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worksheets/sheet8.xml" ContentType="application/vnd.openxmlformats-officedocument.spreadsheetml.worksheet+xml"/>
  <Override PartName="/xl/externalLinks/externalLink1.xml" ContentType="application/vnd.openxmlformats-officedocument.spreadsheetml.externalLink+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omments6.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codeName="ThisWorkbook"/>
  <mc:AlternateContent xmlns:mc="http://schemas.openxmlformats.org/markup-compatibility/2006">
    <mc:Choice Requires="x15">
      <x15ac:absPath xmlns:x15ac="http://schemas.microsoft.com/office/spreadsheetml/2010/11/ac" url="https://idbg-my.sharepoint.com/personal/edwigeb_iadb_org/Documents/Desktop/HA L1133/"/>
    </mc:Choice>
  </mc:AlternateContent>
  <xr:revisionPtr revIDLastSave="0" documentId="8_{BEFADFEF-4555-41F1-8E95-DFF2140EA168}" xr6:coauthVersionLast="46" xr6:coauthVersionMax="46" xr10:uidLastSave="{00000000-0000-0000-0000-000000000000}"/>
  <bookViews>
    <workbookView xWindow="-108" yWindow="-108" windowWidth="23256" windowHeight="12576" tabRatio="800" firstSheet="1" activeTab="1" xr2:uid="{00000000-000D-0000-FFFF-FFFF00000000}"/>
  </bookViews>
  <sheets>
    <sheet name="PMR-PEP " sheetId="18" state="hidden" r:id="rId1"/>
    <sheet name="2. Plan de passation de mar (2)" sheetId="49" r:id="rId2"/>
    <sheet name="2.Chronogramme " sheetId="19" state="hidden" r:id="rId3"/>
    <sheet name="3. Plan de passation de mar " sheetId="43" state="hidden" r:id="rId4"/>
    <sheet name="4. Tableau des engagements" sheetId="12" state="hidden" r:id="rId5"/>
    <sheet name="5.Prévision flux de trésorie" sheetId="22" state="hidden" r:id="rId6"/>
    <sheet name="6.Execution flux de trésorie " sheetId="33" state="hidden" r:id="rId7"/>
    <sheet name="7.Ecart flux de trésorie" sheetId="34" state="hidden" r:id="rId8"/>
    <sheet name="8. Gestion Risques IDENTIF" sheetId="14" state="hidden" r:id="rId9"/>
    <sheet name="8.a Gestion Risques QUALIF" sheetId="15" state="hidden" r:id="rId10"/>
    <sheet name="8.b Gestion Risques PLAN-MITIG" sheetId="16" state="hidden" r:id="rId11"/>
    <sheet name="9. Plan d'entretien" sheetId="17" state="hidden" r:id="rId12"/>
  </sheets>
  <externalReferences>
    <externalReference r:id="rId13"/>
  </externalReferences>
  <definedNames>
    <definedName name="_xlnm._FilterDatabase" localSheetId="1" hidden="1">'2. Plan de passation de mar (2)'!$A$60:$L$97</definedName>
    <definedName name="annule">'2. Plan de passation de mar (2)'!$L$84</definedName>
    <definedName name="Component1" localSheetId="5">#REF!</definedName>
    <definedName name="Component1" localSheetId="6">#REF!</definedName>
    <definedName name="Component1" localSheetId="7">#REF!</definedName>
    <definedName name="Component1">'8. Gestion Risques IDENTIF'!$C$11</definedName>
    <definedName name="Component10" localSheetId="5">#REF!</definedName>
    <definedName name="Component10" localSheetId="6">#REF!</definedName>
    <definedName name="Component10" localSheetId="7">#REF!</definedName>
    <definedName name="Component10">'8. Gestion Risques IDENTIF'!$C$101</definedName>
    <definedName name="Component11" localSheetId="5">#REF!</definedName>
    <definedName name="Component11" localSheetId="6">#REF!</definedName>
    <definedName name="Component11" localSheetId="7">#REF!</definedName>
    <definedName name="Component11">'8. Gestion Risques IDENTIF'!$C$111</definedName>
    <definedName name="Component12" localSheetId="5">#REF!</definedName>
    <definedName name="Component12" localSheetId="6">#REF!</definedName>
    <definedName name="Component12" localSheetId="7">#REF!</definedName>
    <definedName name="Component12">'8. Gestion Risques IDENTIF'!$C$121</definedName>
    <definedName name="Component13" localSheetId="5">#REF!</definedName>
    <definedName name="Component13" localSheetId="6">#REF!</definedName>
    <definedName name="Component13" localSheetId="7">#REF!</definedName>
    <definedName name="Component13">'8. Gestion Risques IDENTIF'!$C$131</definedName>
    <definedName name="Component14" localSheetId="5">#REF!</definedName>
    <definedName name="Component14" localSheetId="6">#REF!</definedName>
    <definedName name="Component14" localSheetId="7">#REF!</definedName>
    <definedName name="Component14">'8. Gestion Risques IDENTIF'!$C$141</definedName>
    <definedName name="Component15" localSheetId="5">#REF!</definedName>
    <definedName name="Component15" localSheetId="6">#REF!</definedName>
    <definedName name="Component15" localSheetId="7">#REF!</definedName>
    <definedName name="Component15">'8. Gestion Risques IDENTIF'!$C$151</definedName>
    <definedName name="Component16" localSheetId="5">#REF!</definedName>
    <definedName name="Component16" localSheetId="6">#REF!</definedName>
    <definedName name="Component16" localSheetId="7">#REF!</definedName>
    <definedName name="Component16">'8. Gestion Risques IDENTIF'!$C$161</definedName>
    <definedName name="Component17" localSheetId="5">#REF!</definedName>
    <definedName name="Component17" localSheetId="6">#REF!</definedName>
    <definedName name="Component17" localSheetId="7">#REF!</definedName>
    <definedName name="Component17">'8. Gestion Risques IDENTIF'!$C$171</definedName>
    <definedName name="Component18" localSheetId="5">#REF!</definedName>
    <definedName name="Component18" localSheetId="6">#REF!</definedName>
    <definedName name="Component18" localSheetId="7">#REF!</definedName>
    <definedName name="Component18">'8. Gestion Risques IDENTIF'!$C$181</definedName>
    <definedName name="Component19" localSheetId="5">#REF!</definedName>
    <definedName name="Component19" localSheetId="6">#REF!</definedName>
    <definedName name="Component19" localSheetId="7">#REF!</definedName>
    <definedName name="Component19">'8. Gestion Risques IDENTIF'!$C$191</definedName>
    <definedName name="Component2" localSheetId="5">#REF!</definedName>
    <definedName name="Component2" localSheetId="6">#REF!</definedName>
    <definedName name="Component2" localSheetId="7">#REF!</definedName>
    <definedName name="Component2">'8. Gestion Risques IDENTIF'!$C$21</definedName>
    <definedName name="Component20" localSheetId="5">#REF!</definedName>
    <definedName name="Component20" localSheetId="6">#REF!</definedName>
    <definedName name="Component20" localSheetId="7">#REF!</definedName>
    <definedName name="Component20">'8. Gestion Risques IDENTIF'!$C$201</definedName>
    <definedName name="Component3" localSheetId="5">#REF!</definedName>
    <definedName name="Component3" localSheetId="6">#REF!</definedName>
    <definedName name="Component3" localSheetId="7">#REF!</definedName>
    <definedName name="Component3">'8. Gestion Risques IDENTIF'!$C$31</definedName>
    <definedName name="Component4" localSheetId="5">#REF!</definedName>
    <definedName name="Component4" localSheetId="6">#REF!</definedName>
    <definedName name="Component4" localSheetId="7">#REF!</definedName>
    <definedName name="Component4">'8. Gestion Risques IDENTIF'!$C$41</definedName>
    <definedName name="Component5" localSheetId="5">#REF!</definedName>
    <definedName name="Component5" localSheetId="6">#REF!</definedName>
    <definedName name="Component5" localSheetId="7">#REF!</definedName>
    <definedName name="Component5">'8. Gestion Risques IDENTIF'!$C$51</definedName>
    <definedName name="Component6" localSheetId="5">#REF!</definedName>
    <definedName name="Component6" localSheetId="6">#REF!</definedName>
    <definedName name="Component6" localSheetId="7">#REF!</definedName>
    <definedName name="Component6">'8. Gestion Risques IDENTIF'!$C$61</definedName>
    <definedName name="Component7" localSheetId="5">#REF!</definedName>
    <definedName name="Component7" localSheetId="6">#REF!</definedName>
    <definedName name="Component7" localSheetId="7">#REF!</definedName>
    <definedName name="Component7">'8. Gestion Risques IDENTIF'!$C$71</definedName>
    <definedName name="Component8" localSheetId="5">#REF!</definedName>
    <definedName name="Component8" localSheetId="6">#REF!</definedName>
    <definedName name="Component8" localSheetId="7">#REF!</definedName>
    <definedName name="Component8">'8. Gestion Risques IDENTIF'!$C$81</definedName>
    <definedName name="Component9" localSheetId="5">#REF!</definedName>
    <definedName name="Component9" localSheetId="6">#REF!</definedName>
    <definedName name="Component9" localSheetId="7">#REF!</definedName>
    <definedName name="Component9">'8. Gestion Risques IDENTIF'!$C$91</definedName>
    <definedName name="Impact1" localSheetId="5">#REF!</definedName>
    <definedName name="Impact1" localSheetId="6">#REF!</definedName>
    <definedName name="Impact1" localSheetId="7">#REF!</definedName>
    <definedName name="Impact1">'[1]7.b Gestion Risques QUALIF'!$F$15</definedName>
    <definedName name="Impact10" localSheetId="5">#REF!</definedName>
    <definedName name="Impact10" localSheetId="6">#REF!</definedName>
    <definedName name="Impact10" localSheetId="7">#REF!</definedName>
    <definedName name="Impact10">'[1]7.b Gestion Risques QUALIF'!$F$24</definedName>
    <definedName name="Impact11" localSheetId="5">#REF!</definedName>
    <definedName name="Impact11" localSheetId="6">#REF!</definedName>
    <definedName name="Impact11" localSheetId="7">#REF!</definedName>
    <definedName name="Impact11">'[1]7.b Gestion Risques QUALIF'!$F$25</definedName>
    <definedName name="Impact12" localSheetId="5">#REF!</definedName>
    <definedName name="Impact12" localSheetId="6">#REF!</definedName>
    <definedName name="Impact12" localSheetId="7">#REF!</definedName>
    <definedName name="Impact12">'[1]7.b Gestion Risques QUALIF'!$F$26</definedName>
    <definedName name="Impact13" localSheetId="5">#REF!</definedName>
    <definedName name="Impact13" localSheetId="6">#REF!</definedName>
    <definedName name="Impact13" localSheetId="7">#REF!</definedName>
    <definedName name="Impact13">'[1]7.b Gestion Risques QUALIF'!$F$27</definedName>
    <definedName name="Impact14" localSheetId="5">#REF!</definedName>
    <definedName name="Impact14" localSheetId="6">#REF!</definedName>
    <definedName name="Impact14" localSheetId="7">#REF!</definedName>
    <definedName name="Impact14">'[1]7.b Gestion Risques QUALIF'!$F$28</definedName>
    <definedName name="Impact15" localSheetId="5">#REF!</definedName>
    <definedName name="Impact15" localSheetId="6">#REF!</definedName>
    <definedName name="Impact15" localSheetId="7">#REF!</definedName>
    <definedName name="Impact15">'[1]7.b Gestion Risques QUALIF'!$F$29</definedName>
    <definedName name="Impact16" localSheetId="5">#REF!</definedName>
    <definedName name="Impact16" localSheetId="6">#REF!</definedName>
    <definedName name="Impact16" localSheetId="7">#REF!</definedName>
    <definedName name="Impact16">'[1]7.b Gestion Risques QUALIF'!$F$30</definedName>
    <definedName name="Impact17" localSheetId="5">#REF!</definedName>
    <definedName name="Impact17" localSheetId="6">#REF!</definedName>
    <definedName name="Impact17" localSheetId="7">#REF!</definedName>
    <definedName name="Impact17">'[1]7.b Gestion Risques QUALIF'!$F$31</definedName>
    <definedName name="Impact18" localSheetId="5">#REF!</definedName>
    <definedName name="Impact18" localSheetId="6">#REF!</definedName>
    <definedName name="Impact18" localSheetId="7">#REF!</definedName>
    <definedName name="Impact18">'[1]7.b Gestion Risques QUALIF'!$F$32</definedName>
    <definedName name="Impact19" localSheetId="5">#REF!</definedName>
    <definedName name="Impact19" localSheetId="6">#REF!</definedName>
    <definedName name="Impact19" localSheetId="7">#REF!</definedName>
    <definedName name="Impact19">'[1]7.b Gestion Risques QUALIF'!$F$33</definedName>
    <definedName name="Impact2" localSheetId="5">#REF!</definedName>
    <definedName name="Impact2" localSheetId="6">#REF!</definedName>
    <definedName name="Impact2" localSheetId="7">#REF!</definedName>
    <definedName name="Impact2">'[1]7.b Gestion Risques QUALIF'!$F$16</definedName>
    <definedName name="Impact20" localSheetId="5">#REF!</definedName>
    <definedName name="Impact20" localSheetId="6">#REF!</definedName>
    <definedName name="Impact20" localSheetId="7">#REF!</definedName>
    <definedName name="Impact20">'[1]7.b Gestion Risques QUALIF'!$F$34</definedName>
    <definedName name="Impact3" localSheetId="5">#REF!</definedName>
    <definedName name="Impact3" localSheetId="6">#REF!</definedName>
    <definedName name="Impact3" localSheetId="7">#REF!</definedName>
    <definedName name="Impact3">'[1]7.b Gestion Risques QUALIF'!$F$17</definedName>
    <definedName name="Impact4" localSheetId="5">#REF!</definedName>
    <definedName name="Impact4" localSheetId="6">#REF!</definedName>
    <definedName name="Impact4" localSheetId="7">#REF!</definedName>
    <definedName name="Impact4">'[1]7.b Gestion Risques QUALIF'!$F$18</definedName>
    <definedName name="Impact5" localSheetId="5">#REF!</definedName>
    <definedName name="Impact5" localSheetId="6">#REF!</definedName>
    <definedName name="Impact5" localSheetId="7">#REF!</definedName>
    <definedName name="Impact5">'[1]7.b Gestion Risques QUALIF'!$F$19</definedName>
    <definedName name="Impact6" localSheetId="5">#REF!</definedName>
    <definedName name="Impact6" localSheetId="6">#REF!</definedName>
    <definedName name="Impact6" localSheetId="7">#REF!</definedName>
    <definedName name="Impact6">'[1]7.b Gestion Risques QUALIF'!$F$20</definedName>
    <definedName name="Impact7" localSheetId="5">#REF!</definedName>
    <definedName name="Impact7" localSheetId="6">#REF!</definedName>
    <definedName name="Impact7" localSheetId="7">#REF!</definedName>
    <definedName name="Impact7">'[1]7.b Gestion Risques QUALIF'!$F$21</definedName>
    <definedName name="Impact8" localSheetId="5">#REF!</definedName>
    <definedName name="Impact8" localSheetId="6">#REF!</definedName>
    <definedName name="Impact8" localSheetId="7">#REF!</definedName>
    <definedName name="Impact8">'[1]7.b Gestion Risques QUALIF'!$F$22</definedName>
    <definedName name="Impact9" localSheetId="5">#REF!</definedName>
    <definedName name="Impact9" localSheetId="6">#REF!</definedName>
    <definedName name="Impact9" localSheetId="7">#REF!</definedName>
    <definedName name="Impact9">'[1]7.b Gestion Risques QUALIF'!$F$23</definedName>
    <definedName name="Level1" localSheetId="5">#REF!</definedName>
    <definedName name="Level1" localSheetId="6">#REF!</definedName>
    <definedName name="Level1" localSheetId="7">#REF!</definedName>
    <definedName name="Level1">'8.a Gestion Risques QUALIF'!$J$15</definedName>
    <definedName name="Level10" localSheetId="5">#REF!</definedName>
    <definedName name="Level10" localSheetId="6">#REF!</definedName>
    <definedName name="Level10" localSheetId="7">#REF!</definedName>
    <definedName name="Level10">'8.a Gestion Risques QUALIF'!$J$24</definedName>
    <definedName name="Level11" localSheetId="5">#REF!</definedName>
    <definedName name="Level11" localSheetId="6">#REF!</definedName>
    <definedName name="Level11" localSheetId="7">#REF!</definedName>
    <definedName name="Level11">'8.a Gestion Risques QUALIF'!$J$25</definedName>
    <definedName name="Level12" localSheetId="5">#REF!</definedName>
    <definedName name="Level12" localSheetId="6">#REF!</definedName>
    <definedName name="Level12" localSheetId="7">#REF!</definedName>
    <definedName name="Level12">'8.a Gestion Risques QUALIF'!$J$26</definedName>
    <definedName name="Level13" localSheetId="5">#REF!</definedName>
    <definedName name="Level13" localSheetId="6">#REF!</definedName>
    <definedName name="Level13" localSheetId="7">#REF!</definedName>
    <definedName name="Level13">'8.a Gestion Risques QUALIF'!$J$27</definedName>
    <definedName name="Level14" localSheetId="5">#REF!</definedName>
    <definedName name="Level14" localSheetId="6">#REF!</definedName>
    <definedName name="Level14" localSheetId="7">#REF!</definedName>
    <definedName name="Level14">'8.a Gestion Risques QUALIF'!$J$28</definedName>
    <definedName name="Level15" localSheetId="5">#REF!</definedName>
    <definedName name="Level15" localSheetId="6">#REF!</definedName>
    <definedName name="Level15" localSheetId="7">#REF!</definedName>
    <definedName name="Level15">'8.a Gestion Risques QUALIF'!$J$29</definedName>
    <definedName name="Level16" localSheetId="5">#REF!</definedName>
    <definedName name="Level16" localSheetId="6">#REF!</definedName>
    <definedName name="Level16" localSheetId="7">#REF!</definedName>
    <definedName name="Level16">'8.a Gestion Risques QUALIF'!$J$30</definedName>
    <definedName name="Level17" localSheetId="5">#REF!</definedName>
    <definedName name="Level17" localSheetId="6">#REF!</definedName>
    <definedName name="Level17" localSheetId="7">#REF!</definedName>
    <definedName name="Level17">'8.a Gestion Risques QUALIF'!$J$31</definedName>
    <definedName name="Level18" localSheetId="5">#REF!</definedName>
    <definedName name="Level18" localSheetId="6">#REF!</definedName>
    <definedName name="Level18" localSheetId="7">#REF!</definedName>
    <definedName name="Level18">'8.a Gestion Risques QUALIF'!$J$32</definedName>
    <definedName name="Level19" localSheetId="5">#REF!</definedName>
    <definedName name="Level19" localSheetId="6">#REF!</definedName>
    <definedName name="Level19" localSheetId="7">#REF!</definedName>
    <definedName name="Level19">'8.a Gestion Risques QUALIF'!$J$33</definedName>
    <definedName name="Level2" localSheetId="5">#REF!</definedName>
    <definedName name="Level2" localSheetId="6">#REF!</definedName>
    <definedName name="Level2" localSheetId="7">#REF!</definedName>
    <definedName name="Level2">'8.a Gestion Risques QUALIF'!$J$16</definedName>
    <definedName name="Level20" localSheetId="5">#REF!</definedName>
    <definedName name="Level20" localSheetId="6">#REF!</definedName>
    <definedName name="Level20" localSheetId="7">#REF!</definedName>
    <definedName name="Level20">'8.a Gestion Risques QUALIF'!$J$34</definedName>
    <definedName name="Level3" localSheetId="5">#REF!</definedName>
    <definedName name="Level3" localSheetId="6">#REF!</definedName>
    <definedName name="Level3" localSheetId="7">#REF!</definedName>
    <definedName name="Level3">'8.a Gestion Risques QUALIF'!$J$17</definedName>
    <definedName name="Level4" localSheetId="5">#REF!</definedName>
    <definedName name="Level4" localSheetId="6">#REF!</definedName>
    <definedName name="Level4" localSheetId="7">#REF!</definedName>
    <definedName name="Level4">'8.a Gestion Risques QUALIF'!$J$18</definedName>
    <definedName name="Level5" localSheetId="5">#REF!</definedName>
    <definedName name="Level5" localSheetId="6">#REF!</definedName>
    <definedName name="Level5" localSheetId="7">#REF!</definedName>
    <definedName name="Level5">'8.a Gestion Risques QUALIF'!$J$19</definedName>
    <definedName name="Level6" localSheetId="5">#REF!</definedName>
    <definedName name="Level6" localSheetId="6">#REF!</definedName>
    <definedName name="Level6" localSheetId="7">#REF!</definedName>
    <definedName name="Level6">'8.a Gestion Risques QUALIF'!$J$20</definedName>
    <definedName name="Level7" localSheetId="5">#REF!</definedName>
    <definedName name="Level7" localSheetId="6">#REF!</definedName>
    <definedName name="Level7" localSheetId="7">#REF!</definedName>
    <definedName name="Level7">'8.a Gestion Risques QUALIF'!$J$21</definedName>
    <definedName name="Level8" localSheetId="5">#REF!</definedName>
    <definedName name="Level8" localSheetId="6">#REF!</definedName>
    <definedName name="Level8" localSheetId="7">#REF!</definedName>
    <definedName name="Level8">'8.a Gestion Risques QUALIF'!$J$22</definedName>
    <definedName name="Level9" localSheetId="5">#REF!</definedName>
    <definedName name="Level9" localSheetId="6">#REF!</definedName>
    <definedName name="Level9" localSheetId="7">#REF!</definedName>
    <definedName name="Level9">'8.a Gestion Risques QUALIF'!$J$23</definedName>
    <definedName name="_xlnm.Print_Area" localSheetId="2">'2.Chronogramme '!$A$12:$N$45</definedName>
    <definedName name="_xlnm.Print_Area" localSheetId="4">'4. Tableau des engagements'!$A$1:$O$61</definedName>
    <definedName name="_xlnm.Print_Area" localSheetId="8">'8. Gestion Risques IDENTIF'!$B$5:$G$210</definedName>
    <definedName name="_xlnm.Print_Area" localSheetId="9">'8.a Gestion Risques QUALIF'!$B$2:$J$35</definedName>
    <definedName name="_xlnm.Print_Area" localSheetId="10">'8.b Gestion Risques PLAN-MITIG'!$B$2:$Q$97</definedName>
    <definedName name="_xlnm.Print_Titles" localSheetId="5">'5.Prévision flux de trésorie'!$4:$4</definedName>
    <definedName name="_xlnm.Print_Titles" localSheetId="6">'6.Execution flux de trésorie '!$4:$4</definedName>
    <definedName name="_xlnm.Print_Titles" localSheetId="7">'7.Ecart flux de trésorie'!$4:$4</definedName>
    <definedName name="_xlnm.Print_Titles" localSheetId="8">'8. Gestion Risques IDENTIF'!$4:$10</definedName>
    <definedName name="_xlnm.Print_Titles" localSheetId="9">'8.a Gestion Risques QUALIF'!$1:$14</definedName>
    <definedName name="_xlnm.Print_Titles" localSheetId="10">'8.b Gestion Risques PLAN-MITIG'!$9:$11</definedName>
    <definedName name="Probability1" localSheetId="5">#REF!</definedName>
    <definedName name="Probability1" localSheetId="6">#REF!</definedName>
    <definedName name="Probability1" localSheetId="7">#REF!</definedName>
    <definedName name="Probability1">'[1]7.b Gestion Risques QUALIF'!$G$15</definedName>
    <definedName name="Probability10" localSheetId="5">#REF!</definedName>
    <definedName name="Probability10" localSheetId="6">#REF!</definedName>
    <definedName name="Probability10" localSheetId="7">#REF!</definedName>
    <definedName name="Probability10">'[1]7.b Gestion Risques QUALIF'!$G$24</definedName>
    <definedName name="Probability11" localSheetId="5">#REF!</definedName>
    <definedName name="Probability11" localSheetId="6">#REF!</definedName>
    <definedName name="Probability11" localSheetId="7">#REF!</definedName>
    <definedName name="Probability11">'[1]7.b Gestion Risques QUALIF'!$G$25</definedName>
    <definedName name="Probability12" localSheetId="5">#REF!</definedName>
    <definedName name="Probability12" localSheetId="6">#REF!</definedName>
    <definedName name="Probability12" localSheetId="7">#REF!</definedName>
    <definedName name="Probability12">'[1]7.b Gestion Risques QUALIF'!$G$26</definedName>
    <definedName name="Probability13" localSheetId="5">#REF!</definedName>
    <definedName name="Probability13" localSheetId="6">#REF!</definedName>
    <definedName name="Probability13" localSheetId="7">#REF!</definedName>
    <definedName name="Probability13">'[1]7.b Gestion Risques QUALIF'!$G$27</definedName>
    <definedName name="Probability14" localSheetId="5">#REF!</definedName>
    <definedName name="Probability14" localSheetId="6">#REF!</definedName>
    <definedName name="Probability14" localSheetId="7">#REF!</definedName>
    <definedName name="Probability14">'[1]7.b Gestion Risques QUALIF'!$G$28</definedName>
    <definedName name="Probability15" localSheetId="5">#REF!</definedName>
    <definedName name="Probability15" localSheetId="6">#REF!</definedName>
    <definedName name="Probability15" localSheetId="7">#REF!</definedName>
    <definedName name="Probability15">'[1]7.b Gestion Risques QUALIF'!$G$29</definedName>
    <definedName name="Probability16" localSheetId="5">#REF!</definedName>
    <definedName name="Probability16" localSheetId="6">#REF!</definedName>
    <definedName name="Probability16" localSheetId="7">#REF!</definedName>
    <definedName name="Probability16">'[1]7.b Gestion Risques QUALIF'!$G$30</definedName>
    <definedName name="Probability17" localSheetId="5">#REF!</definedName>
    <definedName name="Probability17" localSheetId="6">#REF!</definedName>
    <definedName name="Probability17" localSheetId="7">#REF!</definedName>
    <definedName name="Probability17">'[1]7.b Gestion Risques QUALIF'!$G$31</definedName>
    <definedName name="Probability18" localSheetId="5">#REF!</definedName>
    <definedName name="Probability18" localSheetId="6">#REF!</definedName>
    <definedName name="Probability18" localSheetId="7">#REF!</definedName>
    <definedName name="Probability18">'[1]7.b Gestion Risques QUALIF'!$G$32</definedName>
    <definedName name="Probability19" localSheetId="5">#REF!</definedName>
    <definedName name="Probability19" localSheetId="6">#REF!</definedName>
    <definedName name="Probability19" localSheetId="7">#REF!</definedName>
    <definedName name="Probability19">'[1]7.b Gestion Risques QUALIF'!$G$33</definedName>
    <definedName name="Probability2" localSheetId="5">#REF!</definedName>
    <definedName name="Probability2" localSheetId="6">#REF!</definedName>
    <definedName name="Probability2" localSheetId="7">#REF!</definedName>
    <definedName name="Probability2">'[1]7.b Gestion Risques QUALIF'!$G$16</definedName>
    <definedName name="Probability20" localSheetId="5">#REF!</definedName>
    <definedName name="Probability20" localSheetId="6">#REF!</definedName>
    <definedName name="Probability20" localSheetId="7">#REF!</definedName>
    <definedName name="Probability20">'[1]7.b Gestion Risques QUALIF'!$G$34</definedName>
    <definedName name="Probability3" localSheetId="5">#REF!</definedName>
    <definedName name="Probability3" localSheetId="6">#REF!</definedName>
    <definedName name="Probability3" localSheetId="7">#REF!</definedName>
    <definedName name="Probability3">'[1]7.b Gestion Risques QUALIF'!$G$17</definedName>
    <definedName name="Probability4" localSheetId="5">#REF!</definedName>
    <definedName name="Probability4" localSheetId="6">#REF!</definedName>
    <definedName name="Probability4" localSheetId="7">#REF!</definedName>
    <definedName name="Probability4">'[1]7.b Gestion Risques QUALIF'!$G$18</definedName>
    <definedName name="Probability5" localSheetId="5">#REF!</definedName>
    <definedName name="Probability5" localSheetId="6">#REF!</definedName>
    <definedName name="Probability5" localSheetId="7">#REF!</definedName>
    <definedName name="Probability5">'[1]7.b Gestion Risques QUALIF'!$G$19</definedName>
    <definedName name="Probability6" localSheetId="5">#REF!</definedName>
    <definedName name="Probability6" localSheetId="6">#REF!</definedName>
    <definedName name="Probability6" localSheetId="7">#REF!</definedName>
    <definedName name="Probability6">'[1]7.b Gestion Risques QUALIF'!$G$20</definedName>
    <definedName name="Probability7" localSheetId="5">#REF!</definedName>
    <definedName name="Probability7" localSheetId="6">#REF!</definedName>
    <definedName name="Probability7" localSheetId="7">#REF!</definedName>
    <definedName name="Probability7">'[1]7.b Gestion Risques QUALIF'!$G$21</definedName>
    <definedName name="Probability8" localSheetId="5">#REF!</definedName>
    <definedName name="Probability8" localSheetId="6">#REF!</definedName>
    <definedName name="Probability8" localSheetId="7">#REF!</definedName>
    <definedName name="Probability8">'[1]7.b Gestion Risques QUALIF'!$G$22</definedName>
    <definedName name="Probability9" localSheetId="5">#REF!</definedName>
    <definedName name="Probability9" localSheetId="6">#REF!</definedName>
    <definedName name="Probability9" localSheetId="7">#REF!</definedName>
    <definedName name="Probability9">'[1]7.b Gestion Risques QUALIF'!$G$23</definedName>
    <definedName name="Risk1" localSheetId="5">#REF!</definedName>
    <definedName name="Risk1" localSheetId="6">#REF!</definedName>
    <definedName name="Risk1" localSheetId="7">#REF!</definedName>
    <definedName name="Risk1">'8. Gestion Risques IDENTIF'!$E$11</definedName>
    <definedName name="Risk10" localSheetId="5">#REF!</definedName>
    <definedName name="Risk10" localSheetId="6">#REF!</definedName>
    <definedName name="Risk10" localSheetId="7">#REF!</definedName>
    <definedName name="Risk10">'8. Gestion Risques IDENTIF'!$E$101</definedName>
    <definedName name="Risk11" localSheetId="5">#REF!</definedName>
    <definedName name="Risk11" localSheetId="6">#REF!</definedName>
    <definedName name="Risk11" localSheetId="7">#REF!</definedName>
    <definedName name="Risk11">'8. Gestion Risques IDENTIF'!$E$111</definedName>
    <definedName name="Risk12" localSheetId="5">#REF!</definedName>
    <definedName name="Risk12" localSheetId="6">#REF!</definedName>
    <definedName name="Risk12" localSheetId="7">#REF!</definedName>
    <definedName name="Risk12">'8. Gestion Risques IDENTIF'!$E$121</definedName>
    <definedName name="Risk13" localSheetId="5">#REF!</definedName>
    <definedName name="Risk13" localSheetId="6">#REF!</definedName>
    <definedName name="Risk13" localSheetId="7">#REF!</definedName>
    <definedName name="Risk13">'8. Gestion Risques IDENTIF'!$E$131</definedName>
    <definedName name="Risk14" localSheetId="5">#REF!</definedName>
    <definedName name="Risk14" localSheetId="6">#REF!</definedName>
    <definedName name="Risk14" localSheetId="7">#REF!</definedName>
    <definedName name="Risk14">'8. Gestion Risques IDENTIF'!$E$141</definedName>
    <definedName name="Risk15" localSheetId="5">#REF!</definedName>
    <definedName name="Risk15" localSheetId="6">#REF!</definedName>
    <definedName name="Risk15" localSheetId="7">#REF!</definedName>
    <definedName name="Risk15">'8. Gestion Risques IDENTIF'!$E$151</definedName>
    <definedName name="Risk16" localSheetId="5">#REF!</definedName>
    <definedName name="Risk16" localSheetId="6">#REF!</definedName>
    <definedName name="Risk16" localSheetId="7">#REF!</definedName>
    <definedName name="Risk16">'8. Gestion Risques IDENTIF'!$E$161</definedName>
    <definedName name="Risk17" localSheetId="5">#REF!</definedName>
    <definedName name="Risk17" localSheetId="6">#REF!</definedName>
    <definedName name="Risk17" localSheetId="7">#REF!</definedName>
    <definedName name="Risk17">'8. Gestion Risques IDENTIF'!$E$171</definedName>
    <definedName name="Risk18" localSheetId="5">#REF!</definedName>
    <definedName name="Risk18" localSheetId="6">#REF!</definedName>
    <definedName name="Risk18" localSheetId="7">#REF!</definedName>
    <definedName name="Risk18">'8. Gestion Risques IDENTIF'!$E$181</definedName>
    <definedName name="Risk19" localSheetId="5">#REF!</definedName>
    <definedName name="Risk19" localSheetId="6">#REF!</definedName>
    <definedName name="Risk19" localSheetId="7">#REF!</definedName>
    <definedName name="Risk19">'8. Gestion Risques IDENTIF'!$E$191</definedName>
    <definedName name="Risk2" localSheetId="5">#REF!</definedName>
    <definedName name="Risk2" localSheetId="6">#REF!</definedName>
    <definedName name="Risk2" localSheetId="7">#REF!</definedName>
    <definedName name="Risk2">'8. Gestion Risques IDENTIF'!$E$21</definedName>
    <definedName name="Risk20" localSheetId="5">#REF!</definedName>
    <definedName name="Risk20" localSheetId="6">#REF!</definedName>
    <definedName name="Risk20" localSheetId="7">#REF!</definedName>
    <definedName name="Risk20">'8. Gestion Risques IDENTIF'!$E$201</definedName>
    <definedName name="Risk3" localSheetId="5">#REF!</definedName>
    <definedName name="Risk3" localSheetId="6">#REF!</definedName>
    <definedName name="Risk3" localSheetId="7">#REF!</definedName>
    <definedName name="Risk3">'8. Gestion Risques IDENTIF'!$E$31</definedName>
    <definedName name="Risk4" localSheetId="5">#REF!</definedName>
    <definedName name="Risk4" localSheetId="6">#REF!</definedName>
    <definedName name="Risk4" localSheetId="7">#REF!</definedName>
    <definedName name="Risk4">'8. Gestion Risques IDENTIF'!$E$41</definedName>
    <definedName name="Risk5" localSheetId="5">#REF!</definedName>
    <definedName name="Risk5" localSheetId="6">#REF!</definedName>
    <definedName name="Risk5" localSheetId="7">#REF!</definedName>
    <definedName name="Risk5">'8. Gestion Risques IDENTIF'!$E$51</definedName>
    <definedName name="Risk6" localSheetId="5">#REF!</definedName>
    <definedName name="Risk6" localSheetId="6">#REF!</definedName>
    <definedName name="Risk6" localSheetId="7">#REF!</definedName>
    <definedName name="Risk6">'8. Gestion Risques IDENTIF'!$E$61</definedName>
    <definedName name="Risk7" localSheetId="5">#REF!</definedName>
    <definedName name="Risk7" localSheetId="6">#REF!</definedName>
    <definedName name="Risk7" localSheetId="7">#REF!</definedName>
    <definedName name="Risk7">'8. Gestion Risques IDENTIF'!$E$71</definedName>
    <definedName name="Risk8" localSheetId="5">#REF!</definedName>
    <definedName name="Risk8" localSheetId="6">#REF!</definedName>
    <definedName name="Risk8" localSheetId="7">#REF!</definedName>
    <definedName name="Risk8">'8. Gestion Risques IDENTIF'!$E$81</definedName>
    <definedName name="Risk9" localSheetId="5">#REF!</definedName>
    <definedName name="Risk9" localSheetId="6">#REF!</definedName>
    <definedName name="Risk9" localSheetId="7">#REF!</definedName>
    <definedName name="Risk9">'8. Gestion Risques IDENTIF'!$E$91</definedName>
    <definedName name="Typeofrisk1" localSheetId="5">#REF!</definedName>
    <definedName name="Typeofrisk1" localSheetId="6">#REF!</definedName>
    <definedName name="Typeofrisk1" localSheetId="7">#REF!</definedName>
    <definedName name="Typeofrisk1">'8. Gestion Risques IDENTIF'!$D$11</definedName>
    <definedName name="Typeofrisk10" localSheetId="5">#REF!</definedName>
    <definedName name="Typeofrisk10" localSheetId="6">#REF!</definedName>
    <definedName name="Typeofrisk10" localSheetId="7">#REF!</definedName>
    <definedName name="Typeofrisk10">'8. Gestion Risques IDENTIF'!$D$101</definedName>
    <definedName name="Typeofrisk11" localSheetId="5">#REF!</definedName>
    <definedName name="Typeofrisk11" localSheetId="6">#REF!</definedName>
    <definedName name="Typeofrisk11" localSheetId="7">#REF!</definedName>
    <definedName name="Typeofrisk11">'8. Gestion Risques IDENTIF'!$D$111</definedName>
    <definedName name="Typeofrisk12" localSheetId="5">#REF!</definedName>
    <definedName name="Typeofrisk12" localSheetId="6">#REF!</definedName>
    <definedName name="Typeofrisk12" localSheetId="7">#REF!</definedName>
    <definedName name="Typeofrisk12">'8. Gestion Risques IDENTIF'!$D$121</definedName>
    <definedName name="Typeofrisk13" localSheetId="5">#REF!</definedName>
    <definedName name="Typeofrisk13" localSheetId="6">#REF!</definedName>
    <definedName name="Typeofrisk13" localSheetId="7">#REF!</definedName>
    <definedName name="Typeofrisk13">'8. Gestion Risques IDENTIF'!$D$131</definedName>
    <definedName name="Typeofrisk14" localSheetId="5">#REF!</definedName>
    <definedName name="Typeofrisk14" localSheetId="6">#REF!</definedName>
    <definedName name="Typeofrisk14" localSheetId="7">#REF!</definedName>
    <definedName name="Typeofrisk14">'8. Gestion Risques IDENTIF'!$D$141</definedName>
    <definedName name="Typeofrisk15" localSheetId="5">#REF!</definedName>
    <definedName name="Typeofrisk15" localSheetId="6">#REF!</definedName>
    <definedName name="Typeofrisk15" localSheetId="7">#REF!</definedName>
    <definedName name="Typeofrisk15">'8. Gestion Risques IDENTIF'!$D$151</definedName>
    <definedName name="Typeofrisk16" localSheetId="5">#REF!</definedName>
    <definedName name="Typeofrisk16" localSheetId="6">#REF!</definedName>
    <definedName name="Typeofrisk16" localSheetId="7">#REF!</definedName>
    <definedName name="Typeofrisk16">'8. Gestion Risques IDENTIF'!$D$161</definedName>
    <definedName name="Typeofrisk17" localSheetId="5">#REF!</definedName>
    <definedName name="Typeofrisk17" localSheetId="6">#REF!</definedName>
    <definedName name="Typeofrisk17" localSheetId="7">#REF!</definedName>
    <definedName name="Typeofrisk17">'8. Gestion Risques IDENTIF'!$D$171</definedName>
    <definedName name="Typeofrisk18" localSheetId="5">#REF!</definedName>
    <definedName name="Typeofrisk18" localSheetId="6">#REF!</definedName>
    <definedName name="Typeofrisk18" localSheetId="7">#REF!</definedName>
    <definedName name="Typeofrisk18">'8. Gestion Risques IDENTIF'!$D$181</definedName>
    <definedName name="Typeofrisk19" localSheetId="5">#REF!</definedName>
    <definedName name="Typeofrisk19" localSheetId="6">#REF!</definedName>
    <definedName name="Typeofrisk19" localSheetId="7">#REF!</definedName>
    <definedName name="Typeofrisk19">'8. Gestion Risques IDENTIF'!$D$191</definedName>
    <definedName name="Typeofrisk2" localSheetId="5">#REF!</definedName>
    <definedName name="Typeofrisk2" localSheetId="6">#REF!</definedName>
    <definedName name="Typeofrisk2" localSheetId="7">#REF!</definedName>
    <definedName name="Typeofrisk2">'8. Gestion Risques IDENTIF'!$D$21</definedName>
    <definedName name="Typeofrisk20" localSheetId="5">#REF!</definedName>
    <definedName name="Typeofrisk20" localSheetId="6">#REF!</definedName>
    <definedName name="Typeofrisk20" localSheetId="7">#REF!</definedName>
    <definedName name="Typeofrisk20">'8. Gestion Risques IDENTIF'!$D$201</definedName>
    <definedName name="Typeofrisk3" localSheetId="5">#REF!</definedName>
    <definedName name="Typeofrisk3" localSheetId="6">#REF!</definedName>
    <definedName name="Typeofrisk3" localSheetId="7">#REF!</definedName>
    <definedName name="Typeofrisk3">'8. Gestion Risques IDENTIF'!$D$31</definedName>
    <definedName name="Typeofrisk4" localSheetId="5">#REF!</definedName>
    <definedName name="Typeofrisk4" localSheetId="6">#REF!</definedName>
    <definedName name="Typeofrisk4" localSheetId="7">#REF!</definedName>
    <definedName name="Typeofrisk4">'8. Gestion Risques IDENTIF'!$D$41</definedName>
    <definedName name="Typeofrisk5" localSheetId="5">#REF!</definedName>
    <definedName name="Typeofrisk5" localSheetId="6">#REF!</definedName>
    <definedName name="Typeofrisk5" localSheetId="7">#REF!</definedName>
    <definedName name="Typeofrisk5">'8. Gestion Risques IDENTIF'!$D$51</definedName>
    <definedName name="Typeofrisk6" localSheetId="5">#REF!</definedName>
    <definedName name="Typeofrisk6" localSheetId="6">#REF!</definedName>
    <definedName name="Typeofrisk6" localSheetId="7">#REF!</definedName>
    <definedName name="Typeofrisk6">'8. Gestion Risques IDENTIF'!$D$61</definedName>
    <definedName name="Typeofrisk7" localSheetId="5">#REF!</definedName>
    <definedName name="Typeofrisk7" localSheetId="6">#REF!</definedName>
    <definedName name="Typeofrisk7" localSheetId="7">#REF!</definedName>
    <definedName name="Typeofrisk7">'8. Gestion Risques IDENTIF'!$D$71</definedName>
    <definedName name="Typeofrisk8" localSheetId="5">#REF!</definedName>
    <definedName name="Typeofrisk8" localSheetId="6">#REF!</definedName>
    <definedName name="Typeofrisk8" localSheetId="7">#REF!</definedName>
    <definedName name="Typeofrisk8">'8. Gestion Risques IDENTIF'!$D$81</definedName>
    <definedName name="Typeofrisk9" localSheetId="5">#REF!</definedName>
    <definedName name="Typeofrisk9" localSheetId="6">#REF!</definedName>
    <definedName name="Typeofrisk9" localSheetId="7">#REF!</definedName>
    <definedName name="Typeofrisk9">'8. Gestion Risques IDENTIF'!$D$91</definedName>
    <definedName name="Value1" localSheetId="5">#REF!</definedName>
    <definedName name="Value1" localSheetId="6">#REF!</definedName>
    <definedName name="Value1" localSheetId="7">#REF!</definedName>
    <definedName name="Value1">'8.a Gestion Risques QUALIF'!$I$15</definedName>
    <definedName name="Value10" localSheetId="5">#REF!</definedName>
    <definedName name="Value10" localSheetId="6">#REF!</definedName>
    <definedName name="Value10" localSheetId="7">#REF!</definedName>
    <definedName name="Value10">'8.a Gestion Risques QUALIF'!$I$24</definedName>
    <definedName name="Value11" localSheetId="5">#REF!</definedName>
    <definedName name="Value11" localSheetId="6">#REF!</definedName>
    <definedName name="Value11" localSheetId="7">#REF!</definedName>
    <definedName name="Value11">'8.a Gestion Risques QUALIF'!$I$25</definedName>
    <definedName name="Value12" localSheetId="5">#REF!</definedName>
    <definedName name="Value12" localSheetId="6">#REF!</definedName>
    <definedName name="Value12" localSheetId="7">#REF!</definedName>
    <definedName name="Value12">'8.a Gestion Risques QUALIF'!$I$26</definedName>
    <definedName name="Value13" localSheetId="5">#REF!</definedName>
    <definedName name="Value13" localSheetId="6">#REF!</definedName>
    <definedName name="Value13" localSheetId="7">#REF!</definedName>
    <definedName name="Value13">'8.a Gestion Risques QUALIF'!$I$27</definedName>
    <definedName name="Value14" localSheetId="5">#REF!</definedName>
    <definedName name="Value14" localSheetId="6">#REF!</definedName>
    <definedName name="Value14" localSheetId="7">#REF!</definedName>
    <definedName name="Value14">'8.a Gestion Risques QUALIF'!$I$28</definedName>
    <definedName name="Value15" localSheetId="5">#REF!</definedName>
    <definedName name="Value15" localSheetId="6">#REF!</definedName>
    <definedName name="Value15" localSheetId="7">#REF!</definedName>
    <definedName name="Value15">'8.a Gestion Risques QUALIF'!$I$29</definedName>
    <definedName name="Value16" localSheetId="5">#REF!</definedName>
    <definedName name="Value16" localSheetId="6">#REF!</definedName>
    <definedName name="Value16" localSheetId="7">#REF!</definedName>
    <definedName name="Value16">'8.a Gestion Risques QUALIF'!$I$30</definedName>
    <definedName name="Value17" localSheetId="5">#REF!</definedName>
    <definedName name="Value17" localSheetId="6">#REF!</definedName>
    <definedName name="Value17" localSheetId="7">#REF!</definedName>
    <definedName name="Value17">'8.a Gestion Risques QUALIF'!$I$31</definedName>
    <definedName name="Value18" localSheetId="5">#REF!</definedName>
    <definedName name="Value18" localSheetId="6">#REF!</definedName>
    <definedName name="Value18" localSheetId="7">#REF!</definedName>
    <definedName name="Value18">'8.a Gestion Risques QUALIF'!$I$32</definedName>
    <definedName name="Value19" localSheetId="5">#REF!</definedName>
    <definedName name="Value19" localSheetId="6">#REF!</definedName>
    <definedName name="Value19" localSheetId="7">#REF!</definedName>
    <definedName name="Value19">'8.a Gestion Risques QUALIF'!$I$33</definedName>
    <definedName name="Value2" localSheetId="5">#REF!</definedName>
    <definedName name="Value2" localSheetId="6">#REF!</definedName>
    <definedName name="Value2" localSheetId="7">#REF!</definedName>
    <definedName name="Value2">'8.a Gestion Risques QUALIF'!$I$16</definedName>
    <definedName name="Value20" localSheetId="5">#REF!</definedName>
    <definedName name="Value20" localSheetId="6">#REF!</definedName>
    <definedName name="Value20" localSheetId="7">#REF!</definedName>
    <definedName name="Value20">'8.a Gestion Risques QUALIF'!$I$34</definedName>
    <definedName name="Value3" localSheetId="5">#REF!</definedName>
    <definedName name="Value3" localSheetId="6">#REF!</definedName>
    <definedName name="Value3" localSheetId="7">#REF!</definedName>
    <definedName name="Value3">'8.a Gestion Risques QUALIF'!$I$17</definedName>
    <definedName name="Value4" localSheetId="5">#REF!</definedName>
    <definedName name="Value4" localSheetId="6">#REF!</definedName>
    <definedName name="Value4" localSheetId="7">#REF!</definedName>
    <definedName name="Value4">'8.a Gestion Risques QUALIF'!$I$18</definedName>
    <definedName name="Value5" localSheetId="5">#REF!</definedName>
    <definedName name="Value5" localSheetId="6">#REF!</definedName>
    <definedName name="Value5" localSheetId="7">#REF!</definedName>
    <definedName name="Value5">'8.a Gestion Risques QUALIF'!$I$19</definedName>
    <definedName name="Value6" localSheetId="5">#REF!</definedName>
    <definedName name="Value6" localSheetId="6">#REF!</definedName>
    <definedName name="Value6" localSheetId="7">#REF!</definedName>
    <definedName name="Value6">'8.a Gestion Risques QUALIF'!$I$20</definedName>
    <definedName name="Value7" localSheetId="5">#REF!</definedName>
    <definedName name="Value7" localSheetId="6">#REF!</definedName>
    <definedName name="Value7" localSheetId="7">#REF!</definedName>
    <definedName name="Value7">'8.a Gestion Risques QUALIF'!$I$21</definedName>
    <definedName name="Value8" localSheetId="5">#REF!</definedName>
    <definedName name="Value8" localSheetId="6">#REF!</definedName>
    <definedName name="Value8" localSheetId="7">#REF!</definedName>
    <definedName name="Value8">'8.a Gestion Risques QUALIF'!$I$22</definedName>
    <definedName name="Value9" localSheetId="5">#REF!</definedName>
    <definedName name="Value9" localSheetId="6">#REF!</definedName>
    <definedName name="Value9" localSheetId="7">#REF!</definedName>
    <definedName name="Value9">'8.a Gestion Risques QUALIF'!$I$23</definedName>
    <definedName name="Z_57D43A69_A0FC_43AF_9BA0_67370AB4A67E_.wvu.Cols" localSheetId="8" hidden="1">'8. Gestion Risques IDENTIF'!$I:$J</definedName>
    <definedName name="Z_57D43A69_A0FC_43AF_9BA0_67370AB4A67E_.wvu.PrintArea" localSheetId="8" hidden="1">'8. Gestion Risques IDENTIF'!$B$5:$G$210</definedName>
    <definedName name="Z_57D43A69_A0FC_43AF_9BA0_67370AB4A67E_.wvu.PrintArea" localSheetId="9" hidden="1">'8.a Gestion Risques QUALIF'!$B$2:$J$35</definedName>
    <definedName name="Z_57D43A69_A0FC_43AF_9BA0_67370AB4A67E_.wvu.PrintArea" localSheetId="10" hidden="1">'8.b Gestion Risques PLAN-MITIG'!$B$2:$Q$97</definedName>
    <definedName name="Z_57D43A69_A0FC_43AF_9BA0_67370AB4A67E_.wvu.PrintTitles" localSheetId="8" hidden="1">'8. Gestion Risques IDENTIF'!$4:$10</definedName>
    <definedName name="Z_57D43A69_A0FC_43AF_9BA0_67370AB4A67E_.wvu.PrintTitles" localSheetId="9" hidden="1">'8.a Gestion Risques QUALIF'!$1:$14</definedName>
    <definedName name="Z_57D43A69_A0FC_43AF_9BA0_67370AB4A67E_.wvu.PrintTitles" localSheetId="10" hidden="1">'8.b Gestion Risques PLAN-MITIG'!$9:$11</definedName>
    <definedName name="Z_57D43A69_A0FC_43AF_9BA0_67370AB4A67E_.wvu.Rows" localSheetId="8" hidden="1">'8. Gestion Risques IDENTIF'!$121:$210</definedName>
    <definedName name="Z_57D43A69_A0FC_43AF_9BA0_67370AB4A67E_.wvu.Rows" localSheetId="9" hidden="1">'8.a Gestion Risques QUALIF'!$26:$35</definedName>
    <definedName name="Z_57D43A69_A0FC_43AF_9BA0_67370AB4A67E_.wvu.Rows" localSheetId="10" hidden="1">'8.b Gestion Risques PLAN-MITIG'!$62:$97,'8.b Gestion Risques PLAN-MITIG'!$100:$101</definedName>
    <definedName name="Z_6EC54006_C18D_4C82_AAC1_A0EAFFF25DBE_.wvu.Cols" localSheetId="8" hidden="1">'8. Gestion Risques IDENTIF'!$I:$J</definedName>
    <definedName name="Z_6EC54006_C18D_4C82_AAC1_A0EAFFF25DBE_.wvu.PrintArea" localSheetId="8" hidden="1">'8. Gestion Risques IDENTIF'!$B$5:$G$210</definedName>
    <definedName name="Z_6EC54006_C18D_4C82_AAC1_A0EAFFF25DBE_.wvu.PrintArea" localSheetId="9" hidden="1">'8.a Gestion Risques QUALIF'!$B$2:$J$35</definedName>
    <definedName name="Z_6EC54006_C18D_4C82_AAC1_A0EAFFF25DBE_.wvu.PrintArea" localSheetId="10" hidden="1">'8.b Gestion Risques PLAN-MITIG'!$B$2:$Q$97</definedName>
    <definedName name="Z_6EC54006_C18D_4C82_AAC1_A0EAFFF25DBE_.wvu.PrintTitles" localSheetId="8" hidden="1">'8. Gestion Risques IDENTIF'!$4:$10</definedName>
    <definedName name="Z_6EC54006_C18D_4C82_AAC1_A0EAFFF25DBE_.wvu.PrintTitles" localSheetId="9" hidden="1">'8.a Gestion Risques QUALIF'!$1:$14</definedName>
    <definedName name="Z_6EC54006_C18D_4C82_AAC1_A0EAFFF25DBE_.wvu.PrintTitles" localSheetId="10" hidden="1">'8.b Gestion Risques PLAN-MITIG'!$9:$11</definedName>
    <definedName name="Z_6EC54006_C18D_4C82_AAC1_A0EAFFF25DBE_.wvu.Rows" localSheetId="8" hidden="1">'8. Gestion Risques IDENTIF'!$111:$210</definedName>
    <definedName name="Z_6EC54006_C18D_4C82_AAC1_A0EAFFF25DBE_.wvu.Rows" localSheetId="9" hidden="1">'8.a Gestion Risques QUALIF'!$25:$35</definedName>
    <definedName name="Z_6EC54006_C18D_4C82_AAC1_A0EAFFF25DBE_.wvu.Rows" localSheetId="10" hidden="1">'8.b Gestion Risques PLAN-MITIG'!$58:$97,'8.b Gestion Risques PLAN-MITIG'!$100:$101</definedName>
    <definedName name="Z_B7A222EC_9C1D_4B79_9A9E_BAD176381704_.wvu.Cols" localSheetId="8" hidden="1">'8. Gestion Risques IDENTIF'!$I:$J</definedName>
    <definedName name="Z_B7A222EC_9C1D_4B79_9A9E_BAD176381704_.wvu.PrintArea" localSheetId="8" hidden="1">'8. Gestion Risques IDENTIF'!$B$5:$G$210</definedName>
    <definedName name="Z_B7A222EC_9C1D_4B79_9A9E_BAD176381704_.wvu.PrintArea" localSheetId="9" hidden="1">'8.a Gestion Risques QUALIF'!$B$2:$J$35</definedName>
    <definedName name="Z_B7A222EC_9C1D_4B79_9A9E_BAD176381704_.wvu.PrintArea" localSheetId="10" hidden="1">'8.b Gestion Risques PLAN-MITIG'!$B$2:$Q$97</definedName>
    <definedName name="Z_B7A222EC_9C1D_4B79_9A9E_BAD176381704_.wvu.PrintTitles" localSheetId="8" hidden="1">'8. Gestion Risques IDENTIF'!$4:$10</definedName>
    <definedName name="Z_B7A222EC_9C1D_4B79_9A9E_BAD176381704_.wvu.PrintTitles" localSheetId="9" hidden="1">'8.a Gestion Risques QUALIF'!$1:$14</definedName>
    <definedName name="Z_B7A222EC_9C1D_4B79_9A9E_BAD176381704_.wvu.PrintTitles" localSheetId="10" hidden="1">'8.b Gestion Risques PLAN-MITIG'!$9:$11</definedName>
    <definedName name="Z_B7A222EC_9C1D_4B79_9A9E_BAD176381704_.wvu.Rows" localSheetId="10" hidden="1">'8.b Gestion Risques PLAN-MITIG'!$100:$101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5" i="15" l="1"/>
  <c r="P135" i="34"/>
  <c r="P134" i="34"/>
  <c r="P133" i="34"/>
  <c r="O131" i="34"/>
  <c r="N131" i="34"/>
  <c r="M131" i="34"/>
  <c r="L131" i="34"/>
  <c r="K131" i="34"/>
  <c r="J131" i="34"/>
  <c r="I131" i="34"/>
  <c r="H131" i="34"/>
  <c r="G131" i="34"/>
  <c r="F131" i="34"/>
  <c r="E131" i="34"/>
  <c r="D131" i="34"/>
  <c r="P130" i="34"/>
  <c r="O130" i="34"/>
  <c r="N130" i="34"/>
  <c r="M130" i="34"/>
  <c r="K130" i="34"/>
  <c r="J130" i="34"/>
  <c r="I130" i="34"/>
  <c r="H130" i="34"/>
  <c r="G130" i="34"/>
  <c r="E130" i="34"/>
  <c r="D130" i="34"/>
  <c r="C130" i="34"/>
  <c r="B130" i="34"/>
  <c r="P129" i="34"/>
  <c r="N129" i="34"/>
  <c r="M129" i="34"/>
  <c r="K129" i="34"/>
  <c r="J129" i="34"/>
  <c r="I129" i="34"/>
  <c r="H129" i="34"/>
  <c r="G129" i="34"/>
  <c r="E129" i="34"/>
  <c r="D129" i="34"/>
  <c r="C129" i="34"/>
  <c r="B129" i="34"/>
  <c r="P128" i="34"/>
  <c r="N128" i="34"/>
  <c r="M128" i="34"/>
  <c r="K128" i="34"/>
  <c r="J128" i="34"/>
  <c r="I128" i="34"/>
  <c r="H128" i="34"/>
  <c r="G128" i="34"/>
  <c r="E128" i="34"/>
  <c r="D128" i="34"/>
  <c r="C128" i="34"/>
  <c r="B128" i="34"/>
  <c r="P127" i="34"/>
  <c r="C127" i="34"/>
  <c r="B127" i="34"/>
  <c r="O126" i="34"/>
  <c r="N126" i="34"/>
  <c r="M126" i="34"/>
  <c r="L126" i="34"/>
  <c r="K126" i="34"/>
  <c r="J126" i="34"/>
  <c r="I126" i="34"/>
  <c r="H126" i="34"/>
  <c r="G126" i="34"/>
  <c r="F126" i="34"/>
  <c r="E126" i="34"/>
  <c r="D126" i="34"/>
  <c r="C126" i="34"/>
  <c r="B126" i="34"/>
  <c r="O125" i="34"/>
  <c r="N125" i="34"/>
  <c r="M125" i="34"/>
  <c r="L125" i="34"/>
  <c r="K125" i="34"/>
  <c r="J125" i="34"/>
  <c r="I125" i="34"/>
  <c r="H125" i="34"/>
  <c r="G125" i="34"/>
  <c r="F125" i="34"/>
  <c r="E125" i="34"/>
  <c r="D125" i="34"/>
  <c r="C125" i="34"/>
  <c r="B125" i="34"/>
  <c r="O124" i="34"/>
  <c r="O123" i="34" s="1"/>
  <c r="N124" i="34"/>
  <c r="N123" i="34" s="1"/>
  <c r="M124" i="34"/>
  <c r="M123" i="34" s="1"/>
  <c r="L124" i="34"/>
  <c r="L123" i="34" s="1"/>
  <c r="K124" i="34"/>
  <c r="J124" i="34"/>
  <c r="J123" i="34" s="1"/>
  <c r="I124" i="34"/>
  <c r="I123" i="34" s="1"/>
  <c r="H124" i="34"/>
  <c r="H123" i="34" s="1"/>
  <c r="G124" i="34"/>
  <c r="G123" i="34" s="1"/>
  <c r="F124" i="34"/>
  <c r="F123" i="34" s="1"/>
  <c r="E124" i="34"/>
  <c r="E123" i="34" s="1"/>
  <c r="D124" i="34"/>
  <c r="D123" i="34" s="1"/>
  <c r="C124" i="34"/>
  <c r="B124" i="34"/>
  <c r="K123" i="34"/>
  <c r="C123" i="34"/>
  <c r="B123" i="34"/>
  <c r="P122" i="34"/>
  <c r="O122" i="34"/>
  <c r="N122" i="34"/>
  <c r="M122" i="34"/>
  <c r="L122" i="34"/>
  <c r="K122" i="34"/>
  <c r="J122" i="34"/>
  <c r="I122" i="34"/>
  <c r="H122" i="34"/>
  <c r="G122" i="34"/>
  <c r="F122" i="34"/>
  <c r="E122" i="34"/>
  <c r="D122" i="34"/>
  <c r="C122" i="34"/>
  <c r="B122" i="34"/>
  <c r="P121" i="34"/>
  <c r="O121" i="34"/>
  <c r="N121" i="34"/>
  <c r="M121" i="34"/>
  <c r="L121" i="34"/>
  <c r="K121" i="34"/>
  <c r="J121" i="34"/>
  <c r="I121" i="34"/>
  <c r="H121" i="34"/>
  <c r="G121" i="34"/>
  <c r="F121" i="34"/>
  <c r="E121" i="34"/>
  <c r="D121" i="34"/>
  <c r="C121" i="34"/>
  <c r="B121" i="34"/>
  <c r="P120" i="34"/>
  <c r="P119" i="34" s="1"/>
  <c r="O120" i="34"/>
  <c r="O119" i="34" s="1"/>
  <c r="N120" i="34"/>
  <c r="N119" i="34" s="1"/>
  <c r="M120" i="34"/>
  <c r="M119" i="34" s="1"/>
  <c r="L120" i="34"/>
  <c r="L119" i="34" s="1"/>
  <c r="K120" i="34"/>
  <c r="J120" i="34"/>
  <c r="J119" i="34" s="1"/>
  <c r="I120" i="34"/>
  <c r="I119" i="34" s="1"/>
  <c r="H120" i="34"/>
  <c r="H119" i="34" s="1"/>
  <c r="G120" i="34"/>
  <c r="G119" i="34" s="1"/>
  <c r="F120" i="34"/>
  <c r="F119" i="34" s="1"/>
  <c r="E120" i="34"/>
  <c r="E119" i="34" s="1"/>
  <c r="D120" i="34"/>
  <c r="D119" i="34" s="1"/>
  <c r="C120" i="34"/>
  <c r="B120" i="34"/>
  <c r="K119" i="34"/>
  <c r="C119" i="34"/>
  <c r="B119" i="34"/>
  <c r="P118" i="34"/>
  <c r="O118" i="34"/>
  <c r="N118" i="34"/>
  <c r="M118" i="34"/>
  <c r="L118" i="34"/>
  <c r="K118" i="34"/>
  <c r="J118" i="34"/>
  <c r="I118" i="34"/>
  <c r="H118" i="34"/>
  <c r="G118" i="34"/>
  <c r="F118" i="34"/>
  <c r="E118" i="34"/>
  <c r="D118" i="34"/>
  <c r="C118" i="34"/>
  <c r="B118" i="34"/>
  <c r="P117" i="34"/>
  <c r="O117" i="34"/>
  <c r="N117" i="34"/>
  <c r="M117" i="34"/>
  <c r="L117" i="34"/>
  <c r="K117" i="34"/>
  <c r="J117" i="34"/>
  <c r="I117" i="34"/>
  <c r="H117" i="34"/>
  <c r="G117" i="34"/>
  <c r="F117" i="34"/>
  <c r="E117" i="34"/>
  <c r="D117" i="34"/>
  <c r="C117" i="34"/>
  <c r="B117" i="34"/>
  <c r="P116" i="34"/>
  <c r="O116" i="34"/>
  <c r="N116" i="34"/>
  <c r="M116" i="34"/>
  <c r="L116" i="34"/>
  <c r="K116" i="34"/>
  <c r="J116" i="34"/>
  <c r="I116" i="34"/>
  <c r="H116" i="34"/>
  <c r="G116" i="34"/>
  <c r="F116" i="34"/>
  <c r="E116" i="34"/>
  <c r="D116" i="34"/>
  <c r="C116" i="34"/>
  <c r="B116" i="34"/>
  <c r="P115" i="34"/>
  <c r="P113" i="34" s="1"/>
  <c r="O115" i="34"/>
  <c r="N115" i="34"/>
  <c r="M115" i="34"/>
  <c r="L115" i="34"/>
  <c r="K115" i="34"/>
  <c r="J115" i="34"/>
  <c r="I115" i="34"/>
  <c r="H115" i="34"/>
  <c r="G115" i="34"/>
  <c r="F115" i="34"/>
  <c r="F113" i="34" s="1"/>
  <c r="E115" i="34"/>
  <c r="E113" i="34" s="1"/>
  <c r="D115" i="34"/>
  <c r="D113" i="34" s="1"/>
  <c r="C115" i="34"/>
  <c r="B115" i="34"/>
  <c r="O114" i="34"/>
  <c r="O113" i="34" s="1"/>
  <c r="N114" i="34"/>
  <c r="N113" i="34" s="1"/>
  <c r="M114" i="34"/>
  <c r="M113" i="34" s="1"/>
  <c r="L114" i="34"/>
  <c r="L113" i="34" s="1"/>
  <c r="K114" i="34"/>
  <c r="K113" i="34" s="1"/>
  <c r="J114" i="34"/>
  <c r="J113" i="34" s="1"/>
  <c r="I114" i="34"/>
  <c r="I113" i="34" s="1"/>
  <c r="H114" i="34"/>
  <c r="G114" i="34"/>
  <c r="G113" i="34" s="1"/>
  <c r="C114" i="34"/>
  <c r="B114" i="34"/>
  <c r="H113" i="34"/>
  <c r="C113" i="34"/>
  <c r="B113" i="34"/>
  <c r="P111" i="34"/>
  <c r="O111" i="34"/>
  <c r="N111" i="34"/>
  <c r="M111" i="34"/>
  <c r="L111" i="34"/>
  <c r="K111" i="34"/>
  <c r="J111" i="34"/>
  <c r="I111" i="34"/>
  <c r="H111" i="34"/>
  <c r="G111" i="34"/>
  <c r="F111" i="34"/>
  <c r="E111" i="34"/>
  <c r="D111" i="34"/>
  <c r="C111" i="34"/>
  <c r="B111" i="34"/>
  <c r="P110" i="34"/>
  <c r="O110" i="34"/>
  <c r="N110" i="34"/>
  <c r="M110" i="34"/>
  <c r="L110" i="34"/>
  <c r="K110" i="34"/>
  <c r="J110" i="34"/>
  <c r="I110" i="34"/>
  <c r="H110" i="34"/>
  <c r="G110" i="34"/>
  <c r="F110" i="34"/>
  <c r="E110" i="34"/>
  <c r="D110" i="34"/>
  <c r="C110" i="34"/>
  <c r="B110" i="34"/>
  <c r="P109" i="34"/>
  <c r="O109" i="34"/>
  <c r="N109" i="34"/>
  <c r="M109" i="34"/>
  <c r="L109" i="34"/>
  <c r="K109" i="34"/>
  <c r="J109" i="34"/>
  <c r="I109" i="34"/>
  <c r="H109" i="34"/>
  <c r="G109" i="34"/>
  <c r="F109" i="34"/>
  <c r="E109" i="34"/>
  <c r="D109" i="34"/>
  <c r="C109" i="34"/>
  <c r="B109" i="34"/>
  <c r="P108" i="34"/>
  <c r="O108" i="34"/>
  <c r="N108" i="34"/>
  <c r="M108" i="34"/>
  <c r="L108" i="34"/>
  <c r="K108" i="34"/>
  <c r="J108" i="34"/>
  <c r="I108" i="34"/>
  <c r="H108" i="34"/>
  <c r="G108" i="34"/>
  <c r="F108" i="34"/>
  <c r="E108" i="34"/>
  <c r="D108" i="34"/>
  <c r="C108" i="34"/>
  <c r="B108" i="34"/>
  <c r="P107" i="34"/>
  <c r="P106" i="34" s="1"/>
  <c r="O107" i="34"/>
  <c r="O106" i="34" s="1"/>
  <c r="N107" i="34"/>
  <c r="N106" i="34" s="1"/>
  <c r="M107" i="34"/>
  <c r="M106" i="34" s="1"/>
  <c r="L107" i="34"/>
  <c r="L106" i="34" s="1"/>
  <c r="K107" i="34"/>
  <c r="K106" i="34" s="1"/>
  <c r="J107" i="34"/>
  <c r="J106" i="34" s="1"/>
  <c r="I107" i="34"/>
  <c r="I106" i="34" s="1"/>
  <c r="H107" i="34"/>
  <c r="H106" i="34" s="1"/>
  <c r="G107" i="34"/>
  <c r="G106" i="34" s="1"/>
  <c r="F107" i="34"/>
  <c r="F106" i="34" s="1"/>
  <c r="E107" i="34"/>
  <c r="E106" i="34" s="1"/>
  <c r="D107" i="34"/>
  <c r="D106" i="34" s="1"/>
  <c r="C107" i="34"/>
  <c r="B107" i="34"/>
  <c r="C106" i="34"/>
  <c r="B106" i="34"/>
  <c r="P105" i="34"/>
  <c r="O105" i="34"/>
  <c r="N105" i="34"/>
  <c r="M105" i="34"/>
  <c r="L105" i="34"/>
  <c r="K105" i="34"/>
  <c r="J105" i="34"/>
  <c r="I105" i="34"/>
  <c r="H105" i="34"/>
  <c r="G105" i="34"/>
  <c r="F105" i="34"/>
  <c r="E105" i="34"/>
  <c r="D105" i="34"/>
  <c r="C105" i="34"/>
  <c r="B105" i="34"/>
  <c r="P104" i="34"/>
  <c r="O104" i="34"/>
  <c r="N104" i="34"/>
  <c r="M104" i="34"/>
  <c r="L104" i="34"/>
  <c r="K104" i="34"/>
  <c r="J104" i="34"/>
  <c r="I104" i="34"/>
  <c r="H104" i="34"/>
  <c r="G104" i="34"/>
  <c r="F104" i="34"/>
  <c r="E104" i="34"/>
  <c r="D104" i="34"/>
  <c r="C104" i="34"/>
  <c r="B104" i="34"/>
  <c r="P103" i="34"/>
  <c r="O103" i="34"/>
  <c r="N103" i="34"/>
  <c r="M103" i="34"/>
  <c r="L103" i="34"/>
  <c r="K103" i="34"/>
  <c r="J103" i="34"/>
  <c r="I103" i="34"/>
  <c r="H103" i="34"/>
  <c r="G103" i="34"/>
  <c r="F103" i="34"/>
  <c r="E103" i="34"/>
  <c r="D103" i="34"/>
  <c r="C103" i="34"/>
  <c r="B103" i="34"/>
  <c r="P102" i="34"/>
  <c r="P101" i="34" s="1"/>
  <c r="O102" i="34"/>
  <c r="O101" i="34" s="1"/>
  <c r="N102" i="34"/>
  <c r="N101" i="34" s="1"/>
  <c r="M102" i="34"/>
  <c r="M101" i="34" s="1"/>
  <c r="L102" i="34"/>
  <c r="L101" i="34" s="1"/>
  <c r="K102" i="34"/>
  <c r="K101" i="34" s="1"/>
  <c r="J102" i="34"/>
  <c r="J101" i="34" s="1"/>
  <c r="I102" i="34"/>
  <c r="I101" i="34" s="1"/>
  <c r="H102" i="34"/>
  <c r="H101" i="34" s="1"/>
  <c r="G102" i="34"/>
  <c r="G101" i="34" s="1"/>
  <c r="F102" i="34"/>
  <c r="F101" i="34" s="1"/>
  <c r="E102" i="34"/>
  <c r="E101" i="34" s="1"/>
  <c r="D102" i="34"/>
  <c r="D101" i="34" s="1"/>
  <c r="C102" i="34"/>
  <c r="B102" i="34"/>
  <c r="C101" i="34"/>
  <c r="B101" i="34"/>
  <c r="P100" i="34"/>
  <c r="O100" i="34"/>
  <c r="N100" i="34"/>
  <c r="M100" i="34"/>
  <c r="L100" i="34"/>
  <c r="K100" i="34"/>
  <c r="J100" i="34"/>
  <c r="I100" i="34"/>
  <c r="H100" i="34"/>
  <c r="G100" i="34"/>
  <c r="F100" i="34"/>
  <c r="E100" i="34"/>
  <c r="D100" i="34"/>
  <c r="C100" i="34"/>
  <c r="B100" i="34"/>
  <c r="P99" i="34"/>
  <c r="O99" i="34"/>
  <c r="N99" i="34"/>
  <c r="M99" i="34"/>
  <c r="L99" i="34"/>
  <c r="K99" i="34"/>
  <c r="J99" i="34"/>
  <c r="I99" i="34"/>
  <c r="H99" i="34"/>
  <c r="G99" i="34"/>
  <c r="F99" i="34"/>
  <c r="E99" i="34"/>
  <c r="D99" i="34"/>
  <c r="C99" i="34"/>
  <c r="B99" i="34"/>
  <c r="P98" i="34"/>
  <c r="O98" i="34"/>
  <c r="N98" i="34"/>
  <c r="M98" i="34"/>
  <c r="L98" i="34"/>
  <c r="K98" i="34"/>
  <c r="J98" i="34"/>
  <c r="I98" i="34"/>
  <c r="H98" i="34"/>
  <c r="G98" i="34"/>
  <c r="F98" i="34"/>
  <c r="E98" i="34"/>
  <c r="D98" i="34"/>
  <c r="C98" i="34"/>
  <c r="B98" i="34"/>
  <c r="P97" i="34"/>
  <c r="P96" i="34" s="1"/>
  <c r="O97" i="34"/>
  <c r="O96" i="34" s="1"/>
  <c r="N97" i="34"/>
  <c r="N96" i="34" s="1"/>
  <c r="M97" i="34"/>
  <c r="M96" i="34" s="1"/>
  <c r="L97" i="34"/>
  <c r="L96" i="34" s="1"/>
  <c r="K97" i="34"/>
  <c r="K96" i="34" s="1"/>
  <c r="J97" i="34"/>
  <c r="J96" i="34" s="1"/>
  <c r="I97" i="34"/>
  <c r="I96" i="34" s="1"/>
  <c r="H97" i="34"/>
  <c r="H96" i="34" s="1"/>
  <c r="G97" i="34"/>
  <c r="G96" i="34" s="1"/>
  <c r="F97" i="34"/>
  <c r="F96" i="34" s="1"/>
  <c r="E97" i="34"/>
  <c r="E96" i="34" s="1"/>
  <c r="D97" i="34"/>
  <c r="D96" i="34" s="1"/>
  <c r="C97" i="34"/>
  <c r="B97" i="34"/>
  <c r="C96" i="34"/>
  <c r="B96" i="34"/>
  <c r="P95" i="34"/>
  <c r="O95" i="34"/>
  <c r="N95" i="34"/>
  <c r="M95" i="34"/>
  <c r="L95" i="34"/>
  <c r="K95" i="34"/>
  <c r="J95" i="34"/>
  <c r="I95" i="34"/>
  <c r="H95" i="34"/>
  <c r="G95" i="34"/>
  <c r="F95" i="34"/>
  <c r="E95" i="34"/>
  <c r="D95" i="34"/>
  <c r="C95" i="34"/>
  <c r="B95" i="34"/>
  <c r="P94" i="34"/>
  <c r="P93" i="34" s="1"/>
  <c r="O94" i="34"/>
  <c r="O93" i="34" s="1"/>
  <c r="N94" i="34"/>
  <c r="N93" i="34" s="1"/>
  <c r="M94" i="34"/>
  <c r="M93" i="34" s="1"/>
  <c r="L94" i="34"/>
  <c r="L93" i="34" s="1"/>
  <c r="K94" i="34"/>
  <c r="K93" i="34" s="1"/>
  <c r="J94" i="34"/>
  <c r="J93" i="34" s="1"/>
  <c r="I94" i="34"/>
  <c r="I93" i="34" s="1"/>
  <c r="H94" i="34"/>
  <c r="H93" i="34" s="1"/>
  <c r="G94" i="34"/>
  <c r="G93" i="34" s="1"/>
  <c r="F94" i="34"/>
  <c r="F93" i="34" s="1"/>
  <c r="E94" i="34"/>
  <c r="E93" i="34" s="1"/>
  <c r="D94" i="34"/>
  <c r="D93" i="34" s="1"/>
  <c r="C94" i="34"/>
  <c r="B94" i="34"/>
  <c r="C93" i="34"/>
  <c r="B93" i="34"/>
  <c r="P92" i="34"/>
  <c r="O92" i="34"/>
  <c r="N92" i="34"/>
  <c r="M92" i="34"/>
  <c r="L92" i="34"/>
  <c r="K92" i="34"/>
  <c r="J92" i="34"/>
  <c r="I92" i="34"/>
  <c r="H92" i="34"/>
  <c r="G92" i="34"/>
  <c r="F92" i="34"/>
  <c r="E92" i="34"/>
  <c r="D92" i="34"/>
  <c r="C92" i="34"/>
  <c r="B92" i="34"/>
  <c r="P91" i="34"/>
  <c r="P90" i="34" s="1"/>
  <c r="O91" i="34"/>
  <c r="O90" i="34" s="1"/>
  <c r="N91" i="34"/>
  <c r="N90" i="34" s="1"/>
  <c r="M91" i="34"/>
  <c r="M90" i="34" s="1"/>
  <c r="L91" i="34"/>
  <c r="L90" i="34" s="1"/>
  <c r="K91" i="34"/>
  <c r="K90" i="34" s="1"/>
  <c r="J91" i="34"/>
  <c r="J90" i="34" s="1"/>
  <c r="I91" i="34"/>
  <c r="I90" i="34" s="1"/>
  <c r="H91" i="34"/>
  <c r="H90" i="34" s="1"/>
  <c r="G91" i="34"/>
  <c r="G90" i="34" s="1"/>
  <c r="F91" i="34"/>
  <c r="F90" i="34" s="1"/>
  <c r="E91" i="34"/>
  <c r="E90" i="34" s="1"/>
  <c r="D91" i="34"/>
  <c r="D90" i="34" s="1"/>
  <c r="C91" i="34"/>
  <c r="B91" i="34"/>
  <c r="C90" i="34"/>
  <c r="B90" i="34"/>
  <c r="O89" i="34"/>
  <c r="N89" i="34"/>
  <c r="M89" i="34"/>
  <c r="L89" i="34"/>
  <c r="K89" i="34"/>
  <c r="J89" i="34"/>
  <c r="I89" i="34"/>
  <c r="H89" i="34"/>
  <c r="G89" i="34"/>
  <c r="F89" i="34"/>
  <c r="E89" i="34"/>
  <c r="D89" i="34"/>
  <c r="C89" i="34"/>
  <c r="B89" i="34"/>
  <c r="C88" i="34"/>
  <c r="B88" i="34"/>
  <c r="O87" i="34"/>
  <c r="N87" i="34"/>
  <c r="M87" i="34"/>
  <c r="L87" i="34"/>
  <c r="K87" i="34"/>
  <c r="J87" i="34"/>
  <c r="I87" i="34"/>
  <c r="H87" i="34"/>
  <c r="G87" i="34"/>
  <c r="F87" i="34"/>
  <c r="E87" i="34"/>
  <c r="D87" i="34"/>
  <c r="C87" i="34"/>
  <c r="B87" i="34"/>
  <c r="O86" i="34"/>
  <c r="N86" i="34"/>
  <c r="M86" i="34"/>
  <c r="L86" i="34"/>
  <c r="K86" i="34"/>
  <c r="J86" i="34"/>
  <c r="I86" i="34"/>
  <c r="H86" i="34"/>
  <c r="G86" i="34"/>
  <c r="F86" i="34"/>
  <c r="E86" i="34"/>
  <c r="D86" i="34"/>
  <c r="C86" i="34"/>
  <c r="B86" i="34"/>
  <c r="O85" i="34"/>
  <c r="N85" i="34"/>
  <c r="M85" i="34"/>
  <c r="L85" i="34"/>
  <c r="K85" i="34"/>
  <c r="J85" i="34"/>
  <c r="I85" i="34"/>
  <c r="H85" i="34"/>
  <c r="G85" i="34"/>
  <c r="F85" i="34"/>
  <c r="E85" i="34"/>
  <c r="D85" i="34"/>
  <c r="C85" i="34"/>
  <c r="B85" i="34"/>
  <c r="O84" i="34"/>
  <c r="N84" i="34"/>
  <c r="M84" i="34"/>
  <c r="L84" i="34"/>
  <c r="K84" i="34"/>
  <c r="J84" i="34"/>
  <c r="I84" i="34"/>
  <c r="H84" i="34"/>
  <c r="G84" i="34"/>
  <c r="F84" i="34"/>
  <c r="E84" i="34"/>
  <c r="D84" i="34"/>
  <c r="C84" i="34"/>
  <c r="B84" i="34"/>
  <c r="O83" i="34"/>
  <c r="O82" i="34" s="1"/>
  <c r="N83" i="34"/>
  <c r="N82" i="34" s="1"/>
  <c r="M83" i="34"/>
  <c r="M82" i="34" s="1"/>
  <c r="L83" i="34"/>
  <c r="L82" i="34" s="1"/>
  <c r="K83" i="34"/>
  <c r="K82" i="34" s="1"/>
  <c r="J83" i="34"/>
  <c r="J82" i="34" s="1"/>
  <c r="I83" i="34"/>
  <c r="I82" i="34" s="1"/>
  <c r="H83" i="34"/>
  <c r="H82" i="34" s="1"/>
  <c r="G83" i="34"/>
  <c r="G82" i="34" s="1"/>
  <c r="F83" i="34"/>
  <c r="F82" i="34" s="1"/>
  <c r="E83" i="34"/>
  <c r="E82" i="34" s="1"/>
  <c r="D83" i="34"/>
  <c r="C83" i="34"/>
  <c r="B83" i="34"/>
  <c r="C82" i="34"/>
  <c r="B82" i="34"/>
  <c r="O81" i="34"/>
  <c r="N81" i="34"/>
  <c r="M81" i="34"/>
  <c r="L81" i="34"/>
  <c r="K81" i="34"/>
  <c r="J81" i="34"/>
  <c r="I81" i="34"/>
  <c r="H81" i="34"/>
  <c r="G81" i="34"/>
  <c r="F81" i="34"/>
  <c r="E81" i="34"/>
  <c r="D81" i="34"/>
  <c r="C81" i="34"/>
  <c r="B81" i="34"/>
  <c r="O80" i="34"/>
  <c r="N80" i="34"/>
  <c r="M80" i="34"/>
  <c r="L80" i="34"/>
  <c r="K80" i="34"/>
  <c r="J80" i="34"/>
  <c r="I80" i="34"/>
  <c r="H80" i="34"/>
  <c r="G80" i="34"/>
  <c r="F80" i="34"/>
  <c r="E80" i="34"/>
  <c r="D80" i="34"/>
  <c r="C80" i="34"/>
  <c r="B80" i="34"/>
  <c r="O79" i="34"/>
  <c r="N79" i="34"/>
  <c r="M79" i="34"/>
  <c r="L79" i="34"/>
  <c r="K79" i="34"/>
  <c r="J79" i="34"/>
  <c r="I79" i="34"/>
  <c r="H79" i="34"/>
  <c r="G79" i="34"/>
  <c r="F79" i="34"/>
  <c r="E79" i="34"/>
  <c r="D79" i="34"/>
  <c r="C79" i="34"/>
  <c r="B79" i="34"/>
  <c r="O78" i="34"/>
  <c r="N78" i="34"/>
  <c r="M78" i="34"/>
  <c r="L78" i="34"/>
  <c r="K78" i="34"/>
  <c r="J78" i="34"/>
  <c r="I78" i="34"/>
  <c r="H78" i="34"/>
  <c r="G78" i="34"/>
  <c r="F78" i="34"/>
  <c r="E78" i="34"/>
  <c r="D78" i="34"/>
  <c r="C78" i="34"/>
  <c r="B78" i="34"/>
  <c r="O77" i="34"/>
  <c r="O75" i="34" s="1"/>
  <c r="N77" i="34"/>
  <c r="M77" i="34"/>
  <c r="L77" i="34"/>
  <c r="L75" i="34" s="1"/>
  <c r="K77" i="34"/>
  <c r="K75" i="34" s="1"/>
  <c r="J77" i="34"/>
  <c r="J75" i="34" s="1"/>
  <c r="I77" i="34"/>
  <c r="I75" i="34" s="1"/>
  <c r="H77" i="34"/>
  <c r="H75" i="34" s="1"/>
  <c r="G77" i="34"/>
  <c r="G75" i="34" s="1"/>
  <c r="F77" i="34"/>
  <c r="F75" i="34" s="1"/>
  <c r="E77" i="34"/>
  <c r="E75" i="34" s="1"/>
  <c r="D77" i="34"/>
  <c r="C77" i="34"/>
  <c r="B77" i="34"/>
  <c r="P76" i="34"/>
  <c r="C76" i="34"/>
  <c r="B76" i="34"/>
  <c r="N75" i="34"/>
  <c r="M75" i="34"/>
  <c r="C75" i="34"/>
  <c r="B75" i="34"/>
  <c r="O73" i="34"/>
  <c r="N73" i="34"/>
  <c r="M73" i="34"/>
  <c r="L73" i="34"/>
  <c r="K73" i="34"/>
  <c r="J73" i="34"/>
  <c r="I73" i="34"/>
  <c r="H73" i="34"/>
  <c r="G73" i="34"/>
  <c r="F73" i="34"/>
  <c r="E73" i="34"/>
  <c r="D73" i="34"/>
  <c r="C73" i="34"/>
  <c r="B73" i="34"/>
  <c r="O72" i="34"/>
  <c r="N72" i="34"/>
  <c r="M72" i="34"/>
  <c r="L72" i="34"/>
  <c r="K72" i="34"/>
  <c r="J72" i="34"/>
  <c r="I72" i="34"/>
  <c r="H72" i="34"/>
  <c r="G72" i="34"/>
  <c r="F72" i="34"/>
  <c r="E72" i="34"/>
  <c r="D72" i="34"/>
  <c r="C72" i="34"/>
  <c r="B72" i="34"/>
  <c r="O71" i="34"/>
  <c r="N71" i="34"/>
  <c r="M71" i="34"/>
  <c r="L71" i="34"/>
  <c r="K71" i="34"/>
  <c r="J71" i="34"/>
  <c r="I71" i="34"/>
  <c r="H71" i="34"/>
  <c r="G71" i="34"/>
  <c r="F71" i="34"/>
  <c r="E71" i="34"/>
  <c r="D71" i="34"/>
  <c r="C71" i="34"/>
  <c r="B71" i="34"/>
  <c r="O70" i="34"/>
  <c r="O69" i="34" s="1"/>
  <c r="N70" i="34"/>
  <c r="N69" i="34" s="1"/>
  <c r="M70" i="34"/>
  <c r="M69" i="34" s="1"/>
  <c r="L70" i="34"/>
  <c r="L69" i="34" s="1"/>
  <c r="K70" i="34"/>
  <c r="K69" i="34" s="1"/>
  <c r="J70" i="34"/>
  <c r="J69" i="34" s="1"/>
  <c r="I70" i="34"/>
  <c r="I69" i="34" s="1"/>
  <c r="H70" i="34"/>
  <c r="H69" i="34" s="1"/>
  <c r="G70" i="34"/>
  <c r="G69" i="34" s="1"/>
  <c r="F70" i="34"/>
  <c r="F69" i="34" s="1"/>
  <c r="E70" i="34"/>
  <c r="E69" i="34" s="1"/>
  <c r="D70" i="34"/>
  <c r="D69" i="34" s="1"/>
  <c r="C70" i="34"/>
  <c r="B70" i="34"/>
  <c r="C69" i="34"/>
  <c r="B69" i="34"/>
  <c r="O68" i="34"/>
  <c r="N68" i="34"/>
  <c r="M68" i="34"/>
  <c r="L68" i="34"/>
  <c r="K68" i="34"/>
  <c r="J68" i="34"/>
  <c r="I68" i="34"/>
  <c r="H68" i="34"/>
  <c r="G68" i="34"/>
  <c r="F68" i="34"/>
  <c r="E68" i="34"/>
  <c r="D68" i="34"/>
  <c r="C68" i="34"/>
  <c r="B68" i="34"/>
  <c r="O67" i="34"/>
  <c r="O66" i="34" s="1"/>
  <c r="N67" i="34"/>
  <c r="N66" i="34" s="1"/>
  <c r="M67" i="34"/>
  <c r="M66" i="34" s="1"/>
  <c r="L67" i="34"/>
  <c r="L66" i="34" s="1"/>
  <c r="K67" i="34"/>
  <c r="K66" i="34" s="1"/>
  <c r="J67" i="34"/>
  <c r="J66" i="34" s="1"/>
  <c r="I67" i="34"/>
  <c r="I66" i="34" s="1"/>
  <c r="H67" i="34"/>
  <c r="H66" i="34" s="1"/>
  <c r="G67" i="34"/>
  <c r="G66" i="34" s="1"/>
  <c r="F67" i="34"/>
  <c r="F66" i="34" s="1"/>
  <c r="E67" i="34"/>
  <c r="E66" i="34" s="1"/>
  <c r="D67" i="34"/>
  <c r="D66" i="34" s="1"/>
  <c r="C67" i="34"/>
  <c r="B67" i="34"/>
  <c r="C66" i="34"/>
  <c r="B66" i="34"/>
  <c r="P63" i="34"/>
  <c r="O63" i="34"/>
  <c r="N63" i="34"/>
  <c r="M63" i="34"/>
  <c r="L63" i="34"/>
  <c r="K63" i="34"/>
  <c r="J63" i="34"/>
  <c r="I63" i="34"/>
  <c r="H63" i="34"/>
  <c r="G63" i="34"/>
  <c r="F63" i="34"/>
  <c r="E63" i="34"/>
  <c r="D63" i="34"/>
  <c r="C63" i="34"/>
  <c r="B63" i="34"/>
  <c r="P62" i="34"/>
  <c r="P61" i="34" s="1"/>
  <c r="O62" i="34"/>
  <c r="O61" i="34" s="1"/>
  <c r="N62" i="34"/>
  <c r="N61" i="34" s="1"/>
  <c r="M62" i="34"/>
  <c r="M61" i="34" s="1"/>
  <c r="L62" i="34"/>
  <c r="L61" i="34" s="1"/>
  <c r="K62" i="34"/>
  <c r="K61" i="34" s="1"/>
  <c r="J62" i="34"/>
  <c r="J61" i="34" s="1"/>
  <c r="I62" i="34"/>
  <c r="I61" i="34" s="1"/>
  <c r="H62" i="34"/>
  <c r="H61" i="34" s="1"/>
  <c r="G62" i="34"/>
  <c r="G61" i="34" s="1"/>
  <c r="F62" i="34"/>
  <c r="F61" i="34" s="1"/>
  <c r="E62" i="34"/>
  <c r="E61" i="34" s="1"/>
  <c r="D62" i="34"/>
  <c r="D61" i="34" s="1"/>
  <c r="C62" i="34"/>
  <c r="B62" i="34"/>
  <c r="C61" i="34"/>
  <c r="B61" i="34"/>
  <c r="P60" i="34"/>
  <c r="O60" i="34"/>
  <c r="N60" i="34"/>
  <c r="M60" i="34"/>
  <c r="L60" i="34"/>
  <c r="K60" i="34"/>
  <c r="J60" i="34"/>
  <c r="I60" i="34"/>
  <c r="H60" i="34"/>
  <c r="G60" i="34"/>
  <c r="F60" i="34"/>
  <c r="E60" i="34"/>
  <c r="D60" i="34"/>
  <c r="C60" i="34"/>
  <c r="B60" i="34"/>
  <c r="P59" i="34"/>
  <c r="P58" i="34" s="1"/>
  <c r="O59" i="34"/>
  <c r="O58" i="34" s="1"/>
  <c r="N59" i="34"/>
  <c r="N58" i="34" s="1"/>
  <c r="M59" i="34"/>
  <c r="M58" i="34" s="1"/>
  <c r="M57" i="34" s="1"/>
  <c r="L59" i="34"/>
  <c r="L58" i="34" s="1"/>
  <c r="K59" i="34"/>
  <c r="K58" i="34" s="1"/>
  <c r="J59" i="34"/>
  <c r="J58" i="34" s="1"/>
  <c r="I59" i="34"/>
  <c r="I58" i="34" s="1"/>
  <c r="H59" i="34"/>
  <c r="H58" i="34" s="1"/>
  <c r="G59" i="34"/>
  <c r="G58" i="34" s="1"/>
  <c r="F59" i="34"/>
  <c r="F58" i="34" s="1"/>
  <c r="E59" i="34"/>
  <c r="E58" i="34" s="1"/>
  <c r="D59" i="34"/>
  <c r="D58" i="34" s="1"/>
  <c r="C59" i="34"/>
  <c r="B59" i="34"/>
  <c r="C58" i="34"/>
  <c r="B58" i="34"/>
  <c r="O56" i="34"/>
  <c r="N56" i="34"/>
  <c r="M56" i="34"/>
  <c r="L56" i="34"/>
  <c r="K56" i="34"/>
  <c r="J56" i="34"/>
  <c r="I56" i="34"/>
  <c r="H56" i="34"/>
  <c r="G56" i="34"/>
  <c r="F56" i="34"/>
  <c r="E56" i="34"/>
  <c r="D56" i="34"/>
  <c r="C56" i="34"/>
  <c r="B56" i="34"/>
  <c r="O55" i="34"/>
  <c r="N55" i="34"/>
  <c r="M55" i="34"/>
  <c r="L55" i="34"/>
  <c r="K55" i="34"/>
  <c r="J55" i="34"/>
  <c r="I55" i="34"/>
  <c r="H55" i="34"/>
  <c r="G55" i="34"/>
  <c r="F55" i="34"/>
  <c r="E55" i="34"/>
  <c r="D55" i="34"/>
  <c r="C55" i="34"/>
  <c r="B55" i="34"/>
  <c r="O54" i="34"/>
  <c r="N54" i="34"/>
  <c r="M54" i="34"/>
  <c r="L54" i="34"/>
  <c r="K54" i="34"/>
  <c r="J54" i="34"/>
  <c r="I54" i="34"/>
  <c r="H54" i="34"/>
  <c r="G54" i="34"/>
  <c r="F54" i="34"/>
  <c r="E54" i="34"/>
  <c r="D54" i="34"/>
  <c r="C54" i="34"/>
  <c r="B54" i="34"/>
  <c r="O53" i="34"/>
  <c r="N53" i="34"/>
  <c r="M53" i="34"/>
  <c r="L53" i="34"/>
  <c r="K53" i="34"/>
  <c r="J53" i="34"/>
  <c r="I53" i="34"/>
  <c r="H53" i="34"/>
  <c r="G53" i="34"/>
  <c r="F53" i="34"/>
  <c r="E53" i="34"/>
  <c r="D53" i="34"/>
  <c r="C53" i="34"/>
  <c r="B53" i="34"/>
  <c r="O52" i="34"/>
  <c r="N52" i="34"/>
  <c r="M52" i="34"/>
  <c r="L52" i="34"/>
  <c r="K52" i="34"/>
  <c r="J52" i="34"/>
  <c r="I52" i="34"/>
  <c r="H52" i="34"/>
  <c r="G52" i="34"/>
  <c r="F52" i="34"/>
  <c r="E52" i="34"/>
  <c r="D52" i="34"/>
  <c r="C52" i="34"/>
  <c r="B52" i="34"/>
  <c r="O51" i="34"/>
  <c r="N51" i="34"/>
  <c r="M51" i="34"/>
  <c r="L51" i="34"/>
  <c r="K51" i="34"/>
  <c r="J51" i="34"/>
  <c r="I51" i="34"/>
  <c r="H51" i="34"/>
  <c r="G51" i="34"/>
  <c r="F51" i="34"/>
  <c r="E51" i="34"/>
  <c r="D51" i="34"/>
  <c r="C51" i="34"/>
  <c r="B51" i="34"/>
  <c r="O50" i="34"/>
  <c r="N50" i="34"/>
  <c r="M50" i="34"/>
  <c r="L50" i="34"/>
  <c r="K50" i="34"/>
  <c r="J50" i="34"/>
  <c r="I50" i="34"/>
  <c r="H50" i="34"/>
  <c r="G50" i="34"/>
  <c r="F50" i="34"/>
  <c r="E50" i="34"/>
  <c r="D50" i="34"/>
  <c r="C50" i="34"/>
  <c r="B50" i="34"/>
  <c r="O49" i="34"/>
  <c r="N49" i="34"/>
  <c r="M49" i="34"/>
  <c r="L49" i="34"/>
  <c r="K49" i="34"/>
  <c r="J49" i="34"/>
  <c r="I49" i="34"/>
  <c r="H49" i="34"/>
  <c r="G49" i="34"/>
  <c r="F49" i="34"/>
  <c r="E49" i="34"/>
  <c r="D49" i="34"/>
  <c r="C49" i="34"/>
  <c r="B49" i="34"/>
  <c r="O48" i="34"/>
  <c r="N48" i="34"/>
  <c r="M48" i="34"/>
  <c r="L48" i="34"/>
  <c r="K48" i="34"/>
  <c r="J48" i="34"/>
  <c r="I48" i="34"/>
  <c r="H48" i="34"/>
  <c r="G48" i="34"/>
  <c r="F48" i="34"/>
  <c r="E48" i="34"/>
  <c r="D48" i="34"/>
  <c r="C48" i="34"/>
  <c r="B48" i="34"/>
  <c r="P47" i="34"/>
  <c r="C47" i="34"/>
  <c r="B47" i="34"/>
  <c r="O46" i="34"/>
  <c r="N46" i="34"/>
  <c r="M46" i="34"/>
  <c r="L46" i="34"/>
  <c r="K46" i="34"/>
  <c r="J46" i="34"/>
  <c r="I46" i="34"/>
  <c r="H46" i="34"/>
  <c r="G46" i="34"/>
  <c r="F46" i="34"/>
  <c r="E46" i="34"/>
  <c r="D46" i="34"/>
  <c r="C46" i="34"/>
  <c r="B46" i="34"/>
  <c r="P45" i="34"/>
  <c r="O45" i="34"/>
  <c r="N45" i="34"/>
  <c r="M45" i="34"/>
  <c r="L45" i="34"/>
  <c r="K45" i="34"/>
  <c r="J45" i="34"/>
  <c r="I45" i="34"/>
  <c r="H45" i="34"/>
  <c r="G45" i="34"/>
  <c r="F45" i="34"/>
  <c r="E45" i="34"/>
  <c r="D45" i="34"/>
  <c r="C45" i="34"/>
  <c r="B45" i="34"/>
  <c r="O44" i="34"/>
  <c r="N44" i="34"/>
  <c r="M44" i="34"/>
  <c r="L44" i="34"/>
  <c r="K44" i="34"/>
  <c r="J44" i="34"/>
  <c r="I44" i="34"/>
  <c r="H44" i="34"/>
  <c r="G44" i="34"/>
  <c r="F44" i="34"/>
  <c r="E44" i="34"/>
  <c r="D44" i="34"/>
  <c r="C44" i="34"/>
  <c r="B44" i="34"/>
  <c r="O43" i="34"/>
  <c r="N43" i="34"/>
  <c r="M43" i="34"/>
  <c r="L43" i="34"/>
  <c r="K43" i="34"/>
  <c r="J43" i="34"/>
  <c r="I43" i="34"/>
  <c r="H43" i="34"/>
  <c r="G43" i="34"/>
  <c r="F43" i="34"/>
  <c r="E43" i="34"/>
  <c r="D43" i="34"/>
  <c r="C43" i="34"/>
  <c r="B43" i="34"/>
  <c r="O42" i="34"/>
  <c r="N42" i="34"/>
  <c r="M42" i="34"/>
  <c r="L42" i="34"/>
  <c r="K42" i="34"/>
  <c r="J42" i="34"/>
  <c r="I42" i="34"/>
  <c r="H42" i="34"/>
  <c r="G42" i="34"/>
  <c r="F42" i="34"/>
  <c r="E42" i="34"/>
  <c r="D42" i="34"/>
  <c r="C42" i="34"/>
  <c r="B42" i="34"/>
  <c r="O41" i="34"/>
  <c r="O39" i="34" s="1"/>
  <c r="N41" i="34"/>
  <c r="N39" i="34" s="1"/>
  <c r="M41" i="34"/>
  <c r="M39" i="34" s="1"/>
  <c r="L41" i="34"/>
  <c r="L39" i="34" s="1"/>
  <c r="K41" i="34"/>
  <c r="K39" i="34" s="1"/>
  <c r="J41" i="34"/>
  <c r="J39" i="34" s="1"/>
  <c r="I41" i="34"/>
  <c r="I39" i="34" s="1"/>
  <c r="H41" i="34"/>
  <c r="H39" i="34" s="1"/>
  <c r="G41" i="34"/>
  <c r="G39" i="34" s="1"/>
  <c r="F41" i="34"/>
  <c r="F39" i="34" s="1"/>
  <c r="E41" i="34"/>
  <c r="E39" i="34" s="1"/>
  <c r="D41" i="34"/>
  <c r="D39" i="34" s="1"/>
  <c r="C41" i="34"/>
  <c r="B41" i="34"/>
  <c r="P40" i="34"/>
  <c r="C40" i="34"/>
  <c r="B40" i="34"/>
  <c r="C39" i="34"/>
  <c r="B39" i="34"/>
  <c r="P38" i="34"/>
  <c r="P37" i="34" s="1"/>
  <c r="O38" i="34"/>
  <c r="O37" i="34" s="1"/>
  <c r="N38" i="34"/>
  <c r="N37" i="34" s="1"/>
  <c r="M38" i="34"/>
  <c r="M37" i="34" s="1"/>
  <c r="L38" i="34"/>
  <c r="L37" i="34" s="1"/>
  <c r="K38" i="34"/>
  <c r="K37" i="34" s="1"/>
  <c r="J38" i="34"/>
  <c r="J37" i="34" s="1"/>
  <c r="I38" i="34"/>
  <c r="I37" i="34" s="1"/>
  <c r="H38" i="34"/>
  <c r="H37" i="34" s="1"/>
  <c r="G38" i="34"/>
  <c r="G37" i="34" s="1"/>
  <c r="F38" i="34"/>
  <c r="F37" i="34" s="1"/>
  <c r="E38" i="34"/>
  <c r="E37" i="34" s="1"/>
  <c r="D38" i="34"/>
  <c r="D37" i="34" s="1"/>
  <c r="C38" i="34"/>
  <c r="B38" i="34"/>
  <c r="C37" i="34"/>
  <c r="B37" i="34"/>
  <c r="P35" i="34"/>
  <c r="K35" i="34"/>
  <c r="C35" i="34"/>
  <c r="B35" i="34"/>
  <c r="P34" i="34"/>
  <c r="C34" i="34"/>
  <c r="B34" i="34"/>
  <c r="P33" i="34"/>
  <c r="P32" i="34" s="1"/>
  <c r="C33" i="34"/>
  <c r="B33" i="34"/>
  <c r="C32" i="34"/>
  <c r="B32" i="34"/>
  <c r="N31" i="34"/>
  <c r="M31" i="34"/>
  <c r="K31" i="34"/>
  <c r="I31" i="34"/>
  <c r="H31" i="34"/>
  <c r="G31" i="34"/>
  <c r="F31" i="34"/>
  <c r="E31" i="34"/>
  <c r="D31" i="34"/>
  <c r="C31" i="34"/>
  <c r="B31" i="34"/>
  <c r="C30" i="34"/>
  <c r="B30" i="34"/>
  <c r="F29" i="34"/>
  <c r="C29" i="34"/>
  <c r="B29" i="34"/>
  <c r="C28" i="34"/>
  <c r="B28" i="34"/>
  <c r="C27" i="34"/>
  <c r="B27" i="34"/>
  <c r="P26" i="34"/>
  <c r="C26" i="34"/>
  <c r="B26" i="34"/>
  <c r="P25" i="34"/>
  <c r="P24" i="34" s="1"/>
  <c r="C25" i="34"/>
  <c r="B25" i="34"/>
  <c r="C24" i="34"/>
  <c r="B24" i="34"/>
  <c r="P23" i="34"/>
  <c r="C23" i="34"/>
  <c r="B23" i="34"/>
  <c r="P22" i="34"/>
  <c r="P21" i="34" s="1"/>
  <c r="C22" i="34"/>
  <c r="B22" i="34"/>
  <c r="C21" i="34"/>
  <c r="B21" i="34"/>
  <c r="C20" i="34"/>
  <c r="B20" i="34"/>
  <c r="C19" i="34"/>
  <c r="B19" i="34"/>
  <c r="C18" i="34"/>
  <c r="B18" i="34"/>
  <c r="C17" i="34"/>
  <c r="B17" i="34"/>
  <c r="O16" i="34"/>
  <c r="N16" i="34"/>
  <c r="M16" i="34"/>
  <c r="L16" i="34"/>
  <c r="K16" i="34"/>
  <c r="J16" i="34"/>
  <c r="I16" i="34"/>
  <c r="H16" i="34"/>
  <c r="G16" i="34"/>
  <c r="F16" i="34"/>
  <c r="E16" i="34"/>
  <c r="D16" i="34"/>
  <c r="C16" i="34"/>
  <c r="B16" i="34"/>
  <c r="O15" i="34"/>
  <c r="N15" i="34"/>
  <c r="M15" i="34"/>
  <c r="L15" i="34"/>
  <c r="K15" i="34"/>
  <c r="J15" i="34"/>
  <c r="I15" i="34"/>
  <c r="H15" i="34"/>
  <c r="G15" i="34"/>
  <c r="F15" i="34"/>
  <c r="E15" i="34"/>
  <c r="D15" i="34"/>
  <c r="C15" i="34"/>
  <c r="B15" i="34"/>
  <c r="C14" i="34"/>
  <c r="B14" i="34"/>
  <c r="O13" i="34"/>
  <c r="N13" i="34"/>
  <c r="M13" i="34"/>
  <c r="L13" i="34"/>
  <c r="K13" i="34"/>
  <c r="J13" i="34"/>
  <c r="I13" i="34"/>
  <c r="H13" i="34"/>
  <c r="G13" i="34"/>
  <c r="F13" i="34"/>
  <c r="E13" i="34"/>
  <c r="D13" i="34"/>
  <c r="C13" i="34"/>
  <c r="B13" i="34"/>
  <c r="C12" i="34"/>
  <c r="B12" i="34"/>
  <c r="C11" i="34"/>
  <c r="B11" i="34"/>
  <c r="C3" i="34"/>
  <c r="P137" i="33"/>
  <c r="P136" i="33"/>
  <c r="P135" i="33"/>
  <c r="P134" i="33"/>
  <c r="P133" i="33"/>
  <c r="O132" i="33"/>
  <c r="N132" i="33"/>
  <c r="M132" i="33"/>
  <c r="L132" i="33"/>
  <c r="K132" i="33"/>
  <c r="J132" i="33"/>
  <c r="I132" i="33"/>
  <c r="H132" i="33"/>
  <c r="G132" i="33"/>
  <c r="F132" i="33"/>
  <c r="E132" i="33"/>
  <c r="D132" i="33"/>
  <c r="P132" i="33" s="1"/>
  <c r="P131" i="33"/>
  <c r="C131" i="33"/>
  <c r="B131" i="33"/>
  <c r="P130" i="33"/>
  <c r="C130" i="33"/>
  <c r="B130" i="33"/>
  <c r="P129" i="33"/>
  <c r="C129" i="33"/>
  <c r="B129" i="33"/>
  <c r="C128" i="33"/>
  <c r="B128" i="33"/>
  <c r="O127" i="33"/>
  <c r="N127" i="33"/>
  <c r="M127" i="33"/>
  <c r="L127" i="33"/>
  <c r="K127" i="33"/>
  <c r="J127" i="33"/>
  <c r="I127" i="33"/>
  <c r="H127" i="33"/>
  <c r="G127" i="33"/>
  <c r="F127" i="33"/>
  <c r="E127" i="33"/>
  <c r="D127" i="33"/>
  <c r="P127" i="33" s="1"/>
  <c r="C127" i="33"/>
  <c r="B127" i="33"/>
  <c r="O126" i="33"/>
  <c r="N126" i="33"/>
  <c r="M126" i="33"/>
  <c r="L126" i="33"/>
  <c r="K126" i="33"/>
  <c r="J126" i="33"/>
  <c r="I126" i="33"/>
  <c r="H126" i="33"/>
  <c r="G126" i="33"/>
  <c r="F126" i="33"/>
  <c r="E126" i="33"/>
  <c r="D126" i="33"/>
  <c r="P126" i="33" s="1"/>
  <c r="C126" i="33"/>
  <c r="B126" i="33"/>
  <c r="O125" i="33"/>
  <c r="O124" i="33" s="1"/>
  <c r="N125" i="33"/>
  <c r="N124" i="33" s="1"/>
  <c r="M125" i="33"/>
  <c r="M124" i="33" s="1"/>
  <c r="L125" i="33"/>
  <c r="L124" i="33" s="1"/>
  <c r="K125" i="33"/>
  <c r="K124" i="33" s="1"/>
  <c r="J125" i="33"/>
  <c r="J124" i="33" s="1"/>
  <c r="I125" i="33"/>
  <c r="I124" i="33" s="1"/>
  <c r="H125" i="33"/>
  <c r="H124" i="33" s="1"/>
  <c r="G125" i="33"/>
  <c r="G124" i="33" s="1"/>
  <c r="F125" i="33"/>
  <c r="F124" i="33" s="1"/>
  <c r="E125" i="33"/>
  <c r="E124" i="33" s="1"/>
  <c r="D125" i="33"/>
  <c r="P125" i="33" s="1"/>
  <c r="C125" i="33"/>
  <c r="B125" i="33"/>
  <c r="C124" i="33"/>
  <c r="B124" i="33"/>
  <c r="O123" i="33"/>
  <c r="N123" i="33"/>
  <c r="M123" i="33"/>
  <c r="L123" i="33"/>
  <c r="K123" i="33"/>
  <c r="J123" i="33"/>
  <c r="I123" i="33"/>
  <c r="H123" i="33"/>
  <c r="G123" i="33"/>
  <c r="F123" i="33"/>
  <c r="E123" i="33"/>
  <c r="D123" i="33"/>
  <c r="P123" i="33" s="1"/>
  <c r="C123" i="33"/>
  <c r="B123" i="33"/>
  <c r="O122" i="33"/>
  <c r="N122" i="33"/>
  <c r="M122" i="33"/>
  <c r="L122" i="33"/>
  <c r="K122" i="33"/>
  <c r="J122" i="33"/>
  <c r="I122" i="33"/>
  <c r="H122" i="33"/>
  <c r="G122" i="33"/>
  <c r="F122" i="33"/>
  <c r="E122" i="33"/>
  <c r="D122" i="33"/>
  <c r="P122" i="33" s="1"/>
  <c r="C122" i="33"/>
  <c r="B122" i="33"/>
  <c r="O121" i="33"/>
  <c r="O120" i="33" s="1"/>
  <c r="N121" i="33"/>
  <c r="N120" i="33" s="1"/>
  <c r="M121" i="33"/>
  <c r="M120" i="33" s="1"/>
  <c r="L121" i="33"/>
  <c r="L120" i="33" s="1"/>
  <c r="K121" i="33"/>
  <c r="K120" i="33" s="1"/>
  <c r="J121" i="33"/>
  <c r="J120" i="33" s="1"/>
  <c r="I121" i="33"/>
  <c r="I120" i="33" s="1"/>
  <c r="H121" i="33"/>
  <c r="H120" i="33" s="1"/>
  <c r="G121" i="33"/>
  <c r="G120" i="33" s="1"/>
  <c r="F121" i="33"/>
  <c r="F120" i="33" s="1"/>
  <c r="E121" i="33"/>
  <c r="E120" i="33" s="1"/>
  <c r="D121" i="33"/>
  <c r="P121" i="33" s="1"/>
  <c r="C121" i="33"/>
  <c r="B121" i="33"/>
  <c r="C120" i="33"/>
  <c r="B120" i="33"/>
  <c r="P119" i="33"/>
  <c r="C119" i="33"/>
  <c r="B119" i="33"/>
  <c r="P118" i="33"/>
  <c r="C118" i="33"/>
  <c r="B118" i="33"/>
  <c r="P117" i="33"/>
  <c r="C117" i="33"/>
  <c r="B117" i="33"/>
  <c r="P116" i="33"/>
  <c r="C116" i="33"/>
  <c r="B116" i="33"/>
  <c r="P115" i="33"/>
  <c r="C115" i="33"/>
  <c r="B115" i="33"/>
  <c r="P114" i="33"/>
  <c r="C114" i="33"/>
  <c r="B114" i="33"/>
  <c r="O113" i="33"/>
  <c r="N113" i="33"/>
  <c r="M113" i="33"/>
  <c r="L113" i="33"/>
  <c r="K113" i="33"/>
  <c r="J113" i="33"/>
  <c r="I113" i="33"/>
  <c r="H113" i="33"/>
  <c r="G113" i="33"/>
  <c r="F113" i="33"/>
  <c r="E113" i="33"/>
  <c r="D113" i="33"/>
  <c r="C113" i="33"/>
  <c r="B113" i="33"/>
  <c r="P111" i="33"/>
  <c r="C111" i="33"/>
  <c r="B111" i="33"/>
  <c r="P110" i="33"/>
  <c r="C110" i="33"/>
  <c r="B110" i="33"/>
  <c r="P109" i="33"/>
  <c r="C109" i="33"/>
  <c r="B109" i="33"/>
  <c r="P108" i="33"/>
  <c r="C108" i="33"/>
  <c r="B108" i="33"/>
  <c r="P107" i="33"/>
  <c r="C107" i="33"/>
  <c r="B107" i="33"/>
  <c r="O106" i="33"/>
  <c r="N106" i="33"/>
  <c r="M106" i="33"/>
  <c r="L106" i="33"/>
  <c r="K106" i="33"/>
  <c r="J106" i="33"/>
  <c r="I106" i="33"/>
  <c r="H106" i="33"/>
  <c r="G106" i="33"/>
  <c r="F106" i="33"/>
  <c r="E106" i="33"/>
  <c r="D106" i="33"/>
  <c r="C106" i="33"/>
  <c r="B106" i="33"/>
  <c r="P105" i="33"/>
  <c r="C105" i="33"/>
  <c r="B105" i="33"/>
  <c r="P104" i="33"/>
  <c r="C104" i="33"/>
  <c r="B104" i="33"/>
  <c r="P103" i="33"/>
  <c r="C103" i="33"/>
  <c r="B103" i="33"/>
  <c r="P102" i="33"/>
  <c r="C102" i="33"/>
  <c r="B102" i="33"/>
  <c r="O101" i="33"/>
  <c r="N101" i="33"/>
  <c r="M101" i="33"/>
  <c r="L101" i="33"/>
  <c r="K101" i="33"/>
  <c r="J101" i="33"/>
  <c r="I101" i="33"/>
  <c r="H101" i="33"/>
  <c r="G101" i="33"/>
  <c r="F101" i="33"/>
  <c r="E101" i="33"/>
  <c r="D101" i="33"/>
  <c r="C101" i="33"/>
  <c r="B101" i="33"/>
  <c r="P100" i="33"/>
  <c r="C100" i="33"/>
  <c r="B100" i="33"/>
  <c r="P99" i="33"/>
  <c r="C99" i="33"/>
  <c r="B99" i="33"/>
  <c r="P98" i="33"/>
  <c r="C98" i="33"/>
  <c r="B98" i="33"/>
  <c r="P97" i="33"/>
  <c r="C97" i="33"/>
  <c r="B97" i="33"/>
  <c r="O96" i="33"/>
  <c r="N96" i="33"/>
  <c r="M96" i="33"/>
  <c r="L96" i="33"/>
  <c r="K96" i="33"/>
  <c r="J96" i="33"/>
  <c r="I96" i="33"/>
  <c r="H96" i="33"/>
  <c r="G96" i="33"/>
  <c r="F96" i="33"/>
  <c r="E96" i="33"/>
  <c r="D96" i="33"/>
  <c r="P96" i="33" s="1"/>
  <c r="C96" i="33"/>
  <c r="B96" i="33"/>
  <c r="P95" i="33"/>
  <c r="C95" i="33"/>
  <c r="B95" i="33"/>
  <c r="P94" i="33"/>
  <c r="C94" i="33"/>
  <c r="B94" i="33"/>
  <c r="O93" i="33"/>
  <c r="N93" i="33"/>
  <c r="M93" i="33"/>
  <c r="L93" i="33"/>
  <c r="K93" i="33"/>
  <c r="J93" i="33"/>
  <c r="I93" i="33"/>
  <c r="H93" i="33"/>
  <c r="G93" i="33"/>
  <c r="F93" i="33"/>
  <c r="E93" i="33"/>
  <c r="D93" i="33"/>
  <c r="C93" i="33"/>
  <c r="B93" i="33"/>
  <c r="P92" i="33"/>
  <c r="C92" i="33"/>
  <c r="B92" i="33"/>
  <c r="P91" i="33"/>
  <c r="C91" i="33"/>
  <c r="B91" i="33"/>
  <c r="O90" i="33"/>
  <c r="N90" i="33"/>
  <c r="M90" i="33"/>
  <c r="M88" i="33" s="1"/>
  <c r="L90" i="33"/>
  <c r="K90" i="33"/>
  <c r="J90" i="33"/>
  <c r="I90" i="33"/>
  <c r="H90" i="33"/>
  <c r="G90" i="33"/>
  <c r="F90" i="33"/>
  <c r="E90" i="33"/>
  <c r="E88" i="33" s="1"/>
  <c r="D90" i="33"/>
  <c r="C90" i="33"/>
  <c r="B90" i="33"/>
  <c r="O89" i="33"/>
  <c r="N89" i="33"/>
  <c r="M89" i="33"/>
  <c r="L89" i="33"/>
  <c r="K89" i="33"/>
  <c r="J89" i="33"/>
  <c r="I89" i="33"/>
  <c r="H89" i="33"/>
  <c r="G89" i="33"/>
  <c r="F89" i="33"/>
  <c r="E89" i="33"/>
  <c r="D89" i="33"/>
  <c r="P89" i="33" s="1"/>
  <c r="C89" i="33"/>
  <c r="B89" i="33"/>
  <c r="O88" i="33"/>
  <c r="N88" i="33"/>
  <c r="N74" i="33" s="1"/>
  <c r="N64" i="33" s="1"/>
  <c r="L88" i="33"/>
  <c r="J88" i="33"/>
  <c r="I88" i="33"/>
  <c r="G88" i="33"/>
  <c r="F88" i="33"/>
  <c r="F74" i="33" s="1"/>
  <c r="F64" i="33" s="1"/>
  <c r="C88" i="33"/>
  <c r="B88" i="33"/>
  <c r="P87" i="33"/>
  <c r="C87" i="33"/>
  <c r="B87" i="33"/>
  <c r="P86" i="33"/>
  <c r="C86" i="33"/>
  <c r="B86" i="33"/>
  <c r="P85" i="33"/>
  <c r="C85" i="33"/>
  <c r="B85" i="33"/>
  <c r="P84" i="33"/>
  <c r="C84" i="33"/>
  <c r="B84" i="33"/>
  <c r="P83" i="33"/>
  <c r="C83" i="33"/>
  <c r="B83" i="33"/>
  <c r="O82" i="33"/>
  <c r="N82" i="33"/>
  <c r="M82" i="33"/>
  <c r="L82" i="33"/>
  <c r="L74" i="33" s="1"/>
  <c r="K82" i="33"/>
  <c r="J82" i="33"/>
  <c r="I82" i="33"/>
  <c r="H82" i="33"/>
  <c r="G82" i="33"/>
  <c r="F82" i="33"/>
  <c r="E82" i="33"/>
  <c r="D82" i="33"/>
  <c r="P82" i="33" s="1"/>
  <c r="C82" i="33"/>
  <c r="B82" i="33"/>
  <c r="P81" i="33"/>
  <c r="C81" i="33"/>
  <c r="B81" i="33"/>
  <c r="P80" i="33"/>
  <c r="C80" i="33"/>
  <c r="B80" i="33"/>
  <c r="P79" i="33"/>
  <c r="C79" i="33"/>
  <c r="B79" i="33"/>
  <c r="P78" i="33"/>
  <c r="C78" i="33"/>
  <c r="B78" i="33"/>
  <c r="P77" i="33"/>
  <c r="C77" i="33"/>
  <c r="B77" i="33"/>
  <c r="P76" i="33"/>
  <c r="C76" i="33"/>
  <c r="B76" i="33"/>
  <c r="O75" i="33"/>
  <c r="N75" i="33"/>
  <c r="M75" i="33"/>
  <c r="L75" i="33"/>
  <c r="K75" i="33"/>
  <c r="J75" i="33"/>
  <c r="J74" i="33" s="1"/>
  <c r="I75" i="33"/>
  <c r="H75" i="33"/>
  <c r="G75" i="33"/>
  <c r="F75" i="33"/>
  <c r="E75" i="33"/>
  <c r="D75" i="33"/>
  <c r="C75" i="33"/>
  <c r="B75" i="33"/>
  <c r="O74" i="33"/>
  <c r="I74" i="33"/>
  <c r="G74" i="33"/>
  <c r="P73" i="33"/>
  <c r="C73" i="33"/>
  <c r="B73" i="33"/>
  <c r="P72" i="33"/>
  <c r="C72" i="33"/>
  <c r="B72" i="33"/>
  <c r="P71" i="33"/>
  <c r="C71" i="33"/>
  <c r="B71" i="33"/>
  <c r="P70" i="33"/>
  <c r="C70" i="33"/>
  <c r="B70" i="33"/>
  <c r="O69" i="33"/>
  <c r="N69" i="33"/>
  <c r="M69" i="33"/>
  <c r="L69" i="33"/>
  <c r="K69" i="33"/>
  <c r="K65" i="33" s="1"/>
  <c r="J69" i="33"/>
  <c r="I69" i="33"/>
  <c r="H69" i="33"/>
  <c r="G69" i="33"/>
  <c r="F69" i="33"/>
  <c r="E69" i="33"/>
  <c r="D69" i="33"/>
  <c r="C69" i="33"/>
  <c r="B69" i="33"/>
  <c r="P68" i="33"/>
  <c r="C68" i="33"/>
  <c r="B68" i="33"/>
  <c r="P67" i="33"/>
  <c r="C67" i="33"/>
  <c r="B67" i="33"/>
  <c r="O66" i="33"/>
  <c r="O65" i="33" s="1"/>
  <c r="O64" i="33" s="1"/>
  <c r="N66" i="33"/>
  <c r="M66" i="33"/>
  <c r="M65" i="33" s="1"/>
  <c r="L66" i="33"/>
  <c r="K66" i="33"/>
  <c r="J66" i="33"/>
  <c r="J65" i="33" s="1"/>
  <c r="J64" i="33" s="1"/>
  <c r="I66" i="33"/>
  <c r="H66" i="33"/>
  <c r="H65" i="33" s="1"/>
  <c r="G66" i="33"/>
  <c r="G65" i="33" s="1"/>
  <c r="G64" i="33" s="1"/>
  <c r="F66" i="33"/>
  <c r="E66" i="33"/>
  <c r="D66" i="33"/>
  <c r="C66" i="33"/>
  <c r="B66" i="33"/>
  <c r="N65" i="33"/>
  <c r="L65" i="33"/>
  <c r="I65" i="33"/>
  <c r="I64" i="33" s="1"/>
  <c r="F65" i="33"/>
  <c r="P63" i="33"/>
  <c r="C63" i="33"/>
  <c r="B63" i="33"/>
  <c r="P62" i="33"/>
  <c r="C62" i="33"/>
  <c r="B62" i="33"/>
  <c r="O61" i="33"/>
  <c r="N61" i="33"/>
  <c r="M61" i="33"/>
  <c r="L61" i="33"/>
  <c r="K61" i="33"/>
  <c r="J61" i="33"/>
  <c r="I61" i="33"/>
  <c r="H61" i="33"/>
  <c r="G61" i="33"/>
  <c r="F61" i="33"/>
  <c r="E61" i="33"/>
  <c r="D61" i="33"/>
  <c r="C61" i="33"/>
  <c r="B61" i="33"/>
  <c r="P60" i="33"/>
  <c r="C60" i="33"/>
  <c r="B60" i="33"/>
  <c r="P59" i="33"/>
  <c r="C59" i="33"/>
  <c r="B59" i="33"/>
  <c r="O58" i="33"/>
  <c r="N58" i="33"/>
  <c r="N57" i="33" s="1"/>
  <c r="M58" i="33"/>
  <c r="L58" i="33"/>
  <c r="L57" i="33" s="1"/>
  <c r="K58" i="33"/>
  <c r="K57" i="33" s="1"/>
  <c r="J58" i="33"/>
  <c r="I58" i="33"/>
  <c r="I57" i="33" s="1"/>
  <c r="H58" i="33"/>
  <c r="G58" i="33"/>
  <c r="F58" i="33"/>
  <c r="F57" i="33" s="1"/>
  <c r="E58" i="33"/>
  <c r="D58" i="33"/>
  <c r="C58" i="33"/>
  <c r="B58" i="33"/>
  <c r="O57" i="33"/>
  <c r="M57" i="33"/>
  <c r="J57" i="33"/>
  <c r="H57" i="33"/>
  <c r="G57" i="33"/>
  <c r="E57" i="33"/>
  <c r="P56" i="33"/>
  <c r="C56" i="33"/>
  <c r="B56" i="33"/>
  <c r="P55" i="33"/>
  <c r="C55" i="33"/>
  <c r="B55" i="33"/>
  <c r="P54" i="33"/>
  <c r="C54" i="33"/>
  <c r="B54" i="33"/>
  <c r="P53" i="33"/>
  <c r="C53" i="33"/>
  <c r="B53" i="33"/>
  <c r="P52" i="33"/>
  <c r="C52" i="33"/>
  <c r="B52" i="33"/>
  <c r="P51" i="33"/>
  <c r="C51" i="33"/>
  <c r="B51" i="33"/>
  <c r="P50" i="33"/>
  <c r="C50" i="33"/>
  <c r="B50" i="33"/>
  <c r="P49" i="33"/>
  <c r="C49" i="33"/>
  <c r="B49" i="33"/>
  <c r="P48" i="33"/>
  <c r="C48" i="33"/>
  <c r="B48" i="33"/>
  <c r="P47" i="33"/>
  <c r="C47" i="33"/>
  <c r="B47" i="33"/>
  <c r="P46" i="33"/>
  <c r="C46" i="33"/>
  <c r="B46" i="33"/>
  <c r="P45" i="33"/>
  <c r="C45" i="33"/>
  <c r="B45" i="33"/>
  <c r="P44" i="33"/>
  <c r="C44" i="33"/>
  <c r="B44" i="33"/>
  <c r="P43" i="33"/>
  <c r="C43" i="33"/>
  <c r="B43" i="33"/>
  <c r="P42" i="33"/>
  <c r="C42" i="33"/>
  <c r="B42" i="33"/>
  <c r="P41" i="33"/>
  <c r="C41" i="33"/>
  <c r="B41" i="33"/>
  <c r="P40" i="33"/>
  <c r="C40" i="33"/>
  <c r="B40" i="33"/>
  <c r="O39" i="33"/>
  <c r="N39" i="33"/>
  <c r="M39" i="33"/>
  <c r="L39" i="33"/>
  <c r="K39" i="33"/>
  <c r="J39" i="33"/>
  <c r="I39" i="33"/>
  <c r="H39" i="33"/>
  <c r="H36" i="33" s="1"/>
  <c r="G39" i="33"/>
  <c r="F39" i="33"/>
  <c r="E39" i="33"/>
  <c r="D39" i="33"/>
  <c r="C39" i="33"/>
  <c r="B39" i="33"/>
  <c r="P38" i="33"/>
  <c r="C38" i="33"/>
  <c r="B38" i="33"/>
  <c r="O37" i="33"/>
  <c r="O36" i="33" s="1"/>
  <c r="O8" i="33" s="1"/>
  <c r="N37" i="33"/>
  <c r="M37" i="33"/>
  <c r="M36" i="33" s="1"/>
  <c r="L37" i="33"/>
  <c r="L36" i="33" s="1"/>
  <c r="K37" i="33"/>
  <c r="J37" i="33"/>
  <c r="J36" i="33" s="1"/>
  <c r="I37" i="33"/>
  <c r="H37" i="33"/>
  <c r="G37" i="33"/>
  <c r="G36" i="33" s="1"/>
  <c r="F37" i="33"/>
  <c r="E37" i="33"/>
  <c r="E36" i="33" s="1"/>
  <c r="D37" i="33"/>
  <c r="C37" i="33"/>
  <c r="B37" i="33"/>
  <c r="N36" i="33"/>
  <c r="K36" i="33"/>
  <c r="I36" i="33"/>
  <c r="F36" i="33"/>
  <c r="P35" i="33"/>
  <c r="C35" i="33"/>
  <c r="B35" i="33"/>
  <c r="P34" i="33"/>
  <c r="C34" i="33"/>
  <c r="B34" i="33"/>
  <c r="P33" i="33"/>
  <c r="C33" i="33"/>
  <c r="B33" i="33"/>
  <c r="O32" i="33"/>
  <c r="N32" i="33"/>
  <c r="M32" i="33"/>
  <c r="L32" i="33"/>
  <c r="K32" i="33"/>
  <c r="J32" i="33"/>
  <c r="I32" i="33"/>
  <c r="H32" i="33"/>
  <c r="G32" i="33"/>
  <c r="F32" i="33"/>
  <c r="E32" i="33"/>
  <c r="D32" i="33"/>
  <c r="P32" i="33" s="1"/>
  <c r="C32" i="33"/>
  <c r="B32" i="33"/>
  <c r="P31" i="33"/>
  <c r="C31" i="33"/>
  <c r="B31" i="33"/>
  <c r="P30" i="33"/>
  <c r="C30" i="33"/>
  <c r="B30" i="33"/>
  <c r="P29" i="33"/>
  <c r="C29" i="33"/>
  <c r="B29" i="33"/>
  <c r="O28" i="33"/>
  <c r="N28" i="33"/>
  <c r="M28" i="33"/>
  <c r="M27" i="33" s="1"/>
  <c r="L28" i="33"/>
  <c r="K28" i="33"/>
  <c r="J28" i="33"/>
  <c r="J27" i="33" s="1"/>
  <c r="J9" i="33" s="1"/>
  <c r="I28" i="33"/>
  <c r="I27" i="33" s="1"/>
  <c r="H28" i="33"/>
  <c r="H27" i="33" s="1"/>
  <c r="G28" i="33"/>
  <c r="F28" i="33"/>
  <c r="E28" i="33"/>
  <c r="E27" i="33" s="1"/>
  <c r="D28" i="33"/>
  <c r="C28" i="33"/>
  <c r="B28" i="33"/>
  <c r="O27" i="33"/>
  <c r="N27" i="33"/>
  <c r="K27" i="33"/>
  <c r="K9" i="33" s="1"/>
  <c r="G27" i="33"/>
  <c r="F27" i="33"/>
  <c r="C27" i="33"/>
  <c r="B27" i="33"/>
  <c r="P26" i="33"/>
  <c r="C26" i="33"/>
  <c r="B26" i="33"/>
  <c r="P25" i="33"/>
  <c r="C25" i="33"/>
  <c r="B25" i="33"/>
  <c r="O24" i="33"/>
  <c r="N24" i="33"/>
  <c r="M24" i="33"/>
  <c r="L24" i="33"/>
  <c r="K24" i="33"/>
  <c r="J24" i="33"/>
  <c r="I24" i="33"/>
  <c r="H24" i="33"/>
  <c r="G24" i="33"/>
  <c r="F24" i="33"/>
  <c r="E24" i="33"/>
  <c r="D24" i="33"/>
  <c r="C24" i="33"/>
  <c r="B24" i="33"/>
  <c r="P23" i="33"/>
  <c r="C23" i="33"/>
  <c r="B23" i="33"/>
  <c r="P22" i="33"/>
  <c r="C22" i="33"/>
  <c r="B22" i="33"/>
  <c r="O21" i="33"/>
  <c r="N21" i="33"/>
  <c r="M21" i="33"/>
  <c r="L21" i="33"/>
  <c r="K21" i="33"/>
  <c r="J21" i="33"/>
  <c r="I21" i="33"/>
  <c r="H21" i="33"/>
  <c r="G21" i="33"/>
  <c r="F21" i="33"/>
  <c r="E21" i="33"/>
  <c r="D21" i="33"/>
  <c r="C21" i="33"/>
  <c r="B21" i="33"/>
  <c r="I20" i="33"/>
  <c r="H20" i="33"/>
  <c r="G20" i="33"/>
  <c r="E20" i="33"/>
  <c r="D20" i="33"/>
  <c r="C20" i="33"/>
  <c r="B20" i="33"/>
  <c r="I19" i="33"/>
  <c r="H19" i="33"/>
  <c r="G19" i="33"/>
  <c r="F19" i="33"/>
  <c r="E19" i="33"/>
  <c r="D19" i="33"/>
  <c r="C19" i="33"/>
  <c r="B19" i="33"/>
  <c r="C18" i="33"/>
  <c r="B18" i="33"/>
  <c r="I17" i="33"/>
  <c r="H17" i="33"/>
  <c r="G17" i="33"/>
  <c r="F17" i="33"/>
  <c r="E17" i="33"/>
  <c r="D17" i="33"/>
  <c r="C17" i="33"/>
  <c r="B17" i="33"/>
  <c r="P16" i="33"/>
  <c r="P16" i="34" s="1"/>
  <c r="C16" i="33"/>
  <c r="B16" i="33"/>
  <c r="P15" i="33"/>
  <c r="P15" i="34" s="1"/>
  <c r="C15" i="33"/>
  <c r="B15" i="33"/>
  <c r="P14" i="33"/>
  <c r="C14" i="33"/>
  <c r="B14" i="33"/>
  <c r="P13" i="33"/>
  <c r="P13" i="34" s="1"/>
  <c r="C13" i="33"/>
  <c r="B13" i="33"/>
  <c r="P12" i="33"/>
  <c r="C12" i="33"/>
  <c r="B12" i="33"/>
  <c r="P11" i="33"/>
  <c r="C11" i="33"/>
  <c r="B11" i="33"/>
  <c r="O10" i="33"/>
  <c r="N10" i="33"/>
  <c r="M10" i="33"/>
  <c r="M9" i="33" s="1"/>
  <c r="M8" i="33" s="1"/>
  <c r="L10" i="33"/>
  <c r="K10" i="33"/>
  <c r="J10" i="33"/>
  <c r="O9" i="33"/>
  <c r="N9" i="33"/>
  <c r="K8" i="33"/>
  <c r="C3" i="33"/>
  <c r="P178" i="22"/>
  <c r="P177" i="22"/>
  <c r="P176" i="22"/>
  <c r="P174" i="22"/>
  <c r="O174" i="22"/>
  <c r="N174" i="22"/>
  <c r="M174" i="22"/>
  <c r="L174" i="22"/>
  <c r="K174" i="22"/>
  <c r="J174" i="22"/>
  <c r="I174" i="22"/>
  <c r="H174" i="22"/>
  <c r="G174" i="22"/>
  <c r="F174" i="22"/>
  <c r="E174" i="22"/>
  <c r="D174" i="22"/>
  <c r="O173" i="22"/>
  <c r="N173" i="22"/>
  <c r="M173" i="22"/>
  <c r="L173" i="22"/>
  <c r="K173" i="22"/>
  <c r="J173" i="22"/>
  <c r="I173" i="22"/>
  <c r="H173" i="22"/>
  <c r="G173" i="22"/>
  <c r="F173" i="22"/>
  <c r="E173" i="22"/>
  <c r="D173" i="22"/>
  <c r="C173" i="22"/>
  <c r="B173" i="22"/>
  <c r="O172" i="22"/>
  <c r="N172" i="22"/>
  <c r="M172" i="22"/>
  <c r="K172" i="22"/>
  <c r="J172" i="22"/>
  <c r="I172" i="22"/>
  <c r="H172" i="22"/>
  <c r="G172" i="22"/>
  <c r="E172" i="22"/>
  <c r="D172" i="22"/>
  <c r="C172" i="22"/>
  <c r="B172" i="22"/>
  <c r="N171" i="22"/>
  <c r="M171" i="22"/>
  <c r="K171" i="22"/>
  <c r="J171" i="22"/>
  <c r="I171" i="22"/>
  <c r="H171" i="22"/>
  <c r="G171" i="22"/>
  <c r="E171" i="22"/>
  <c r="D171" i="22"/>
  <c r="C171" i="22"/>
  <c r="B171" i="22"/>
  <c r="N170" i="22"/>
  <c r="M170" i="22"/>
  <c r="K170" i="22"/>
  <c r="J170" i="22"/>
  <c r="I170" i="22"/>
  <c r="H170" i="22"/>
  <c r="G170" i="22"/>
  <c r="E170" i="22"/>
  <c r="D170" i="22"/>
  <c r="C170" i="22"/>
  <c r="B170" i="22"/>
  <c r="N169" i="22"/>
  <c r="N168" i="22" s="1"/>
  <c r="M169" i="22"/>
  <c r="K169" i="22"/>
  <c r="J169" i="22"/>
  <c r="J168" i="22" s="1"/>
  <c r="I169" i="22"/>
  <c r="I168" i="22" s="1"/>
  <c r="H169" i="22"/>
  <c r="H168" i="22" s="1"/>
  <c r="G169" i="22"/>
  <c r="G168" i="22" s="1"/>
  <c r="E169" i="22"/>
  <c r="E168" i="22" s="1"/>
  <c r="D169" i="22"/>
  <c r="C169" i="22"/>
  <c r="B169" i="22"/>
  <c r="C168" i="22"/>
  <c r="B168" i="22"/>
  <c r="O167" i="22"/>
  <c r="N167" i="22"/>
  <c r="M167" i="22"/>
  <c r="L167" i="22"/>
  <c r="K167" i="22"/>
  <c r="J167" i="22"/>
  <c r="I167" i="22"/>
  <c r="H167" i="22"/>
  <c r="G167" i="22"/>
  <c r="F167" i="22"/>
  <c r="E167" i="22"/>
  <c r="D167" i="22"/>
  <c r="P167" i="22" s="1"/>
  <c r="C167" i="22"/>
  <c r="B167" i="22"/>
  <c r="O166" i="22"/>
  <c r="N166" i="22"/>
  <c r="M166" i="22"/>
  <c r="L166" i="22"/>
  <c r="K166" i="22"/>
  <c r="J166" i="22"/>
  <c r="I166" i="22"/>
  <c r="H166" i="22"/>
  <c r="G166" i="22"/>
  <c r="F166" i="22"/>
  <c r="E166" i="22"/>
  <c r="D166" i="22"/>
  <c r="P166" i="22" s="1"/>
  <c r="C166" i="22"/>
  <c r="B166" i="22"/>
  <c r="O165" i="22"/>
  <c r="N165" i="22"/>
  <c r="M165" i="22"/>
  <c r="L165" i="22"/>
  <c r="K165" i="22"/>
  <c r="J165" i="22"/>
  <c r="I165" i="22"/>
  <c r="H165" i="22"/>
  <c r="G165" i="22"/>
  <c r="F165" i="22"/>
  <c r="E165" i="22"/>
  <c r="D165" i="22"/>
  <c r="P165" i="22" s="1"/>
  <c r="C165" i="22"/>
  <c r="B165" i="22"/>
  <c r="O164" i="22"/>
  <c r="N164" i="22"/>
  <c r="M164" i="22"/>
  <c r="L164" i="22"/>
  <c r="K164" i="22"/>
  <c r="J164" i="22"/>
  <c r="I164" i="22"/>
  <c r="H164" i="22"/>
  <c r="G164" i="22"/>
  <c r="F164" i="22"/>
  <c r="E164" i="22"/>
  <c r="D164" i="22"/>
  <c r="P164" i="22" s="1"/>
  <c r="C164" i="22"/>
  <c r="B164" i="22"/>
  <c r="O163" i="22"/>
  <c r="N163" i="22"/>
  <c r="M163" i="22"/>
  <c r="L163" i="22"/>
  <c r="K163" i="22"/>
  <c r="J163" i="22"/>
  <c r="I163" i="22"/>
  <c r="H163" i="22"/>
  <c r="G163" i="22"/>
  <c r="F163" i="22"/>
  <c r="E163" i="22"/>
  <c r="D163" i="22"/>
  <c r="P163" i="22" s="1"/>
  <c r="C163" i="22"/>
  <c r="B163" i="22"/>
  <c r="O162" i="22"/>
  <c r="O161" i="22" s="1"/>
  <c r="N162" i="22"/>
  <c r="N161" i="22" s="1"/>
  <c r="M162" i="22"/>
  <c r="M161" i="22" s="1"/>
  <c r="L162" i="22"/>
  <c r="L161" i="22" s="1"/>
  <c r="K162" i="22"/>
  <c r="K161" i="22" s="1"/>
  <c r="J162" i="22"/>
  <c r="J161" i="22" s="1"/>
  <c r="I162" i="22"/>
  <c r="I161" i="22" s="1"/>
  <c r="H162" i="22"/>
  <c r="H161" i="22" s="1"/>
  <c r="G162" i="22"/>
  <c r="G161" i="22" s="1"/>
  <c r="F162" i="22"/>
  <c r="F161" i="22" s="1"/>
  <c r="E162" i="22"/>
  <c r="E161" i="22" s="1"/>
  <c r="D162" i="22"/>
  <c r="P162" i="22" s="1"/>
  <c r="P161" i="22" s="1"/>
  <c r="C162" i="22"/>
  <c r="B162" i="22"/>
  <c r="C161" i="22"/>
  <c r="B161" i="22"/>
  <c r="O160" i="22"/>
  <c r="N160" i="22"/>
  <c r="M160" i="22"/>
  <c r="L160" i="22"/>
  <c r="K160" i="22"/>
  <c r="J160" i="22"/>
  <c r="I160" i="22"/>
  <c r="H160" i="22"/>
  <c r="G160" i="22"/>
  <c r="F160" i="22"/>
  <c r="E160" i="22"/>
  <c r="D160" i="22"/>
  <c r="P160" i="22" s="1"/>
  <c r="C160" i="22"/>
  <c r="B160" i="22"/>
  <c r="O159" i="22"/>
  <c r="N159" i="22"/>
  <c r="M159" i="22"/>
  <c r="L159" i="22"/>
  <c r="K159" i="22"/>
  <c r="J159" i="22"/>
  <c r="I159" i="22"/>
  <c r="H159" i="22"/>
  <c r="G159" i="22"/>
  <c r="F159" i="22"/>
  <c r="E159" i="22"/>
  <c r="D159" i="22"/>
  <c r="P159" i="22" s="1"/>
  <c r="C159" i="22"/>
  <c r="B159" i="22"/>
  <c r="O158" i="22"/>
  <c r="N158" i="22"/>
  <c r="M158" i="22"/>
  <c r="L158" i="22"/>
  <c r="K158" i="22"/>
  <c r="J158" i="22"/>
  <c r="I158" i="22"/>
  <c r="H158" i="22"/>
  <c r="G158" i="22"/>
  <c r="F158" i="22"/>
  <c r="E158" i="22"/>
  <c r="D158" i="22"/>
  <c r="P158" i="22" s="1"/>
  <c r="C158" i="22"/>
  <c r="B158" i="22"/>
  <c r="O157" i="22"/>
  <c r="N157" i="22"/>
  <c r="M157" i="22"/>
  <c r="L157" i="22"/>
  <c r="K157" i="22"/>
  <c r="J157" i="22"/>
  <c r="I157" i="22"/>
  <c r="H157" i="22"/>
  <c r="G157" i="22"/>
  <c r="F157" i="22"/>
  <c r="E157" i="22"/>
  <c r="D157" i="22"/>
  <c r="P157" i="22" s="1"/>
  <c r="C157" i="22"/>
  <c r="B157" i="22"/>
  <c r="O156" i="22"/>
  <c r="N156" i="22"/>
  <c r="M156" i="22"/>
  <c r="L156" i="22"/>
  <c r="K156" i="22"/>
  <c r="J156" i="22"/>
  <c r="I156" i="22"/>
  <c r="H156" i="22"/>
  <c r="G156" i="22"/>
  <c r="F156" i="22"/>
  <c r="E156" i="22"/>
  <c r="D156" i="22"/>
  <c r="P156" i="22" s="1"/>
  <c r="C156" i="22"/>
  <c r="B156" i="22"/>
  <c r="O155" i="22"/>
  <c r="O154" i="22" s="1"/>
  <c r="N155" i="22"/>
  <c r="N154" i="22" s="1"/>
  <c r="M155" i="22"/>
  <c r="M154" i="22" s="1"/>
  <c r="L155" i="22"/>
  <c r="L154" i="22" s="1"/>
  <c r="K155" i="22"/>
  <c r="K154" i="22" s="1"/>
  <c r="J155" i="22"/>
  <c r="J154" i="22" s="1"/>
  <c r="I155" i="22"/>
  <c r="I154" i="22" s="1"/>
  <c r="H155" i="22"/>
  <c r="H154" i="22" s="1"/>
  <c r="G155" i="22"/>
  <c r="G154" i="22" s="1"/>
  <c r="F155" i="22"/>
  <c r="F154" i="22" s="1"/>
  <c r="E155" i="22"/>
  <c r="E154" i="22" s="1"/>
  <c r="D155" i="22"/>
  <c r="D154" i="22" s="1"/>
  <c r="C155" i="22"/>
  <c r="B155" i="22"/>
  <c r="C154" i="22"/>
  <c r="B154" i="22"/>
  <c r="O153" i="22"/>
  <c r="N153" i="22"/>
  <c r="M153" i="22"/>
  <c r="L153" i="22"/>
  <c r="K153" i="22"/>
  <c r="J153" i="22"/>
  <c r="I153" i="22"/>
  <c r="H153" i="22"/>
  <c r="G153" i="22"/>
  <c r="F153" i="22"/>
  <c r="E153" i="22"/>
  <c r="D153" i="22"/>
  <c r="P153" i="22" s="1"/>
  <c r="C153" i="22"/>
  <c r="B153" i="22"/>
  <c r="O152" i="22"/>
  <c r="N152" i="22"/>
  <c r="M152" i="22"/>
  <c r="L152" i="22"/>
  <c r="K152" i="22"/>
  <c r="J152" i="22"/>
  <c r="I152" i="22"/>
  <c r="H152" i="22"/>
  <c r="G152" i="22"/>
  <c r="F152" i="22"/>
  <c r="E152" i="22"/>
  <c r="D152" i="22"/>
  <c r="P152" i="22" s="1"/>
  <c r="C152" i="22"/>
  <c r="B152" i="22"/>
  <c r="O151" i="22"/>
  <c r="N151" i="22"/>
  <c r="M151" i="22"/>
  <c r="L151" i="22"/>
  <c r="K151" i="22"/>
  <c r="J151" i="22"/>
  <c r="I151" i="22"/>
  <c r="H151" i="22"/>
  <c r="G151" i="22"/>
  <c r="F151" i="22"/>
  <c r="E151" i="22"/>
  <c r="D151" i="22"/>
  <c r="P151" i="22" s="1"/>
  <c r="C151" i="22"/>
  <c r="B151" i="22"/>
  <c r="O150" i="22"/>
  <c r="N150" i="22"/>
  <c r="M150" i="22"/>
  <c r="L150" i="22"/>
  <c r="K150" i="22"/>
  <c r="J150" i="22"/>
  <c r="I150" i="22"/>
  <c r="H150" i="22"/>
  <c r="G150" i="22"/>
  <c r="F150" i="22"/>
  <c r="E150" i="22"/>
  <c r="D150" i="22"/>
  <c r="P150" i="22" s="1"/>
  <c r="C150" i="22"/>
  <c r="B150" i="22"/>
  <c r="O149" i="22"/>
  <c r="N149" i="22"/>
  <c r="M149" i="22"/>
  <c r="L149" i="22"/>
  <c r="K149" i="22"/>
  <c r="J149" i="22"/>
  <c r="I149" i="22"/>
  <c r="H149" i="22"/>
  <c r="G149" i="22"/>
  <c r="F149" i="22"/>
  <c r="E149" i="22"/>
  <c r="D149" i="22"/>
  <c r="P149" i="22" s="1"/>
  <c r="C149" i="22"/>
  <c r="B149" i="22"/>
  <c r="O148" i="22"/>
  <c r="N148" i="22"/>
  <c r="M148" i="22"/>
  <c r="L148" i="22"/>
  <c r="K148" i="22"/>
  <c r="J148" i="22"/>
  <c r="I148" i="22"/>
  <c r="H148" i="22"/>
  <c r="G148" i="22"/>
  <c r="F148" i="22"/>
  <c r="E148" i="22"/>
  <c r="D148" i="22"/>
  <c r="P148" i="22" s="1"/>
  <c r="C148" i="22"/>
  <c r="B148" i="22"/>
  <c r="F147" i="22"/>
  <c r="E147" i="22"/>
  <c r="D147" i="22"/>
  <c r="P147" i="22" s="1"/>
  <c r="C147" i="22"/>
  <c r="B147" i="22"/>
  <c r="O146" i="22"/>
  <c r="N146" i="22"/>
  <c r="M146" i="22"/>
  <c r="L146" i="22"/>
  <c r="K146" i="22"/>
  <c r="J146" i="22"/>
  <c r="I146" i="22"/>
  <c r="H146" i="22"/>
  <c r="G146" i="22"/>
  <c r="F146" i="22"/>
  <c r="E146" i="22"/>
  <c r="D146" i="22"/>
  <c r="P146" i="22" s="1"/>
  <c r="C146" i="22"/>
  <c r="B146" i="22"/>
  <c r="O145" i="22"/>
  <c r="N145" i="22"/>
  <c r="M145" i="22"/>
  <c r="L145" i="22"/>
  <c r="K145" i="22"/>
  <c r="J145" i="22"/>
  <c r="I145" i="22"/>
  <c r="H145" i="22"/>
  <c r="G145" i="22"/>
  <c r="F145" i="22"/>
  <c r="F143" i="22" s="1"/>
  <c r="E145" i="22"/>
  <c r="E143" i="22" s="1"/>
  <c r="D145" i="22"/>
  <c r="D143" i="22" s="1"/>
  <c r="C145" i="22"/>
  <c r="B145" i="22"/>
  <c r="O144" i="22"/>
  <c r="O143" i="22" s="1"/>
  <c r="N144" i="22"/>
  <c r="N143" i="22" s="1"/>
  <c r="M144" i="22"/>
  <c r="M143" i="22" s="1"/>
  <c r="L144" i="22"/>
  <c r="L143" i="22" s="1"/>
  <c r="K144" i="22"/>
  <c r="K143" i="22" s="1"/>
  <c r="J144" i="22"/>
  <c r="J143" i="22" s="1"/>
  <c r="I144" i="22"/>
  <c r="I143" i="22" s="1"/>
  <c r="H144" i="22"/>
  <c r="H143" i="22" s="1"/>
  <c r="G144" i="22"/>
  <c r="C144" i="22"/>
  <c r="B144" i="22"/>
  <c r="C143" i="22"/>
  <c r="B143" i="22"/>
  <c r="O141" i="22"/>
  <c r="N141" i="22"/>
  <c r="M141" i="22"/>
  <c r="L141" i="22"/>
  <c r="K141" i="22"/>
  <c r="J141" i="22"/>
  <c r="I141" i="22"/>
  <c r="H141" i="22"/>
  <c r="G141" i="22"/>
  <c r="F141" i="22"/>
  <c r="E141" i="22"/>
  <c r="D141" i="22"/>
  <c r="P141" i="22" s="1"/>
  <c r="C141" i="22"/>
  <c r="B141" i="22"/>
  <c r="O140" i="22"/>
  <c r="N140" i="22"/>
  <c r="M140" i="22"/>
  <c r="L140" i="22"/>
  <c r="K140" i="22"/>
  <c r="J140" i="22"/>
  <c r="I140" i="22"/>
  <c r="H140" i="22"/>
  <c r="G140" i="22"/>
  <c r="F140" i="22"/>
  <c r="E140" i="22"/>
  <c r="D140" i="22"/>
  <c r="P140" i="22" s="1"/>
  <c r="C140" i="22"/>
  <c r="B140" i="22"/>
  <c r="O139" i="22"/>
  <c r="N139" i="22"/>
  <c r="M139" i="22"/>
  <c r="L139" i="22"/>
  <c r="K139" i="22"/>
  <c r="J139" i="22"/>
  <c r="I139" i="22"/>
  <c r="H139" i="22"/>
  <c r="G139" i="22"/>
  <c r="F139" i="22"/>
  <c r="E139" i="22"/>
  <c r="D139" i="22"/>
  <c r="P139" i="22" s="1"/>
  <c r="C139" i="22"/>
  <c r="B139" i="22"/>
  <c r="O138" i="22"/>
  <c r="N138" i="22"/>
  <c r="M138" i="22"/>
  <c r="L138" i="22"/>
  <c r="K138" i="22"/>
  <c r="J138" i="22"/>
  <c r="I138" i="22"/>
  <c r="H138" i="22"/>
  <c r="G138" i="22"/>
  <c r="F138" i="22"/>
  <c r="E138" i="22"/>
  <c r="D138" i="22"/>
  <c r="P138" i="22" s="1"/>
  <c r="C138" i="22"/>
  <c r="B138" i="22"/>
  <c r="O137" i="22"/>
  <c r="O136" i="22" s="1"/>
  <c r="N137" i="22"/>
  <c r="N136" i="22" s="1"/>
  <c r="M137" i="22"/>
  <c r="M136" i="22" s="1"/>
  <c r="L137" i="22"/>
  <c r="L136" i="22" s="1"/>
  <c r="K137" i="22"/>
  <c r="K136" i="22" s="1"/>
  <c r="J137" i="22"/>
  <c r="J136" i="22" s="1"/>
  <c r="I137" i="22"/>
  <c r="I136" i="22" s="1"/>
  <c r="H137" i="22"/>
  <c r="H136" i="22" s="1"/>
  <c r="G137" i="22"/>
  <c r="G136" i="22" s="1"/>
  <c r="F137" i="22"/>
  <c r="F136" i="22" s="1"/>
  <c r="E137" i="22"/>
  <c r="E136" i="22" s="1"/>
  <c r="D137" i="22"/>
  <c r="D136" i="22" s="1"/>
  <c r="C137" i="22"/>
  <c r="B137" i="22"/>
  <c r="C136" i="22"/>
  <c r="B136" i="22"/>
  <c r="O135" i="22"/>
  <c r="N135" i="22"/>
  <c r="M135" i="22"/>
  <c r="L135" i="22"/>
  <c r="K135" i="22"/>
  <c r="J135" i="22"/>
  <c r="I135" i="22"/>
  <c r="H135" i="22"/>
  <c r="G135" i="22"/>
  <c r="F135" i="22"/>
  <c r="E135" i="22"/>
  <c r="D135" i="22"/>
  <c r="P135" i="22" s="1"/>
  <c r="C135" i="22"/>
  <c r="B135" i="22"/>
  <c r="O134" i="22"/>
  <c r="N134" i="22"/>
  <c r="M134" i="22"/>
  <c r="L134" i="22"/>
  <c r="K134" i="22"/>
  <c r="J134" i="22"/>
  <c r="I134" i="22"/>
  <c r="H134" i="22"/>
  <c r="G134" i="22"/>
  <c r="F134" i="22"/>
  <c r="E134" i="22"/>
  <c r="D134" i="22"/>
  <c r="P134" i="22" s="1"/>
  <c r="C134" i="22"/>
  <c r="B134" i="22"/>
  <c r="O133" i="22"/>
  <c r="N133" i="22"/>
  <c r="M133" i="22"/>
  <c r="L133" i="22"/>
  <c r="K133" i="22"/>
  <c r="J133" i="22"/>
  <c r="I133" i="22"/>
  <c r="H133" i="22"/>
  <c r="G133" i="22"/>
  <c r="F133" i="22"/>
  <c r="E133" i="22"/>
  <c r="D133" i="22"/>
  <c r="P133" i="22" s="1"/>
  <c r="C133" i="22"/>
  <c r="B133" i="22"/>
  <c r="O132" i="22"/>
  <c r="N132" i="22"/>
  <c r="M132" i="22"/>
  <c r="L132" i="22"/>
  <c r="K132" i="22"/>
  <c r="J132" i="22"/>
  <c r="I132" i="22"/>
  <c r="H132" i="22"/>
  <c r="G132" i="22"/>
  <c r="F132" i="22"/>
  <c r="E132" i="22"/>
  <c r="D132" i="22"/>
  <c r="P132" i="22" s="1"/>
  <c r="C132" i="22"/>
  <c r="B132" i="22"/>
  <c r="O131" i="22"/>
  <c r="N131" i="22"/>
  <c r="M131" i="22"/>
  <c r="L131" i="22"/>
  <c r="K131" i="22"/>
  <c r="J131" i="22"/>
  <c r="I131" i="22"/>
  <c r="H131" i="22"/>
  <c r="G131" i="22"/>
  <c r="F131" i="22"/>
  <c r="E131" i="22"/>
  <c r="D131" i="22"/>
  <c r="P131" i="22" s="1"/>
  <c r="C131" i="22"/>
  <c r="B131" i="22"/>
  <c r="O130" i="22"/>
  <c r="N130" i="22"/>
  <c r="M130" i="22"/>
  <c r="L130" i="22"/>
  <c r="K130" i="22"/>
  <c r="J130" i="22"/>
  <c r="I130" i="22"/>
  <c r="H130" i="22"/>
  <c r="G130" i="22"/>
  <c r="F130" i="22"/>
  <c r="E130" i="22"/>
  <c r="D130" i="22"/>
  <c r="P130" i="22" s="1"/>
  <c r="C130" i="22"/>
  <c r="B130" i="22"/>
  <c r="O129" i="22"/>
  <c r="N129" i="22"/>
  <c r="M129" i="22"/>
  <c r="L129" i="22"/>
  <c r="K129" i="22"/>
  <c r="J129" i="22"/>
  <c r="I129" i="22"/>
  <c r="H129" i="22"/>
  <c r="G129" i="22"/>
  <c r="F129" i="22"/>
  <c r="E129" i="22"/>
  <c r="D129" i="22"/>
  <c r="P129" i="22" s="1"/>
  <c r="C129" i="22"/>
  <c r="B129" i="22"/>
  <c r="O128" i="22"/>
  <c r="N128" i="22"/>
  <c r="M128" i="22"/>
  <c r="L128" i="22"/>
  <c r="K128" i="22"/>
  <c r="J128" i="22"/>
  <c r="I128" i="22"/>
  <c r="H128" i="22"/>
  <c r="G128" i="22"/>
  <c r="F128" i="22"/>
  <c r="E128" i="22"/>
  <c r="D128" i="22"/>
  <c r="P128" i="22" s="1"/>
  <c r="C128" i="22"/>
  <c r="B128" i="22"/>
  <c r="O127" i="22"/>
  <c r="N127" i="22"/>
  <c r="M127" i="22"/>
  <c r="L127" i="22"/>
  <c r="K127" i="22"/>
  <c r="J127" i="22"/>
  <c r="I127" i="22"/>
  <c r="H127" i="22"/>
  <c r="G127" i="22"/>
  <c r="F127" i="22"/>
  <c r="E127" i="22"/>
  <c r="D127" i="22"/>
  <c r="P127" i="22" s="1"/>
  <c r="C127" i="22"/>
  <c r="B127" i="22"/>
  <c r="O126" i="22"/>
  <c r="O125" i="22" s="1"/>
  <c r="N126" i="22"/>
  <c r="N125" i="22" s="1"/>
  <c r="M126" i="22"/>
  <c r="M125" i="22" s="1"/>
  <c r="L126" i="22"/>
  <c r="L125" i="22" s="1"/>
  <c r="K126" i="22"/>
  <c r="K125" i="22" s="1"/>
  <c r="J126" i="22"/>
  <c r="J125" i="22" s="1"/>
  <c r="I126" i="22"/>
  <c r="I125" i="22" s="1"/>
  <c r="H126" i="22"/>
  <c r="H125" i="22" s="1"/>
  <c r="G126" i="22"/>
  <c r="G125" i="22" s="1"/>
  <c r="F126" i="22"/>
  <c r="F125" i="22" s="1"/>
  <c r="E126" i="22"/>
  <c r="E125" i="22" s="1"/>
  <c r="D126" i="22"/>
  <c r="C126" i="22"/>
  <c r="B126" i="22"/>
  <c r="C125" i="22"/>
  <c r="B125" i="22"/>
  <c r="O124" i="22"/>
  <c r="N124" i="22"/>
  <c r="M124" i="22"/>
  <c r="L124" i="22"/>
  <c r="K124" i="22"/>
  <c r="J124" i="22"/>
  <c r="I124" i="22"/>
  <c r="H124" i="22"/>
  <c r="G124" i="22"/>
  <c r="F124" i="22"/>
  <c r="E124" i="22"/>
  <c r="D124" i="22"/>
  <c r="P124" i="22" s="1"/>
  <c r="C124" i="22"/>
  <c r="B124" i="22"/>
  <c r="O123" i="22"/>
  <c r="N123" i="22"/>
  <c r="M123" i="22"/>
  <c r="L123" i="22"/>
  <c r="K123" i="22"/>
  <c r="J123" i="22"/>
  <c r="I123" i="22"/>
  <c r="H123" i="22"/>
  <c r="G123" i="22"/>
  <c r="F123" i="22"/>
  <c r="E123" i="22"/>
  <c r="D123" i="22"/>
  <c r="P123" i="22" s="1"/>
  <c r="C123" i="22"/>
  <c r="B123" i="22"/>
  <c r="O122" i="22"/>
  <c r="N122" i="22"/>
  <c r="M122" i="22"/>
  <c r="L122" i="22"/>
  <c r="K122" i="22"/>
  <c r="J122" i="22"/>
  <c r="I122" i="22"/>
  <c r="H122" i="22"/>
  <c r="G122" i="22"/>
  <c r="F122" i="22"/>
  <c r="E122" i="22"/>
  <c r="D122" i="22"/>
  <c r="P122" i="22" s="1"/>
  <c r="C122" i="22"/>
  <c r="B122" i="22"/>
  <c r="O121" i="22"/>
  <c r="O120" i="22" s="1"/>
  <c r="N121" i="22"/>
  <c r="N120" i="22" s="1"/>
  <c r="M121" i="22"/>
  <c r="M120" i="22" s="1"/>
  <c r="L121" i="22"/>
  <c r="L120" i="22" s="1"/>
  <c r="K121" i="22"/>
  <c r="K120" i="22" s="1"/>
  <c r="J121" i="22"/>
  <c r="J120" i="22" s="1"/>
  <c r="I121" i="22"/>
  <c r="I120" i="22" s="1"/>
  <c r="H121" i="22"/>
  <c r="H120" i="22" s="1"/>
  <c r="G121" i="22"/>
  <c r="G120" i="22" s="1"/>
  <c r="F121" i="22"/>
  <c r="F120" i="22" s="1"/>
  <c r="E121" i="22"/>
  <c r="E120" i="22" s="1"/>
  <c r="D121" i="22"/>
  <c r="D120" i="22" s="1"/>
  <c r="C121" i="22"/>
  <c r="B121" i="22"/>
  <c r="C120" i="22"/>
  <c r="B120" i="22"/>
  <c r="O119" i="22"/>
  <c r="N119" i="22"/>
  <c r="M119" i="22"/>
  <c r="L119" i="22"/>
  <c r="K119" i="22"/>
  <c r="J119" i="22"/>
  <c r="I119" i="22"/>
  <c r="H119" i="22"/>
  <c r="G119" i="22"/>
  <c r="F119" i="22"/>
  <c r="E119" i="22"/>
  <c r="D119" i="22"/>
  <c r="P119" i="22" s="1"/>
  <c r="C119" i="22"/>
  <c r="B119" i="22"/>
  <c r="O118" i="22"/>
  <c r="N118" i="22"/>
  <c r="M118" i="22"/>
  <c r="L118" i="22"/>
  <c r="K118" i="22"/>
  <c r="J118" i="22"/>
  <c r="I118" i="22"/>
  <c r="H118" i="22"/>
  <c r="G118" i="22"/>
  <c r="F118" i="22"/>
  <c r="E118" i="22"/>
  <c r="D118" i="22"/>
  <c r="P118" i="22" s="1"/>
  <c r="C118" i="22"/>
  <c r="B118" i="22"/>
  <c r="O117" i="22"/>
  <c r="O116" i="22" s="1"/>
  <c r="N117" i="22"/>
  <c r="N116" i="22" s="1"/>
  <c r="M117" i="22"/>
  <c r="M116" i="22" s="1"/>
  <c r="L117" i="22"/>
  <c r="L116" i="22" s="1"/>
  <c r="K117" i="22"/>
  <c r="K116" i="22" s="1"/>
  <c r="J117" i="22"/>
  <c r="J116" i="22" s="1"/>
  <c r="I117" i="22"/>
  <c r="I116" i="22" s="1"/>
  <c r="H117" i="22"/>
  <c r="H116" i="22" s="1"/>
  <c r="G117" i="22"/>
  <c r="G116" i="22" s="1"/>
  <c r="F117" i="22"/>
  <c r="F116" i="22" s="1"/>
  <c r="E117" i="22"/>
  <c r="E116" i="22" s="1"/>
  <c r="D117" i="22"/>
  <c r="P117" i="22" s="1"/>
  <c r="P116" i="22" s="1"/>
  <c r="C117" i="22"/>
  <c r="B117" i="22"/>
  <c r="C116" i="22"/>
  <c r="B116" i="22"/>
  <c r="O115" i="22"/>
  <c r="N115" i="22"/>
  <c r="M115" i="22"/>
  <c r="L115" i="22"/>
  <c r="K115" i="22"/>
  <c r="J115" i="22"/>
  <c r="I115" i="22"/>
  <c r="H115" i="22"/>
  <c r="G115" i="22"/>
  <c r="F115" i="22"/>
  <c r="E115" i="22"/>
  <c r="D115" i="22"/>
  <c r="P115" i="22" s="1"/>
  <c r="O114" i="22"/>
  <c r="O113" i="22" s="1"/>
  <c r="N114" i="22"/>
  <c r="N113" i="22" s="1"/>
  <c r="M114" i="22"/>
  <c r="M113" i="22" s="1"/>
  <c r="L114" i="22"/>
  <c r="L113" i="22" s="1"/>
  <c r="K114" i="22"/>
  <c r="J114" i="22"/>
  <c r="J113" i="22" s="1"/>
  <c r="I114" i="22"/>
  <c r="I113" i="22" s="1"/>
  <c r="H114" i="22"/>
  <c r="H113" i="22" s="1"/>
  <c r="G114" i="22"/>
  <c r="G113" i="22" s="1"/>
  <c r="F114" i="22"/>
  <c r="F113" i="22" s="1"/>
  <c r="E114" i="22"/>
  <c r="E113" i="22" s="1"/>
  <c r="D114" i="22"/>
  <c r="P114" i="22" s="1"/>
  <c r="P113" i="22" s="1"/>
  <c r="K113" i="22"/>
  <c r="C113" i="22"/>
  <c r="B113" i="22"/>
  <c r="O112" i="22"/>
  <c r="N112" i="22"/>
  <c r="M112" i="22"/>
  <c r="L112" i="22"/>
  <c r="K112" i="22"/>
  <c r="J112" i="22"/>
  <c r="I112" i="22"/>
  <c r="H112" i="22"/>
  <c r="G112" i="22"/>
  <c r="F112" i="22"/>
  <c r="E112" i="22"/>
  <c r="D112" i="22"/>
  <c r="C112" i="22"/>
  <c r="B112" i="22"/>
  <c r="C111" i="22"/>
  <c r="B111" i="22"/>
  <c r="O110" i="22"/>
  <c r="N110" i="22"/>
  <c r="M110" i="22"/>
  <c r="L110" i="22"/>
  <c r="K110" i="22"/>
  <c r="J110" i="22"/>
  <c r="I110" i="22"/>
  <c r="H110" i="22"/>
  <c r="G110" i="22"/>
  <c r="F110" i="22"/>
  <c r="E110" i="22"/>
  <c r="D110" i="22"/>
  <c r="P110" i="22" s="1"/>
  <c r="C110" i="22"/>
  <c r="B110" i="22"/>
  <c r="O109" i="22"/>
  <c r="N109" i="22"/>
  <c r="M109" i="22"/>
  <c r="L109" i="22"/>
  <c r="K109" i="22"/>
  <c r="J109" i="22"/>
  <c r="I109" i="22"/>
  <c r="H109" i="22"/>
  <c r="G109" i="22"/>
  <c r="F109" i="22"/>
  <c r="E109" i="22"/>
  <c r="D109" i="22"/>
  <c r="P109" i="22" s="1"/>
  <c r="C109" i="22"/>
  <c r="B109" i="22"/>
  <c r="O108" i="22"/>
  <c r="N108" i="22"/>
  <c r="M108" i="22"/>
  <c r="L108" i="22"/>
  <c r="K108" i="22"/>
  <c r="J108" i="22"/>
  <c r="I108" i="22"/>
  <c r="H108" i="22"/>
  <c r="G108" i="22"/>
  <c r="F108" i="22"/>
  <c r="E108" i="22"/>
  <c r="D108" i="22"/>
  <c r="P108" i="22" s="1"/>
  <c r="C108" i="22"/>
  <c r="B108" i="22"/>
  <c r="O107" i="22"/>
  <c r="N107" i="22"/>
  <c r="M107" i="22"/>
  <c r="L107" i="22"/>
  <c r="K107" i="22"/>
  <c r="J107" i="22"/>
  <c r="I107" i="22"/>
  <c r="H107" i="22"/>
  <c r="G107" i="22"/>
  <c r="F107" i="22"/>
  <c r="E107" i="22"/>
  <c r="D107" i="22"/>
  <c r="P107" i="22" s="1"/>
  <c r="C107" i="22"/>
  <c r="B107" i="22"/>
  <c r="O106" i="22"/>
  <c r="O105" i="22" s="1"/>
  <c r="N106" i="22"/>
  <c r="N105" i="22" s="1"/>
  <c r="M106" i="22"/>
  <c r="M105" i="22" s="1"/>
  <c r="L106" i="22"/>
  <c r="L105" i="22" s="1"/>
  <c r="K106" i="22"/>
  <c r="K105" i="22" s="1"/>
  <c r="J106" i="22"/>
  <c r="J105" i="22" s="1"/>
  <c r="I106" i="22"/>
  <c r="I105" i="22" s="1"/>
  <c r="H106" i="22"/>
  <c r="H105" i="22" s="1"/>
  <c r="G106" i="22"/>
  <c r="G105" i="22" s="1"/>
  <c r="F106" i="22"/>
  <c r="F105" i="22" s="1"/>
  <c r="E106" i="22"/>
  <c r="E105" i="22" s="1"/>
  <c r="D106" i="22"/>
  <c r="C106" i="22"/>
  <c r="B106" i="22"/>
  <c r="C105" i="22"/>
  <c r="B105" i="22"/>
  <c r="O104" i="22"/>
  <c r="N104" i="22"/>
  <c r="M104" i="22"/>
  <c r="L104" i="22"/>
  <c r="K104" i="22"/>
  <c r="J104" i="22"/>
  <c r="I104" i="22"/>
  <c r="H104" i="22"/>
  <c r="G104" i="22"/>
  <c r="F104" i="22"/>
  <c r="E104" i="22"/>
  <c r="D104" i="22"/>
  <c r="P104" i="22" s="1"/>
  <c r="C104" i="22"/>
  <c r="B104" i="22"/>
  <c r="O103" i="22"/>
  <c r="N103" i="22"/>
  <c r="M103" i="22"/>
  <c r="L103" i="22"/>
  <c r="K103" i="22"/>
  <c r="J103" i="22"/>
  <c r="I103" i="22"/>
  <c r="H103" i="22"/>
  <c r="G103" i="22"/>
  <c r="F103" i="22"/>
  <c r="E103" i="22"/>
  <c r="D103" i="22"/>
  <c r="P103" i="22" s="1"/>
  <c r="C103" i="22"/>
  <c r="B103" i="22"/>
  <c r="I102" i="22"/>
  <c r="H102" i="22"/>
  <c r="G102" i="22"/>
  <c r="F102" i="22"/>
  <c r="E102" i="22"/>
  <c r="D102" i="22"/>
  <c r="P102" i="22" s="1"/>
  <c r="C102" i="22"/>
  <c r="B102" i="22"/>
  <c r="O101" i="22"/>
  <c r="N101" i="22"/>
  <c r="M101" i="22"/>
  <c r="L101" i="22"/>
  <c r="K101" i="22"/>
  <c r="J101" i="22"/>
  <c r="I101" i="22"/>
  <c r="H101" i="22"/>
  <c r="G101" i="22"/>
  <c r="F101" i="22"/>
  <c r="E101" i="22"/>
  <c r="D101" i="22"/>
  <c r="P101" i="22" s="1"/>
  <c r="C101" i="22"/>
  <c r="B101" i="22"/>
  <c r="O100" i="22"/>
  <c r="O98" i="22" s="1"/>
  <c r="N100" i="22"/>
  <c r="N98" i="22" s="1"/>
  <c r="M100" i="22"/>
  <c r="M98" i="22" s="1"/>
  <c r="L100" i="22"/>
  <c r="L98" i="22" s="1"/>
  <c r="K100" i="22"/>
  <c r="K98" i="22" s="1"/>
  <c r="J100" i="22"/>
  <c r="J98" i="22" s="1"/>
  <c r="I100" i="22"/>
  <c r="H100" i="22"/>
  <c r="G100" i="22"/>
  <c r="F100" i="22"/>
  <c r="E100" i="22"/>
  <c r="D100" i="22"/>
  <c r="P100" i="22" s="1"/>
  <c r="C100" i="22"/>
  <c r="B100" i="22"/>
  <c r="I99" i="22"/>
  <c r="I98" i="22" s="1"/>
  <c r="H99" i="22"/>
  <c r="H98" i="22" s="1"/>
  <c r="G99" i="22"/>
  <c r="G98" i="22" s="1"/>
  <c r="F99" i="22"/>
  <c r="F98" i="22" s="1"/>
  <c r="E99" i="22"/>
  <c r="E98" i="22" s="1"/>
  <c r="D99" i="22"/>
  <c r="D98" i="22" s="1"/>
  <c r="C99" i="22"/>
  <c r="B99" i="22"/>
  <c r="C98" i="22"/>
  <c r="B98" i="22"/>
  <c r="O96" i="22"/>
  <c r="N96" i="22"/>
  <c r="M96" i="22"/>
  <c r="L96" i="22"/>
  <c r="K96" i="22"/>
  <c r="J96" i="22"/>
  <c r="I96" i="22"/>
  <c r="H96" i="22"/>
  <c r="G96" i="22"/>
  <c r="F96" i="22"/>
  <c r="E96" i="22"/>
  <c r="D96" i="22"/>
  <c r="P96" i="22" s="1"/>
  <c r="C96" i="22"/>
  <c r="B96" i="22"/>
  <c r="O95" i="22"/>
  <c r="N95" i="22"/>
  <c r="M95" i="22"/>
  <c r="L95" i="22"/>
  <c r="K95" i="22"/>
  <c r="J95" i="22"/>
  <c r="I95" i="22"/>
  <c r="H95" i="22"/>
  <c r="G95" i="22"/>
  <c r="F95" i="22"/>
  <c r="E95" i="22"/>
  <c r="D95" i="22"/>
  <c r="P95" i="22" s="1"/>
  <c r="C95" i="22"/>
  <c r="B95" i="22"/>
  <c r="O94" i="22"/>
  <c r="N94" i="22"/>
  <c r="M94" i="22"/>
  <c r="L94" i="22"/>
  <c r="K94" i="22"/>
  <c r="J94" i="22"/>
  <c r="I94" i="22"/>
  <c r="H94" i="22"/>
  <c r="G94" i="22"/>
  <c r="F94" i="22"/>
  <c r="E94" i="22"/>
  <c r="D94" i="22"/>
  <c r="P94" i="22" s="1"/>
  <c r="C94" i="22"/>
  <c r="B94" i="22"/>
  <c r="O93" i="22"/>
  <c r="N93" i="22"/>
  <c r="M93" i="22"/>
  <c r="L93" i="22"/>
  <c r="K93" i="22"/>
  <c r="J93" i="22"/>
  <c r="I93" i="22"/>
  <c r="H93" i="22"/>
  <c r="G93" i="22"/>
  <c r="F93" i="22"/>
  <c r="E93" i="22"/>
  <c r="D93" i="22"/>
  <c r="P93" i="22" s="1"/>
  <c r="C93" i="22"/>
  <c r="B93" i="22"/>
  <c r="O92" i="22"/>
  <c r="N92" i="22"/>
  <c r="M92" i="22"/>
  <c r="L92" i="22"/>
  <c r="K92" i="22"/>
  <c r="J92" i="22"/>
  <c r="I92" i="22"/>
  <c r="H92" i="22"/>
  <c r="G92" i="22"/>
  <c r="F92" i="22"/>
  <c r="E92" i="22"/>
  <c r="D92" i="22"/>
  <c r="P92" i="22" s="1"/>
  <c r="C92" i="22"/>
  <c r="B92" i="22"/>
  <c r="O91" i="22"/>
  <c r="O90" i="22" s="1"/>
  <c r="N91" i="22"/>
  <c r="N90" i="22" s="1"/>
  <c r="M91" i="22"/>
  <c r="M90" i="22" s="1"/>
  <c r="L91" i="22"/>
  <c r="L90" i="22" s="1"/>
  <c r="K91" i="22"/>
  <c r="K90" i="22" s="1"/>
  <c r="J91" i="22"/>
  <c r="J90" i="22" s="1"/>
  <c r="I91" i="22"/>
  <c r="I90" i="22" s="1"/>
  <c r="H91" i="22"/>
  <c r="H90" i="22" s="1"/>
  <c r="G91" i="22"/>
  <c r="G90" i="22" s="1"/>
  <c r="F91" i="22"/>
  <c r="F90" i="22" s="1"/>
  <c r="E91" i="22"/>
  <c r="E90" i="22" s="1"/>
  <c r="D91" i="22"/>
  <c r="D90" i="22" s="1"/>
  <c r="C91" i="22"/>
  <c r="B91" i="22"/>
  <c r="C90" i="22"/>
  <c r="B90" i="22"/>
  <c r="O89" i="22"/>
  <c r="N89" i="22"/>
  <c r="M89" i="22"/>
  <c r="L89" i="22"/>
  <c r="K89" i="22"/>
  <c r="J89" i="22"/>
  <c r="I89" i="22"/>
  <c r="H89" i="22"/>
  <c r="G89" i="22"/>
  <c r="F89" i="22"/>
  <c r="E89" i="22"/>
  <c r="D89" i="22"/>
  <c r="P89" i="22" s="1"/>
  <c r="C89" i="22"/>
  <c r="B89" i="22"/>
  <c r="O88" i="22"/>
  <c r="N88" i="22"/>
  <c r="M88" i="22"/>
  <c r="L88" i="22"/>
  <c r="K88" i="22"/>
  <c r="J88" i="22"/>
  <c r="I88" i="22"/>
  <c r="H88" i="22"/>
  <c r="G88" i="22"/>
  <c r="F88" i="22"/>
  <c r="E88" i="22"/>
  <c r="D88" i="22"/>
  <c r="P88" i="22" s="1"/>
  <c r="C88" i="22"/>
  <c r="B88" i="22"/>
  <c r="O87" i="22"/>
  <c r="N87" i="22"/>
  <c r="M87" i="22"/>
  <c r="L87" i="22"/>
  <c r="K87" i="22"/>
  <c r="J87" i="22"/>
  <c r="I87" i="22"/>
  <c r="H87" i="22"/>
  <c r="G87" i="22"/>
  <c r="F87" i="22"/>
  <c r="E87" i="22"/>
  <c r="D87" i="22"/>
  <c r="P87" i="22" s="1"/>
  <c r="C87" i="22"/>
  <c r="B87" i="22"/>
  <c r="O86" i="22"/>
  <c r="N86" i="22"/>
  <c r="M86" i="22"/>
  <c r="L86" i="22"/>
  <c r="K86" i="22"/>
  <c r="J86" i="22"/>
  <c r="I86" i="22"/>
  <c r="H86" i="22"/>
  <c r="G86" i="22"/>
  <c r="F86" i="22"/>
  <c r="E86" i="22"/>
  <c r="D86" i="22"/>
  <c r="P86" i="22" s="1"/>
  <c r="C86" i="22"/>
  <c r="B86" i="22"/>
  <c r="O85" i="22"/>
  <c r="N85" i="22"/>
  <c r="M85" i="22"/>
  <c r="L85" i="22"/>
  <c r="K85" i="22"/>
  <c r="J85" i="22"/>
  <c r="I85" i="22"/>
  <c r="H85" i="22"/>
  <c r="G85" i="22"/>
  <c r="F85" i="22"/>
  <c r="E85" i="22"/>
  <c r="D85" i="22"/>
  <c r="P85" i="22" s="1"/>
  <c r="C85" i="22"/>
  <c r="B85" i="22"/>
  <c r="O84" i="22"/>
  <c r="O83" i="22" s="1"/>
  <c r="N84" i="22"/>
  <c r="N83" i="22" s="1"/>
  <c r="M84" i="22"/>
  <c r="M83" i="22" s="1"/>
  <c r="L84" i="22"/>
  <c r="L83" i="22" s="1"/>
  <c r="K84" i="22"/>
  <c r="K83" i="22" s="1"/>
  <c r="J84" i="22"/>
  <c r="J83" i="22" s="1"/>
  <c r="I84" i="22"/>
  <c r="I83" i="22" s="1"/>
  <c r="H84" i="22"/>
  <c r="H83" i="22" s="1"/>
  <c r="G84" i="22"/>
  <c r="G83" i="22" s="1"/>
  <c r="F84" i="22"/>
  <c r="F83" i="22" s="1"/>
  <c r="E84" i="22"/>
  <c r="E83" i="22" s="1"/>
  <c r="D84" i="22"/>
  <c r="D83" i="22" s="1"/>
  <c r="C84" i="22"/>
  <c r="B84" i="22"/>
  <c r="C83" i="22"/>
  <c r="B83" i="22"/>
  <c r="O80" i="22"/>
  <c r="N80" i="22"/>
  <c r="M80" i="22"/>
  <c r="L80" i="22"/>
  <c r="K80" i="22"/>
  <c r="J80" i="22"/>
  <c r="I80" i="22"/>
  <c r="H80" i="22"/>
  <c r="G80" i="22"/>
  <c r="F80" i="22"/>
  <c r="E80" i="22"/>
  <c r="D80" i="22"/>
  <c r="P80" i="22" s="1"/>
  <c r="C80" i="22"/>
  <c r="B80" i="22"/>
  <c r="O79" i="22"/>
  <c r="N79" i="22"/>
  <c r="M79" i="22"/>
  <c r="L79" i="22"/>
  <c r="K79" i="22"/>
  <c r="J79" i="22"/>
  <c r="I79" i="22"/>
  <c r="H79" i="22"/>
  <c r="G79" i="22"/>
  <c r="F79" i="22"/>
  <c r="E79" i="22"/>
  <c r="D79" i="22"/>
  <c r="P79" i="22" s="1"/>
  <c r="C79" i="22"/>
  <c r="B79" i="22"/>
  <c r="O78" i="22"/>
  <c r="N78" i="22"/>
  <c r="M78" i="22"/>
  <c r="L78" i="22"/>
  <c r="K78" i="22"/>
  <c r="J78" i="22"/>
  <c r="I78" i="22"/>
  <c r="H78" i="22"/>
  <c r="G78" i="22"/>
  <c r="F78" i="22"/>
  <c r="E78" i="22"/>
  <c r="D78" i="22"/>
  <c r="P78" i="22" s="1"/>
  <c r="C78" i="22"/>
  <c r="B78" i="22"/>
  <c r="O77" i="22"/>
  <c r="O76" i="22" s="1"/>
  <c r="N77" i="22"/>
  <c r="N76" i="22" s="1"/>
  <c r="M77" i="22"/>
  <c r="M76" i="22" s="1"/>
  <c r="L77" i="22"/>
  <c r="L76" i="22" s="1"/>
  <c r="K77" i="22"/>
  <c r="K76" i="22" s="1"/>
  <c r="J77" i="22"/>
  <c r="J76" i="22" s="1"/>
  <c r="I77" i="22"/>
  <c r="I76" i="22" s="1"/>
  <c r="H77" i="22"/>
  <c r="H76" i="22" s="1"/>
  <c r="G77" i="22"/>
  <c r="G76" i="22" s="1"/>
  <c r="F77" i="22"/>
  <c r="F76" i="22" s="1"/>
  <c r="E77" i="22"/>
  <c r="E76" i="22" s="1"/>
  <c r="D77" i="22"/>
  <c r="P77" i="22" s="1"/>
  <c r="P76" i="22" s="1"/>
  <c r="C77" i="22"/>
  <c r="B77" i="22"/>
  <c r="C76" i="22"/>
  <c r="B76" i="22"/>
  <c r="O75" i="22"/>
  <c r="N75" i="22"/>
  <c r="M75" i="22"/>
  <c r="L75" i="22"/>
  <c r="K75" i="22"/>
  <c r="J75" i="22"/>
  <c r="I75" i="22"/>
  <c r="H75" i="22"/>
  <c r="G75" i="22"/>
  <c r="F75" i="22"/>
  <c r="E75" i="22"/>
  <c r="D75" i="22"/>
  <c r="P75" i="22" s="1"/>
  <c r="C75" i="22"/>
  <c r="B75" i="22"/>
  <c r="O74" i="22"/>
  <c r="N74" i="22"/>
  <c r="M74" i="22"/>
  <c r="L74" i="22"/>
  <c r="K74" i="22"/>
  <c r="J74" i="22"/>
  <c r="I74" i="22"/>
  <c r="H74" i="22"/>
  <c r="G74" i="22"/>
  <c r="F74" i="22"/>
  <c r="E74" i="22"/>
  <c r="D74" i="22"/>
  <c r="P74" i="22" s="1"/>
  <c r="C74" i="22"/>
  <c r="B74" i="22"/>
  <c r="O73" i="22"/>
  <c r="O72" i="22" s="1"/>
  <c r="N73" i="22"/>
  <c r="N72" i="22" s="1"/>
  <c r="M73" i="22"/>
  <c r="M72" i="22" s="1"/>
  <c r="L73" i="22"/>
  <c r="L72" i="22" s="1"/>
  <c r="K73" i="22"/>
  <c r="K72" i="22" s="1"/>
  <c r="J73" i="22"/>
  <c r="J72" i="22" s="1"/>
  <c r="I73" i="22"/>
  <c r="I72" i="22" s="1"/>
  <c r="H73" i="22"/>
  <c r="H72" i="22" s="1"/>
  <c r="G73" i="22"/>
  <c r="G72" i="22" s="1"/>
  <c r="F73" i="22"/>
  <c r="F72" i="22" s="1"/>
  <c r="E73" i="22"/>
  <c r="E72" i="22" s="1"/>
  <c r="D73" i="22"/>
  <c r="P73" i="22" s="1"/>
  <c r="P72" i="22" s="1"/>
  <c r="C73" i="22"/>
  <c r="B73" i="22"/>
  <c r="C72" i="22"/>
  <c r="B72" i="22"/>
  <c r="O70" i="22"/>
  <c r="N70" i="22"/>
  <c r="M70" i="22"/>
  <c r="L70" i="22"/>
  <c r="K70" i="22"/>
  <c r="J70" i="22"/>
  <c r="I70" i="22"/>
  <c r="H70" i="22"/>
  <c r="G70" i="22"/>
  <c r="F70" i="22"/>
  <c r="E70" i="22"/>
  <c r="D70" i="22"/>
  <c r="P70" i="22" s="1"/>
  <c r="C70" i="22"/>
  <c r="B70" i="22"/>
  <c r="O69" i="22"/>
  <c r="N69" i="22"/>
  <c r="M69" i="22"/>
  <c r="L69" i="22"/>
  <c r="K69" i="22"/>
  <c r="J69" i="22"/>
  <c r="I69" i="22"/>
  <c r="H69" i="22"/>
  <c r="G69" i="22"/>
  <c r="F69" i="22"/>
  <c r="E69" i="22"/>
  <c r="D69" i="22"/>
  <c r="P69" i="22" s="1"/>
  <c r="C69" i="22"/>
  <c r="B69" i="22"/>
  <c r="O68" i="22"/>
  <c r="N68" i="22"/>
  <c r="M68" i="22"/>
  <c r="L68" i="22"/>
  <c r="K68" i="22"/>
  <c r="J68" i="22"/>
  <c r="I68" i="22"/>
  <c r="H68" i="22"/>
  <c r="G68" i="22"/>
  <c r="F68" i="22"/>
  <c r="E68" i="22"/>
  <c r="D68" i="22"/>
  <c r="P68" i="22" s="1"/>
  <c r="C68" i="22"/>
  <c r="B68" i="22"/>
  <c r="O67" i="22"/>
  <c r="N67" i="22"/>
  <c r="M67" i="22"/>
  <c r="L67" i="22"/>
  <c r="K67" i="22"/>
  <c r="J67" i="22"/>
  <c r="I67" i="22"/>
  <c r="H67" i="22"/>
  <c r="G67" i="22"/>
  <c r="F67" i="22"/>
  <c r="E67" i="22"/>
  <c r="D67" i="22"/>
  <c r="P67" i="22" s="1"/>
  <c r="C67" i="22"/>
  <c r="B67" i="22"/>
  <c r="O66" i="22"/>
  <c r="N66" i="22"/>
  <c r="M66" i="22"/>
  <c r="L66" i="22"/>
  <c r="K66" i="22"/>
  <c r="J66" i="22"/>
  <c r="I66" i="22"/>
  <c r="H66" i="22"/>
  <c r="G66" i="22"/>
  <c r="F66" i="22"/>
  <c r="E66" i="22"/>
  <c r="D66" i="22"/>
  <c r="P66" i="22" s="1"/>
  <c r="C66" i="22"/>
  <c r="B66" i="22"/>
  <c r="O65" i="22"/>
  <c r="N65" i="22"/>
  <c r="M65" i="22"/>
  <c r="L65" i="22"/>
  <c r="K65" i="22"/>
  <c r="J65" i="22"/>
  <c r="I65" i="22"/>
  <c r="H65" i="22"/>
  <c r="G65" i="22"/>
  <c r="F65" i="22"/>
  <c r="E65" i="22"/>
  <c r="D65" i="22"/>
  <c r="P65" i="22" s="1"/>
  <c r="C65" i="22"/>
  <c r="B65" i="22"/>
  <c r="O64" i="22"/>
  <c r="N64" i="22"/>
  <c r="M64" i="22"/>
  <c r="L64" i="22"/>
  <c r="K64" i="22"/>
  <c r="J64" i="22"/>
  <c r="I64" i="22"/>
  <c r="H64" i="22"/>
  <c r="G64" i="22"/>
  <c r="F64" i="22"/>
  <c r="E64" i="22"/>
  <c r="D64" i="22"/>
  <c r="P64" i="22" s="1"/>
  <c r="C64" i="22"/>
  <c r="B64" i="22"/>
  <c r="O63" i="22"/>
  <c r="N63" i="22"/>
  <c r="M63" i="22"/>
  <c r="L63" i="22"/>
  <c r="K63" i="22"/>
  <c r="J63" i="22"/>
  <c r="I63" i="22"/>
  <c r="H63" i="22"/>
  <c r="G63" i="22"/>
  <c r="F63" i="22"/>
  <c r="E63" i="22"/>
  <c r="D63" i="22"/>
  <c r="P63" i="22" s="1"/>
  <c r="C63" i="22"/>
  <c r="B63" i="22"/>
  <c r="O62" i="22"/>
  <c r="N62" i="22"/>
  <c r="M62" i="22"/>
  <c r="L62" i="22"/>
  <c r="K62" i="22"/>
  <c r="J62" i="22"/>
  <c r="I62" i="22"/>
  <c r="H62" i="22"/>
  <c r="G62" i="22"/>
  <c r="F62" i="22"/>
  <c r="E62" i="22"/>
  <c r="D62" i="22"/>
  <c r="P62" i="22" s="1"/>
  <c r="C62" i="22"/>
  <c r="B62" i="22"/>
  <c r="O61" i="22"/>
  <c r="N61" i="22"/>
  <c r="M61" i="22"/>
  <c r="L61" i="22"/>
  <c r="K61" i="22"/>
  <c r="J61" i="22"/>
  <c r="I61" i="22"/>
  <c r="H61" i="22"/>
  <c r="G61" i="22"/>
  <c r="F61" i="22"/>
  <c r="E61" i="22"/>
  <c r="D61" i="22"/>
  <c r="P61" i="22" s="1"/>
  <c r="C61" i="22"/>
  <c r="B61" i="22"/>
  <c r="P60" i="22"/>
  <c r="C60" i="22"/>
  <c r="B60" i="22"/>
  <c r="O59" i="22"/>
  <c r="N59" i="22"/>
  <c r="M59" i="22"/>
  <c r="L59" i="22"/>
  <c r="K59" i="22"/>
  <c r="J59" i="22"/>
  <c r="I59" i="22"/>
  <c r="H59" i="22"/>
  <c r="G59" i="22"/>
  <c r="F59" i="22"/>
  <c r="E59" i="22"/>
  <c r="D59" i="22"/>
  <c r="P59" i="22" s="1"/>
  <c r="C59" i="22"/>
  <c r="B59" i="22"/>
  <c r="O58" i="22"/>
  <c r="N58" i="22"/>
  <c r="M58" i="22"/>
  <c r="L58" i="22"/>
  <c r="K58" i="22"/>
  <c r="J58" i="22"/>
  <c r="I58" i="22"/>
  <c r="H58" i="22"/>
  <c r="G58" i="22"/>
  <c r="F58" i="22"/>
  <c r="E58" i="22"/>
  <c r="D58" i="22"/>
  <c r="P58" i="22" s="1"/>
  <c r="C58" i="22"/>
  <c r="B58" i="22"/>
  <c r="O57" i="22"/>
  <c r="N57" i="22"/>
  <c r="M57" i="22"/>
  <c r="L57" i="22"/>
  <c r="K57" i="22"/>
  <c r="J57" i="22"/>
  <c r="I57" i="22"/>
  <c r="H57" i="22"/>
  <c r="G57" i="22"/>
  <c r="F57" i="22"/>
  <c r="E57" i="22"/>
  <c r="D57" i="22"/>
  <c r="P57" i="22" s="1"/>
  <c r="C57" i="22"/>
  <c r="B57" i="22"/>
  <c r="O56" i="22"/>
  <c r="N56" i="22"/>
  <c r="M56" i="22"/>
  <c r="L56" i="22"/>
  <c r="K56" i="22"/>
  <c r="J56" i="22"/>
  <c r="I56" i="22"/>
  <c r="H56" i="22"/>
  <c r="G56" i="22"/>
  <c r="F56" i="22"/>
  <c r="E56" i="22"/>
  <c r="D56" i="22"/>
  <c r="P56" i="22" s="1"/>
  <c r="C56" i="22"/>
  <c r="B56" i="22"/>
  <c r="O55" i="22"/>
  <c r="N55" i="22"/>
  <c r="M55" i="22"/>
  <c r="L55" i="22"/>
  <c r="K55" i="22"/>
  <c r="J55" i="22"/>
  <c r="I55" i="22"/>
  <c r="H55" i="22"/>
  <c r="G55" i="22"/>
  <c r="F55" i="22"/>
  <c r="E55" i="22"/>
  <c r="D55" i="22"/>
  <c r="P55" i="22" s="1"/>
  <c r="C55" i="22"/>
  <c r="B55" i="22"/>
  <c r="O54" i="22"/>
  <c r="O52" i="22" s="1"/>
  <c r="N54" i="22"/>
  <c r="N52" i="22" s="1"/>
  <c r="M54" i="22"/>
  <c r="M52" i="22" s="1"/>
  <c r="L54" i="22"/>
  <c r="L52" i="22" s="1"/>
  <c r="K54" i="22"/>
  <c r="K52" i="22" s="1"/>
  <c r="J54" i="22"/>
  <c r="J52" i="22" s="1"/>
  <c r="I54" i="22"/>
  <c r="I52" i="22" s="1"/>
  <c r="H54" i="22"/>
  <c r="H52" i="22" s="1"/>
  <c r="G54" i="22"/>
  <c r="G52" i="22" s="1"/>
  <c r="F54" i="22"/>
  <c r="F52" i="22" s="1"/>
  <c r="E54" i="22"/>
  <c r="E52" i="22" s="1"/>
  <c r="D54" i="22"/>
  <c r="D52" i="22" s="1"/>
  <c r="C54" i="22"/>
  <c r="B54" i="22"/>
  <c r="P53" i="22"/>
  <c r="C53" i="22"/>
  <c r="B53" i="22"/>
  <c r="C52" i="22"/>
  <c r="B52" i="22"/>
  <c r="O51" i="22"/>
  <c r="O50" i="22" s="1"/>
  <c r="N51" i="22"/>
  <c r="N50" i="22" s="1"/>
  <c r="M51" i="22"/>
  <c r="M50" i="22" s="1"/>
  <c r="L51" i="22"/>
  <c r="L50" i="22" s="1"/>
  <c r="K51" i="22"/>
  <c r="K50" i="22" s="1"/>
  <c r="J51" i="22"/>
  <c r="J50" i="22" s="1"/>
  <c r="I51" i="22"/>
  <c r="I50" i="22" s="1"/>
  <c r="H51" i="22"/>
  <c r="H50" i="22" s="1"/>
  <c r="G51" i="22"/>
  <c r="G50" i="22" s="1"/>
  <c r="F51" i="22"/>
  <c r="F50" i="22" s="1"/>
  <c r="E51" i="22"/>
  <c r="E50" i="22" s="1"/>
  <c r="D51" i="22"/>
  <c r="P51" i="22" s="1"/>
  <c r="P50" i="22" s="1"/>
  <c r="C51" i="22"/>
  <c r="B51" i="22"/>
  <c r="C50" i="22"/>
  <c r="B50" i="22"/>
  <c r="C48" i="22"/>
  <c r="B48" i="22"/>
  <c r="K47" i="22"/>
  <c r="C47" i="22"/>
  <c r="B47" i="22"/>
  <c r="C46" i="22"/>
  <c r="B46" i="22"/>
  <c r="C45" i="22"/>
  <c r="B45" i="22"/>
  <c r="C44" i="22"/>
  <c r="B44" i="22"/>
  <c r="N43" i="22"/>
  <c r="M43" i="22"/>
  <c r="K43" i="22"/>
  <c r="I43" i="22"/>
  <c r="H43" i="22"/>
  <c r="G43" i="22"/>
  <c r="F43" i="22"/>
  <c r="E43" i="22"/>
  <c r="D43" i="22"/>
  <c r="C43" i="22"/>
  <c r="B43" i="22"/>
  <c r="C42" i="22"/>
  <c r="B42" i="22"/>
  <c r="C41" i="22"/>
  <c r="B41" i="22"/>
  <c r="C40" i="22"/>
  <c r="B40" i="22"/>
  <c r="C39" i="22"/>
  <c r="B39" i="22"/>
  <c r="C38" i="22"/>
  <c r="B38" i="22"/>
  <c r="C37" i="22"/>
  <c r="B37" i="22"/>
  <c r="C36" i="22"/>
  <c r="B36" i="22"/>
  <c r="C35" i="22"/>
  <c r="B35" i="22"/>
  <c r="C34" i="22"/>
  <c r="B34" i="22"/>
  <c r="O33" i="22"/>
  <c r="O23" i="34" s="1"/>
  <c r="N33" i="22"/>
  <c r="N23" i="34" s="1"/>
  <c r="M33" i="22"/>
  <c r="L33" i="22"/>
  <c r="L23" i="34" s="1"/>
  <c r="K33" i="22"/>
  <c r="K23" i="34" s="1"/>
  <c r="J33" i="22"/>
  <c r="J23" i="34" s="1"/>
  <c r="I33" i="22"/>
  <c r="I23" i="34" s="1"/>
  <c r="H33" i="22"/>
  <c r="H23" i="34" s="1"/>
  <c r="G33" i="22"/>
  <c r="G23" i="34" s="1"/>
  <c r="F33" i="22"/>
  <c r="F23" i="34" s="1"/>
  <c r="E33" i="22"/>
  <c r="D33" i="22"/>
  <c r="D23" i="34" s="1"/>
  <c r="C33" i="22"/>
  <c r="B33" i="22"/>
  <c r="O32" i="22"/>
  <c r="O22" i="34" s="1"/>
  <c r="O21" i="34" s="1"/>
  <c r="N32" i="22"/>
  <c r="N22" i="34" s="1"/>
  <c r="N21" i="34" s="1"/>
  <c r="M32" i="22"/>
  <c r="L32" i="22"/>
  <c r="K32" i="22"/>
  <c r="K22" i="34" s="1"/>
  <c r="J32" i="22"/>
  <c r="J22" i="34" s="1"/>
  <c r="J21" i="34" s="1"/>
  <c r="I32" i="22"/>
  <c r="I22" i="34" s="1"/>
  <c r="H32" i="22"/>
  <c r="H22" i="34" s="1"/>
  <c r="G32" i="22"/>
  <c r="G22" i="34" s="1"/>
  <c r="G21" i="34" s="1"/>
  <c r="F32" i="22"/>
  <c r="F22" i="34" s="1"/>
  <c r="F21" i="34" s="1"/>
  <c r="E32" i="22"/>
  <c r="E22" i="34" s="1"/>
  <c r="D32" i="22"/>
  <c r="C32" i="22"/>
  <c r="B32" i="22"/>
  <c r="C31" i="22"/>
  <c r="B31" i="22"/>
  <c r="O30" i="22"/>
  <c r="N30" i="22"/>
  <c r="M30" i="22"/>
  <c r="L30" i="22"/>
  <c r="K30" i="22"/>
  <c r="J30" i="22"/>
  <c r="I30" i="22"/>
  <c r="H30" i="22"/>
  <c r="G30" i="22"/>
  <c r="F30" i="22"/>
  <c r="E30" i="22"/>
  <c r="D30" i="22"/>
  <c r="C30" i="22"/>
  <c r="B30" i="22"/>
  <c r="O29" i="22"/>
  <c r="N29" i="22"/>
  <c r="M29" i="22"/>
  <c r="L29" i="22"/>
  <c r="K29" i="22"/>
  <c r="J29" i="22"/>
  <c r="I29" i="22"/>
  <c r="H29" i="22"/>
  <c r="G29" i="22"/>
  <c r="F29" i="22"/>
  <c r="E29" i="22"/>
  <c r="D29" i="22"/>
  <c r="P29" i="22" s="1"/>
  <c r="C29" i="22"/>
  <c r="B29" i="22"/>
  <c r="O28" i="22"/>
  <c r="N28" i="22"/>
  <c r="M28" i="22"/>
  <c r="L28" i="22"/>
  <c r="K28" i="22"/>
  <c r="J28" i="22"/>
  <c r="I28" i="22"/>
  <c r="H28" i="22"/>
  <c r="G28" i="22"/>
  <c r="F28" i="22"/>
  <c r="E28" i="22"/>
  <c r="D28" i="22"/>
  <c r="C28" i="22"/>
  <c r="B28" i="22"/>
  <c r="O27" i="22"/>
  <c r="O20" i="34" s="1"/>
  <c r="N27" i="22"/>
  <c r="N20" i="34" s="1"/>
  <c r="M27" i="22"/>
  <c r="M20" i="34" s="1"/>
  <c r="L27" i="22"/>
  <c r="L20" i="34" s="1"/>
  <c r="K27" i="22"/>
  <c r="K20" i="34" s="1"/>
  <c r="J27" i="22"/>
  <c r="J20" i="34" s="1"/>
  <c r="I27" i="22"/>
  <c r="H27" i="22"/>
  <c r="G27" i="22"/>
  <c r="F27" i="22"/>
  <c r="F20" i="34" s="1"/>
  <c r="E27" i="22"/>
  <c r="D27" i="22"/>
  <c r="C27" i="22"/>
  <c r="B27" i="22"/>
  <c r="O26" i="22"/>
  <c r="O19" i="34" s="1"/>
  <c r="N26" i="22"/>
  <c r="N19" i="34" s="1"/>
  <c r="M26" i="22"/>
  <c r="M19" i="34" s="1"/>
  <c r="L26" i="22"/>
  <c r="L19" i="34" s="1"/>
  <c r="K26" i="22"/>
  <c r="K19" i="34" s="1"/>
  <c r="J26" i="22"/>
  <c r="J19" i="34" s="1"/>
  <c r="I26" i="22"/>
  <c r="H26" i="22"/>
  <c r="G26" i="22"/>
  <c r="F26" i="22"/>
  <c r="E26" i="22"/>
  <c r="D26" i="22"/>
  <c r="C26" i="22"/>
  <c r="B26" i="22"/>
  <c r="O25" i="22"/>
  <c r="N25" i="22"/>
  <c r="M25" i="22"/>
  <c r="L25" i="22"/>
  <c r="K25" i="22"/>
  <c r="J25" i="22"/>
  <c r="I25" i="22"/>
  <c r="H25" i="22"/>
  <c r="G25" i="22"/>
  <c r="F25" i="22"/>
  <c r="E25" i="22"/>
  <c r="D25" i="22"/>
  <c r="C25" i="22"/>
  <c r="B25" i="22"/>
  <c r="C24" i="22"/>
  <c r="B24" i="22"/>
  <c r="C23" i="22"/>
  <c r="B23" i="22"/>
  <c r="C22" i="22"/>
  <c r="B22" i="22"/>
  <c r="O21" i="22"/>
  <c r="N21" i="22"/>
  <c r="M21" i="22"/>
  <c r="L21" i="22"/>
  <c r="K21" i="22"/>
  <c r="J21" i="22"/>
  <c r="I21" i="22"/>
  <c r="H21" i="22"/>
  <c r="G21" i="22"/>
  <c r="F21" i="22"/>
  <c r="E21" i="22"/>
  <c r="D21" i="22"/>
  <c r="C21" i="22"/>
  <c r="B21" i="22"/>
  <c r="O20" i="22"/>
  <c r="N20" i="22"/>
  <c r="M20" i="22"/>
  <c r="L20" i="22"/>
  <c r="K20" i="22"/>
  <c r="J20" i="22"/>
  <c r="I20" i="22"/>
  <c r="H20" i="22"/>
  <c r="G20" i="22"/>
  <c r="F20" i="22"/>
  <c r="E20" i="22"/>
  <c r="D20" i="22"/>
  <c r="C20" i="22"/>
  <c r="B20" i="22"/>
  <c r="C19" i="22"/>
  <c r="B19" i="22"/>
  <c r="O18" i="22"/>
  <c r="N18" i="22"/>
  <c r="M18" i="22"/>
  <c r="L18" i="22"/>
  <c r="K18" i="22"/>
  <c r="J18" i="22"/>
  <c r="I18" i="22"/>
  <c r="H18" i="22"/>
  <c r="G18" i="22"/>
  <c r="F18" i="22"/>
  <c r="E18" i="22"/>
  <c r="D18" i="22"/>
  <c r="P18" i="22" s="1"/>
  <c r="C18" i="22"/>
  <c r="B18" i="22"/>
  <c r="O17" i="22"/>
  <c r="N17" i="22"/>
  <c r="M17" i="22"/>
  <c r="L17" i="22"/>
  <c r="K17" i="22"/>
  <c r="J17" i="22"/>
  <c r="I17" i="22"/>
  <c r="H17" i="22"/>
  <c r="G17" i="22"/>
  <c r="F17" i="22"/>
  <c r="E17" i="22"/>
  <c r="D17" i="22"/>
  <c r="C17" i="22"/>
  <c r="B17" i="22"/>
  <c r="C16" i="22"/>
  <c r="B16" i="22"/>
  <c r="O15" i="22"/>
  <c r="O17" i="34" s="1"/>
  <c r="N15" i="22"/>
  <c r="N17" i="34" s="1"/>
  <c r="M15" i="22"/>
  <c r="M17" i="34" s="1"/>
  <c r="L15" i="22"/>
  <c r="L17" i="34" s="1"/>
  <c r="K15" i="22"/>
  <c r="K17" i="34" s="1"/>
  <c r="J15" i="22"/>
  <c r="J17" i="34" s="1"/>
  <c r="I15" i="22"/>
  <c r="H15" i="22"/>
  <c r="H17" i="34" s="1"/>
  <c r="G15" i="22"/>
  <c r="F15" i="22"/>
  <c r="E15" i="22"/>
  <c r="D15" i="22"/>
  <c r="C15" i="22"/>
  <c r="B15" i="22"/>
  <c r="O14" i="22"/>
  <c r="O14" i="34" s="1"/>
  <c r="N14" i="22"/>
  <c r="N14" i="34" s="1"/>
  <c r="M14" i="22"/>
  <c r="M14" i="34" s="1"/>
  <c r="L14" i="22"/>
  <c r="L14" i="34" s="1"/>
  <c r="K14" i="22"/>
  <c r="K14" i="34" s="1"/>
  <c r="J14" i="22"/>
  <c r="J14" i="34" s="1"/>
  <c r="I14" i="22"/>
  <c r="I14" i="34" s="1"/>
  <c r="H14" i="22"/>
  <c r="H14" i="34" s="1"/>
  <c r="G14" i="22"/>
  <c r="G14" i="34" s="1"/>
  <c r="F14" i="22"/>
  <c r="F14" i="34" s="1"/>
  <c r="E14" i="22"/>
  <c r="D14" i="22"/>
  <c r="D14" i="34" s="1"/>
  <c r="C14" i="22"/>
  <c r="B14" i="22"/>
  <c r="C13" i="22"/>
  <c r="B13" i="22"/>
  <c r="C12" i="22"/>
  <c r="B12" i="22"/>
  <c r="C11" i="22"/>
  <c r="B11" i="22"/>
  <c r="D5" i="22"/>
  <c r="T61" i="12"/>
  <c r="H61" i="12"/>
  <c r="L58" i="12"/>
  <c r="M58" i="12" s="1"/>
  <c r="L57" i="12"/>
  <c r="M57" i="12" s="1"/>
  <c r="L56" i="12"/>
  <c r="M56" i="12" s="1"/>
  <c r="L55" i="12"/>
  <c r="M55" i="12" s="1"/>
  <c r="L54" i="12"/>
  <c r="M54" i="12" s="1"/>
  <c r="L53" i="12"/>
  <c r="M53" i="12" s="1"/>
  <c r="L52" i="12"/>
  <c r="M52" i="12" s="1"/>
  <c r="L51" i="12"/>
  <c r="M51" i="12" s="1"/>
  <c r="L50" i="12"/>
  <c r="M50" i="12" s="1"/>
  <c r="AD49" i="12"/>
  <c r="AC49" i="12"/>
  <c r="AC40" i="12" s="1"/>
  <c r="AB49" i="12"/>
  <c r="AA49" i="12"/>
  <c r="Z49" i="12"/>
  <c r="Y49" i="12"/>
  <c r="Y40" i="12" s="1"/>
  <c r="X49" i="12"/>
  <c r="W49" i="12"/>
  <c r="W40" i="12" s="1"/>
  <c r="V49" i="12"/>
  <c r="U49" i="12"/>
  <c r="T49" i="12"/>
  <c r="S49" i="12"/>
  <c r="R49" i="12"/>
  <c r="I49" i="12"/>
  <c r="I61" i="12" s="1"/>
  <c r="H49" i="12"/>
  <c r="M48" i="12"/>
  <c r="L48" i="12"/>
  <c r="L47" i="12"/>
  <c r="M47" i="12" s="1"/>
  <c r="M46" i="12"/>
  <c r="L46" i="12"/>
  <c r="M45" i="12"/>
  <c r="L45" i="12"/>
  <c r="M44" i="12"/>
  <c r="L44" i="12"/>
  <c r="L43" i="12"/>
  <c r="M43" i="12" s="1"/>
  <c r="M42" i="12"/>
  <c r="L42" i="12"/>
  <c r="M41" i="12"/>
  <c r="L41" i="12"/>
  <c r="AD40" i="12"/>
  <c r="AB40" i="12"/>
  <c r="AA40" i="12"/>
  <c r="Z40" i="12"/>
  <c r="X40" i="12"/>
  <c r="V40" i="12"/>
  <c r="U40" i="12"/>
  <c r="U61" i="12" s="1"/>
  <c r="T40" i="12"/>
  <c r="S40" i="12"/>
  <c r="S61" i="12" s="1"/>
  <c r="S64" i="12" s="1"/>
  <c r="R40" i="12"/>
  <c r="R61" i="12" s="1"/>
  <c r="L40" i="12"/>
  <c r="I40" i="12"/>
  <c r="H40" i="12"/>
  <c r="L39" i="12"/>
  <c r="M39" i="12" s="1"/>
  <c r="L38" i="12"/>
  <c r="M38" i="12" s="1"/>
  <c r="L37" i="12"/>
  <c r="M37" i="12" s="1"/>
  <c r="L36" i="12"/>
  <c r="M36" i="12" s="1"/>
  <c r="L35" i="12"/>
  <c r="M35" i="12" s="1"/>
  <c r="L34" i="12"/>
  <c r="M34" i="12" s="1"/>
  <c r="L33" i="12"/>
  <c r="M33" i="12" s="1"/>
  <c r="L32" i="12"/>
  <c r="M32" i="12" s="1"/>
  <c r="L31" i="12"/>
  <c r="M31" i="12" s="1"/>
  <c r="L30" i="12"/>
  <c r="M30" i="12" s="1"/>
  <c r="L29" i="12"/>
  <c r="M29" i="12" s="1"/>
  <c r="L28" i="12"/>
  <c r="M28" i="12" s="1"/>
  <c r="L27" i="12"/>
  <c r="M27" i="12" s="1"/>
  <c r="L26" i="12"/>
  <c r="M26" i="12" s="1"/>
  <c r="L25" i="12"/>
  <c r="M25" i="12" s="1"/>
  <c r="L24" i="12"/>
  <c r="M24" i="12" s="1"/>
  <c r="I23" i="12"/>
  <c r="H23" i="12"/>
  <c r="L22" i="12"/>
  <c r="M22" i="12" s="1"/>
  <c r="L21" i="12"/>
  <c r="M21" i="12" s="1"/>
  <c r="L20" i="12"/>
  <c r="M20" i="12" s="1"/>
  <c r="L19" i="12"/>
  <c r="M19" i="12" s="1"/>
  <c r="L18" i="12"/>
  <c r="M18" i="12" s="1"/>
  <c r="L17" i="12"/>
  <c r="M17" i="12" s="1"/>
  <c r="L16" i="12"/>
  <c r="M16" i="12" s="1"/>
  <c r="L15" i="12"/>
  <c r="M15" i="12" s="1"/>
  <c r="L14" i="12"/>
  <c r="M14" i="12" s="1"/>
  <c r="L13" i="12"/>
  <c r="M13" i="12" s="1"/>
  <c r="L12" i="12"/>
  <c r="M12" i="12" s="1"/>
  <c r="L11" i="12"/>
  <c r="L10" i="12"/>
  <c r="M10" i="12" s="1"/>
  <c r="I9" i="12"/>
  <c r="H9" i="12"/>
  <c r="F185" i="43"/>
  <c r="F114" i="43"/>
  <c r="F113" i="43"/>
  <c r="F164" i="43" s="1"/>
  <c r="F107" i="43"/>
  <c r="F82" i="43"/>
  <c r="F66" i="43"/>
  <c r="F60" i="43"/>
  <c r="F51" i="43"/>
  <c r="F35" i="43"/>
  <c r="F32" i="43"/>
  <c r="F25" i="43"/>
  <c r="F17" i="43"/>
  <c r="F187" i="43" s="1"/>
  <c r="F10" i="43"/>
  <c r="B144" i="19"/>
  <c r="A144" i="19"/>
  <c r="B143" i="19"/>
  <c r="A143" i="19"/>
  <c r="B142" i="19"/>
  <c r="A142" i="19"/>
  <c r="B141" i="19"/>
  <c r="A141" i="19"/>
  <c r="B139" i="19"/>
  <c r="A139" i="19"/>
  <c r="B138" i="19"/>
  <c r="A138" i="19"/>
  <c r="B137" i="19"/>
  <c r="A137" i="19"/>
  <c r="B136" i="19"/>
  <c r="A136" i="19"/>
  <c r="B135" i="19"/>
  <c r="A135" i="19"/>
  <c r="B134" i="19"/>
  <c r="A134" i="19"/>
  <c r="B132" i="19"/>
  <c r="A132" i="19"/>
  <c r="B131" i="19"/>
  <c r="A131" i="19"/>
  <c r="B130" i="19"/>
  <c r="A130" i="19"/>
  <c r="B129" i="19"/>
  <c r="A129" i="19"/>
  <c r="B128" i="19"/>
  <c r="A128" i="19"/>
  <c r="B127" i="19"/>
  <c r="A127" i="19"/>
  <c r="B126" i="19"/>
  <c r="A126" i="19"/>
  <c r="B125" i="19"/>
  <c r="A125" i="19"/>
  <c r="B116" i="19"/>
  <c r="A116" i="19"/>
  <c r="B115" i="19"/>
  <c r="A115" i="19"/>
  <c r="B114" i="19"/>
  <c r="A114" i="19"/>
  <c r="B113" i="19"/>
  <c r="A113" i="19"/>
  <c r="B112" i="19"/>
  <c r="A112" i="19"/>
  <c r="B111" i="19"/>
  <c r="A111" i="19"/>
  <c r="B97" i="19"/>
  <c r="A97" i="19"/>
  <c r="B96" i="19"/>
  <c r="A96" i="19"/>
  <c r="B95" i="19"/>
  <c r="A95" i="19"/>
  <c r="B94" i="19"/>
  <c r="A94" i="19"/>
  <c r="B84" i="19"/>
  <c r="A84" i="19"/>
  <c r="B83" i="19"/>
  <c r="A83" i="19"/>
  <c r="B82" i="19"/>
  <c r="A82" i="19"/>
  <c r="B81" i="19"/>
  <c r="A81" i="19"/>
  <c r="B80" i="19"/>
  <c r="A80" i="19"/>
  <c r="B78" i="19"/>
  <c r="A78" i="19"/>
  <c r="B77" i="19"/>
  <c r="A77" i="19"/>
  <c r="B76" i="19"/>
  <c r="A76" i="19"/>
  <c r="B72" i="19"/>
  <c r="A72" i="19"/>
  <c r="B71" i="19"/>
  <c r="A71" i="19"/>
  <c r="B70" i="19"/>
  <c r="A70" i="19"/>
  <c r="B43" i="19"/>
  <c r="A43" i="19"/>
  <c r="B42" i="19"/>
  <c r="A42" i="19"/>
  <c r="B41" i="19"/>
  <c r="A41" i="19"/>
  <c r="B40" i="19"/>
  <c r="A40" i="19"/>
  <c r="B27" i="19"/>
  <c r="A27" i="19"/>
  <c r="B26" i="19"/>
  <c r="A26" i="19"/>
  <c r="B25" i="19"/>
  <c r="A25" i="19"/>
  <c r="B24" i="19"/>
  <c r="A24" i="19"/>
  <c r="B23" i="19"/>
  <c r="A23" i="19"/>
  <c r="B22" i="19"/>
  <c r="A22" i="19"/>
  <c r="B21" i="19"/>
  <c r="A21" i="19"/>
  <c r="B20" i="19"/>
  <c r="A20" i="19"/>
  <c r="B19" i="19"/>
  <c r="A19" i="19"/>
  <c r="B18" i="19"/>
  <c r="A18" i="19"/>
  <c r="B17" i="19"/>
  <c r="A17" i="19"/>
  <c r="B16" i="19"/>
  <c r="A16" i="19"/>
  <c r="B15" i="19"/>
  <c r="A15" i="19"/>
  <c r="B14" i="19"/>
  <c r="A14" i="19"/>
  <c r="B13" i="19"/>
  <c r="A13" i="19"/>
  <c r="F109" i="49"/>
  <c r="F99" i="49"/>
  <c r="F57" i="49"/>
  <c r="F31" i="49"/>
  <c r="F20" i="49"/>
  <c r="F14" i="49"/>
  <c r="F111" i="49" s="1"/>
  <c r="O171" i="22"/>
  <c r="L171" i="22"/>
  <c r="F171" i="22"/>
  <c r="O48" i="22"/>
  <c r="M48" i="22"/>
  <c r="L48" i="22"/>
  <c r="I48" i="22"/>
  <c r="H48" i="22"/>
  <c r="G48" i="22"/>
  <c r="F48" i="22"/>
  <c r="E48" i="22"/>
  <c r="D48" i="22"/>
  <c r="F41" i="22"/>
  <c r="M38" i="22"/>
  <c r="E38" i="22"/>
  <c r="O38" i="22"/>
  <c r="N38" i="22"/>
  <c r="G38" i="22"/>
  <c r="F38" i="22"/>
  <c r="O24" i="22"/>
  <c r="L24" i="22"/>
  <c r="K24" i="22"/>
  <c r="J24" i="22"/>
  <c r="I24" i="22"/>
  <c r="H24" i="22"/>
  <c r="G24" i="22"/>
  <c r="D24" i="22"/>
  <c r="J23" i="22"/>
  <c r="O19" i="22"/>
  <c r="N19" i="22"/>
  <c r="M19" i="22"/>
  <c r="L19" i="22"/>
  <c r="K19" i="22"/>
  <c r="J19" i="22"/>
  <c r="I19" i="22"/>
  <c r="H19" i="22"/>
  <c r="G19" i="22"/>
  <c r="F19" i="22"/>
  <c r="E19" i="22"/>
  <c r="D19" i="22"/>
  <c r="O16" i="22"/>
  <c r="O18" i="34" s="1"/>
  <c r="N16" i="22"/>
  <c r="N18" i="34" s="1"/>
  <c r="M16" i="22"/>
  <c r="M18" i="34" s="1"/>
  <c r="L16" i="22"/>
  <c r="L18" i="34" s="1"/>
  <c r="K16" i="22"/>
  <c r="K18" i="34" s="1"/>
  <c r="J16" i="22"/>
  <c r="J18" i="34" s="1"/>
  <c r="O12" i="22"/>
  <c r="O12" i="34" s="1"/>
  <c r="N12" i="22"/>
  <c r="N12" i="34" s="1"/>
  <c r="M12" i="22"/>
  <c r="M12" i="34" s="1"/>
  <c r="L12" i="22"/>
  <c r="L12" i="34" s="1"/>
  <c r="K12" i="22"/>
  <c r="K12" i="34" s="1"/>
  <c r="J12" i="22"/>
  <c r="J12" i="34" s="1"/>
  <c r="I12" i="22"/>
  <c r="I12" i="34" s="1"/>
  <c r="H12" i="22"/>
  <c r="H12" i="34" s="1"/>
  <c r="G12" i="22"/>
  <c r="G12" i="34" s="1"/>
  <c r="F12" i="22"/>
  <c r="F12" i="34" s="1"/>
  <c r="E12" i="22"/>
  <c r="E12" i="34" s="1"/>
  <c r="D12" i="22"/>
  <c r="O11" i="22"/>
  <c r="N11" i="22"/>
  <c r="M11" i="22"/>
  <c r="K11" i="22"/>
  <c r="H11" i="22"/>
  <c r="G11" i="22"/>
  <c r="F11" i="22"/>
  <c r="E11" i="22"/>
  <c r="S183" i="18"/>
  <c r="S182" i="18"/>
  <c r="S181" i="18"/>
  <c r="R181" i="18"/>
  <c r="S180" i="18"/>
  <c r="R180" i="18"/>
  <c r="S179" i="18"/>
  <c r="R179" i="18"/>
  <c r="S178" i="18"/>
  <c r="R178" i="18"/>
  <c r="S177" i="18"/>
  <c r="R177" i="18"/>
  <c r="S176" i="18"/>
  <c r="R176" i="18"/>
  <c r="S175" i="18"/>
  <c r="R175" i="18"/>
  <c r="S174" i="18"/>
  <c r="R174" i="18"/>
  <c r="S172" i="18"/>
  <c r="R172" i="18"/>
  <c r="S170" i="18"/>
  <c r="R170" i="18"/>
  <c r="S169" i="18"/>
  <c r="R169" i="18"/>
  <c r="S168" i="18"/>
  <c r="R168" i="18"/>
  <c r="S167" i="18"/>
  <c r="R167" i="18"/>
  <c r="S166" i="18"/>
  <c r="R166" i="18"/>
  <c r="S165" i="18"/>
  <c r="R165" i="18"/>
  <c r="S164" i="18"/>
  <c r="R164" i="18"/>
  <c r="S163" i="18"/>
  <c r="R163" i="18"/>
  <c r="S162" i="18"/>
  <c r="R162" i="18"/>
  <c r="S161" i="18"/>
  <c r="R161" i="18"/>
  <c r="S160" i="18"/>
  <c r="R160" i="18"/>
  <c r="S155" i="18"/>
  <c r="S157" i="18" s="1"/>
  <c r="R155" i="18"/>
  <c r="S153" i="18"/>
  <c r="R153" i="18"/>
  <c r="S151" i="18"/>
  <c r="R151" i="18"/>
  <c r="S147" i="18"/>
  <c r="R147" i="18"/>
  <c r="D19" i="34" l="1"/>
  <c r="E19" i="34"/>
  <c r="G20" i="34"/>
  <c r="F19" i="34"/>
  <c r="G19" i="34"/>
  <c r="E17" i="34"/>
  <c r="I71" i="22"/>
  <c r="K31" i="22"/>
  <c r="N31" i="22"/>
  <c r="D65" i="33"/>
  <c r="P65" i="33" s="1"/>
  <c r="J82" i="22"/>
  <c r="P173" i="22"/>
  <c r="I20" i="34"/>
  <c r="H19" i="34"/>
  <c r="G17" i="34"/>
  <c r="H49" i="22"/>
  <c r="D57" i="33"/>
  <c r="P57" i="33" s="1"/>
  <c r="D57" i="34"/>
  <c r="F49" i="22"/>
  <c r="N49" i="22"/>
  <c r="K71" i="22"/>
  <c r="K57" i="34"/>
  <c r="P155" i="22"/>
  <c r="P154" i="22" s="1"/>
  <c r="D88" i="33"/>
  <c r="D74" i="33" s="1"/>
  <c r="P28" i="22"/>
  <c r="F36" i="34"/>
  <c r="P91" i="22"/>
  <c r="P90" i="22" s="1"/>
  <c r="H65" i="34"/>
  <c r="J142" i="22"/>
  <c r="H112" i="33"/>
  <c r="M49" i="22"/>
  <c r="H71" i="22"/>
  <c r="O36" i="34"/>
  <c r="E82" i="22"/>
  <c r="M82" i="22"/>
  <c r="J71" i="22"/>
  <c r="H57" i="34"/>
  <c r="P57" i="34"/>
  <c r="J65" i="34"/>
  <c r="K65" i="34"/>
  <c r="D76" i="22"/>
  <c r="P42" i="34"/>
  <c r="G71" i="22"/>
  <c r="O71" i="22"/>
  <c r="D161" i="22"/>
  <c r="D142" i="22" s="1"/>
  <c r="P24" i="33"/>
  <c r="L112" i="33"/>
  <c r="M36" i="34"/>
  <c r="P72" i="34"/>
  <c r="P17" i="22"/>
  <c r="P25" i="22"/>
  <c r="J49" i="22"/>
  <c r="P84" i="22"/>
  <c r="P83" i="22" s="1"/>
  <c r="P137" i="22"/>
  <c r="P136" i="22" s="1"/>
  <c r="P20" i="33"/>
  <c r="E57" i="34"/>
  <c r="H112" i="34"/>
  <c r="I82" i="22"/>
  <c r="F17" i="34"/>
  <c r="E49" i="22"/>
  <c r="H142" i="22"/>
  <c r="H36" i="34"/>
  <c r="D112" i="34"/>
  <c r="P85" i="34"/>
  <c r="I19" i="34"/>
  <c r="I142" i="22"/>
  <c r="K168" i="22"/>
  <c r="E36" i="34"/>
  <c r="D20" i="34"/>
  <c r="G49" i="22"/>
  <c r="K82" i="22"/>
  <c r="I112" i="34"/>
  <c r="G57" i="34"/>
  <c r="F57" i="34"/>
  <c r="N57" i="34"/>
  <c r="N142" i="22"/>
  <c r="K36" i="34"/>
  <c r="O88" i="34"/>
  <c r="O74" i="34" s="1"/>
  <c r="P71" i="22"/>
  <c r="F142" i="22"/>
  <c r="G88" i="34"/>
  <c r="G74" i="34" s="1"/>
  <c r="P81" i="34"/>
  <c r="F88" i="34"/>
  <c r="F74" i="34" s="1"/>
  <c r="P54" i="22"/>
  <c r="P52" i="22" s="1"/>
  <c r="P49" i="22" s="1"/>
  <c r="F71" i="22"/>
  <c r="L82" i="22"/>
  <c r="P112" i="22"/>
  <c r="J112" i="33"/>
  <c r="G112" i="33"/>
  <c r="I65" i="34"/>
  <c r="K88" i="34"/>
  <c r="K74" i="34" s="1"/>
  <c r="N112" i="34"/>
  <c r="F31" i="22"/>
  <c r="P145" i="22"/>
  <c r="P93" i="33"/>
  <c r="P106" i="33"/>
  <c r="K112" i="33"/>
  <c r="N36" i="34"/>
  <c r="D36" i="34"/>
  <c r="L36" i="34"/>
  <c r="P54" i="34"/>
  <c r="G112" i="34"/>
  <c r="O112" i="34"/>
  <c r="D82" i="22"/>
  <c r="P121" i="22"/>
  <c r="P120" i="22" s="1"/>
  <c r="M142" i="22"/>
  <c r="O112" i="33"/>
  <c r="I17" i="34"/>
  <c r="E20" i="34"/>
  <c r="L49" i="22"/>
  <c r="F82" i="22"/>
  <c r="N82" i="22"/>
  <c r="L111" i="22"/>
  <c r="L97" i="22" s="1"/>
  <c r="M168" i="22"/>
  <c r="D120" i="33"/>
  <c r="P120" i="33" s="1"/>
  <c r="I112" i="33"/>
  <c r="E65" i="34"/>
  <c r="M65" i="34"/>
  <c r="N71" i="22"/>
  <c r="H82" i="22"/>
  <c r="N111" i="22"/>
  <c r="N97" i="22" s="1"/>
  <c r="P71" i="34"/>
  <c r="P80" i="34"/>
  <c r="P89" i="34"/>
  <c r="L88" i="34"/>
  <c r="L74" i="34" s="1"/>
  <c r="F112" i="34"/>
  <c r="D17" i="34"/>
  <c r="H20" i="34"/>
  <c r="K49" i="22"/>
  <c r="O49" i="22"/>
  <c r="P21" i="33"/>
  <c r="D36" i="33"/>
  <c r="P36" i="33" s="1"/>
  <c r="G36" i="34"/>
  <c r="J36" i="34"/>
  <c r="P48" i="34"/>
  <c r="P50" i="34"/>
  <c r="P52" i="34"/>
  <c r="O57" i="34"/>
  <c r="P84" i="34"/>
  <c r="P124" i="34"/>
  <c r="P123" i="34" s="1"/>
  <c r="P112" i="34" s="1"/>
  <c r="P126" i="34"/>
  <c r="M112" i="33"/>
  <c r="N88" i="34"/>
  <c r="N74" i="34" s="1"/>
  <c r="G111" i="22"/>
  <c r="G97" i="22" s="1"/>
  <c r="H111" i="22"/>
  <c r="H97" i="22" s="1"/>
  <c r="E142" i="22"/>
  <c r="G65" i="34"/>
  <c r="O65" i="34"/>
  <c r="P78" i="34"/>
  <c r="P88" i="34"/>
  <c r="K112" i="34"/>
  <c r="L112" i="34"/>
  <c r="P20" i="22"/>
  <c r="K111" i="22"/>
  <c r="K97" i="22" s="1"/>
  <c r="I111" i="22"/>
  <c r="I97" i="22" s="1"/>
  <c r="L142" i="22"/>
  <c r="P19" i="33"/>
  <c r="P39" i="33"/>
  <c r="P69" i="33"/>
  <c r="F112" i="33"/>
  <c r="N112" i="33"/>
  <c r="P43" i="34"/>
  <c r="P44" i="34"/>
  <c r="P49" i="34"/>
  <c r="J57" i="34"/>
  <c r="P68" i="34"/>
  <c r="J88" i="34"/>
  <c r="J74" i="34" s="1"/>
  <c r="D88" i="34"/>
  <c r="M112" i="34"/>
  <c r="E33" i="34"/>
  <c r="E45" i="22"/>
  <c r="I11" i="22"/>
  <c r="O23" i="22"/>
  <c r="L11" i="22"/>
  <c r="D33" i="34"/>
  <c r="D45" i="22"/>
  <c r="G11" i="34"/>
  <c r="G10" i="34" s="1"/>
  <c r="G45" i="22"/>
  <c r="G33" i="34"/>
  <c r="H11" i="34"/>
  <c r="H10" i="34" s="1"/>
  <c r="H38" i="22"/>
  <c r="H37" i="22"/>
  <c r="M23" i="34"/>
  <c r="M21" i="34" s="1"/>
  <c r="M31" i="22"/>
  <c r="D12" i="34"/>
  <c r="P12" i="22"/>
  <c r="P12" i="34" s="1"/>
  <c r="K25" i="34"/>
  <c r="K35" i="22"/>
  <c r="L38" i="22"/>
  <c r="F40" i="22"/>
  <c r="N29" i="34"/>
  <c r="N41" i="22"/>
  <c r="K30" i="34"/>
  <c r="K42" i="22"/>
  <c r="O31" i="34"/>
  <c r="O43" i="22"/>
  <c r="H33" i="34"/>
  <c r="H45" i="22"/>
  <c r="K38" i="22"/>
  <c r="E23" i="34"/>
  <c r="P33" i="22"/>
  <c r="E31" i="22"/>
  <c r="D25" i="34"/>
  <c r="D35" i="22"/>
  <c r="L25" i="34"/>
  <c r="L35" i="22"/>
  <c r="M37" i="22"/>
  <c r="G29" i="34"/>
  <c r="G41" i="22"/>
  <c r="O29" i="34"/>
  <c r="O41" i="22"/>
  <c r="L128" i="34"/>
  <c r="L169" i="22"/>
  <c r="O11" i="34"/>
  <c r="O10" i="34" s="1"/>
  <c r="K48" i="22"/>
  <c r="E37" i="22"/>
  <c r="K11" i="34"/>
  <c r="K10" i="34" s="1"/>
  <c r="D18" i="33"/>
  <c r="D16" i="22"/>
  <c r="M33" i="34"/>
  <c r="M45" i="22"/>
  <c r="J33" i="34"/>
  <c r="J45" i="22"/>
  <c r="H18" i="33"/>
  <c r="H16" i="22"/>
  <c r="E24" i="22"/>
  <c r="M24" i="22"/>
  <c r="G26" i="34"/>
  <c r="G36" i="22"/>
  <c r="O26" i="34"/>
  <c r="O36" i="22"/>
  <c r="J38" i="22"/>
  <c r="L37" i="22"/>
  <c r="M127" i="34"/>
  <c r="M128" i="33"/>
  <c r="M11" i="34"/>
  <c r="M10" i="34" s="1"/>
  <c r="G23" i="22"/>
  <c r="F24" i="22"/>
  <c r="P24" i="22" s="1"/>
  <c r="N24" i="22"/>
  <c r="H26" i="34"/>
  <c r="H36" i="22"/>
  <c r="D38" i="22"/>
  <c r="L34" i="34"/>
  <c r="L46" i="22"/>
  <c r="N127" i="34"/>
  <c r="N128" i="33"/>
  <c r="F130" i="34"/>
  <c r="F172" i="22"/>
  <c r="E11" i="34"/>
  <c r="E10" i="34" s="1"/>
  <c r="F11" i="34"/>
  <c r="F10" i="34" s="1"/>
  <c r="N11" i="34"/>
  <c r="N10" i="34" s="1"/>
  <c r="G18" i="33"/>
  <c r="G10" i="33" s="1"/>
  <c r="G9" i="33" s="1"/>
  <c r="G8" i="33" s="1"/>
  <c r="G16" i="22"/>
  <c r="J30" i="34"/>
  <c r="J42" i="22"/>
  <c r="L31" i="34"/>
  <c r="L43" i="22"/>
  <c r="M34" i="34"/>
  <c r="M46" i="22"/>
  <c r="J48" i="22"/>
  <c r="E34" i="34"/>
  <c r="E46" i="22"/>
  <c r="E127" i="34"/>
  <c r="E128" i="33"/>
  <c r="I18" i="33"/>
  <c r="I10" i="33" s="1"/>
  <c r="I9" i="33" s="1"/>
  <c r="I8" i="33" s="1"/>
  <c r="I16" i="22"/>
  <c r="E25" i="34"/>
  <c r="E24" i="34" s="1"/>
  <c r="E35" i="22"/>
  <c r="M25" i="34"/>
  <c r="M35" i="22"/>
  <c r="I26" i="34"/>
  <c r="I36" i="22"/>
  <c r="H29" i="34"/>
  <c r="H28" i="34" s="1"/>
  <c r="H41" i="22"/>
  <c r="D30" i="34"/>
  <c r="D42" i="22"/>
  <c r="L30" i="34"/>
  <c r="L42" i="22"/>
  <c r="F35" i="34"/>
  <c r="F47" i="22"/>
  <c r="O35" i="34"/>
  <c r="O47" i="22"/>
  <c r="P48" i="22"/>
  <c r="O127" i="34"/>
  <c r="O128" i="33"/>
  <c r="F25" i="34"/>
  <c r="F35" i="22"/>
  <c r="N25" i="34"/>
  <c r="N35" i="22"/>
  <c r="J26" i="34"/>
  <c r="J36" i="22"/>
  <c r="I29" i="34"/>
  <c r="I41" i="22"/>
  <c r="E30" i="34"/>
  <c r="E42" i="22"/>
  <c r="M30" i="34"/>
  <c r="M42" i="22"/>
  <c r="G35" i="34"/>
  <c r="G47" i="22"/>
  <c r="G127" i="34"/>
  <c r="G128" i="33"/>
  <c r="F170" i="22"/>
  <c r="F129" i="34"/>
  <c r="P19" i="22"/>
  <c r="G25" i="34"/>
  <c r="G24" i="34" s="1"/>
  <c r="G35" i="22"/>
  <c r="O25" i="34"/>
  <c r="O24" i="34" s="1"/>
  <c r="O35" i="22"/>
  <c r="K26" i="34"/>
  <c r="K36" i="22"/>
  <c r="J29" i="34"/>
  <c r="J41" i="22"/>
  <c r="F30" i="34"/>
  <c r="F28" i="34" s="1"/>
  <c r="F42" i="22"/>
  <c r="N30" i="34"/>
  <c r="N42" i="22"/>
  <c r="H34" i="34"/>
  <c r="H46" i="22"/>
  <c r="H35" i="34"/>
  <c r="H47" i="22"/>
  <c r="N48" i="22"/>
  <c r="H127" i="34"/>
  <c r="H128" i="33"/>
  <c r="L129" i="34"/>
  <c r="L170" i="22"/>
  <c r="P170" i="22" s="1"/>
  <c r="M49" i="12"/>
  <c r="H25" i="34"/>
  <c r="H24" i="34" s="1"/>
  <c r="H35" i="22"/>
  <c r="D26" i="34"/>
  <c r="D36" i="22"/>
  <c r="L26" i="34"/>
  <c r="L36" i="22"/>
  <c r="K29" i="34"/>
  <c r="K28" i="34" s="1"/>
  <c r="K41" i="22"/>
  <c r="K40" i="22" s="1"/>
  <c r="G30" i="34"/>
  <c r="G42" i="22"/>
  <c r="O30" i="34"/>
  <c r="O42" i="22"/>
  <c r="I34" i="34"/>
  <c r="I46" i="22"/>
  <c r="I35" i="34"/>
  <c r="I47" i="22"/>
  <c r="I127" i="34"/>
  <c r="I128" i="33"/>
  <c r="E18" i="33"/>
  <c r="E10" i="33" s="1"/>
  <c r="E9" i="33" s="1"/>
  <c r="E8" i="33" s="1"/>
  <c r="E16" i="22"/>
  <c r="I25" i="34"/>
  <c r="I24" i="34" s="1"/>
  <c r="I35" i="22"/>
  <c r="E26" i="34"/>
  <c r="E36" i="22"/>
  <c r="M26" i="34"/>
  <c r="M36" i="22"/>
  <c r="D29" i="34"/>
  <c r="D41" i="22"/>
  <c r="L29" i="34"/>
  <c r="L28" i="34" s="1"/>
  <c r="L41" i="22"/>
  <c r="L40" i="22" s="1"/>
  <c r="H30" i="34"/>
  <c r="H42" i="22"/>
  <c r="J35" i="34"/>
  <c r="J47" i="22"/>
  <c r="J127" i="34"/>
  <c r="J128" i="33"/>
  <c r="F18" i="33"/>
  <c r="F10" i="33" s="1"/>
  <c r="F9" i="33" s="1"/>
  <c r="F8" i="33" s="1"/>
  <c r="F16" i="22"/>
  <c r="J25" i="34"/>
  <c r="J24" i="34" s="1"/>
  <c r="J35" i="22"/>
  <c r="F26" i="34"/>
  <c r="F36" i="22"/>
  <c r="N26" i="34"/>
  <c r="N36" i="22"/>
  <c r="E29" i="34"/>
  <c r="E28" i="34" s="1"/>
  <c r="E41" i="22"/>
  <c r="E40" i="22" s="1"/>
  <c r="M29" i="34"/>
  <c r="M41" i="22"/>
  <c r="M40" i="22" s="1"/>
  <c r="I30" i="34"/>
  <c r="I42" i="22"/>
  <c r="J31" i="34"/>
  <c r="J43" i="22"/>
  <c r="P43" i="22" s="1"/>
  <c r="L35" i="34"/>
  <c r="L47" i="22"/>
  <c r="F128" i="34"/>
  <c r="F169" i="22"/>
  <c r="F168" i="22" s="1"/>
  <c r="O128" i="34"/>
  <c r="O169" i="22"/>
  <c r="O168" i="22" s="1"/>
  <c r="L130" i="34"/>
  <c r="L172" i="22"/>
  <c r="L9" i="12"/>
  <c r="M9" i="12" s="1"/>
  <c r="M11" i="12"/>
  <c r="D35" i="34"/>
  <c r="D47" i="22"/>
  <c r="P47" i="22" s="1"/>
  <c r="M35" i="34"/>
  <c r="M47" i="22"/>
  <c r="K127" i="34"/>
  <c r="K128" i="33"/>
  <c r="O129" i="34"/>
  <c r="O170" i="22"/>
  <c r="E35" i="34"/>
  <c r="E47" i="22"/>
  <c r="N35" i="34"/>
  <c r="N47" i="22"/>
  <c r="D127" i="34"/>
  <c r="D128" i="33"/>
  <c r="P171" i="22"/>
  <c r="M40" i="12"/>
  <c r="E14" i="34"/>
  <c r="P14" i="22"/>
  <c r="P14" i="34" s="1"/>
  <c r="D22" i="34"/>
  <c r="D21" i="34" s="1"/>
  <c r="P32" i="22"/>
  <c r="P31" i="22" s="1"/>
  <c r="D31" i="22"/>
  <c r="L22" i="34"/>
  <c r="L21" i="34" s="1"/>
  <c r="L31" i="22"/>
  <c r="M111" i="22"/>
  <c r="M97" i="22" s="1"/>
  <c r="L23" i="12"/>
  <c r="M23" i="12" s="1"/>
  <c r="E21" i="34"/>
  <c r="I49" i="22"/>
  <c r="J111" i="22"/>
  <c r="J97" i="22" s="1"/>
  <c r="L71" i="22"/>
  <c r="O82" i="22"/>
  <c r="O111" i="22"/>
  <c r="O97" i="22" s="1"/>
  <c r="E71" i="22"/>
  <c r="M71" i="22"/>
  <c r="P106" i="22"/>
  <c r="P105" i="22" s="1"/>
  <c r="D105" i="22"/>
  <c r="P113" i="33"/>
  <c r="E112" i="33"/>
  <c r="F111" i="22"/>
  <c r="F97" i="22" s="1"/>
  <c r="E111" i="22"/>
  <c r="E97" i="22" s="1"/>
  <c r="L49" i="12"/>
  <c r="P21" i="22"/>
  <c r="P30" i="22"/>
  <c r="G82" i="22"/>
  <c r="P126" i="22"/>
  <c r="P125" i="22" s="1"/>
  <c r="D125" i="22"/>
  <c r="P27" i="22"/>
  <c r="P99" i="22"/>
  <c r="P98" i="22" s="1"/>
  <c r="D113" i="22"/>
  <c r="P28" i="33"/>
  <c r="D27" i="33"/>
  <c r="P27" i="33" s="1"/>
  <c r="L27" i="33"/>
  <c r="H74" i="33"/>
  <c r="P101" i="33"/>
  <c r="P26" i="22"/>
  <c r="D116" i="22"/>
  <c r="K142" i="22"/>
  <c r="P172" i="22"/>
  <c r="D168" i="22"/>
  <c r="N8" i="33"/>
  <c r="H10" i="33"/>
  <c r="H9" i="33" s="1"/>
  <c r="H8" i="33" s="1"/>
  <c r="P66" i="33"/>
  <c r="G31" i="22"/>
  <c r="O31" i="22"/>
  <c r="H21" i="34"/>
  <c r="D50" i="22"/>
  <c r="D49" i="22" s="1"/>
  <c r="D72" i="22"/>
  <c r="P15" i="22"/>
  <c r="H31" i="22"/>
  <c r="I21" i="34"/>
  <c r="I31" i="22"/>
  <c r="G143" i="22"/>
  <c r="G142" i="22" s="1"/>
  <c r="P144" i="22"/>
  <c r="P143" i="22" s="1"/>
  <c r="O142" i="22"/>
  <c r="L64" i="33"/>
  <c r="H64" i="33"/>
  <c r="P75" i="33"/>
  <c r="E74" i="33"/>
  <c r="M74" i="33"/>
  <c r="M64" i="33" s="1"/>
  <c r="H88" i="33"/>
  <c r="P90" i="33"/>
  <c r="K88" i="33"/>
  <c r="K74" i="33" s="1"/>
  <c r="P53" i="34"/>
  <c r="J31" i="22"/>
  <c r="K21" i="34"/>
  <c r="L9" i="33"/>
  <c r="L8" i="33" s="1"/>
  <c r="P17" i="33"/>
  <c r="J8" i="33"/>
  <c r="P61" i="33"/>
  <c r="P37" i="33"/>
  <c r="P55" i="34"/>
  <c r="L57" i="34"/>
  <c r="F65" i="34"/>
  <c r="N65" i="34"/>
  <c r="P73" i="34"/>
  <c r="P86" i="34"/>
  <c r="E88" i="34"/>
  <c r="E74" i="34" s="1"/>
  <c r="P58" i="33"/>
  <c r="P46" i="34"/>
  <c r="L65" i="34"/>
  <c r="P79" i="34"/>
  <c r="H88" i="34"/>
  <c r="H74" i="34" s="1"/>
  <c r="P131" i="34"/>
  <c r="E65" i="33"/>
  <c r="D124" i="33"/>
  <c r="P41" i="34"/>
  <c r="P39" i="34" s="1"/>
  <c r="P36" i="34" s="1"/>
  <c r="I57" i="34"/>
  <c r="I88" i="34"/>
  <c r="I74" i="34" s="1"/>
  <c r="P125" i="34"/>
  <c r="I36" i="34"/>
  <c r="P51" i="34"/>
  <c r="D65" i="34"/>
  <c r="M88" i="34"/>
  <c r="M74" i="34" s="1"/>
  <c r="M64" i="34" s="1"/>
  <c r="P56" i="34"/>
  <c r="P67" i="34"/>
  <c r="P66" i="34" s="1"/>
  <c r="P70" i="34"/>
  <c r="P69" i="34" s="1"/>
  <c r="D75" i="34"/>
  <c r="P77" i="34"/>
  <c r="P75" i="34" s="1"/>
  <c r="P83" i="34"/>
  <c r="P82" i="34" s="1"/>
  <c r="P87" i="34"/>
  <c r="J112" i="34"/>
  <c r="E112" i="34"/>
  <c r="D82" i="34"/>
  <c r="P88" i="33" l="1"/>
  <c r="D64" i="33"/>
  <c r="M81" i="22"/>
  <c r="H64" i="34"/>
  <c r="P82" i="22"/>
  <c r="P19" i="34"/>
  <c r="J81" i="22"/>
  <c r="P142" i="22"/>
  <c r="N6" i="33"/>
  <c r="E81" i="22"/>
  <c r="P20" i="34"/>
  <c r="F81" i="22"/>
  <c r="I81" i="22"/>
  <c r="P31" i="34"/>
  <c r="D71" i="22"/>
  <c r="F18" i="34"/>
  <c r="K81" i="22"/>
  <c r="K64" i="34"/>
  <c r="E64" i="34"/>
  <c r="D74" i="34"/>
  <c r="D64" i="34" s="1"/>
  <c r="L81" i="22"/>
  <c r="J64" i="34"/>
  <c r="H81" i="22"/>
  <c r="N64" i="34"/>
  <c r="O6" i="33"/>
  <c r="P111" i="22"/>
  <c r="M6" i="33"/>
  <c r="I64" i="34"/>
  <c r="P17" i="34"/>
  <c r="O64" i="34"/>
  <c r="F64" i="34"/>
  <c r="L64" i="34"/>
  <c r="G64" i="34"/>
  <c r="P74" i="34"/>
  <c r="J6" i="33"/>
  <c r="N81" i="22"/>
  <c r="G81" i="22"/>
  <c r="E18" i="34"/>
  <c r="G6" i="33"/>
  <c r="N33" i="34"/>
  <c r="N45" i="22"/>
  <c r="N37" i="22"/>
  <c r="G37" i="22"/>
  <c r="G34" i="22" s="1"/>
  <c r="G22" i="22"/>
  <c r="G10" i="22" s="1"/>
  <c r="K64" i="33"/>
  <c r="K6" i="33" s="1"/>
  <c r="P74" i="33"/>
  <c r="N23" i="22"/>
  <c r="F23" i="22"/>
  <c r="J37" i="22"/>
  <c r="J22" i="22"/>
  <c r="M23" i="22"/>
  <c r="M22" i="22"/>
  <c r="M10" i="22" s="1"/>
  <c r="E23" i="22"/>
  <c r="E22" i="22"/>
  <c r="L168" i="22"/>
  <c r="P35" i="22"/>
  <c r="I11" i="34"/>
  <c r="I10" i="34" s="1"/>
  <c r="F33" i="34"/>
  <c r="F45" i="22"/>
  <c r="I23" i="22"/>
  <c r="O33" i="34"/>
  <c r="O45" i="22"/>
  <c r="D46" i="22"/>
  <c r="D34" i="34"/>
  <c r="D32" i="34" s="1"/>
  <c r="D37" i="22"/>
  <c r="D34" i="22" s="1"/>
  <c r="K33" i="34"/>
  <c r="K32" i="34" s="1"/>
  <c r="K27" i="34" s="1"/>
  <c r="K45" i="22"/>
  <c r="F127" i="34"/>
  <c r="F128" i="33"/>
  <c r="F6" i="33" s="1"/>
  <c r="I38" i="22"/>
  <c r="I37" i="22"/>
  <c r="I34" i="22" s="1"/>
  <c r="K34" i="34"/>
  <c r="K46" i="22"/>
  <c r="D24" i="34"/>
  <c r="K37" i="22"/>
  <c r="D112" i="33"/>
  <c r="P112" i="33" s="1"/>
  <c r="P124" i="33"/>
  <c r="L61" i="12"/>
  <c r="P65" i="34"/>
  <c r="P64" i="34" s="1"/>
  <c r="E64" i="33"/>
  <c r="E6" i="33" s="1"/>
  <c r="M28" i="34"/>
  <c r="H34" i="22"/>
  <c r="I18" i="34"/>
  <c r="F37" i="22"/>
  <c r="P38" i="22"/>
  <c r="H18" i="34"/>
  <c r="J11" i="22"/>
  <c r="I33" i="34"/>
  <c r="I32" i="34" s="1"/>
  <c r="I45" i="22"/>
  <c r="I44" i="22" s="1"/>
  <c r="J34" i="22"/>
  <c r="J40" i="22"/>
  <c r="N34" i="22"/>
  <c r="I6" i="33"/>
  <c r="J34" i="34"/>
  <c r="J32" i="34" s="1"/>
  <c r="J46" i="22"/>
  <c r="J44" i="22"/>
  <c r="L23" i="22"/>
  <c r="L22" i="22"/>
  <c r="L11" i="34"/>
  <c r="L10" i="34" s="1"/>
  <c r="L10" i="22"/>
  <c r="E44" i="22"/>
  <c r="E39" i="22" s="1"/>
  <c r="L33" i="34"/>
  <c r="L32" i="34" s="1"/>
  <c r="L27" i="34" s="1"/>
  <c r="L45" i="22"/>
  <c r="L44" i="22" s="1"/>
  <c r="L39" i="22" s="1"/>
  <c r="J28" i="34"/>
  <c r="N24" i="34"/>
  <c r="O34" i="34"/>
  <c r="O46" i="22"/>
  <c r="P42" i="22"/>
  <c r="O40" i="22"/>
  <c r="L34" i="22"/>
  <c r="K23" i="22"/>
  <c r="K22" i="22"/>
  <c r="E32" i="34"/>
  <c r="E27" i="34" s="1"/>
  <c r="E9" i="34" s="1"/>
  <c r="E8" i="34" s="1"/>
  <c r="E6" i="34" s="1"/>
  <c r="P64" i="33"/>
  <c r="P169" i="22"/>
  <c r="P168" i="22" s="1"/>
  <c r="M61" i="12"/>
  <c r="N34" i="34"/>
  <c r="N46" i="22"/>
  <c r="F34" i="22"/>
  <c r="P30" i="34"/>
  <c r="M34" i="22"/>
  <c r="D18" i="34"/>
  <c r="P16" i="22"/>
  <c r="O28" i="34"/>
  <c r="L24" i="34"/>
  <c r="K34" i="22"/>
  <c r="D11" i="22"/>
  <c r="D111" i="22"/>
  <c r="D97" i="22" s="1"/>
  <c r="D81" i="22" s="1"/>
  <c r="P41" i="22"/>
  <c r="P40" i="22" s="1"/>
  <c r="D40" i="22"/>
  <c r="I40" i="22"/>
  <c r="F24" i="34"/>
  <c r="M24" i="34"/>
  <c r="H23" i="22"/>
  <c r="H22" i="22"/>
  <c r="H10" i="22" s="1"/>
  <c r="M44" i="22"/>
  <c r="M39" i="22" s="1"/>
  <c r="P18" i="33"/>
  <c r="P10" i="33" s="1"/>
  <c r="D10" i="33"/>
  <c r="D9" i="33" s="1"/>
  <c r="G40" i="22"/>
  <c r="H44" i="22"/>
  <c r="N40" i="22"/>
  <c r="K24" i="34"/>
  <c r="H6" i="33"/>
  <c r="P97" i="22"/>
  <c r="P81" i="22" s="1"/>
  <c r="O81" i="22"/>
  <c r="P29" i="34"/>
  <c r="P28" i="34" s="1"/>
  <c r="P27" i="34" s="1"/>
  <c r="D28" i="34"/>
  <c r="P36" i="22"/>
  <c r="G34" i="34"/>
  <c r="G32" i="34" s="1"/>
  <c r="G46" i="22"/>
  <c r="G44" i="22" s="1"/>
  <c r="I28" i="34"/>
  <c r="F34" i="34"/>
  <c r="F46" i="22"/>
  <c r="H40" i="22"/>
  <c r="E34" i="22"/>
  <c r="G18" i="34"/>
  <c r="E10" i="22"/>
  <c r="M32" i="34"/>
  <c r="L127" i="34"/>
  <c r="L128" i="33"/>
  <c r="P128" i="33" s="1"/>
  <c r="G28" i="34"/>
  <c r="H32" i="34"/>
  <c r="H27" i="34" s="1"/>
  <c r="H9" i="34" s="1"/>
  <c r="H8" i="34" s="1"/>
  <c r="N28" i="34"/>
  <c r="P45" i="22"/>
  <c r="D44" i="22"/>
  <c r="H6" i="34" l="1"/>
  <c r="P18" i="34"/>
  <c r="I39" i="22"/>
  <c r="E9" i="22"/>
  <c r="E8" i="22" s="1"/>
  <c r="E6" i="22" s="1"/>
  <c r="K9" i="34"/>
  <c r="K8" i="34" s="1"/>
  <c r="K6" i="34" s="1"/>
  <c r="J27" i="34"/>
  <c r="P46" i="22"/>
  <c r="P44" i="22" s="1"/>
  <c r="P39" i="22" s="1"/>
  <c r="M9" i="22"/>
  <c r="M8" i="22" s="1"/>
  <c r="M6" i="22" s="1"/>
  <c r="G39" i="22"/>
  <c r="J11" i="34"/>
  <c r="J10" i="34" s="1"/>
  <c r="J10" i="22"/>
  <c r="N44" i="22"/>
  <c r="N39" i="22" s="1"/>
  <c r="L9" i="34"/>
  <c r="L8" i="34" s="1"/>
  <c r="L6" i="34" s="1"/>
  <c r="H39" i="22"/>
  <c r="H9" i="22" s="1"/>
  <c r="H8" i="22" s="1"/>
  <c r="H6" i="22" s="1"/>
  <c r="L6" i="33"/>
  <c r="O37" i="22"/>
  <c r="O34" i="22" s="1"/>
  <c r="F44" i="22"/>
  <c r="F39" i="22" s="1"/>
  <c r="N32" i="34"/>
  <c r="N27" i="34" s="1"/>
  <c r="N9" i="34" s="1"/>
  <c r="N8" i="34" s="1"/>
  <c r="N6" i="34" s="1"/>
  <c r="J39" i="22"/>
  <c r="F32" i="34"/>
  <c r="F27" i="34" s="1"/>
  <c r="F9" i="34" s="1"/>
  <c r="F8" i="34" s="1"/>
  <c r="F6" i="34" s="1"/>
  <c r="D23" i="22"/>
  <c r="P23" i="22" s="1"/>
  <c r="D22" i="22"/>
  <c r="D27" i="34"/>
  <c r="P9" i="33"/>
  <c r="D8" i="33"/>
  <c r="K44" i="22"/>
  <c r="K39" i="22" s="1"/>
  <c r="O44" i="22"/>
  <c r="O39" i="22" s="1"/>
  <c r="I27" i="34"/>
  <c r="I9" i="34" s="1"/>
  <c r="I8" i="34" s="1"/>
  <c r="I6" i="34" s="1"/>
  <c r="D39" i="22"/>
  <c r="D11" i="34"/>
  <c r="D10" i="34" s="1"/>
  <c r="P11" i="22"/>
  <c r="M27" i="34"/>
  <c r="M9" i="34" s="1"/>
  <c r="M8" i="34" s="1"/>
  <c r="M6" i="34" s="1"/>
  <c r="O32" i="34"/>
  <c r="O27" i="34" s="1"/>
  <c r="O9" i="34" s="1"/>
  <c r="O8" i="34" s="1"/>
  <c r="O6" i="34" s="1"/>
  <c r="G27" i="34"/>
  <c r="G9" i="34" s="1"/>
  <c r="G8" i="34" s="1"/>
  <c r="G6" i="34" s="1"/>
  <c r="K10" i="22"/>
  <c r="L9" i="22"/>
  <c r="L8" i="22" s="1"/>
  <c r="L6" i="22" s="1"/>
  <c r="P37" i="22"/>
  <c r="P34" i="22" s="1"/>
  <c r="G9" i="22"/>
  <c r="G8" i="22" s="1"/>
  <c r="G6" i="22" s="1"/>
  <c r="J9" i="34" l="1"/>
  <c r="J8" i="34" s="1"/>
  <c r="J6" i="34" s="1"/>
  <c r="N22" i="22"/>
  <c r="N10" i="22" s="1"/>
  <c r="N9" i="22" s="1"/>
  <c r="N8" i="22" s="1"/>
  <c r="N6" i="22" s="1"/>
  <c r="P8" i="33"/>
  <c r="P6" i="33" s="1"/>
  <c r="D6" i="33"/>
  <c r="D138" i="33" s="1"/>
  <c r="E5" i="33" s="1"/>
  <c r="E138" i="33" s="1"/>
  <c r="F5" i="33" s="1"/>
  <c r="F138" i="33" s="1"/>
  <c r="G5" i="33" s="1"/>
  <c r="G138" i="33" s="1"/>
  <c r="H5" i="33" s="1"/>
  <c r="H138" i="33" s="1"/>
  <c r="I5" i="33" s="1"/>
  <c r="I138" i="33" s="1"/>
  <c r="J5" i="33" s="1"/>
  <c r="J138" i="33" s="1"/>
  <c r="K5" i="33" s="1"/>
  <c r="K138" i="33" s="1"/>
  <c r="L5" i="33" s="1"/>
  <c r="L138" i="33" s="1"/>
  <c r="M5" i="33" s="1"/>
  <c r="M138" i="33" s="1"/>
  <c r="N5" i="33" s="1"/>
  <c r="N138" i="33" s="1"/>
  <c r="O5" i="33" s="1"/>
  <c r="O138" i="33" s="1"/>
  <c r="F22" i="22"/>
  <c r="F10" i="22" s="1"/>
  <c r="F9" i="22" s="1"/>
  <c r="F8" i="22" s="1"/>
  <c r="F6" i="22" s="1"/>
  <c r="P11" i="34"/>
  <c r="P10" i="34" s="1"/>
  <c r="P10" i="22"/>
  <c r="K9" i="22"/>
  <c r="K8" i="22" s="1"/>
  <c r="K6" i="22" s="1"/>
  <c r="I22" i="22"/>
  <c r="I10" i="22" s="1"/>
  <c r="I9" i="22" s="1"/>
  <c r="I8" i="22" s="1"/>
  <c r="I6" i="22" s="1"/>
  <c r="D10" i="22"/>
  <c r="D9" i="22" s="1"/>
  <c r="O22" i="22"/>
  <c r="O10" i="22" s="1"/>
  <c r="O9" i="22" s="1"/>
  <c r="O8" i="22" s="1"/>
  <c r="O6" i="22" s="1"/>
  <c r="D9" i="34"/>
  <c r="J9" i="22"/>
  <c r="J8" i="22" s="1"/>
  <c r="J6" i="22" s="1"/>
  <c r="P22" i="22" l="1"/>
  <c r="P9" i="34"/>
  <c r="D8" i="34"/>
  <c r="P9" i="22"/>
  <c r="D8" i="22"/>
  <c r="D6" i="34" l="1"/>
  <c r="D137" i="34" s="1"/>
  <c r="E5" i="34" s="1"/>
  <c r="E137" i="34" s="1"/>
  <c r="F5" i="34" s="1"/>
  <c r="F137" i="34" s="1"/>
  <c r="G5" i="34" s="1"/>
  <c r="G137" i="34" s="1"/>
  <c r="H5" i="34" s="1"/>
  <c r="H137" i="34" s="1"/>
  <c r="I5" i="34" s="1"/>
  <c r="I137" i="34" s="1"/>
  <c r="J5" i="34" s="1"/>
  <c r="J137" i="34" s="1"/>
  <c r="K5" i="34" s="1"/>
  <c r="K137" i="34" s="1"/>
  <c r="L5" i="34" s="1"/>
  <c r="L137" i="34" s="1"/>
  <c r="M5" i="34" s="1"/>
  <c r="M137" i="34" s="1"/>
  <c r="N5" i="34" s="1"/>
  <c r="N137" i="34" s="1"/>
  <c r="O5" i="34" s="1"/>
  <c r="O137" i="34" s="1"/>
  <c r="P8" i="34"/>
  <c r="P6" i="34" s="1"/>
  <c r="P8" i="22"/>
  <c r="P6" i="22" s="1"/>
  <c r="D6" i="22"/>
  <c r="D180" i="22" s="1"/>
  <c r="E5" i="22" s="1"/>
  <c r="E180" i="22" s="1"/>
  <c r="F5" i="22" s="1"/>
  <c r="F180" i="22" s="1"/>
  <c r="G5" i="22" s="1"/>
  <c r="G180" i="22" s="1"/>
  <c r="H5" i="22" s="1"/>
  <c r="H180" i="22" s="1"/>
  <c r="I5" i="22" s="1"/>
  <c r="I180" i="22" s="1"/>
  <c r="J5" i="22" s="1"/>
  <c r="J180" i="22" s="1"/>
  <c r="K5" i="22" s="1"/>
  <c r="K180" i="22" s="1"/>
  <c r="L5" i="22" s="1"/>
  <c r="L180" i="22" s="1"/>
  <c r="M5" i="22" s="1"/>
  <c r="M180" i="22" s="1"/>
  <c r="N5" i="22" s="1"/>
  <c r="N180" i="22" s="1"/>
  <c r="O5" i="22" s="1"/>
  <c r="O180" i="2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sheldenef.</author>
    <author>Figaro, Jean Kensle</author>
  </authors>
  <commentList>
    <comment ref="F28" authorId="0" shapeId="0" xr:uid="{00000000-0006-0000-0200-000001000000}">
      <text>
        <r>
          <rPr>
            <b/>
            <sz val="9"/>
            <rFont val="Times New Roman"/>
            <family val="1"/>
          </rPr>
          <t>sheldenef.:</t>
        </r>
        <r>
          <rPr>
            <sz val="9"/>
            <rFont val="Times New Roman"/>
            <family val="1"/>
          </rPr>
          <t xml:space="preserve">
Budget: 30,000.00
Le CFI a juge qu'il n'etait plus necessaire d'avoir cette activite. </t>
        </r>
      </text>
    </comment>
    <comment ref="F42" authorId="1" shapeId="0" xr:uid="{00000000-0006-0000-0200-000002000000}">
      <text>
        <r>
          <rPr>
            <b/>
            <sz val="9"/>
            <rFont val="Tahoma"/>
            <family val="2"/>
          </rPr>
          <t>Passation de Marchés:</t>
        </r>
        <r>
          <rPr>
            <sz val="9"/>
            <rFont val="Tahoma"/>
            <family val="2"/>
          </rPr>
          <t xml:space="preserve">
Merci de préciser le montant du marché.
A cacher dans le PPM avant Publication, en attendant que les informations soient complètes</t>
        </r>
      </text>
    </comment>
    <comment ref="F47" authorId="0" shapeId="0" xr:uid="{00000000-0006-0000-0200-000003000000}">
      <text>
        <r>
          <rPr>
            <b/>
            <sz val="9"/>
            <rFont val="Times New Roman"/>
            <family val="1"/>
          </rPr>
          <t>sheldenef.:</t>
        </r>
        <r>
          <rPr>
            <sz val="9"/>
            <rFont val="Times New Roman"/>
            <family val="1"/>
          </rPr>
          <t xml:space="preserve">
Budget: 60,000.00 
La firme n'etait plus eligible pour avoir un contrat avec la BID. ce contrat a ete remplace par le contrat de la firme SIfid. on a garde le meme numero.</t>
        </r>
      </text>
    </comment>
    <comment ref="F50" authorId="0" shapeId="0" xr:uid="{00000000-0006-0000-0200-000004000000}">
      <text>
        <r>
          <rPr>
            <b/>
            <sz val="9"/>
            <rFont val="Times New Roman"/>
            <family val="1"/>
          </rPr>
          <t>sheldenef.:</t>
        </r>
        <r>
          <rPr>
            <sz val="9"/>
            <rFont val="Times New Roman"/>
            <family val="1"/>
          </rPr>
          <t xml:space="preserve">
Budget: 50,000 HTG
Les objectifs ont ete revises parce que ce contrat inclus plusieurs fournisseurs de service different pour nos differents plateformes. Nous allons programme un contrat pour chaque fournisseur</t>
        </r>
      </text>
    </comment>
    <comment ref="F71" authorId="1" shapeId="0" xr:uid="{00000000-0006-0000-0200-000005000000}">
      <text>
        <r>
          <rPr>
            <b/>
            <sz val="9"/>
            <rFont val="Tahoma"/>
            <family val="2"/>
          </rPr>
          <t>Passation de Marchés:</t>
        </r>
        <r>
          <rPr>
            <sz val="9"/>
            <rFont val="Tahoma"/>
            <family val="2"/>
          </rPr>
          <t xml:space="preserve">
Merci de préciser le montant du marché. Ou cacher le processus dans le PPM avant publication</t>
        </r>
      </text>
    </comment>
    <comment ref="F84" authorId="0" shapeId="0" xr:uid="{00000000-0006-0000-0200-000006000000}">
      <text>
        <r>
          <rPr>
            <b/>
            <sz val="9"/>
            <rFont val="Times New Roman"/>
            <family val="1"/>
          </rPr>
          <t>sheldenef.:</t>
        </r>
        <r>
          <rPr>
            <sz val="9"/>
            <rFont val="Times New Roman"/>
            <family val="1"/>
          </rPr>
          <t xml:space="preserve">
budget: 19922.92
Le CFI a remplace cet officier de promotion par un officier de communication</t>
        </r>
      </text>
    </comment>
    <comment ref="F88" authorId="0" shapeId="0" xr:uid="{00000000-0006-0000-0200-000007000000}">
      <text>
        <r>
          <rPr>
            <b/>
            <sz val="9"/>
            <rFont val="Times New Roman"/>
            <family val="1"/>
          </rPr>
          <t>sheldenef.:</t>
        </r>
        <r>
          <rPr>
            <sz val="9"/>
            <rFont val="Times New Roman"/>
            <family val="1"/>
          </rPr>
          <t xml:space="preserve">
Budget: 19,922.92
Ce poste d'offier de promotion dans le secteur “service/BPO” a ete remplace par un poste d'offier senior pour les Etudes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Stanley Thermo</author>
  </authors>
  <commentList>
    <comment ref="A52" authorId="0" shapeId="0" xr:uid="{00000000-0006-0000-1000-000001000000}">
      <text>
        <r>
          <rPr>
            <b/>
            <sz val="9"/>
            <color indexed="8"/>
            <rFont val="Tahoma"/>
            <family val="2"/>
          </rPr>
          <t>Stanley Thermo:</t>
        </r>
        <r>
          <rPr>
            <sz val="9"/>
            <color indexed="8"/>
            <rFont val="Tahoma"/>
            <family val="2"/>
          </rPr>
          <t xml:space="preserve">
ligne ajoutee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Microsoft Office User</author>
    <author>SheldèneFranccisque</author>
    <author>Lila Mallory</author>
  </authors>
  <commentList>
    <comment ref="F11" authorId="0" shapeId="0" xr:uid="{00000000-0006-0000-1100-000001000000}">
      <text>
        <r>
          <rPr>
            <b/>
            <sz val="10"/>
            <rFont val="Calibri"/>
            <family val="2"/>
          </rPr>
          <t>Microsoft Office User:</t>
        </r>
        <r>
          <rPr>
            <sz val="10"/>
            <rFont val="Calibri"/>
            <family val="2"/>
          </rPr>
          <t xml:space="preserve">
Budget initial 69,100</t>
        </r>
      </text>
    </comment>
    <comment ref="F12" authorId="0" shapeId="0" xr:uid="{00000000-0006-0000-1100-000002000000}">
      <text>
        <r>
          <rPr>
            <b/>
            <sz val="10"/>
            <rFont val="Calibri"/>
            <family val="2"/>
          </rPr>
          <t>Microsoft Office User:</t>
        </r>
        <r>
          <rPr>
            <sz val="10"/>
            <rFont val="Calibri"/>
            <family val="2"/>
          </rPr>
          <t xml:space="preserve">
Budget initial: 60,000 USD</t>
        </r>
      </text>
    </comment>
    <comment ref="F13" authorId="0" shapeId="0" xr:uid="{00000000-0006-0000-1100-000003000000}">
      <text>
        <r>
          <rPr>
            <b/>
            <sz val="10"/>
            <rFont val="Calibri"/>
            <family val="2"/>
          </rPr>
          <t>Microsoft Office User:</t>
        </r>
        <r>
          <rPr>
            <sz val="10"/>
            <rFont val="Calibri"/>
            <family val="2"/>
          </rPr>
          <t xml:space="preserve">
Budget initial 25,000</t>
        </r>
      </text>
    </comment>
    <comment ref="F16" authorId="0" shapeId="0" xr:uid="{00000000-0006-0000-1100-000004000000}">
      <text>
        <r>
          <rPr>
            <b/>
            <sz val="10"/>
            <rFont val="Calibri"/>
            <family val="2"/>
          </rPr>
          <t>Microsoft Office User:</t>
        </r>
        <r>
          <rPr>
            <sz val="10"/>
            <rFont val="Calibri"/>
            <family val="2"/>
          </rPr>
          <t xml:space="preserve">
Budget initial 3,500</t>
        </r>
      </text>
    </comment>
    <comment ref="F31" authorId="1" shapeId="0" xr:uid="{00000000-0006-0000-1100-000005000000}">
      <text>
        <r>
          <rPr>
            <b/>
            <sz val="9"/>
            <rFont val="Tahoma"/>
            <family val="2"/>
          </rPr>
          <t>SheldèneFranccisque:</t>
        </r>
        <r>
          <rPr>
            <sz val="9"/>
            <rFont val="Tahoma"/>
            <family val="2"/>
          </rPr>
          <t xml:space="preserve">
Budget : 60,000 USD
ce n'est pas un marche a proprement dite. C'est un protocole d'accord (MOU) entre le CFI et l'Adit. Etant donne qu'on lui a attribue un numero on le laisse dans le PPM. Mais ce n'est pas un marche.</t>
        </r>
      </text>
    </comment>
    <comment ref="F35" authorId="0" shapeId="0" xr:uid="{00000000-0006-0000-1100-000006000000}">
      <text>
        <r>
          <rPr>
            <b/>
            <sz val="10"/>
            <rFont val="Calibri"/>
            <family val="2"/>
          </rPr>
          <t>Microsoft Office User:</t>
        </r>
        <r>
          <rPr>
            <sz val="10"/>
            <rFont val="Calibri"/>
            <family val="2"/>
          </rPr>
          <t xml:space="preserve">
Budget initial: 50,000</t>
        </r>
      </text>
    </comment>
    <comment ref="F38" authorId="0" shapeId="0" xr:uid="{00000000-0006-0000-1100-000007000000}">
      <text>
        <r>
          <rPr>
            <b/>
            <sz val="10"/>
            <rFont val="Calibri"/>
            <family val="2"/>
          </rPr>
          <t>Microsoft Office User:</t>
        </r>
        <r>
          <rPr>
            <sz val="10"/>
            <rFont val="Calibri"/>
            <family val="2"/>
          </rPr>
          <t xml:space="preserve">
Budget initial: 30,000</t>
        </r>
      </text>
    </comment>
    <comment ref="B39" authorId="1" shapeId="0" xr:uid="{00000000-0006-0000-1100-000008000000}">
      <text>
        <r>
          <rPr>
            <b/>
            <sz val="9"/>
            <rFont val="Tahoma"/>
            <family val="2"/>
          </rPr>
          <t>SheldèneFranccisque:</t>
        </r>
        <r>
          <rPr>
            <sz val="9"/>
            <rFont val="Tahoma"/>
            <family val="2"/>
          </rPr>
          <t xml:space="preserve">
ancier numero: 
Produit 13, 
activité 13.1.6.3 </t>
        </r>
      </text>
    </comment>
    <comment ref="B43" authorId="1" shapeId="0" xr:uid="{00000000-0006-0000-1100-000009000000}">
      <text>
        <r>
          <rPr>
            <b/>
            <sz val="9"/>
            <rFont val="Tahoma"/>
            <family val="2"/>
          </rPr>
          <t>SheldèneFranccisque:</t>
        </r>
        <r>
          <rPr>
            <sz val="9"/>
            <rFont val="Tahoma"/>
            <family val="2"/>
          </rPr>
          <t xml:space="preserve">
</t>
        </r>
        <r>
          <rPr>
            <b/>
            <sz val="9"/>
            <rFont val="Tahoma"/>
            <family val="2"/>
          </rPr>
          <t>ancien numero:</t>
        </r>
        <r>
          <rPr>
            <sz val="9"/>
            <rFont val="Tahoma"/>
            <family val="2"/>
          </rPr>
          <t xml:space="preserve">
 Produit 2        
Activité 2.1.1</t>
        </r>
      </text>
    </comment>
    <comment ref="B46" authorId="1" shapeId="0" xr:uid="{00000000-0006-0000-1100-00000A000000}">
      <text>
        <r>
          <rPr>
            <b/>
            <sz val="9"/>
            <rFont val="Tahoma"/>
            <family val="2"/>
          </rPr>
          <t>SheldèneFranccisque:</t>
        </r>
        <r>
          <rPr>
            <sz val="9"/>
            <rFont val="Tahoma"/>
            <family val="2"/>
          </rPr>
          <t xml:space="preserve">
</t>
        </r>
        <r>
          <rPr>
            <b/>
            <sz val="9"/>
            <rFont val="Tahoma"/>
            <family val="2"/>
          </rPr>
          <t>ancien numero</t>
        </r>
        <r>
          <rPr>
            <sz val="9"/>
            <rFont val="Tahoma"/>
            <family val="2"/>
          </rPr>
          <t>:    Produit 10           Activité 10.2.6</t>
        </r>
      </text>
    </comment>
    <comment ref="B48" authorId="1" shapeId="0" xr:uid="{00000000-0006-0000-1100-00000B000000}">
      <text>
        <r>
          <rPr>
            <b/>
            <sz val="9"/>
            <rFont val="Tahoma"/>
            <family val="2"/>
          </rPr>
          <t>SheldèneFranccisque:</t>
        </r>
        <r>
          <rPr>
            <sz val="9"/>
            <rFont val="Tahoma"/>
            <family val="2"/>
          </rPr>
          <t xml:space="preserve">
</t>
        </r>
        <r>
          <rPr>
            <b/>
            <sz val="9"/>
            <rFont val="Tahoma"/>
            <family val="2"/>
          </rPr>
          <t xml:space="preserve">ancien numero: </t>
        </r>
        <r>
          <rPr>
            <sz val="9"/>
            <rFont val="Tahoma"/>
            <family val="2"/>
          </rPr>
          <t xml:space="preserve">   Produit 13           Activité  13.1.11.5</t>
        </r>
      </text>
    </comment>
    <comment ref="B49" authorId="1" shapeId="0" xr:uid="{00000000-0006-0000-1100-00000C000000}">
      <text>
        <r>
          <rPr>
            <b/>
            <sz val="9"/>
            <rFont val="Tahoma"/>
            <family val="2"/>
          </rPr>
          <t>SheldèneFranccisque:</t>
        </r>
        <r>
          <rPr>
            <sz val="9"/>
            <rFont val="Tahoma"/>
            <family val="2"/>
          </rPr>
          <t xml:space="preserve">
</t>
        </r>
        <r>
          <rPr>
            <b/>
            <sz val="9"/>
            <rFont val="Tahoma"/>
            <family val="2"/>
          </rPr>
          <t>ancien numero</t>
        </r>
        <r>
          <rPr>
            <sz val="9"/>
            <rFont val="Tahoma"/>
            <family val="2"/>
          </rPr>
          <t xml:space="preserve">:  Produit 13,          Activité 13.1.4.4 </t>
        </r>
      </text>
    </comment>
    <comment ref="L58" authorId="1" shapeId="0" xr:uid="{00000000-0006-0000-1100-00000D000000}">
      <text>
        <r>
          <rPr>
            <b/>
            <sz val="9"/>
            <rFont val="Tahoma"/>
            <family val="2"/>
          </rPr>
          <t>SheldèneFranccisque:</t>
        </r>
        <r>
          <rPr>
            <sz val="9"/>
            <rFont val="Tahoma"/>
            <family val="2"/>
          </rPr>
          <t xml:space="preserve">
</t>
        </r>
      </text>
    </comment>
    <comment ref="D59" authorId="2" shapeId="0" xr:uid="{00000000-0006-0000-1100-00000E000000}">
      <text>
        <r>
          <rPr>
            <b/>
            <sz val="9"/>
            <color indexed="8"/>
            <rFont val="Tahoma"/>
            <family val="2"/>
          </rPr>
          <t>Lila Mallory:</t>
        </r>
        <r>
          <rPr>
            <sz val="9"/>
            <color indexed="8"/>
            <rFont val="Tahoma"/>
            <family val="2"/>
          </rPr>
          <t xml:space="preserve">
Justification de SED doit être fournie avant le début du process. Étant donné que ce procesus doit commence en Octobre, veuillez bien soumettre la justification détaillée.</t>
        </r>
      </text>
    </comment>
    <comment ref="F60" authorId="0" shapeId="0" xr:uid="{00000000-0006-0000-1100-00000F000000}">
      <text>
        <r>
          <rPr>
            <b/>
            <sz val="10"/>
            <rFont val="Calibri"/>
            <family val="2"/>
          </rPr>
          <t>Microsoft Office User:</t>
        </r>
        <r>
          <rPr>
            <sz val="10"/>
            <rFont val="Calibri"/>
            <family val="2"/>
          </rPr>
          <t xml:space="preserve">
Budget initial: 500,000</t>
        </r>
      </text>
    </comment>
    <comment ref="F61" authorId="0" shapeId="0" xr:uid="{00000000-0006-0000-1100-000010000000}">
      <text>
        <r>
          <rPr>
            <b/>
            <sz val="10"/>
            <rFont val="Calibri"/>
            <family val="2"/>
          </rPr>
          <t>Microsoft Office User:</t>
        </r>
        <r>
          <rPr>
            <sz val="10"/>
            <rFont val="Calibri"/>
            <family val="2"/>
          </rPr>
          <t xml:space="preserve">
Budget initial: 492,760
</t>
        </r>
      </text>
    </comment>
    <comment ref="F64" authorId="0" shapeId="0" xr:uid="{00000000-0006-0000-1100-000011000000}">
      <text>
        <r>
          <rPr>
            <b/>
            <sz val="10"/>
            <rFont val="Calibri"/>
            <family val="2"/>
          </rPr>
          <t>Microsoft Office User:</t>
        </r>
        <r>
          <rPr>
            <sz val="10"/>
            <rFont val="Calibri"/>
            <family val="2"/>
          </rPr>
          <t xml:space="preserve">
Budget initial 500,000</t>
        </r>
      </text>
    </comment>
    <comment ref="B65" authorId="1" shapeId="0" xr:uid="{00000000-0006-0000-1100-000012000000}">
      <text>
        <r>
          <rPr>
            <b/>
            <sz val="9"/>
            <rFont val="Tahoma"/>
            <family val="2"/>
          </rPr>
          <t>SheldèneFranccisque:</t>
        </r>
        <r>
          <rPr>
            <sz val="9"/>
            <rFont val="Tahoma"/>
            <family val="2"/>
          </rPr>
          <t xml:space="preserve">
ancien numero: 
Produit  14,     
Activité 14.2.2  </t>
        </r>
      </text>
    </comment>
    <comment ref="B67" authorId="1" shapeId="0" xr:uid="{00000000-0006-0000-1100-000013000000}">
      <text>
        <r>
          <rPr>
            <b/>
            <sz val="9"/>
            <rFont val="Tahoma"/>
            <family val="2"/>
          </rPr>
          <t>SheldèneFranccisque:</t>
        </r>
        <r>
          <rPr>
            <sz val="9"/>
            <rFont val="Tahoma"/>
            <family val="2"/>
          </rPr>
          <t xml:space="preserve">
</t>
        </r>
        <r>
          <rPr>
            <b/>
            <sz val="9"/>
            <rFont val="Tahoma"/>
            <family val="2"/>
          </rPr>
          <t>ancien numero</t>
        </r>
        <r>
          <rPr>
            <sz val="9"/>
            <rFont val="Tahoma"/>
            <family val="2"/>
          </rPr>
          <t xml:space="preserve">:          Produit 15,              Activité 15.2 </t>
        </r>
      </text>
    </comment>
    <comment ref="F68" authorId="0" shapeId="0" xr:uid="{00000000-0006-0000-1100-000014000000}">
      <text>
        <r>
          <rPr>
            <b/>
            <sz val="10"/>
            <rFont val="Calibri"/>
            <family val="2"/>
          </rPr>
          <t>Microsoft Office User:</t>
        </r>
        <r>
          <rPr>
            <sz val="10"/>
            <rFont val="Calibri"/>
            <family val="2"/>
          </rPr>
          <t xml:space="preserve">
Budget initial:350,000</t>
        </r>
      </text>
    </comment>
    <comment ref="F69" authorId="0" shapeId="0" xr:uid="{00000000-0006-0000-1100-000015000000}">
      <text>
        <r>
          <rPr>
            <b/>
            <sz val="10"/>
            <color indexed="8"/>
            <rFont val="Tahoma"/>
            <family val="2"/>
          </rPr>
          <t>Microsoft Office User:</t>
        </r>
        <r>
          <rPr>
            <sz val="10"/>
            <color indexed="8"/>
            <rFont val="Tahoma"/>
            <family val="2"/>
          </rPr>
          <t xml:space="preserve">
budget initial: 200,000 USD</t>
        </r>
      </text>
    </comment>
    <comment ref="L76" authorId="1" shapeId="0" xr:uid="{00000000-0006-0000-1100-000016000000}">
      <text>
        <r>
          <rPr>
            <b/>
            <sz val="9"/>
            <rFont val="Tahoma"/>
            <family val="2"/>
          </rPr>
          <t>SheldèneFranccisque:</t>
        </r>
        <r>
          <rPr>
            <sz val="9"/>
            <rFont val="Tahoma"/>
            <family val="2"/>
          </rPr>
          <t xml:space="preserve">
</t>
        </r>
        <r>
          <rPr>
            <b/>
            <sz val="9"/>
            <rFont val="Tahoma"/>
            <family val="2"/>
          </rPr>
          <t>budget</t>
        </r>
        <r>
          <rPr>
            <sz val="9"/>
            <rFont val="Tahoma"/>
            <family val="2"/>
          </rPr>
          <t xml:space="preserve">: 150,000 USD </t>
        </r>
      </text>
    </comment>
    <comment ref="B80" authorId="1" shapeId="0" xr:uid="{00000000-0006-0000-1100-000017000000}">
      <text>
        <r>
          <rPr>
            <b/>
            <sz val="9"/>
            <rFont val="Tahoma"/>
            <family val="2"/>
          </rPr>
          <t>SheldèneFranccisque:</t>
        </r>
        <r>
          <rPr>
            <sz val="9"/>
            <rFont val="Tahoma"/>
            <family val="2"/>
          </rPr>
          <t xml:space="preserve">
ancien numero:         Produit 13,              Activité 13.1.7 </t>
        </r>
      </text>
    </comment>
    <comment ref="F87" authorId="1" shapeId="0" xr:uid="{00000000-0006-0000-1100-000018000000}">
      <text>
        <r>
          <rPr>
            <b/>
            <sz val="9"/>
            <rFont val="Tahoma"/>
            <family val="2"/>
          </rPr>
          <t>SheldèneFranccisque:</t>
        </r>
        <r>
          <rPr>
            <sz val="9"/>
            <rFont val="Tahoma"/>
            <family val="2"/>
          </rPr>
          <t xml:space="preserve">
Budget: 250,000 USD</t>
        </r>
      </text>
    </comment>
    <comment ref="F88" authorId="1" shapeId="0" xr:uid="{00000000-0006-0000-1100-000019000000}">
      <text>
        <r>
          <rPr>
            <b/>
            <sz val="9"/>
            <rFont val="Tahoma"/>
            <family val="2"/>
          </rPr>
          <t>SheldèneFranccisque:</t>
        </r>
        <r>
          <rPr>
            <sz val="9"/>
            <rFont val="Tahoma"/>
            <family val="2"/>
          </rPr>
          <t xml:space="preserve">
Budget: 225,000 USD</t>
        </r>
      </text>
    </comment>
    <comment ref="D89" authorId="2" shapeId="0" xr:uid="{00000000-0006-0000-1100-00001A000000}">
      <text>
        <r>
          <rPr>
            <b/>
            <sz val="9"/>
            <rFont val="Tahoma"/>
            <family val="2"/>
          </rPr>
          <t>Lila Mallory:</t>
        </r>
        <r>
          <rPr>
            <sz val="9"/>
            <rFont val="Tahoma"/>
            <family val="2"/>
          </rPr>
          <t xml:space="preserve">
Justification de SED doit être fournie avant le début du process. Étant donné que ce procesus doit commence en septembre veuillez bien soumettre la justification détaillée.</t>
        </r>
      </text>
    </comment>
    <comment ref="F89" authorId="0" shapeId="0" xr:uid="{00000000-0006-0000-1100-00001B000000}">
      <text>
        <r>
          <rPr>
            <b/>
            <sz val="10"/>
            <rFont val="Calibri"/>
            <family val="2"/>
          </rPr>
          <t>Microsoft Office User:</t>
        </r>
        <r>
          <rPr>
            <sz val="10"/>
            <rFont val="Calibri"/>
            <family val="2"/>
          </rPr>
          <t xml:space="preserve">
Budget: 200,000
;</t>
        </r>
      </text>
    </comment>
    <comment ref="F90" authorId="0" shapeId="0" xr:uid="{00000000-0006-0000-1100-00001C000000}">
      <text>
        <r>
          <rPr>
            <b/>
            <sz val="10"/>
            <rFont val="Calibri"/>
            <family val="2"/>
          </rPr>
          <t>Microsoft Office User:</t>
        </r>
        <r>
          <rPr>
            <sz val="10"/>
            <rFont val="Calibri"/>
            <family val="2"/>
          </rPr>
          <t xml:space="preserve">
 budget
:200,000</t>
        </r>
      </text>
    </comment>
    <comment ref="F91" authorId="0" shapeId="0" xr:uid="{00000000-0006-0000-1100-00001D000000}">
      <text>
        <r>
          <rPr>
            <b/>
            <sz val="10"/>
            <rFont val="Calibri"/>
            <family val="2"/>
          </rPr>
          <t>Microsoft Office User:</t>
        </r>
        <r>
          <rPr>
            <sz val="10"/>
            <rFont val="Calibri"/>
            <family val="2"/>
          </rPr>
          <t xml:space="preserve">
Budget:75,000</t>
        </r>
      </text>
    </comment>
    <comment ref="D95" authorId="2" shapeId="0" xr:uid="{00000000-0006-0000-1100-00001E000000}">
      <text>
        <r>
          <rPr>
            <b/>
            <sz val="9"/>
            <rFont val="Tahoma"/>
            <family val="2"/>
          </rPr>
          <t>Lila Mallory:</t>
        </r>
        <r>
          <rPr>
            <sz val="9"/>
            <rFont val="Tahoma"/>
            <family val="2"/>
          </rPr>
          <t xml:space="preserve">
Justification detaile de SED doit être fournie avant le début du process.</t>
        </r>
      </text>
    </comment>
    <comment ref="F95" authorId="0" shapeId="0" xr:uid="{00000000-0006-0000-1100-00001F000000}">
      <text>
        <r>
          <rPr>
            <b/>
            <sz val="10"/>
            <rFont val="Calibri"/>
            <family val="2"/>
          </rPr>
          <t>Microsoft Office User:</t>
        </r>
        <r>
          <rPr>
            <sz val="10"/>
            <rFont val="Calibri"/>
            <family val="2"/>
          </rPr>
          <t xml:space="preserve">
Budget initial: 250,000</t>
        </r>
      </text>
    </comment>
    <comment ref="B97" authorId="1" shapeId="0" xr:uid="{00000000-0006-0000-1100-000020000000}">
      <text>
        <r>
          <rPr>
            <b/>
            <sz val="9"/>
            <rFont val="Tahoma"/>
            <family val="2"/>
          </rPr>
          <t>SheldèneFranccisque:</t>
        </r>
        <r>
          <rPr>
            <sz val="9"/>
            <rFont val="Tahoma"/>
            <family val="2"/>
          </rPr>
          <t xml:space="preserve">
Nouveau numero: 13.3.3.1</t>
        </r>
      </text>
    </comment>
    <comment ref="F97" authorId="0" shapeId="0" xr:uid="{00000000-0006-0000-1100-000021000000}">
      <text>
        <r>
          <rPr>
            <b/>
            <sz val="10"/>
            <rFont val="Calibri"/>
            <family val="2"/>
          </rPr>
          <t>Microsoft Office User:</t>
        </r>
        <r>
          <rPr>
            <sz val="10"/>
            <rFont val="Calibri"/>
            <family val="2"/>
          </rPr>
          <t xml:space="preserve">
Budget initial: 650,000</t>
        </r>
      </text>
    </comment>
    <comment ref="F101" authorId="0" shapeId="0" xr:uid="{00000000-0006-0000-1100-000022000000}">
      <text>
        <r>
          <rPr>
            <b/>
            <sz val="10"/>
            <rFont val="Calibri"/>
            <family val="2"/>
          </rPr>
          <t>Microsoft Office User:</t>
        </r>
        <r>
          <rPr>
            <sz val="10"/>
            <rFont val="Calibri"/>
            <family val="2"/>
          </rPr>
          <t xml:space="preserve">
Budget 30000</t>
        </r>
      </text>
    </comment>
    <comment ref="F102" authorId="0" shapeId="0" xr:uid="{00000000-0006-0000-1100-000023000000}">
      <text>
        <r>
          <rPr>
            <b/>
            <sz val="10"/>
            <rFont val="Calibri"/>
            <family val="2"/>
          </rPr>
          <t>Microsoft Office User:</t>
        </r>
        <r>
          <rPr>
            <sz val="10"/>
            <rFont val="Calibri"/>
            <family val="2"/>
          </rPr>
          <t xml:space="preserve">
Budget initial: 20,000</t>
        </r>
      </text>
    </comment>
    <comment ref="B103" authorId="1" shapeId="0" xr:uid="{00000000-0006-0000-1100-000024000000}">
      <text>
        <r>
          <rPr>
            <b/>
            <sz val="9"/>
            <rFont val="Tahoma"/>
            <family val="2"/>
          </rPr>
          <t>SheldèneFranccisque:</t>
        </r>
        <r>
          <rPr>
            <sz val="9"/>
            <rFont val="Tahoma"/>
            <family val="2"/>
          </rPr>
          <t xml:space="preserve">
</t>
        </r>
        <r>
          <rPr>
            <b/>
            <sz val="9"/>
            <rFont val="Tahoma"/>
            <family val="2"/>
          </rPr>
          <t>ancien numero:</t>
        </r>
        <r>
          <rPr>
            <sz val="9"/>
            <rFont val="Tahoma"/>
            <family val="2"/>
          </rPr>
          <t xml:space="preserve">    Produit 14,          Activité 14.2.1</t>
        </r>
      </text>
    </comment>
    <comment ref="D106" authorId="2" shapeId="0" xr:uid="{00000000-0006-0000-1100-000025000000}">
      <text>
        <r>
          <rPr>
            <b/>
            <sz val="9"/>
            <rFont val="Tahoma"/>
            <family val="2"/>
          </rPr>
          <t>Lila Mallory:</t>
        </r>
        <r>
          <rPr>
            <sz val="9"/>
            <rFont val="Tahoma"/>
            <family val="2"/>
          </rPr>
          <t xml:space="preserve">
Justification de SED doit être fournie avant le début du process. Étant donné que ce procesus doit commence en septembre veuillez bien soumettre la justification détaillée.</t>
        </r>
      </text>
    </comment>
    <comment ref="B112" authorId="1" shapeId="0" xr:uid="{00000000-0006-0000-1100-000026000000}">
      <text>
        <r>
          <rPr>
            <b/>
            <sz val="9"/>
            <rFont val="Tahoma"/>
            <family val="2"/>
          </rPr>
          <t>SheldèneFranccisque:</t>
        </r>
        <r>
          <rPr>
            <sz val="9"/>
            <rFont val="Tahoma"/>
            <family val="2"/>
          </rPr>
          <t xml:space="preserve">
</t>
        </r>
        <r>
          <rPr>
            <b/>
            <sz val="9"/>
            <rFont val="Tahoma"/>
            <family val="2"/>
          </rPr>
          <t xml:space="preserve">ancien numero: </t>
        </r>
        <r>
          <rPr>
            <sz val="9"/>
            <rFont val="Tahoma"/>
            <family val="2"/>
          </rPr>
          <t xml:space="preserve">
Produit 11, 13;  
Activité 11.1.1, 11.1.2, 11.1.3 et 13.1.9</t>
        </r>
      </text>
    </comment>
    <comment ref="B113" authorId="1" shapeId="0" xr:uid="{00000000-0006-0000-1100-000027000000}">
      <text>
        <r>
          <rPr>
            <b/>
            <sz val="9"/>
            <rFont val="Tahoma"/>
            <family val="2"/>
          </rPr>
          <t>SheldèneFranccisque:</t>
        </r>
        <r>
          <rPr>
            <sz val="9"/>
            <rFont val="Tahoma"/>
            <family val="2"/>
          </rPr>
          <t xml:space="preserve">
</t>
        </r>
        <r>
          <rPr>
            <b/>
            <sz val="9"/>
            <rFont val="Tahoma"/>
            <family val="2"/>
          </rPr>
          <t>ancien numero:</t>
        </r>
        <r>
          <rPr>
            <sz val="9"/>
            <rFont val="Tahoma"/>
            <family val="2"/>
          </rPr>
          <t xml:space="preserve">
Produit 11,13 et 15; Activité 11.2.2; 13.1.1.13; 15.5</t>
        </r>
      </text>
    </comment>
    <comment ref="B115" authorId="1" shapeId="0" xr:uid="{00000000-0006-0000-1100-000028000000}">
      <text>
        <r>
          <rPr>
            <b/>
            <sz val="9"/>
            <rFont val="Tahoma"/>
            <family val="2"/>
          </rPr>
          <t>SheldèneFranccisque:</t>
        </r>
        <r>
          <rPr>
            <sz val="9"/>
            <rFont val="Tahoma"/>
            <family val="2"/>
          </rPr>
          <t xml:space="preserve">
</t>
        </r>
        <r>
          <rPr>
            <b/>
            <sz val="9"/>
            <rFont val="Tahoma"/>
            <family val="2"/>
          </rPr>
          <t>ancien numero:</t>
        </r>
        <r>
          <rPr>
            <sz val="9"/>
            <rFont val="Tahoma"/>
            <family val="2"/>
          </rPr>
          <t xml:space="preserve">    Produit 10     Sub/Activite 10.2.3</t>
        </r>
      </text>
    </comment>
    <comment ref="B117" authorId="1" shapeId="0" xr:uid="{00000000-0006-0000-1100-000029000000}">
      <text>
        <r>
          <rPr>
            <b/>
            <sz val="9"/>
            <rFont val="Tahoma"/>
            <family val="2"/>
          </rPr>
          <t>SheldèneFranccisque:</t>
        </r>
        <r>
          <rPr>
            <sz val="9"/>
            <rFont val="Tahoma"/>
            <family val="2"/>
          </rPr>
          <t xml:space="preserve">
</t>
        </r>
        <r>
          <rPr>
            <b/>
            <sz val="9"/>
            <rFont val="Tahoma"/>
            <family val="2"/>
          </rPr>
          <t>ancien numero:</t>
        </r>
        <r>
          <rPr>
            <sz val="9"/>
            <rFont val="Tahoma"/>
            <family val="2"/>
          </rPr>
          <t xml:space="preserve">
Produit 1,        
Activité 1.6.1</t>
        </r>
      </text>
    </comment>
    <comment ref="B119" authorId="1" shapeId="0" xr:uid="{00000000-0006-0000-1100-00002A000000}">
      <text>
        <r>
          <rPr>
            <b/>
            <sz val="9"/>
            <rFont val="Tahoma"/>
            <family val="2"/>
          </rPr>
          <t>SheldèneFranccisque:</t>
        </r>
        <r>
          <rPr>
            <sz val="9"/>
            <rFont val="Tahoma"/>
            <family val="2"/>
          </rPr>
          <t xml:space="preserve">
</t>
        </r>
        <r>
          <rPr>
            <b/>
            <sz val="9"/>
            <rFont val="Tahoma"/>
            <family val="2"/>
          </rPr>
          <t>ancien numero:</t>
        </r>
        <r>
          <rPr>
            <sz val="9"/>
            <rFont val="Tahoma"/>
            <family val="2"/>
          </rPr>
          <t xml:space="preserve">
Produit 1,        
Activité 1.6.1</t>
        </r>
      </text>
    </comment>
    <comment ref="B120" authorId="1" shapeId="0" xr:uid="{00000000-0006-0000-1100-00002B000000}">
      <text>
        <r>
          <rPr>
            <b/>
            <sz val="9"/>
            <rFont val="Tahoma"/>
            <family val="2"/>
          </rPr>
          <t>SheldèneFranccisque:</t>
        </r>
        <r>
          <rPr>
            <sz val="9"/>
            <rFont val="Tahoma"/>
            <family val="2"/>
          </rPr>
          <t xml:space="preserve">
</t>
        </r>
        <r>
          <rPr>
            <b/>
            <sz val="9"/>
            <rFont val="Tahoma"/>
            <family val="2"/>
          </rPr>
          <t>ancien numero:</t>
        </r>
        <r>
          <rPr>
            <sz val="9"/>
            <rFont val="Tahoma"/>
            <family val="2"/>
          </rPr>
          <t xml:space="preserve">
Produit 1,        
Activité 1.6.1</t>
        </r>
      </text>
    </comment>
    <comment ref="F121" authorId="0" shapeId="0" xr:uid="{00000000-0006-0000-1100-00002C000000}">
      <text>
        <r>
          <rPr>
            <b/>
            <sz val="10"/>
            <rFont val="Calibri"/>
            <family val="2"/>
          </rPr>
          <t>Microsoft Office User:</t>
        </r>
        <r>
          <rPr>
            <sz val="10"/>
            <rFont val="Calibri"/>
            <family val="2"/>
          </rPr>
          <t xml:space="preserve">
Budget initial 58500</t>
        </r>
      </text>
    </comment>
    <comment ref="B125" authorId="1" shapeId="0" xr:uid="{00000000-0006-0000-1100-00002D000000}">
      <text>
        <r>
          <rPr>
            <b/>
            <sz val="9"/>
            <rFont val="Tahoma"/>
            <family val="2"/>
          </rPr>
          <t>SheldèneFranccisque:</t>
        </r>
        <r>
          <rPr>
            <sz val="9"/>
            <rFont val="Tahoma"/>
            <family val="2"/>
          </rPr>
          <t xml:space="preserve">
</t>
        </r>
        <r>
          <rPr>
            <b/>
            <sz val="9"/>
            <rFont val="Tahoma"/>
            <family val="2"/>
          </rPr>
          <t>ancien numero:</t>
        </r>
        <r>
          <rPr>
            <sz val="9"/>
            <rFont val="Tahoma"/>
            <family val="2"/>
          </rPr>
          <t xml:space="preserve">
Produit 1,        
Activité 1.6.1</t>
        </r>
      </text>
    </comment>
    <comment ref="B130" authorId="1" shapeId="0" xr:uid="{00000000-0006-0000-1100-00002E000000}">
      <text>
        <r>
          <rPr>
            <b/>
            <sz val="9"/>
            <rFont val="Tahoma"/>
            <family val="2"/>
          </rPr>
          <t>SheldèneFranccisque:</t>
        </r>
        <r>
          <rPr>
            <sz val="9"/>
            <rFont val="Tahoma"/>
            <family val="2"/>
          </rPr>
          <t xml:space="preserve">
</t>
        </r>
        <r>
          <rPr>
            <b/>
            <sz val="9"/>
            <rFont val="Tahoma"/>
            <family val="2"/>
          </rPr>
          <t>ancien numero:</t>
        </r>
        <r>
          <rPr>
            <sz val="9"/>
            <rFont val="Tahoma"/>
            <family val="2"/>
          </rPr>
          <t xml:space="preserve"> 
Produit 1,        
Activité 1.4 </t>
        </r>
      </text>
    </comment>
    <comment ref="F132" authorId="0" shapeId="0" xr:uid="{00000000-0006-0000-1100-00002F000000}">
      <text>
        <r>
          <rPr>
            <b/>
            <sz val="10"/>
            <rFont val="Calibri"/>
            <family val="2"/>
          </rPr>
          <t>Microsoft Office User:</t>
        </r>
        <r>
          <rPr>
            <sz val="10"/>
            <rFont val="Calibri"/>
            <family val="2"/>
          </rPr>
          <t xml:space="preserve">
Budget: 75,000</t>
        </r>
      </text>
    </comment>
    <comment ref="B133" authorId="1" shapeId="0" xr:uid="{00000000-0006-0000-1100-000030000000}">
      <text>
        <r>
          <rPr>
            <b/>
            <sz val="9"/>
            <rFont val="Tahoma"/>
            <family val="2"/>
          </rPr>
          <t>SheldèneFranccisque:</t>
        </r>
        <r>
          <rPr>
            <sz val="9"/>
            <rFont val="Tahoma"/>
            <family val="2"/>
          </rPr>
          <t xml:space="preserve">
</t>
        </r>
        <r>
          <rPr>
            <b/>
            <sz val="9"/>
            <rFont val="Tahoma"/>
            <family val="2"/>
          </rPr>
          <t>ancien numero:</t>
        </r>
        <r>
          <rPr>
            <sz val="9"/>
            <rFont val="Tahoma"/>
            <family val="2"/>
          </rPr>
          <t xml:space="preserve"> 
Produit 1,        
Activité 1.4 </t>
        </r>
      </text>
    </comment>
    <comment ref="B138" authorId="1" shapeId="0" xr:uid="{00000000-0006-0000-1100-000031000000}">
      <text>
        <r>
          <rPr>
            <b/>
            <sz val="9"/>
            <rFont val="Tahoma"/>
            <family val="2"/>
          </rPr>
          <t>SheldèneFranccisque:</t>
        </r>
        <r>
          <rPr>
            <sz val="9"/>
            <rFont val="Tahoma"/>
            <family val="2"/>
          </rPr>
          <t xml:space="preserve">
</t>
        </r>
        <r>
          <rPr>
            <b/>
            <sz val="9"/>
            <rFont val="Tahoma"/>
            <family val="2"/>
          </rPr>
          <t>ancien numero:</t>
        </r>
        <r>
          <rPr>
            <sz val="9"/>
            <rFont val="Tahoma"/>
            <family val="2"/>
          </rPr>
          <t xml:space="preserve">
Produit 1,        
Activité 1.6.1</t>
        </r>
      </text>
    </comment>
    <comment ref="F138" authorId="0" shapeId="0" xr:uid="{00000000-0006-0000-1100-000032000000}">
      <text>
        <r>
          <rPr>
            <b/>
            <sz val="10"/>
            <rFont val="Calibri"/>
            <family val="2"/>
          </rPr>
          <t>Microsoft Office User:</t>
        </r>
        <r>
          <rPr>
            <sz val="10"/>
            <rFont val="Calibri"/>
            <family val="2"/>
          </rPr>
          <t xml:space="preserve">
Buget initial: 72000</t>
        </r>
      </text>
    </comment>
    <comment ref="F139" authorId="0" shapeId="0" xr:uid="{00000000-0006-0000-1100-000033000000}">
      <text>
        <r>
          <rPr>
            <b/>
            <sz val="10"/>
            <rFont val="Calibri"/>
            <family val="2"/>
          </rPr>
          <t>Microsoft Office User:</t>
        </r>
        <r>
          <rPr>
            <sz val="10"/>
            <rFont val="Calibri"/>
            <family val="2"/>
          </rPr>
          <t xml:space="preserve">
Budget initial annuel: 54,000</t>
        </r>
      </text>
    </comment>
    <comment ref="D142" authorId="2" shapeId="0" xr:uid="{00000000-0006-0000-1100-000034000000}">
      <text>
        <r>
          <rPr>
            <b/>
            <sz val="9"/>
            <rFont val="Tahoma"/>
            <family val="2"/>
          </rPr>
          <t>Lila Mallory:</t>
        </r>
        <r>
          <rPr>
            <sz val="9"/>
            <rFont val="Tahoma"/>
            <family val="2"/>
          </rPr>
          <t xml:space="preserve">
Justification de SED doit être fournie avant le début du process. Étant donné que ce procesus doit commence en octobre veuillez bien soumettre la justification détaillée.</t>
        </r>
      </text>
    </comment>
    <comment ref="F142" authorId="0" shapeId="0" xr:uid="{00000000-0006-0000-1100-000035000000}">
      <text>
        <r>
          <rPr>
            <b/>
            <sz val="10"/>
            <rFont val="Calibri"/>
            <family val="2"/>
          </rPr>
          <t>Microsoft Office User:</t>
        </r>
        <r>
          <rPr>
            <sz val="10"/>
            <rFont val="Calibri"/>
            <family val="2"/>
          </rPr>
          <t xml:space="preserve">
Budget: 20,000</t>
        </r>
      </text>
    </comment>
    <comment ref="F155" authorId="0" shapeId="0" xr:uid="{00000000-0006-0000-1100-000036000000}">
      <text>
        <r>
          <rPr>
            <b/>
            <sz val="10"/>
            <rFont val="Calibri"/>
            <family val="2"/>
          </rPr>
          <t>Microsoft Office User:</t>
        </r>
        <r>
          <rPr>
            <sz val="10"/>
            <rFont val="Calibri"/>
            <family val="2"/>
          </rPr>
          <t xml:space="preserve">
Budget initial: 24,000</t>
        </r>
      </text>
    </comment>
    <comment ref="B160" authorId="1" shapeId="0" xr:uid="{00000000-0006-0000-1100-000037000000}">
      <text>
        <r>
          <rPr>
            <b/>
            <sz val="9"/>
            <rFont val="Tahoma"/>
            <family val="2"/>
          </rPr>
          <t>SheldèneFranccisque:</t>
        </r>
        <r>
          <rPr>
            <sz val="9"/>
            <rFont val="Tahoma"/>
            <family val="2"/>
          </rPr>
          <t xml:space="preserve">
</t>
        </r>
        <r>
          <rPr>
            <b/>
            <sz val="9"/>
            <rFont val="Tahoma"/>
            <family val="2"/>
          </rPr>
          <t xml:space="preserve">ancien numero: </t>
        </r>
        <r>
          <rPr>
            <sz val="9"/>
            <rFont val="Tahoma"/>
            <family val="2"/>
          </rPr>
          <t xml:space="preserve">    Produit 10,           Activité 10.2.7</t>
        </r>
      </text>
    </comment>
    <comment ref="B161" authorId="1" shapeId="0" xr:uid="{00000000-0006-0000-1100-000038000000}">
      <text>
        <r>
          <rPr>
            <b/>
            <sz val="9"/>
            <rFont val="Tahoma"/>
            <family val="2"/>
          </rPr>
          <t>SheldèneFranccisque:</t>
        </r>
        <r>
          <rPr>
            <sz val="9"/>
            <rFont val="Tahoma"/>
            <family val="2"/>
          </rPr>
          <t xml:space="preserve">
</t>
        </r>
        <r>
          <rPr>
            <b/>
            <sz val="9"/>
            <rFont val="Tahoma"/>
            <family val="2"/>
          </rPr>
          <t>ancien numero:</t>
        </r>
        <r>
          <rPr>
            <sz val="9"/>
            <rFont val="Tahoma"/>
            <family val="2"/>
          </rPr>
          <t xml:space="preserve">         Produit 11,           Activité 11.1.4</t>
        </r>
      </text>
    </comment>
    <comment ref="F161" authorId="0" shapeId="0" xr:uid="{00000000-0006-0000-1100-000039000000}">
      <text>
        <r>
          <rPr>
            <b/>
            <sz val="10"/>
            <rFont val="Calibri"/>
            <family val="2"/>
          </rPr>
          <t>Microsoft Office User:</t>
        </r>
        <r>
          <rPr>
            <sz val="10"/>
            <rFont val="Calibri"/>
            <family val="2"/>
          </rPr>
          <t xml:space="preserve">
Budget initial: 2,000</t>
        </r>
      </text>
    </comment>
    <comment ref="F163" authorId="0" shapeId="0" xr:uid="{00000000-0006-0000-1100-00003A000000}">
      <text>
        <r>
          <rPr>
            <b/>
            <sz val="10"/>
            <rFont val="Calibri"/>
            <family val="2"/>
          </rPr>
          <t>Microsoft Office User:</t>
        </r>
        <r>
          <rPr>
            <sz val="10"/>
            <rFont val="Calibri"/>
            <family val="2"/>
          </rPr>
          <t xml:space="preserve">
Budget:33,000</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Sanchez, Juan Carlos</author>
    <author>Inter-American Development Bank</author>
  </authors>
  <commentList>
    <comment ref="D10" authorId="0" shapeId="0" xr:uid="{00000000-0006-0000-1600-000001000000}">
      <text>
        <r>
          <rPr>
            <b/>
            <sz val="8"/>
            <rFont val="Tahoma"/>
            <family val="2"/>
          </rPr>
          <t xml:space="preserve">
Select one type of risk from the list below</t>
        </r>
      </text>
    </comment>
    <comment ref="E31" authorId="1" shapeId="0" xr:uid="{00000000-0006-0000-1600-000002000000}">
      <text>
        <r>
          <rPr>
            <b/>
            <sz val="9"/>
            <rFont val="Tahoma"/>
            <family val="2"/>
          </rPr>
          <t>Inter-American Development Bank:</t>
        </r>
        <r>
          <rPr>
            <sz val="9"/>
            <rFont val="Tahoma"/>
            <family val="2"/>
          </rPr>
          <t xml:space="preserve">
Risk identified under HA-L1074, that have disappeared under HA-L1082</t>
        </r>
      </text>
    </comment>
    <comment ref="E51" authorId="1" shapeId="0" xr:uid="{00000000-0006-0000-1600-000003000000}">
      <text>
        <r>
          <rPr>
            <b/>
            <sz val="9"/>
            <rFont val="Tahoma"/>
            <family val="2"/>
          </rPr>
          <t>Inter-American Development Bank:</t>
        </r>
        <r>
          <rPr>
            <sz val="9"/>
            <rFont val="Tahoma"/>
            <family val="2"/>
          </rPr>
          <t xml:space="preserve">
Risk identified under HA-L1074, that have disappeared under HA-L1082</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IADB</author>
  </authors>
  <commentList>
    <comment ref="C26" authorId="0" shapeId="0" xr:uid="{00000000-0006-0000-1700-000001000000}">
      <text>
        <r>
          <rPr>
            <b/>
            <sz val="8"/>
            <rFont val="Tahoma"/>
            <family val="2"/>
          </rPr>
          <t>IADB:</t>
        </r>
        <r>
          <rPr>
            <sz val="8"/>
            <rFont val="Tahoma"/>
            <family val="2"/>
          </rPr>
          <t xml:space="preserve">
added by EC</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veronicao</author>
    <author>Inter-American Development Bank</author>
  </authors>
  <commentList>
    <comment ref="I10" authorId="0" shapeId="0" xr:uid="{00000000-0006-0000-1800-000001000000}">
      <text>
        <r>
          <rPr>
            <sz val="8"/>
            <rFont val="Tahoma"/>
            <family val="2"/>
          </rPr>
          <t xml:space="preserve">Describe how the activity is going to be carried out to mitigate a risk.  For example: hiring a consultant for ex-post review </t>
        </r>
      </text>
    </comment>
    <comment ref="O10" authorId="1" shapeId="0" xr:uid="{00000000-0006-0000-1800-000002000000}">
      <text>
        <r>
          <rPr>
            <sz val="8"/>
            <rFont val="Tahoma"/>
            <family val="2"/>
          </rPr>
          <t>Describe how the mitigation action performed will be verified.  The compliance indicator should allow the measurement of the effectiveness of the mitigation action. For example:  ex-post review report by consultant, discussed and accepted by the Client and the Bank.</t>
        </r>
      </text>
    </comment>
  </commentList>
</comments>
</file>

<file path=xl/sharedStrings.xml><?xml version="1.0" encoding="utf-8"?>
<sst xmlns="http://schemas.openxmlformats.org/spreadsheetml/2006/main" count="2685" uniqueCount="1224">
  <si>
    <t>Cette 1e feuille contient un copier-coller des sections "impact", "résultats", "produits" et "coûts par produit" qui figure dans le système PMR</t>
  </si>
  <si>
    <t>Impacts</t>
  </si>
  <si>
    <t xml:space="preserve">Impact: </t>
  </si>
  <si>
    <t xml:space="preserve">Indicateurs </t>
  </si>
  <si>
    <t xml:space="preserve">Unité de mesure </t>
  </si>
  <si>
    <t xml:space="preserve">Ligne de base </t>
  </si>
  <si>
    <t>Année de BL</t>
  </si>
  <si>
    <t>20__</t>
  </si>
  <si>
    <t xml:space="preserve">Fin du projet </t>
  </si>
  <si>
    <r>
      <rPr>
        <b/>
        <sz val="11"/>
        <color rgb="FF010000"/>
        <rFont val="Arial"/>
        <family val="2"/>
      </rPr>
      <t xml:space="preserve">Explication des écarts : </t>
    </r>
    <r>
      <rPr>
        <sz val="11"/>
        <color indexed="8"/>
        <rFont val="Arial"/>
        <family val="2"/>
      </rPr>
      <t xml:space="preserve">toute différence substantielle entre les lignes « P » (planifié) et « A » (accompli) et/ou toute incohérence apparente (par ex, beaucoup de produits réalisés à très faible coût, ou beaucoup de dépenses exécutés sans aucun produit obtenu) doit être expliquée. </t>
    </r>
    <r>
      <rPr>
        <i/>
        <sz val="11"/>
        <color indexed="8"/>
        <rFont val="Arial"/>
        <family val="2"/>
      </rPr>
      <t>Rappel : la planification est annuelle, alors que le reporting de 1er semestre ne concerne qu’une demi-année, donc il est normal d’observer des divergences entre les réalisations au 30 juin et la planification annuelle.</t>
    </r>
  </si>
  <si>
    <r>
      <rPr>
        <b/>
        <sz val="11"/>
        <color rgb="FF010000"/>
        <rFont val="Arial"/>
        <family val="2"/>
      </rPr>
      <t xml:space="preserve">Mesures correctives </t>
    </r>
    <r>
      <rPr>
        <sz val="11"/>
        <color indexed="8"/>
        <rFont val="Arial"/>
        <family val="2"/>
      </rPr>
      <t>(actions convenues pour éviter la répétition des problèmes, pour corriger les retards, etc)</t>
    </r>
  </si>
  <si>
    <t>P</t>
  </si>
  <si>
    <t>A</t>
  </si>
  <si>
    <t xml:space="preserve">Année de BL </t>
  </si>
  <si>
    <t>Ligne de base</t>
  </si>
  <si>
    <t xml:space="preserve">Moyens de vérification, impact et indicateurs </t>
  </si>
  <si>
    <t xml:space="preserve">Augmenter la productivité dans les différentes zones d'intervention </t>
  </si>
  <si>
    <t xml:space="preserve">Moyens de vérification </t>
  </si>
  <si>
    <t xml:space="preserve">Commentaires </t>
  </si>
  <si>
    <t xml:space="preserve">Différence dans l'augmentation des rendements agricoles / ha ou revenus / ha entre le groupe de bénéficiaires et le groupe témoin </t>
  </si>
  <si>
    <t>%</t>
  </si>
  <si>
    <t xml:space="preserve">Rapport PSE </t>
  </si>
  <si>
    <t>Le processus aléatoire garantit une différence initiale entre le groupe bénéficiaire et le groupe de contrôle égal à zéro</t>
  </si>
  <si>
    <t xml:space="preserve">Augmenter les investissements agricoles </t>
  </si>
  <si>
    <t xml:space="preserve">Commentaire </t>
  </si>
  <si>
    <t>Différence dans l'indice des investissements agricoles (basé sur les investissements déclarés dans les actifs agricoles fixes et mobiles) entre le groupe de bénéficiaires et le contrôle</t>
  </si>
  <si>
    <t xml:space="preserve">Rapport d'évaluation d'impact </t>
  </si>
  <si>
    <t xml:space="preserve">Amélioration de la gestion des ressources naturelles dans les aires d'intervention                                                      </t>
  </si>
  <si>
    <t>Commentaires</t>
  </si>
  <si>
    <t>Différence  la productivité de la parcelle à long terme en raison d'investissements (tels que les terrasses, le reboisement, irrigation).</t>
  </si>
  <si>
    <t>L'intensité sera  mesurée en % du nombre total d'hectares ayant reçu un investissement technologique donné. Le processus aléatoire garantit une différence initiale entre le groupe bénéficiaire et le groupe de contrôle égal à zéro.</t>
  </si>
  <si>
    <t>Résultats</t>
  </si>
  <si>
    <t>Résultat</t>
  </si>
  <si>
    <t>Unité de mesure</t>
  </si>
  <si>
    <t xml:space="preserve">Année de LB </t>
  </si>
  <si>
    <t xml:space="preserve"> Moyens de vérification et indicateurs sur les résultats</t>
  </si>
  <si>
    <t xml:space="preserve">Augmentation des transactions foncières </t>
  </si>
  <si>
    <t>Indicateurs</t>
  </si>
  <si>
    <t xml:space="preserve">Unité de mesures </t>
  </si>
  <si>
    <t>Nombre d'hectares de terres vendues et louées entre le début et la fin du projet.</t>
  </si>
  <si>
    <t xml:space="preserve">Rapport de suivi évaluation </t>
  </si>
  <si>
    <t>Avoir une référence de base en début de projet</t>
  </si>
  <si>
    <t xml:space="preserve">Augmentation de la valeur de la terre </t>
  </si>
  <si>
    <t>Différence de la valeur estimée des terres (prix / ha) entre le début et la fin du projet.</t>
  </si>
  <si>
    <t>Rapport de suivi évaluation</t>
  </si>
  <si>
    <t>Ecart entre les prix des transactions foncières  entre le  début et la fin du projet.</t>
  </si>
  <si>
    <t>Améliorer les services de l'administration foncière au niveau national.</t>
  </si>
  <si>
    <t xml:space="preserve">Temps moyen pour un enregistrement </t>
  </si>
  <si>
    <t>Jours</t>
  </si>
  <si>
    <t xml:space="preserve">Système de suivi du projet / CIAT </t>
  </si>
  <si>
    <t xml:space="preserve">Coût moyen pour un enregistrement </t>
  </si>
  <si>
    <t>US$</t>
  </si>
  <si>
    <t>Ménages qui bénéficient d'une meilleure sécurité foncière et/ou d'un meilleur accès aux services d'administration du foncier dans les zones pilotes</t>
  </si>
  <si>
    <t xml:space="preserve">Ménages </t>
  </si>
  <si>
    <t xml:space="preserve">Système de suivi </t>
  </si>
  <si>
    <t xml:space="preserve">Produits </t>
  </si>
  <si>
    <t xml:space="preserve">Cumulé </t>
  </si>
  <si>
    <t xml:space="preserve">Titre de la composante A : </t>
  </si>
  <si>
    <t>Milestone</t>
  </si>
  <si>
    <t>Cumulé</t>
  </si>
  <si>
    <t xml:space="preserve">Titre de la composante B : </t>
  </si>
  <si>
    <t xml:space="preserve">Titre de la composante : </t>
  </si>
  <si>
    <t xml:space="preserve">COUTS PAR PRODUIT </t>
  </si>
  <si>
    <t>Titre de la composante A : Délimitation des parcelles et clarification de la tenure foncière</t>
  </si>
  <si>
    <t>Unité d'exécution</t>
  </si>
  <si>
    <t>Nom du Programme</t>
  </si>
  <si>
    <t>Numéro d'opération</t>
  </si>
  <si>
    <t>HA-L1078</t>
  </si>
  <si>
    <t>Date de préparation</t>
  </si>
  <si>
    <t xml:space="preserve">  </t>
  </si>
  <si>
    <t>Libellé</t>
  </si>
  <si>
    <t>Janvier</t>
  </si>
  <si>
    <t>Mars</t>
  </si>
  <si>
    <t>Avril</t>
  </si>
  <si>
    <t>Mai</t>
  </si>
  <si>
    <t>Juin</t>
  </si>
  <si>
    <t>Juillet</t>
  </si>
  <si>
    <t>Aout</t>
  </si>
  <si>
    <t>Septembre</t>
  </si>
  <si>
    <t xml:space="preserve">Octobre </t>
  </si>
  <si>
    <t xml:space="preserve">Novembre </t>
  </si>
  <si>
    <t xml:space="preserve"> </t>
  </si>
  <si>
    <t>1</t>
  </si>
  <si>
    <t>5</t>
  </si>
  <si>
    <t>2</t>
  </si>
  <si>
    <t>3</t>
  </si>
  <si>
    <t>10</t>
  </si>
  <si>
    <t>Recrutement d'une firme pour appuyer le CFI dans son processus de recrutement</t>
  </si>
  <si>
    <t>Agence d'Exécution</t>
  </si>
  <si>
    <t>CENTRE DE FACILITATION DES INVESTISSEMENTS</t>
  </si>
  <si>
    <t>Unité d'Exécution</t>
  </si>
  <si>
    <t>Numéro et nom du programme</t>
  </si>
  <si>
    <t>4882/GR-HA -"Projet d'Appui au Développent du Secteur Privé via la promotion de l'investissement (HA-L1133)"</t>
  </si>
  <si>
    <t xml:space="preserve">Date de préparation </t>
  </si>
  <si>
    <t>version Actualisé, mars 2021</t>
  </si>
  <si>
    <t>Période couverte par le PPM</t>
  </si>
  <si>
    <t>BIENS ET SERVICES CONNEXES (B)</t>
  </si>
  <si>
    <t>Numéro de référence du marché (1)</t>
  </si>
  <si>
    <t>Composante et Activité</t>
  </si>
  <si>
    <t>Description du marché</t>
  </si>
  <si>
    <t>Méthode de de passation de marché (2)</t>
  </si>
  <si>
    <t>Révision                              Ex Ante ou Ex Post</t>
  </si>
  <si>
    <t>Montant estimatif</t>
  </si>
  <si>
    <t>Dates estimatives</t>
  </si>
  <si>
    <t>Commentaires                       ((Pour ED/SED (3)  préciser nom de la firme et clause de justification tirée des politiques de passation de marchés de la BID))</t>
  </si>
  <si>
    <t>Statut : En attente, en cours, adjugé, annulé, clôturé (4)</t>
  </si>
  <si>
    <t>Coût estimatif (USD):</t>
  </si>
  <si>
    <t xml:space="preserve"> % BID:</t>
  </si>
  <si>
    <t>% Contrepartie:</t>
  </si>
  <si>
    <t xml:space="preserve">Publication de l'avis spécifique (Biens - Travaux- SNC) ou de l'Appel à Manifestation d'intérêt  (Firmes) </t>
  </si>
  <si>
    <t>Date de signature du contrat</t>
  </si>
  <si>
    <t>CP/4882-CFI/2020-B-001</t>
  </si>
  <si>
    <t>Activité 1.1.3.2 + 2.12</t>
  </si>
  <si>
    <t>Acquisition de matériels informatiques et mobiliers de bureau pour les directions et l'Unité d'éxécution du CFI</t>
  </si>
  <si>
    <t>CP</t>
  </si>
  <si>
    <t>EX-ante</t>
  </si>
  <si>
    <t>Novembre 2020</t>
  </si>
  <si>
    <t>Janvier 2021</t>
  </si>
  <si>
    <t xml:space="preserve">marchés par lots </t>
  </si>
  <si>
    <t>en cours</t>
  </si>
  <si>
    <t>CP/4882-CFI/2020-B-002</t>
  </si>
  <si>
    <t xml:space="preserve">activités 1.2.2.2.6.1.4 </t>
  </si>
  <si>
    <t>Acquisition d’un véhicule pour le bureau nord</t>
  </si>
  <si>
    <t>Ex-ante</t>
  </si>
  <si>
    <t>mai 2021</t>
  </si>
  <si>
    <t>juillet 2021</t>
  </si>
  <si>
    <t>en attente</t>
  </si>
  <si>
    <t>CP/4882-CFI/2021-B-003</t>
  </si>
  <si>
    <t>Activité 1.2.2.2.6.1.8</t>
  </si>
  <si>
    <t>Acquisition de materiel de bureau pour le bureau du Nord</t>
  </si>
  <si>
    <t>avril 2021</t>
  </si>
  <si>
    <t>TOTAL</t>
  </si>
  <si>
    <t>TRAVAUX (T)</t>
  </si>
  <si>
    <t>Publication de l'avis spécifique (Biens - Travaux- SNC) ou de l'Appel à Manifestation d'intérêt (Firmes )</t>
  </si>
  <si>
    <t>SERVICES NON CONSULTATIFS (S)</t>
  </si>
  <si>
    <t xml:space="preserve">Publication de l'avis spécifique (Biens - Travaux- SNC) ou de l'Appel à Manifestation d'intérêt   (Firmes </t>
  </si>
  <si>
    <t>Contract Signature</t>
  </si>
  <si>
    <t>AOI/4882-CFI/2020-S-001</t>
  </si>
  <si>
    <t>Activités 1.2.1.1.1+1.2.1.1.3+1.2.1.1.4</t>
  </si>
  <si>
    <t>Recrutement d'une firme pour le développement de matériel et d'actions de communication visant à réaliser la promotion des investissements et améliorer l’image du pays</t>
  </si>
  <si>
    <t>AOI</t>
  </si>
  <si>
    <t>mars 2021</t>
  </si>
  <si>
    <t>Juillet 2021</t>
  </si>
  <si>
    <t xml:space="preserve">Contrat à bon de commande (accord-cadre) conclu pour une période initial de 1 an  à compter de sa notification;  Nombre de période de reconduction sur base de performance fixée à 1, durée de chaque période de reconduction de 1 an, et durée maximale du contrat toutes périodes confondues, de 2 ans. </t>
  </si>
  <si>
    <t xml:space="preserve">en attente </t>
  </si>
  <si>
    <t>AOI/4882-CFI/2020-S-002</t>
  </si>
  <si>
    <t xml:space="preserve">Activité 1.1.1.3+1.1.1.4+ 1.2.1.1.2+1.2.1.1.3 + 1.2.2.2.6.2.1.5 </t>
  </si>
  <si>
    <t xml:space="preserve">Recrutement d’une firme (agence évènementielle) responsable de la gestion,  l’organisation et la coordination des évènements du CFI </t>
  </si>
  <si>
    <t xml:space="preserve">Contrat à bon de commande (accord cadre) conclu pour une période initial de 1 an  à compter de sa notification;  Nombre de période de reconduction sur base de performance fixée à 1, durée de chaque période de reconduction de 1 an, et durée maximale du contrat toutes périodes confondues, de 2 ans. </t>
  </si>
  <si>
    <t>A0I/4882-CFI/2020-S-003</t>
  </si>
  <si>
    <t xml:space="preserve">Activité 1.1.1.3+1.1.1.4+1.2.1.1.1 +1.2.1.1.2+1.2.1.1.3+1.2.2.2.6.2.1.5          </t>
  </si>
  <si>
    <t>Recrutement d'une firme pour assurer la logistique des voyages du CFI (agence de voyage)</t>
  </si>
  <si>
    <t>CP/4882-CFI/2020-S-004</t>
  </si>
  <si>
    <t>Activité 2.12</t>
  </si>
  <si>
    <t>Recrutement d'une firme pour assurer la logistique de l'atelier du projet pour les nouveaux collaborateurs</t>
  </si>
  <si>
    <t>mars 2020</t>
  </si>
  <si>
    <t>avril 2020</t>
  </si>
  <si>
    <t>annulée</t>
  </si>
  <si>
    <t>Recrutement d'une firme pour assurer la logistique lors de l'organisation de l'atelier du projet pour les nouveaux collaborateurs et les représentants des secteurs bénéficiares</t>
  </si>
  <si>
    <t>clôturé</t>
  </si>
  <si>
    <t xml:space="preserve">BUREAUX DE SERVICES-CONSEILS    (CF)                                                                                                                                            </t>
  </si>
  <si>
    <t xml:space="preserve">Publication de l'avis spécifique (Biens - Travaux- SNC) ou de l'Appel à Manifestation d'intérêt   (Firmes) </t>
  </si>
  <si>
    <t xml:space="preserve">SFQC/4882-CFI/2020-CF-001  </t>
  </si>
  <si>
    <t>Activité 1.1.2.1 + 1.1.2.2</t>
  </si>
  <si>
    <t xml:space="preserve">Recrutement d’une firme d'Assistance Technique Internationale pour accompagner le CFI dans son processus de devenir une agence de promotion des investissements de standart international et dans le développement d’un programme de lead generation. </t>
  </si>
  <si>
    <t>SFQC</t>
  </si>
  <si>
    <t>Décembre 2020</t>
  </si>
  <si>
    <t>Long contrat sur la durée du projet avec Evaluation de performance annuelle de l'équipe technique du consultant mis sur le projet</t>
  </si>
  <si>
    <t>SED/4882-CFI/2020-CF-002</t>
  </si>
  <si>
    <t xml:space="preserve">Activité 1.2.2.1.1+ 1.2.2.1.2 + 1.2.2.1.3 + 1.2.2.1.4+1.2.2.1.4 </t>
  </si>
  <si>
    <t>Signature d’un protocole d’accord entre le PNUD et le CFI pour la continuité du Programme de developpement des fournisseurs (PDF) et du Programme Haiti Service Providers (HSP-du Projet HAL1078)</t>
  </si>
  <si>
    <t>SED</t>
  </si>
  <si>
    <t>Juin 2021</t>
  </si>
  <si>
    <t>PNUD / contrat de longue duree (2024) / Justification ED : GN2350-9 clause 3.10 (a) pour les missions qui sont le prolongement naturel d’activités menées par le Consultant concerné - (déjà validé dans le document de projet)</t>
  </si>
  <si>
    <t>SED/4882-CFI/2020-CF-003</t>
  </si>
  <si>
    <t>activité 1.2.3.1 + 1.2.3.2</t>
  </si>
  <si>
    <t xml:space="preserve">Signature d’un protocole d’accord entre le CFI et le TFO Canada pour la mise sur pied d’un programme d’initiation à l’exportation des entreprises haitennes exportatrices identifiés dans le “Catalogue exportables (CE)” et d’autres potentiels exportateurs non identifiés dans le catalogue. </t>
  </si>
  <si>
    <t>TFO CANADA / Justification ED: GN2350-9 clause 3.10(d) lorsqu’une entreprise est la seule à posséder les qualifications voulues ou présente une expérience d’un intérêt exceptionnel pour la mission considérée- (déjà validé dans le document de projet)</t>
  </si>
  <si>
    <t>SFQC/4882-CFI/2020-CF-004</t>
  </si>
  <si>
    <t xml:space="preserve">Activité 1.2.1.2.4.2 </t>
  </si>
  <si>
    <t xml:space="preserve">Recrutement d'une firme pour la fourniture du logiciel pour le Guichet Unique d'investissement (GUI) </t>
  </si>
  <si>
    <t>septembre 2021</t>
  </si>
  <si>
    <t>SFQC/4882-CFI/2020-CF-005</t>
  </si>
  <si>
    <t>Activité 1.2.1.2.4.1</t>
  </si>
  <si>
    <t>Recrutement d’une firme pour supporter le   maître d’ouvrage(CFI) et gérer la qualité lors de la mise en oeuvre du Guichet Unique d'Investissement (GUI)</t>
  </si>
  <si>
    <t>aout 2021</t>
  </si>
  <si>
    <t>SED/4882-CFI/2020-CF-007</t>
  </si>
  <si>
    <t xml:space="preserve">activités 1.2.2.2.2.2 </t>
  </si>
  <si>
    <t xml:space="preserve">Signature d’un protocole d’accord entre le CFI et l’ATIC pour fournir un support aux initiatives des entrepreneurs du secteur BPO tout en intégrant l’utilisation de la plateforme Haiti Smart Talent. </t>
  </si>
  <si>
    <t>ATIC / Justification ED: GN2350-15 clause 3.11 (d) lorsqu’une seule société est qualifiée ou a une experience présentant une valeur exceptionnelle pour la mission.</t>
  </si>
  <si>
    <t>SED/4882-CFI/2020-CF</t>
  </si>
  <si>
    <t xml:space="preserve">Activités 1.2.2.1.4 </t>
  </si>
  <si>
    <t>Signature d’un protocole d’accord entre le CFI et la CCIH pour que la CCIH puisse être responsable de la Phase 4 du programme PDF en appuyant le consultant accrédité PDF pour la liaison entre les investisseurs et les fournisseurs</t>
  </si>
  <si>
    <t>janvier 2021</t>
  </si>
  <si>
    <t>CCIH / GN23-50 clause 3.10(a) pour les missions qui sont le prolongement naturel d’activités menées par le Consultant concerné - (déjà validé dans le document de projet)</t>
  </si>
  <si>
    <t>annulé</t>
  </si>
  <si>
    <t>SED/4882-CFI/2020-CF-008</t>
  </si>
  <si>
    <t xml:space="preserve">activité 1.2.3.3.1 + 1.2.3.3.2 + 1.2.3.3.3 </t>
  </si>
  <si>
    <t>Signature d’un protocole d’accord entre le CFI et Connect Americas pour la réalisation d’enquêtes à travers la plateforme ConnectAmericas sur les potentiels clients des entreprises haïtiennes et également la réalistion d’un cours sur le commerce electronique</t>
  </si>
  <si>
    <t>Connect Americas / Justification ED: GN2350-15 clause 3.11(d) lorsqu’une seule société est qualifiée ou a une experience présentant une valeur exceptionnelle pour la mission.)</t>
  </si>
  <si>
    <t>SED/4882-CFI/2020-CF-009</t>
  </si>
  <si>
    <t>Activité 1.2.1.2.5.1 + 1.2.1.2.5.2</t>
  </si>
  <si>
    <t>Signature d'un protocole d'accord entre le CFI la CCAH pour donner un appui au développement de l'Arbitrage</t>
  </si>
  <si>
    <t>fevrier 2021</t>
  </si>
  <si>
    <t>CCAH / Justification ED: GN2350-15 clause 3.11 (d) lorsqu’une seule société est qualifiée ou a une experience présentant une valeur exceptionnelle pour la mission.</t>
  </si>
  <si>
    <t>SED/4882-CFI/2020-CF-006</t>
  </si>
  <si>
    <t>Activités 1.2.2.2.1</t>
  </si>
  <si>
    <t xml:space="preserve">Signature d’un protocole d’accord entre le CFI et l’ADIH pour supporter les activités de renouvellement de la Caribbean Basin Trade Partnership Act (CBPTA) </t>
  </si>
  <si>
    <t>août 2020</t>
  </si>
  <si>
    <t>Septembre 2020</t>
  </si>
  <si>
    <t>ADIH / Justification ED: GN2350-9 clause 3.10(a) pour les missions qui sont le prolongement naturel d’activités menées par le Consultant concerné - (déjà validé dans le document de projet)</t>
  </si>
  <si>
    <t>QC/4882-CFI/2020-CF-010</t>
  </si>
  <si>
    <t xml:space="preserve"> Activité 1.2.1.2.1 + 1.2.1.2.2</t>
  </si>
  <si>
    <t xml:space="preserve">Recrutement d’une firme pour le développement d’une base de données de bureau/entrepôt disponibles en Haïti et d’un simulateur de coût d'investissement accessible, qui seront accessible depuis le site web du CFI. </t>
  </si>
  <si>
    <t>QC</t>
  </si>
  <si>
    <t>juin 2021</t>
  </si>
  <si>
    <t>SED/L1133-CFI/2020-CF-12</t>
  </si>
  <si>
    <t>activité 2.9</t>
  </si>
  <si>
    <t>Recrutement d'un Consultant aider le CFI dans la passation d'un contrat d'assistance technique internationale (ATI) et la formation du personnel</t>
  </si>
  <si>
    <t>Communique International Ltd, / GN2350-9  clause 3.10 (c) pour des marchés d'un montant très faible</t>
  </si>
  <si>
    <t>SFQC/4882-CFI/2019-CF-012</t>
  </si>
  <si>
    <t xml:space="preserve">activité 2.7 </t>
  </si>
  <si>
    <t>Recrutement d’une firme locale pour auditer les activités du projet</t>
  </si>
  <si>
    <t>Septembre 2021</t>
  </si>
  <si>
    <t>QC/4882-CFI/2020-CF-013</t>
  </si>
  <si>
    <t xml:space="preserve">activités 1.2.2.2.2.2. </t>
  </si>
  <si>
    <t>Recrutement d’une firme (université) pour la formation des jeunes en compétences de base du secteur BPO</t>
  </si>
  <si>
    <t>QC/4882-CFI/2020-CF</t>
  </si>
  <si>
    <t xml:space="preserve">Activité 1.1.3.1 </t>
  </si>
  <si>
    <t xml:space="preserve">Recrutement d’une firme pour le développement et l’amélioration des logiciels du CFI (mise à jour CRM, open data, page Web, et outils collaboratifs pour le plan de continuité des activités pour facilite le suivi du télétravail) </t>
  </si>
  <si>
    <t>Decembre 2020</t>
  </si>
  <si>
    <t>SED/4882-CFI/2020-CF-011</t>
  </si>
  <si>
    <t>Recrutement d'un firme d'appui au CFI pour la passation du marché de recrutement d'une firme d'assistance technique internationale et formation du personnel clé</t>
  </si>
  <si>
    <t>septembre 2020</t>
  </si>
  <si>
    <t>SIfdi / Justification ED: GN2350-15  clause 3.11 (c) pour de très petites missions</t>
  </si>
  <si>
    <t>adjugé</t>
  </si>
  <si>
    <t>QC/4882-CFI/2020-CF-014</t>
  </si>
  <si>
    <r>
      <rPr>
        <sz val="10"/>
        <rFont val="Arial"/>
        <family val="2"/>
      </rPr>
      <t>Activit</t>
    </r>
    <r>
      <rPr>
        <sz val="10"/>
        <rFont val="Times New Roman"/>
        <family val="1"/>
      </rPr>
      <t>é</t>
    </r>
    <r>
      <rPr>
        <sz val="10"/>
        <rFont val="Arial"/>
        <family val="2"/>
      </rPr>
      <t>1.1.3.1</t>
    </r>
  </si>
  <si>
    <t>Recrutement d'une firme pour la mise à jour du site web du CFI</t>
  </si>
  <si>
    <t>novembre 2021</t>
  </si>
  <si>
    <t>SED/4882-CFI/2020-CF-015</t>
  </si>
  <si>
    <t>Recrutement de la firme Knoema pour la mise à jour du site Open data</t>
  </si>
  <si>
    <t>Knoema /Justification ED: GN2350-15  clause 3.11 (c)  pour de très petites missions : GN2350-15 clause 3.10 (a) pour des taches qui représentent la continuité naturelle d'activités antérieures effectuées par la société</t>
  </si>
  <si>
    <t>SED/L1133-CFI/2020-CF-016</t>
  </si>
  <si>
    <t>activité 2.11</t>
  </si>
  <si>
    <t>janvier 2020</t>
  </si>
  <si>
    <t>février 2020</t>
  </si>
  <si>
    <t xml:space="preserve">Centre de Formaction et d'Encadrement Technique (CFET, SA) / Justification ED: GN2350-9  clause 3.10 (c) pour les marchés d'un montant très faible </t>
  </si>
  <si>
    <t>SED/4882-CFI/2020-CF-017</t>
  </si>
  <si>
    <t>activité 2.14</t>
  </si>
  <si>
    <t>Recrutement de la firme CFET pour continuer à appuyer le CFI dans son processus de recrutement du Directeur de Promotion des Investissements</t>
  </si>
  <si>
    <t>Centre de Formaction et d'Encadrement Technique (CFET, SA) / Justification ED: GN2350-15  clause 3.10 (c)  pour de très petites missions</t>
  </si>
  <si>
    <t xml:space="preserve">CONSULTANTS INDIVIDUELS         (CI)                                                                                                                                                              </t>
  </si>
  <si>
    <t>Date d'aprobation des TDR et de la grille d'évaluation</t>
  </si>
  <si>
    <t>Date de siganture du contrat</t>
  </si>
  <si>
    <t>QCII/4882-CFI/2020-CI-001</t>
  </si>
  <si>
    <t>activité 1.2.2.2.6.2.2.3</t>
  </si>
  <si>
    <t xml:space="preserve">Recrutement d’une consultant pour effectuer un appui au design de nouveaux produits pour la filière touristique en provocant l’enchainement avec autres activités dans le nord </t>
  </si>
  <si>
    <t>QCII</t>
  </si>
  <si>
    <t>octobre 2021</t>
  </si>
  <si>
    <t>Janvier 2022</t>
  </si>
  <si>
    <t>QCIN/4882-CFI/2020-CI-002</t>
  </si>
  <si>
    <t>activité 1.2.2.2.2.6.2.1.1 + 1.2.2.2.6.2.1.2 + 1.2.2.2.6.2.1.3</t>
  </si>
  <si>
    <t>Recrutement d’un consultant pour l’identification des opportunités et supporter la création d’un réseau de développement pour le secteur privé local dans le territoire Nord du pays</t>
  </si>
  <si>
    <t>QCIN</t>
  </si>
  <si>
    <t>decembre 2021</t>
  </si>
  <si>
    <t>QCIN/4882-CFI/2020-CI-003</t>
  </si>
  <si>
    <t xml:space="preserve">activité 1.2.2.2.6.2.2.2 </t>
  </si>
  <si>
    <t>Recrutement d’un consultant pour faire une étude d’identification des opportunités dans la filière du riz dans le nord</t>
  </si>
  <si>
    <t>janvier 2022</t>
  </si>
  <si>
    <t>SED/L1133-CFI/2019-CI-UE-01</t>
  </si>
  <si>
    <t xml:space="preserve">Produit 2 activité 2.1 </t>
  </si>
  <si>
    <t>Recrutement d'un coordonnateur pour la gestion des activités du projet</t>
  </si>
  <si>
    <t>octobre 2019</t>
  </si>
  <si>
    <t xml:space="preserve">Didier Jean/ Justification ED: GN2350-9  clause 5.4 (a) pour des missions qui constituent une continuation des activités antérieures du consultant pour lesquelles le consultant était choisi après appel à la concurrence; </t>
  </si>
  <si>
    <t>cloturé</t>
  </si>
  <si>
    <t>SED/4882-CFI/2020-CI-UE-06</t>
  </si>
  <si>
    <t>octobre 2020</t>
  </si>
  <si>
    <t>Justification ED: GN2350-15  clause 5.4 (a) les tâches qui s’inscrivent dans le prolongement d’activités antérieures que le consultant a effectuées et pour lesquelles il a été sélectionné selon un processus concurrentiel ;</t>
  </si>
  <si>
    <t>QCII/4882-CFI/2020-CI-004</t>
  </si>
  <si>
    <t xml:space="preserve">activité 1.2.2.2.6.2.2.1.2 </t>
  </si>
  <si>
    <t>Recrutement d’un consultant pour donner un appui à l’enchainement entre les producteurs du Nord visant la mise à niveau de la production local pour l’exportation</t>
  </si>
  <si>
    <t>fevrier 2022</t>
  </si>
  <si>
    <t>QCIN/4882-CFI/2020-CI-005</t>
  </si>
  <si>
    <t xml:space="preserve">activités 1.2.2.2.6.1.1 </t>
  </si>
  <si>
    <t>Recrutement d’un consultant directeur du bureau Nord du CFI</t>
  </si>
  <si>
    <t>QCIN/L1133-CFI/2019-CI-UE-02</t>
  </si>
  <si>
    <t xml:space="preserve">activité 2.2 </t>
  </si>
  <si>
    <t>Recrutement d’un responsable de suivi et évaluation pour les activités du projet</t>
  </si>
  <si>
    <t>SED/4882-CFI/2020-CI-UE-07</t>
  </si>
  <si>
    <t>otobre 2020</t>
  </si>
  <si>
    <t>Justification ED: GN2350-15  clause 5.4 (a)les tâches qui s’inscrivent dans le prolongement d’activités antérieures que le consultant a effectuées et pour lesquelles il a été sélectionné selon un processus concurrentiel ;</t>
  </si>
  <si>
    <t>QCIN/4882-CFI/2020-CI-010</t>
  </si>
  <si>
    <t>actiivté 1.2.2.2.1.3</t>
  </si>
  <si>
    <t>Recrutement d’un consultant pour servir de pond entre le CFI et le secteur du textile et de l’industrie nationale et également pour appuyer la promotion des investissements et des exportations dans ces secteurs</t>
  </si>
  <si>
    <t>annule</t>
  </si>
  <si>
    <t>QCIN/4882-CFI/2020-CI-007</t>
  </si>
  <si>
    <t xml:space="preserve">Activité 1.1.1.1 </t>
  </si>
  <si>
    <t>Recrutement d’un consultant directeur du service de Promotion de l’investissement</t>
  </si>
  <si>
    <t>SED/4882-CFI/2020-CI-023</t>
  </si>
  <si>
    <t>Recrutement d’un consultant directeur du service d’Image Pays, marketing et études en soutien aux activités d’investissement et d’exportation entrepris par le CFI</t>
  </si>
  <si>
    <t>SED/4882-CFI/2020-CI-024</t>
  </si>
  <si>
    <t>Recrutement d’un consultant directeur du service aux investisseurs</t>
  </si>
  <si>
    <t>SED/L1133-CFI/2019-CI-UE-03</t>
  </si>
  <si>
    <t xml:space="preserve">activité 2.3 </t>
  </si>
  <si>
    <t>Recrutement d'un spécialiste en passation de marchés pour les activités du projet</t>
  </si>
  <si>
    <t xml:space="preserve">Justification ED: GN2350-9  clause 5.4 (a) ples tâches qui s’inscrivent dans le prolongement d’activités antérieures que le consultant a effectuées et pour lesquelles il a été sélectionné selon un processus concurrentiel ; </t>
  </si>
  <si>
    <t>SED/4882-CFI/2020-CI-UE-08</t>
  </si>
  <si>
    <t xml:space="preserve">Justification ED: GN2350-15  clause 5.4 (a) pour des missions qui constituent une continuation des activités antérieures du consultant pour lesquelles le consultant était choisi après appel à la concurrence; </t>
  </si>
  <si>
    <t>QCIN/4882-CFI/2020-CI-006</t>
  </si>
  <si>
    <t>Janvier 2020</t>
  </si>
  <si>
    <t>QCIN/4882-CFI/2020-CI-008</t>
  </si>
  <si>
    <t xml:space="preserve">activité 2.4 </t>
  </si>
  <si>
    <t>Recrutement d'un responsable financier pour les activités du projet</t>
  </si>
  <si>
    <t xml:space="preserve">Justification ED: GN2350-9  clause 5.4 (a) les tâches qui s’inscrivent dans le prolongement d’activités antérieures que le consultant a effectuées et pour lesquelles il a été sélectionné selon un processus concurrentiel ; </t>
  </si>
  <si>
    <t>QCIN/4882-CFI/2021-CI-011</t>
  </si>
  <si>
    <t xml:space="preserve">activités 1.2.2.2.6.1.2 </t>
  </si>
  <si>
    <t>Recrutement d’un consultant Assistant Administratif et technique pour le  bureau nord du CFI</t>
  </si>
  <si>
    <t>QCNI/4882-CFI/2020-CI-UE-05</t>
  </si>
  <si>
    <t>QCNI</t>
  </si>
  <si>
    <t>SED/L1133-CFI/2020-CI-009</t>
  </si>
  <si>
    <t>actiivté 2.10</t>
  </si>
  <si>
    <t>Recrutement d'un consultant pour appuyer le CFI dans la compréhension et l'utilisation adéquate du plan de suivi et d'évaluation du Programme HA-L1133</t>
  </si>
  <si>
    <t>fevrier 2020</t>
  </si>
  <si>
    <t>Samantha Davila / Justification ED: GN2350-9  clause 5.4 (b) pour des missions dont la durée ne devrait pas dépasser six mois</t>
  </si>
  <si>
    <t>QCIN/4882-CFI/2020-CI-012</t>
  </si>
  <si>
    <t>Activité 1.1.1.2</t>
  </si>
  <si>
    <t xml:space="preserve">Recrutement d'un consultant officier de promotion des investissements dans le secteur “manufacture légère” </t>
  </si>
  <si>
    <t>QCIN/4882-CFI/2020-CI-011-1</t>
  </si>
  <si>
    <t>Recrutement d’un consultant officier de promotion des investissements dans le secteur “manufacture légère” ayant un profil en économie/droit</t>
  </si>
  <si>
    <t>novembre 2020</t>
  </si>
  <si>
    <t>février 2021</t>
  </si>
  <si>
    <t>QCIN/4882-CFI/2020-CI-013</t>
  </si>
  <si>
    <t>Recrutement d'un consultant officier de communication Senior</t>
  </si>
  <si>
    <t>QCIN/4882-CFI/2020-CI-014</t>
  </si>
  <si>
    <t>Recrutement d’un consultant officier de promotion des investissements dans le secteur “Agro-Industrie”</t>
  </si>
  <si>
    <t>QCIN/4882-CFI/2020-CI-015</t>
  </si>
  <si>
    <t xml:space="preserve">Recrutement d’un consultant officier de promotion des investissements dans le secteur “Service/BPO” </t>
  </si>
  <si>
    <t>QCIN/4882-CFI/2020-CI-014-1</t>
  </si>
  <si>
    <t xml:space="preserve">Recrutement d’un consultant officier de promotion des investissements dans le secteur “Service/BPO” ayant un profil en Ressources Humaines </t>
  </si>
  <si>
    <t>QCIN/4882-CFI/2020-CI-016</t>
  </si>
  <si>
    <t xml:space="preserve">Recrutement d'un officier senior pour les Etudes </t>
  </si>
  <si>
    <t>QCIN/4882-CFI/2020-CI-017</t>
  </si>
  <si>
    <t xml:space="preserve">Recrutement d'un consultant officier de promotion des investissements dans le secteur “Industrie créatives et tourisme” </t>
  </si>
  <si>
    <t>QCIN/4882-CFI/2020-CI-018</t>
  </si>
  <si>
    <t xml:space="preserve">Recrutement d'un consultant officier “Légaux” pour travailler au Guichet Unique Investissements (GUI) </t>
  </si>
  <si>
    <t>QCIN/4882-CFI/2020-CI-019</t>
  </si>
  <si>
    <t xml:space="preserve">Recrutement d'un consultant officier “ Responsable Système Informatique” pour travailler au Guichet Unique Investissement (GUI) </t>
  </si>
  <si>
    <t>QCII/4882-CFI/2020-CI-020</t>
  </si>
  <si>
    <t>Activité 1.2.2.2.2.1</t>
  </si>
  <si>
    <t xml:space="preserve">Recrutement d’un consultant pour gerer et servir de liaison entre les jeunes talents haïtens inscrits sur la plateforme “Haiti Digital Services” et les entreprises du secteur BPO. </t>
  </si>
  <si>
    <t>SED/L1133-CFI/2019-CI-UE-04</t>
  </si>
  <si>
    <t xml:space="preserve">Stanley Thermo / Justification ED: GN2350-9  clause 5.4 (a) pour des missions qui constituent une continuation des activités antérieures du consultant pour lesquelles le consultant était choisi après appel à la concurrence; </t>
  </si>
  <si>
    <t>QCIN/4882-CFI/2020-CI-021</t>
  </si>
  <si>
    <t xml:space="preserve">activité 2.12 </t>
  </si>
  <si>
    <t>Recrutement d'un Consultant pour renforcer le cycle de gestion de projet des cadres du CFI ( identification, évaluation, responsabilite, Execution, supervision) lors de l'organisation  de l'atelier du projet pour les nouveaux collaborateurs et les représentants des secteurs bénéficiaires</t>
  </si>
  <si>
    <t xml:space="preserve"> Justification ED: GN2350-15  clause 5.4 (b) les missions dont la durée totale prévue est inférieure à six mois</t>
  </si>
  <si>
    <t>QCIN/4882-CFI/2020-CI-022</t>
  </si>
  <si>
    <t>activités 1.2.2.2.6.1.3</t>
  </si>
  <si>
    <t>Recrutement d’un consultant chauffeur du bureau du CFI</t>
  </si>
  <si>
    <t>QCIN/4882-CFI/2021-CI-024</t>
  </si>
  <si>
    <t>activité 1.2.2.2.6.1.9</t>
  </si>
  <si>
    <t>Recrutement deux personnels de soutien pour le bureau du nord</t>
  </si>
  <si>
    <t>DÉPENSES OPÉRATIONNELLES  (DO)</t>
  </si>
  <si>
    <t>Process Number:</t>
  </si>
  <si>
    <t>Date de lancememt du marché</t>
  </si>
  <si>
    <r>
      <rPr>
        <b/>
        <sz val="11"/>
        <rFont val="Times New Roman"/>
        <family val="1"/>
      </rPr>
      <t xml:space="preserve">(1) LE NUMERO DE REFERENCE </t>
    </r>
    <r>
      <rPr>
        <sz val="11"/>
        <rFont val="Times New Roman"/>
        <family val="1"/>
      </rPr>
      <t xml:space="preserve"> doit inclure les informations suivantes : Le numéro de l'opération; l'unité d'exécution; le type de marché (B, T, S, CF, CI,DO); la méthode de sélection; la séquence; l'année. </t>
    </r>
  </si>
  <si>
    <r>
      <rPr>
        <b/>
        <sz val="11"/>
        <rFont val="Times New Roman"/>
        <family val="1"/>
      </rPr>
      <t>(2) METHODE DE PDM</t>
    </r>
    <r>
      <rPr>
        <sz val="11"/>
        <rFont val="Times New Roman"/>
        <family val="1"/>
      </rPr>
      <t>- Biens et Travaux: AOI - Appel d'Offres International; AOIR - Appel d'Offres International Restreint; AON - Appel d'Offres National; CP - Comparaison de Prix; ED - Entente Directe; FA - Force Account (En régie); Bureaux de Services Conseils :  SFQC - Sélection fondée sur la qualité et le coût; SFQ - Sélection fondée sur la qualité; SCBD - Sélection dans le cadre d'un budget déterminé; SMC - Sélection au « moindre coût »; QC - Sélection fondée sur les qualifications des consultants; SED - Sélection par entente directe; Services de Consultants Individuels: QCNI - Sélection fondée sur les qualifications des consultants individuels nationaux; QCII - Sélection fondée sur les qualifications des consultants individuels internationaux.</t>
    </r>
  </si>
  <si>
    <r>
      <rPr>
        <b/>
        <sz val="11"/>
        <rFont val="Times New Roman"/>
        <family val="1"/>
      </rPr>
      <t>(3) ENTENTE DIRECTE</t>
    </r>
    <r>
      <rPr>
        <sz val="11"/>
        <rFont val="Times New Roman"/>
        <family val="1"/>
      </rPr>
      <t xml:space="preserve"> - Chaque contrat dans le quel la methode d'entente direct est proposée inclue le numero de la clause et l'alinea correspondant aux Politiques de Passation des Marches de la BID. Réferences: 3.6 (a) ou (b) ou (c) ou (d) des GN-2349-9 pour Biens, Services et Travaux; 3.10 (a) ou (b) ou (c) ou (d) des GN-2350-9 pour Firmes de Consultation; et 5.4 (a) ou (b) ou (c) ou (d) des GN-2350-9 pour Consultants Individuels.</t>
    </r>
  </si>
  <si>
    <r>
      <rPr>
        <b/>
        <sz val="11"/>
        <rFont val="Times New Roman"/>
        <family val="1"/>
      </rPr>
      <t>(4) STATUT</t>
    </r>
    <r>
      <rPr>
        <sz val="11"/>
        <rFont val="Times New Roman"/>
        <family val="1"/>
      </rPr>
      <t>: En attente - Processus pas encore commencé ; En cours - Processus de passation des marchés en cours ; Adjugé non-objection de la Banque obtenue pour l'adjudication ; Annulé - Processus annulé ; Clôturé - Contrat dûment exécuté - dernier paiement exécuté</t>
    </r>
  </si>
  <si>
    <t>Numéro programme</t>
  </si>
  <si>
    <t xml:space="preserve">CHRONOGRAMME </t>
  </si>
  <si>
    <t>Fevrier</t>
  </si>
  <si>
    <t>Decembre</t>
  </si>
  <si>
    <t>Période</t>
  </si>
  <si>
    <t>Solde initial des fonds disponibles (Fonds BID)</t>
  </si>
  <si>
    <t>Total des dépenses de la période par catégories budgétaires :</t>
  </si>
  <si>
    <t xml:space="preserve">Montant fonds totaux reçus </t>
  </si>
  <si>
    <t>Décaissement d' Avance de Fonds</t>
  </si>
  <si>
    <t>Remboursement de paiement effectués</t>
  </si>
  <si>
    <t>Paiement direct au fournisseur</t>
  </si>
  <si>
    <t>Solde final fonds disponibles</t>
  </si>
  <si>
    <t>Activité 2.1</t>
  </si>
  <si>
    <t>Activité 2.2</t>
  </si>
  <si>
    <t>Composante I</t>
  </si>
  <si>
    <t>Activité 3.1</t>
  </si>
  <si>
    <t>Activité 3.2</t>
  </si>
  <si>
    <t>Activité 5.1</t>
  </si>
  <si>
    <t>Activité 6.1</t>
  </si>
  <si>
    <t>Activité 7.1</t>
  </si>
  <si>
    <t>Activité 7.2</t>
  </si>
  <si>
    <t>Les feuilles 7.a, 7.b et 7.c correspondent au format obligatoire pour l'identification, la qualification et la mitigation des risques</t>
  </si>
  <si>
    <t>Le premier plan de gestion des risques figure dans le document de projet approuvé au moment de la phase de design</t>
  </si>
  <si>
    <t>Le plan de gestion des risques doit, comme les autres plans (d'activité, de passation des marchés, de trésorerie…) être actualisé chaque année</t>
  </si>
  <si>
    <t>RISKS AND PROBABILITY FACTORS</t>
  </si>
  <si>
    <t>Nº</t>
  </si>
  <si>
    <t>Project/ Component/ Product</t>
  </si>
  <si>
    <t>Type of Risk</t>
  </si>
  <si>
    <t>Risk</t>
  </si>
  <si>
    <t>Impact</t>
  </si>
  <si>
    <t>Probability Factor</t>
  </si>
  <si>
    <t>Development</t>
  </si>
  <si>
    <t>Public Management and Governance</t>
  </si>
  <si>
    <t>Macroeconomic and Fiscal Sustainability</t>
  </si>
  <si>
    <t>Environmental and Social Sustainability</t>
  </si>
  <si>
    <t>Reputation</t>
  </si>
  <si>
    <t>Monitoring and Accountability</t>
  </si>
  <si>
    <t>Fiduciary</t>
  </si>
  <si>
    <t>4</t>
  </si>
  <si>
    <t>6</t>
  </si>
  <si>
    <t>7</t>
  </si>
  <si>
    <t>8</t>
  </si>
  <si>
    <t>9</t>
  </si>
  <si>
    <t>12</t>
  </si>
  <si>
    <t>11</t>
  </si>
  <si>
    <t>13</t>
  </si>
  <si>
    <t>14</t>
  </si>
  <si>
    <t>15</t>
  </si>
  <si>
    <t>16</t>
  </si>
  <si>
    <t>INTER-AMERICAN DEVELOPMENT BANK</t>
  </si>
  <si>
    <t>PROJECT RISK MANAGEMENT</t>
  </si>
  <si>
    <r>
      <rPr>
        <b/>
        <sz val="10"/>
        <color indexed="9"/>
        <rFont val="Arial"/>
        <family val="2"/>
      </rPr>
      <t xml:space="preserve">Risk Rating </t>
    </r>
    <r>
      <rPr>
        <b/>
        <sz val="8"/>
        <color indexed="9"/>
        <rFont val="Arial"/>
        <family val="2"/>
      </rPr>
      <t xml:space="preserve">  </t>
    </r>
    <r>
      <rPr>
        <b/>
        <sz val="6"/>
        <color indexed="9"/>
        <rFont val="Arial"/>
        <family val="2"/>
      </rPr>
      <t>(Probability x Impact)</t>
    </r>
  </si>
  <si>
    <t>Risk Classification</t>
  </si>
  <si>
    <t>Value</t>
  </si>
  <si>
    <t>Level</t>
  </si>
  <si>
    <t>High</t>
  </si>
  <si>
    <t>Medium</t>
  </si>
  <si>
    <t>Low</t>
  </si>
  <si>
    <t>RISK ASSESSMENT MATRIX</t>
  </si>
  <si>
    <t>Probability</t>
  </si>
  <si>
    <t>Project/ Component / Product</t>
  </si>
  <si>
    <t>RISK MITIGATION MATRIX</t>
  </si>
  <si>
    <t>Activity</t>
  </si>
  <si>
    <t>How will the activity be carried out?</t>
  </si>
  <si>
    <t>Budget</t>
  </si>
  <si>
    <r>
      <rPr>
        <b/>
        <sz val="10"/>
        <rFont val="Arial Narrow"/>
        <family val="2"/>
      </rPr>
      <t xml:space="preserve">Start Date </t>
    </r>
    <r>
      <rPr>
        <b/>
        <sz val="8"/>
        <rFont val="Arial Narrow"/>
        <family val="2"/>
      </rPr>
      <t>(Month/Day /Year)</t>
    </r>
  </si>
  <si>
    <r>
      <rPr>
        <b/>
        <sz val="10"/>
        <rFont val="Arial Narrow"/>
        <family val="2"/>
      </rPr>
      <t xml:space="preserve">End Date </t>
    </r>
    <r>
      <rPr>
        <b/>
        <sz val="8"/>
        <rFont val="Arial Narrow"/>
        <family val="2"/>
      </rPr>
      <t>(Month/Day/Year)</t>
    </r>
  </si>
  <si>
    <t>Responsible Party</t>
  </si>
  <si>
    <t>Compliance Indicator</t>
  </si>
  <si>
    <r>
      <rPr>
        <b/>
        <sz val="10"/>
        <rFont val="Arial Narrow"/>
        <family val="2"/>
      </rPr>
      <t>Monitoring Date</t>
    </r>
    <r>
      <rPr>
        <b/>
        <sz val="8"/>
        <rFont val="Arial Narrow"/>
        <family val="2"/>
      </rPr>
      <t xml:space="preserve"> (Month/Day/Year)</t>
    </r>
  </si>
  <si>
    <t>Name</t>
  </si>
  <si>
    <t>Institution</t>
  </si>
  <si>
    <t>Executing Agency</t>
  </si>
  <si>
    <t>IDB</t>
  </si>
  <si>
    <t>Cette 9e feuille contient le plan d'entretien des infrastructures et équipements financés par le Programme (obligation contractuelle, souvent non respectée). Il s'agit du format obligatoire de la BID</t>
  </si>
  <si>
    <t>Le plan d'entretien doit, comme les autres plans (d'activité, de passation des marchés, de trésorerie…) être actualisé chaque année</t>
  </si>
  <si>
    <t>Le plan et le rapport d'entretien partagent un seul et unique format</t>
  </si>
  <si>
    <t>Description du bien / de l’infrastructure</t>
  </si>
  <si>
    <t>Date d’achat / de réception définitive</t>
  </si>
  <si>
    <t>Montant total du bien/de l’infrastructure</t>
  </si>
  <si>
    <t>Code d’inventaire (pour les biens uniquement)</t>
  </si>
  <si>
    <t>Localisation</t>
  </si>
  <si>
    <t>Récipiendaire/ Gestionnaire (si autre que l’agence d’exécution) – préciser si contrat ou autre document de cession, de délegation de gestion… a été signé</t>
  </si>
  <si>
    <t>Etat actuel (neuf, TBE, BE, état moyen, dégradé, hors d’usage, ne sait pas)</t>
  </si>
  <si>
    <t>Activités de contrôle technique, entretien, réparation réalisées au cours de la période de reporting (quoi, date, coût)</t>
  </si>
  <si>
    <t>Activités de contrôle technique, entretien, réparation prévues au cours du prochain semestre / de l'année</t>
  </si>
  <si>
    <t>Tableau d'Engagement</t>
  </si>
  <si>
    <t>Requete de Décaissements</t>
  </si>
  <si>
    <t>Nom du Programme:</t>
  </si>
  <si>
    <t>Numero du Programme:</t>
  </si>
  <si>
    <t>Date de dernier decaissement:</t>
  </si>
  <si>
    <t>Date de non objection</t>
  </si>
  <si>
    <t>Consultant / Firme d'Exécution</t>
  </si>
  <si>
    <t>DESCRIPTION</t>
  </si>
  <si>
    <t>PRISME</t>
  </si>
  <si>
    <t>Non-objection No. Lettre</t>
  </si>
  <si>
    <t>Contrat</t>
  </si>
  <si>
    <t xml:space="preserve">Montant Engagé </t>
  </si>
  <si>
    <t>Montant Décaissé à Date</t>
  </si>
  <si>
    <t>Montant Disponible Contrat</t>
  </si>
  <si>
    <t>Categories Budgetaire</t>
  </si>
  <si>
    <t xml:space="preserve">Balance Dispoinble sur la Catégorie Budgétaire </t>
  </si>
  <si>
    <t>No. Requete de Décaissement ____</t>
  </si>
  <si>
    <t>Date Debut</t>
  </si>
  <si>
    <t>Date Fin</t>
  </si>
  <si>
    <t>HTG</t>
  </si>
  <si>
    <t>Montant USD Equiv.</t>
  </si>
  <si>
    <t>Montant de Garantie</t>
  </si>
  <si>
    <t>Date d'Expiration de la Garantie</t>
  </si>
  <si>
    <t>Depenses presentées ventillées par 
Categories Budgetaires</t>
  </si>
  <si>
    <t xml:space="preserve">Catégorie 1.00 </t>
  </si>
  <si>
    <t xml:space="preserve">Catégorie 2.00 - </t>
  </si>
  <si>
    <t xml:space="preserve">Catégorie 3.00- </t>
  </si>
  <si>
    <t>Category 4.00   CONTINGENCIES</t>
  </si>
  <si>
    <t>Montant du Fonds de Roulement / Advance</t>
  </si>
  <si>
    <t>GRAND TOTAL</t>
  </si>
  <si>
    <t>Centre de Facilitation des Investissements (Cfi)</t>
  </si>
  <si>
    <t>2879/GR-HA Development du Secteur Prive via la promotion de l'investissement  (HA-L1078)</t>
  </si>
  <si>
    <t>Janvier 2018</t>
  </si>
  <si>
    <t>Produits et Activités de l'Investissement</t>
  </si>
  <si>
    <t>Composante 1. Promotion de l'Investissement</t>
  </si>
  <si>
    <t>a. Sous-Composante A: Developpement des capacités du CFI</t>
  </si>
  <si>
    <t>a.1. Assistance technique et formation pour la modernisation du CFI</t>
  </si>
  <si>
    <t>Produit 1</t>
  </si>
  <si>
    <t>Le plan stratégique et le plan d’affaires du CFI élaborés (Mise en place et mise en oeuvre de la réingénierie Institutionnelle du CFI)</t>
  </si>
  <si>
    <t>Produit 2</t>
  </si>
  <si>
    <t>Système CRM version basic pour le suivi des demandes des investisseurs installé</t>
  </si>
  <si>
    <t>Raport diagnostique pour la selection d'un logiciel CRM basique pour le CFI élaboré</t>
  </si>
  <si>
    <t>Logiciel CRM basique pour la préparation de rapports de performance installé</t>
  </si>
  <si>
    <t>Produit 3</t>
  </si>
  <si>
    <t>Nouveau Cadre Legal pour renforcer la capacité du CFI élaboré</t>
  </si>
  <si>
    <t>Diagnostic comparatif sur les API's au niveau international et du cadre legal et institutionnel national pour améliorer le positionnement administratif du CFI effectué</t>
  </si>
  <si>
    <t>Le texte juridique pour la nouvelle structure du CFI qui se base sur les recommandations des analyses comparatives(benchmarking) et légales élaboré</t>
  </si>
  <si>
    <t>Produit 4</t>
  </si>
  <si>
    <t>Les fonctionnaires et membres du Secteur Privé formés</t>
  </si>
  <si>
    <t>Sous-Produit 4.1</t>
  </si>
  <si>
    <t>La formation basé sur les meilleures pratiques des API's réalisé</t>
  </si>
  <si>
    <t>Activité 4.1.1</t>
  </si>
  <si>
    <t>Visite d'echange en Coree avec KOTRA réalisée(Logistique et Billets d'avion)</t>
  </si>
  <si>
    <t>Activité 4.1.2</t>
  </si>
  <si>
    <t>Visite d'échange  avec l'agence de promotion des investissements de la République Dominicaine (CEI-RD) pour la sélection du logiciel CRM réalisée(Logistique)</t>
  </si>
  <si>
    <t>Activité 4.1.3</t>
  </si>
  <si>
    <t>Visites d'echange a determiner realisées</t>
  </si>
  <si>
    <t>Sous-Produit 4.2</t>
  </si>
  <si>
    <t>Seanses de formation realises</t>
  </si>
  <si>
    <t>a.2. Système de Technologie de l'Information pour donner l'ensemble des moyens techniques au CFI pour lui permettre d'accompagner les investisseurs potentiels de manière efficace</t>
  </si>
  <si>
    <t>Produit 5</t>
  </si>
  <si>
    <t>Systeme CRM version avancée pour le suivi des demandes des investisseurs installé (incluant la comptabilisation des emplois potentiels pour les femmes)</t>
  </si>
  <si>
    <r>
      <rPr>
        <i/>
        <sz val="10"/>
        <color rgb="FF000000"/>
        <rFont val="Calibri"/>
        <family val="2"/>
      </rPr>
      <t>T</t>
    </r>
    <r>
      <rPr>
        <i/>
        <sz val="10"/>
        <color indexed="8"/>
        <rFont val="Calibri"/>
        <family val="2"/>
      </rPr>
      <t>ermes de reference</t>
    </r>
    <r>
      <rPr>
        <i/>
        <sz val="10"/>
        <color indexed="8"/>
        <rFont val="Calibri"/>
        <family val="2"/>
      </rPr>
      <t xml:space="preserve"> </t>
    </r>
    <r>
      <rPr>
        <i/>
        <sz val="10"/>
        <color indexed="8"/>
        <rFont val="Calibri"/>
        <family val="2"/>
      </rPr>
      <t>pour l'acquisition et l'installation du</t>
    </r>
    <r>
      <rPr>
        <i/>
        <sz val="10"/>
        <color indexed="8"/>
        <rFont val="Calibri"/>
        <family val="2"/>
      </rPr>
      <t xml:space="preserve"> logiciel CRM definitif pour le CFI</t>
    </r>
    <r>
      <rPr>
        <i/>
        <sz val="10"/>
        <color indexed="8"/>
        <rFont val="Calibri"/>
        <family val="2"/>
      </rPr>
      <t xml:space="preserve"> définis</t>
    </r>
  </si>
  <si>
    <t>Produit 6</t>
  </si>
  <si>
    <t>Les équipements et outils technologiques  pour donner au CFI les moyens  d'accompagner les investisseurs potentiels de manière efficace sont installés</t>
  </si>
  <si>
    <t>Equipements informatiques et technologiques pour supporter l'activité courante du CFI achetés et installés</t>
  </si>
  <si>
    <t>Sous-Activite 6.1.1</t>
  </si>
  <si>
    <t>Serveur informatique avec ses accessoires installés</t>
  </si>
  <si>
    <t>Sous-Activite 6.1.2</t>
  </si>
  <si>
    <t>Equipements pour le réseau informatique du CFI installés</t>
  </si>
  <si>
    <t>Sous-Activite 6.1.3</t>
  </si>
  <si>
    <t>Equipements de video-conférence et leurs accessoires installés</t>
  </si>
  <si>
    <t>Sous-Activite 6.1.4</t>
  </si>
  <si>
    <t>Equipements de Téléphone avec IP installés</t>
  </si>
  <si>
    <t>Sous-Activite 6.1.5</t>
  </si>
  <si>
    <t>Ordinateurs et autres périphériques installés</t>
  </si>
  <si>
    <t>Activite 6.2</t>
  </si>
  <si>
    <t>Frais récurrents d'entretien des équipements realisés</t>
  </si>
  <si>
    <t>Activité 6.3</t>
  </si>
  <si>
    <t>Équipements d'appui pour supporter l'activité courante du CFI acquis et installés</t>
  </si>
  <si>
    <t>Sous-Activite 6.3.1</t>
  </si>
  <si>
    <t>Photocopieuses de grande capacité acquis</t>
  </si>
  <si>
    <t>Sous-Activite 6.3.2</t>
  </si>
  <si>
    <t>Imprimantes et de consommables acquis</t>
  </si>
  <si>
    <t>Sous-Activite 6.3.3</t>
  </si>
  <si>
    <t>Système d'alimentation électrique sans coupure (UPS) acquis</t>
  </si>
  <si>
    <t>Sous-Activite 6.3.4</t>
  </si>
  <si>
    <t>Hardware et logiciels bureautiques(antivirus et offices)  acquis</t>
  </si>
  <si>
    <t>Sous-Activite 6.3.5</t>
  </si>
  <si>
    <t>Systeme de camera surveillance (systeme avec 5 cameras) acquis et installé</t>
  </si>
  <si>
    <t>Sous-Activite 6.3.6</t>
  </si>
  <si>
    <t>Generatrice pour le nouvel immeuble du CFI acquis</t>
  </si>
  <si>
    <t>Sous-Activite 6.3.7</t>
  </si>
  <si>
    <t>Réseau et cablage électrique modifié</t>
  </si>
  <si>
    <t>Sous-Activite 6.3.8</t>
  </si>
  <si>
    <t>materiels et fournitures de bureau pour le systeme d'archivage du CFI</t>
  </si>
  <si>
    <t>Activité 6.4</t>
  </si>
  <si>
    <t xml:space="preserve">Equipements et accessoires videos </t>
  </si>
  <si>
    <t xml:space="preserve">a.3. Mécanismes de consultation public-privé pour mettre en place la coordination inter-institutionnelle nécessaire </t>
  </si>
  <si>
    <t>Produit 7</t>
  </si>
  <si>
    <t>La politique de coordination inter-institutionnelle avec l'UGPPP pour canaliser les efforts du GOH en matiere de partenariats public-privé (PPP) conçue</t>
  </si>
  <si>
    <r>
      <rPr>
        <i/>
        <sz val="10"/>
        <color rgb="FF000000"/>
        <rFont val="Calibri"/>
        <family val="2"/>
      </rPr>
      <t>Dialogue pour r</t>
    </r>
    <r>
      <rPr>
        <sz val="10"/>
        <color indexed="8"/>
        <rFont val="Calibri"/>
        <family val="2"/>
      </rPr>
      <t>é</t>
    </r>
    <r>
      <rPr>
        <i/>
        <sz val="10"/>
        <color indexed="8"/>
        <rFont val="Calibri"/>
        <family val="2"/>
      </rPr>
      <t>aliser un diagnostique partagé qui permettra d'</t>
    </r>
    <r>
      <rPr>
        <sz val="10"/>
        <color indexed="8"/>
        <rFont val="Calibri"/>
        <family val="2"/>
      </rPr>
      <t>é</t>
    </r>
    <r>
      <rPr>
        <i/>
        <sz val="10"/>
        <color indexed="8"/>
        <rFont val="Calibri"/>
        <family val="2"/>
      </rPr>
      <t>tablir les mécanismes de coordination inter-institutionelle avec la UCGPPP pour canaliser les efforts du GoH en mati</t>
    </r>
    <r>
      <rPr>
        <sz val="10"/>
        <color indexed="8"/>
        <rFont val="Calibri"/>
        <family val="2"/>
      </rPr>
      <t>è</t>
    </r>
    <r>
      <rPr>
        <i/>
        <sz val="10"/>
        <color indexed="8"/>
        <rFont val="Calibri"/>
        <family val="2"/>
      </rPr>
      <t>re de PPP</t>
    </r>
    <r>
      <rPr>
        <i/>
        <sz val="10"/>
        <color indexed="8"/>
        <rFont val="Calibri"/>
        <family val="2"/>
      </rPr>
      <t xml:space="preserve"> réalisé</t>
    </r>
  </si>
  <si>
    <t xml:space="preserve">Mise en oeuvre d'un mecanisme de coordination entre le CFI et l'UCGPPP pour la coordination inter-institutionnelle des projets en mode PPP </t>
  </si>
  <si>
    <t>Produit 8</t>
  </si>
  <si>
    <t>Politique de coordination inter institutionnelle avec le sedteur prive Haitien (associations professionnelles) developpé</t>
  </si>
  <si>
    <t>b. Renforcement et Promotion de l'Image de marque du pays</t>
  </si>
  <si>
    <t>b.1. Campagne de Promotion de l'Image de Marque du Pays pour la mise en place et mise en oeuvre d'une stategie de promotion des investissements</t>
  </si>
  <si>
    <t>Produit 9</t>
  </si>
  <si>
    <t>Stratégie du GOH pour la promotion du pays en vue de l'attraction des investissements directs étrangers elaboré et apliqué</t>
  </si>
  <si>
    <t>Produit 10</t>
  </si>
  <si>
    <t>Le plan de communication interne et externe du CFI et ses outils élaboré</t>
  </si>
  <si>
    <t>b.2. Facilitation de la Promotion des Investissements au Niveau International</t>
  </si>
  <si>
    <t>Produit 11</t>
  </si>
  <si>
    <t>Le Guide des Investissements face aux potentiels investisseurs étrangers rédigé</t>
  </si>
  <si>
    <t>Activité 11.1</t>
  </si>
  <si>
    <t>Guide 2014/2015 pour les investisseurs élaboré</t>
  </si>
  <si>
    <t>Sous-Activite 11.1.1</t>
  </si>
  <si>
    <t>Coordonnateur pour le projet de Guide 2014/2015 recruté</t>
  </si>
  <si>
    <t>Sous-Activite 11.1.2</t>
  </si>
  <si>
    <t>Designer graphique du Guide 2014/2015 recruté</t>
  </si>
  <si>
    <t>Sous-Activite 11.1.3</t>
  </si>
  <si>
    <t>Impression du Guide 2014/2015 réalisée</t>
  </si>
  <si>
    <t>Activité 11.2</t>
  </si>
  <si>
    <r>
      <rPr>
        <i/>
        <sz val="10"/>
        <rFont val="Calibri"/>
        <family val="2"/>
      </rPr>
      <t>Guide 2014/2015 par canaux specialis</t>
    </r>
    <r>
      <rPr>
        <sz val="10"/>
        <rFont val="Calibri"/>
        <family val="2"/>
      </rPr>
      <t>é</t>
    </r>
    <r>
      <rPr>
        <i/>
        <sz val="10"/>
        <rFont val="Calibri"/>
        <family val="2"/>
      </rPr>
      <t>s pour s'adresser aux potentiels investisseurs revisé et promotioné</t>
    </r>
  </si>
  <si>
    <t>Activité 11.3</t>
  </si>
  <si>
    <t>Mise à jour du guide de l'investissement réalisée (edition 2016)</t>
  </si>
  <si>
    <t>Produit 12</t>
  </si>
  <si>
    <t>Mise en oeuvre d'un nouveau catalogue de services pour le renforcement du département de Facilitation du CFI réalisée</t>
  </si>
  <si>
    <t>Produit 13</t>
  </si>
  <si>
    <t>Actions et outils pour renforcer le département du Service pour la PROMOTION des INVESTISSEMENTS au CFI fourni (avec la comptabilisation des emplois potentiels pour les femmes)</t>
  </si>
  <si>
    <t>Sous-Produit 13.1</t>
  </si>
  <si>
    <t>Materiels de promotion élaborés</t>
  </si>
  <si>
    <t>Activité 13.1.1</t>
  </si>
  <si>
    <t>Brochures et autres materiels de promotion pour les missions a realiser par le CFI</t>
  </si>
  <si>
    <t>Activité 13.1.2</t>
  </si>
  <si>
    <t>Elaboration de la strategie de communication pour la participation a Korea-Lac et autres evenements promotionnels realises par le CFI (video de promotion, story telling, etc.)</t>
  </si>
  <si>
    <t>Sous-Produit 13.2</t>
  </si>
  <si>
    <t>Evenement de promotion du "ConnectAmericas" (en Haití et à l'Exteriure)
realisé</t>
  </si>
  <si>
    <t>Activité 13.2.1</t>
  </si>
  <si>
    <t>Evenement de lancement de Connect Americas en Haiti  realisé (logistique et support technique)</t>
  </si>
  <si>
    <t>Activité 13.2.2</t>
  </si>
  <si>
    <t>Evenement de promotion  à L'Etranger avec support de Connect Americas realisé</t>
  </si>
  <si>
    <t>Sous-Produit 13.3</t>
  </si>
  <si>
    <t>Evenements d'atraction des investissements realisé</t>
  </si>
  <si>
    <t>Activité 13.3.1</t>
  </si>
  <si>
    <t>Forum international sur les investissements en Haiti réalisé</t>
  </si>
  <si>
    <t>Sous-Activite 13.3.1.1</t>
  </si>
  <si>
    <t>Support technique pour l'organisation du Forum des investissements de 2015 incluant l'activite de lead generation fourni (ESP)</t>
  </si>
  <si>
    <t>Activité 13.3.2</t>
  </si>
  <si>
    <t>logistique pour la realisation d'evenements d'attraction des investissements en Haiti pour le secteur textile (AAPN)</t>
  </si>
  <si>
    <t>Evenement pour la promotion des investissements dans le secteur "BPO" réalisé (logistique, impression de materiels, traduction)</t>
  </si>
  <si>
    <t>Sous-Produit 13.4</t>
  </si>
  <si>
    <t>Missions commerciales a L'Etranger realisées</t>
  </si>
  <si>
    <t>Sous-Produit 13.5</t>
  </si>
  <si>
    <t>Participation a des evenements commerciaux internationaux en 2015 realisé</t>
  </si>
  <si>
    <t>Sous-Activité 13.5.1</t>
  </si>
  <si>
    <t>Participation du CFI au Salon IAOP en Arizona pour la promotion des investissements dans le secteur BPO realisee</t>
  </si>
  <si>
    <t>Sous-Activité 13.5.2</t>
  </si>
  <si>
    <t>Participation du CFI au Salon Apparel Sourcing (Paris) pour la promotion des investissements dans le secteur textile-habillement</t>
  </si>
  <si>
    <t>Sous-Activité 13.5.3</t>
  </si>
  <si>
    <t>Particpationdu CFI a une mission d'exploration en Coree du Sud dans le cadre du sommet KOREA- LAC Business Summit</t>
  </si>
  <si>
    <t>Sous-Activité 13.5.4</t>
  </si>
  <si>
    <t>participation du CFI au salon IHI a Berlin pour la promotion des investissements dans le secteur du tourisme realisee</t>
  </si>
  <si>
    <t>Sous-Activité 13.5.5</t>
  </si>
  <si>
    <t>Participation a la conference HRA Business Investment Expo &amp; Conference a Washington</t>
  </si>
  <si>
    <t>c. Plaidoyer pour les politiques de Promotion des Investisements et support d'intelligence informative</t>
  </si>
  <si>
    <t>Produit  14</t>
  </si>
  <si>
    <t>Etudes de marché des secteurs stratégiques (BPO, agro-industrie, textiles) pour favoriser l'attraction des investissements réalisées</t>
  </si>
  <si>
    <t>Produit  15</t>
  </si>
  <si>
    <t xml:space="preserve"> "Lead generation programs" orientés vers les marchés (pays) pour l'attraction des investissements réalisés (avec la comptabilisation des emplois potentiels pour les femmes)</t>
  </si>
  <si>
    <t>Produit  16</t>
  </si>
  <si>
    <t>Etudes effectuées pour le département d'Etudes du CFI en support et/ou sur demande des autres services du CFI visant l'attraction des investissements réalisées  (avec la comptabilisation des emplois potentiels pour les femmes)</t>
  </si>
  <si>
    <t xml:space="preserve">C.Administratiojn du projet </t>
  </si>
  <si>
    <t xml:space="preserve">Administration et autres </t>
  </si>
  <si>
    <t xml:space="preserve">Recrutement d'un specialiste en passation de marche </t>
  </si>
  <si>
    <t>Recrutement d'un specialiste finance</t>
  </si>
  <si>
    <t>Publication</t>
  </si>
  <si>
    <t xml:space="preserve">Autre depenses Administratives </t>
  </si>
  <si>
    <t>septembre 2028</t>
  </si>
  <si>
    <t>CP/2879-CFI/2016-B-001</t>
  </si>
  <si>
    <t>Composante I, Activité 61.2; 6.1.5; 6.2; 6.3.1;6.3.2;6.3.4 et 6.4</t>
  </si>
  <si>
    <t>Acquisition d'equipements informatiques et équipements de bureau (par lot)</t>
  </si>
  <si>
    <t>octobre 2016</t>
  </si>
  <si>
    <t>CP/2879-CFI/2014-B-001</t>
  </si>
  <si>
    <t>Composante I,        Activité 6.1, 6.2, 6.3.1, 6.3.2, 6.3.3 et 6.3.4</t>
  </si>
  <si>
    <t>août 2014</t>
  </si>
  <si>
    <t>septembre 2014</t>
  </si>
  <si>
    <t>Par lot</t>
  </si>
  <si>
    <t>CP/2879-CFI/2014-B-002</t>
  </si>
  <si>
    <r>
      <rPr>
        <sz val="9"/>
        <color theme="1"/>
        <rFont val="Calibri"/>
        <family val="2"/>
      </rPr>
      <t>Composante I,        Activit</t>
    </r>
    <r>
      <rPr>
        <sz val="9"/>
        <color indexed="8"/>
        <rFont val="Calibri"/>
        <family val="2"/>
      </rPr>
      <t>é 6.3.6</t>
    </r>
  </si>
  <si>
    <r>
      <rPr>
        <sz val="9"/>
        <color theme="1"/>
        <rFont val="Calibri"/>
        <family val="2"/>
      </rPr>
      <t>Acquisition d'une G</t>
    </r>
    <r>
      <rPr>
        <sz val="9"/>
        <color indexed="8"/>
        <rFont val="Calibri"/>
        <family val="2"/>
      </rPr>
      <t>énératrice pour le nouveau local du CFI</t>
    </r>
  </si>
  <si>
    <t>juillet 2014</t>
  </si>
  <si>
    <t>CP/2879-CFI/2015-B-005</t>
  </si>
  <si>
    <t>Composante I,        Activité 6.4</t>
  </si>
  <si>
    <t>Acquisition d'equipements et d'accessoires mulitimedia (video)</t>
  </si>
  <si>
    <t>juillet 2015</t>
  </si>
  <si>
    <t>août 2015</t>
  </si>
  <si>
    <t>SED/2879-CFI/2017-B-001</t>
  </si>
  <si>
    <t>ComposanteI,Activité 6.5</t>
  </si>
  <si>
    <t>Acquisition d'equipement informatique (25 tablettes)</t>
  </si>
  <si>
    <t>juillet 2017</t>
  </si>
  <si>
    <t xml:space="preserve">Digicel / l’article 3.6 alinéa (b) et (c ) du GN-2349-9 - Surtab pour etude et plan SIM et Internet </t>
  </si>
  <si>
    <t>CP/2879-CFI/2015-B-004</t>
  </si>
  <si>
    <t>Composante I,        Activité 6.3.8</t>
  </si>
  <si>
    <t>Acquisition de matériels et de fournitures de bureau pour le système d'archivage du CFI</t>
  </si>
  <si>
    <t>CP/2879-CFI/2014-B-003</t>
  </si>
  <si>
    <t>Composante I,        Activité 6.3.5</t>
  </si>
  <si>
    <t>Acquisition et installation d'un système de caméra surveillance            ( système avec 5 caméras)</t>
  </si>
  <si>
    <t>octobre 2014</t>
  </si>
  <si>
    <t>CP/2879-CFI/2014-T-001</t>
  </si>
  <si>
    <t>Composante I,        Activité 6.3.7</t>
  </si>
  <si>
    <r>
      <rPr>
        <sz val="9"/>
        <color theme="1"/>
        <rFont val="Calibri"/>
        <family val="2"/>
      </rPr>
      <t>Recrutement d'une entreprise pour effectuer la modification du réseau et c</t>
    </r>
    <r>
      <rPr>
        <sz val="9"/>
        <color indexed="8"/>
        <rFont val="Calibri"/>
        <family val="2"/>
      </rPr>
      <t>âblage électrique des bureaux du CFI</t>
    </r>
  </si>
  <si>
    <t xml:space="preserve">    Marché repris dans la categorie"Services autres que consultations". budget: 30,000 USD      </t>
  </si>
  <si>
    <t xml:space="preserve">annulé           </t>
  </si>
  <si>
    <t>CP/2879-CFI/2015-T-001</t>
  </si>
  <si>
    <t>Composante I,        Activité 6.3.9</t>
  </si>
  <si>
    <t>Rercrutement d'une entreprise pour effectuer des travaux d'amenagement d'un espace pour l'Archivage des documents au CFI</t>
  </si>
  <si>
    <t>avril 2015</t>
  </si>
  <si>
    <t>mai 2015</t>
  </si>
  <si>
    <t>Le CFI a decidé de financer ce marche avec ses propres fonds. Budget: 15,000 USD</t>
  </si>
  <si>
    <t xml:space="preserve">annulé  </t>
  </si>
  <si>
    <t>SED/2879-CFI/2014-S-001</t>
  </si>
  <si>
    <t xml:space="preserve">Composante I,      Activité 10.2.4, 13.1.5.2 et 13.2.4 </t>
  </si>
  <si>
    <t>Recrutement d'une entreprise responsable de la Logistique pour la réalisation d'évenements promotionnels du CFI et le support aux delegations d'investisseurs venant de l'etranger</t>
  </si>
  <si>
    <t>Palm events / (3.10 (b))- GN-2349-9 budget : 240,000 USD  Ce marché concernait le Forum des investisseurs prévu au début de 2015 et qui a été annulé.</t>
  </si>
  <si>
    <t xml:space="preserve">annulé             </t>
  </si>
  <si>
    <t>SED/2879-CFI/2014-S-002</t>
  </si>
  <si>
    <t>Composante I,        Activité 9.1</t>
  </si>
  <si>
    <t>Mise en oeuvre d'un protocole d'accord avec l'ADIH pour supporter a l'initiative du secteur privé pour le développement des exportations de produits textiles via le renouvellement et l'extension de la loi HOPE</t>
  </si>
  <si>
    <t>ADIH</t>
  </si>
  <si>
    <t>AOI/2879-CFI/2016-S-001</t>
  </si>
  <si>
    <t xml:space="preserve">Composante I,  Activites 4.2.3; 4.2.4; 7.1;7.2; 8.1; 8.2; 9.2; 13.2.2; 13.3.1 et ; 13.5.6 16.4 </t>
  </si>
  <si>
    <t>Recrutement d'une firme responsable de la gestion et de l'organisation des évènements du CFI</t>
  </si>
  <si>
    <t>contrat cadre à bon de commande</t>
  </si>
  <si>
    <t>CP/2879-CFI/2014-S-003</t>
  </si>
  <si>
    <t>Composante I,      Activité 10.2.2, 13.1.4.2</t>
  </si>
  <si>
    <t xml:space="preserve">Recrutement d'une firme responsable des services d'impression de materiel promotionnel-fournisseurs locals </t>
  </si>
  <si>
    <t xml:space="preserve"> La direction du CFI a decidé d'engager une firme avec ses fonds propres. Budget: 55,000 USD</t>
  </si>
  <si>
    <t>CP/2879-CFI/2014-S-006</t>
  </si>
  <si>
    <t>Composante I,       Activité 11.1.2</t>
  </si>
  <si>
    <t>Achat de Service d'impression du Guide des Investissements</t>
  </si>
  <si>
    <t>La direction du CFI a choisi une nouvelle stratégie d'impression du Guide á moindre coût en raison de l'annulation du forum des investissements. budget: 50,000 USD</t>
  </si>
  <si>
    <t>CP/2879-CFI/2016-S-002</t>
  </si>
  <si>
    <t>Composante I, Activite 4.2.3; 9.2; 13.2.2 et 13.3.1</t>
  </si>
  <si>
    <t>Juillet 2016</t>
  </si>
  <si>
    <t xml:space="preserve">clôturé </t>
  </si>
  <si>
    <t>CP/2879-CFI/2014-S-002</t>
  </si>
  <si>
    <t>Composante I,      Activités 4.4.2 et 13.1.4.4</t>
  </si>
  <si>
    <t>Logistique pour la participation des représentants du CFI a des évènements commerciaux internationaux (agence de voyage).</t>
  </si>
  <si>
    <t>plusieurs evenements</t>
  </si>
  <si>
    <t>CP/2879-CFI/2016-S-003</t>
  </si>
  <si>
    <t>Composante I, Activité 10.3; 10.5</t>
  </si>
  <si>
    <t>Recrutement d'une entreprise pour fournir des services de traduction et d'interpretariat pour le CFI</t>
  </si>
  <si>
    <t>CP/2879-CFI/2014-S-004</t>
  </si>
  <si>
    <t>Recrutement d'une firme responsible de la modification du réseau et câblage électrique des bureaux du CFI</t>
  </si>
  <si>
    <t>CP/2879-CFI/2015-S-012</t>
  </si>
  <si>
    <t>Recrutement d'une entreprise responsable de la logistique pour l'organisation de 3 ateliers de formation pour la delegation de Coree</t>
  </si>
  <si>
    <t>mars 2015</t>
  </si>
  <si>
    <t>CP/2879-CFI/2014-S-010</t>
  </si>
  <si>
    <t>Composante I, Sub/Activité 11.1.2</t>
  </si>
  <si>
    <t>Achat de service d'Impression et  de Publication du Guide 2014</t>
  </si>
  <si>
    <t>décembre 2014</t>
  </si>
  <si>
    <t>janvier 2015</t>
  </si>
  <si>
    <t>nouvelle stratégie d'impression du Guide.  Ce marché a été fusionné avec plusieurs autres dans la catégorie des travaux effectués sous le contrat du consultant individuel "Xavier Casademunt, SED/2879-CFI/2015-CI-01"  budget: 20,000 USD</t>
  </si>
  <si>
    <t>CP/2879-CFI/2014-S-005</t>
  </si>
  <si>
    <t>Composante I,      Activité 13.1.4.3</t>
  </si>
  <si>
    <t>Achat de Service d'impression de materiel promotionel - Fournisseurs etrangers</t>
  </si>
  <si>
    <t>n/a</t>
  </si>
  <si>
    <t>plusieurs contrats  nouvelle stratégie d'impression des matériels en raison des problèmes de la bonne constitution des dossiers des fournisseurs étrangers budget: 15,000 USD</t>
  </si>
  <si>
    <t>SED/2879-CFI/2015-S-016</t>
  </si>
  <si>
    <t>Composante I, Activité 9.3</t>
  </si>
  <si>
    <t>Recrutement d'une entreprise pour assurer la logistique pour l'organisation d'un evenement de promotion intule"BPO Sector Global Launch"</t>
  </si>
  <si>
    <t>novembre 2015</t>
  </si>
  <si>
    <t>decembre 2015</t>
  </si>
  <si>
    <t>Turgeau Development S.A</t>
  </si>
  <si>
    <t>CP/2879-CFI/2015-S-014</t>
  </si>
  <si>
    <t xml:space="preserve">Composante I,            Activité 4.1.2          </t>
  </si>
  <si>
    <t>Recrutement d'une entreprise responsable de la logistique pour 2 ateliers de réflexion  du meilleur choix de CRM pour CFI</t>
  </si>
  <si>
    <t>SED/2879-CFI/2017-S-001</t>
  </si>
  <si>
    <t>Composante I, Activite 9.6</t>
  </si>
  <si>
    <t>Recrutement d'une firme pour faire une video sur l'image pays</t>
  </si>
  <si>
    <t>fevrier 2018</t>
  </si>
  <si>
    <t>mars 2018</t>
  </si>
  <si>
    <t>Muska-Group / (3.10 (c ))-GN-2349-9 et 3.10 (d) GN-2350-9 (c'est un marché de montant tres faible et présente une expérience d’un intérêt exceptionnel pour la mission considérée)</t>
  </si>
  <si>
    <t>CPS-001-2879/GR-HA-012814</t>
  </si>
  <si>
    <t>Composante I,      Activité 13.3.2</t>
  </si>
  <si>
    <t>Logistique pour les activités de promotion en support aux délégations d'investisseurs du textile  venant de l'étranger</t>
  </si>
  <si>
    <t>janvier 2014</t>
  </si>
  <si>
    <t>CP/2879-CFI/2015-S-011</t>
  </si>
  <si>
    <t xml:space="preserve">Composante I,        Activité 4.2.1        </t>
  </si>
  <si>
    <t>Recrutement d'une entreprise responsable de la Logistique pour un  atelier de promotion des investissements entre Haiti et le Bresil</t>
  </si>
  <si>
    <t>SED/2879-CFI/2015-S-013</t>
  </si>
  <si>
    <t>Composante I,      Activité 13.5.3</t>
  </si>
  <si>
    <r>
      <rPr>
        <sz val="9"/>
        <color theme="1"/>
        <rFont val="Calibri"/>
        <family val="2"/>
      </rPr>
      <t>Recrutement d'une firme pour assurer le transport et service d'interpr</t>
    </r>
    <r>
      <rPr>
        <sz val="9"/>
        <color indexed="8"/>
        <rFont val="Calibri"/>
        <family val="2"/>
      </rPr>
      <t xml:space="preserve">ète pour la delagation du CFI en Coree </t>
    </r>
  </si>
  <si>
    <t xml:space="preserve">  Hanatour / (3.10 (c))- GN-2349-9</t>
  </si>
  <si>
    <t>SED/2879-CFI/2015-S-015</t>
  </si>
  <si>
    <t xml:space="preserve">Composante I,          Activité 13.5.3 </t>
  </si>
  <si>
    <t>Achat des services de décoration d'un stand d'exposition pour supporter la participation du CFI a la conférence en Corée</t>
  </si>
  <si>
    <t>Intercom Convention Services / (3.10 (c))- GN-2349-9</t>
  </si>
  <si>
    <t>CP/2879-CFI/2014-S-09</t>
  </si>
  <si>
    <t>Composante I,         Activité 13.5.4</t>
  </si>
  <si>
    <t>Logistique pour la participation des représentants du CFI a des évènements commerciaux internationaux (Call Center - Las Vegas, USA)</t>
  </si>
  <si>
    <t>juin 2014</t>
  </si>
  <si>
    <t>CP/2879-CFI/2015-S-017</t>
  </si>
  <si>
    <t>Service d'impression pour atelier de promotion intule"BPO Sector Global Launch"</t>
  </si>
  <si>
    <t>SFQC/2879-CFI/2014-CF-002</t>
  </si>
  <si>
    <t>Composante I,     Activité 14.1.2</t>
  </si>
  <si>
    <t xml:space="preserve">Recrutement d'une firme pour l'Elaboration d'une étude  pour la filière stratégique agro-industrielle </t>
  </si>
  <si>
    <t>novembre 2014</t>
  </si>
  <si>
    <t>modifié pour être inclus dans le contrat du consulant X. Casademunt. budget: 350,000 USD</t>
  </si>
  <si>
    <t xml:space="preserve">annulé       </t>
  </si>
  <si>
    <t>SFQC/2879-CFI/2014-CF-019</t>
  </si>
  <si>
    <t>Composante I,     Activité 14.3.2</t>
  </si>
  <si>
    <t xml:space="preserve">Recrutement d'une firme pour l'Elaboration d'une étude  pour la filière stratégique  Manufactures Textiles </t>
  </si>
  <si>
    <t>nouvelle planification de la direction. Le marché est reporté pour une date indéterminée. budget: 350,000 USD</t>
  </si>
  <si>
    <t xml:space="preserve">annulé         </t>
  </si>
  <si>
    <t>SFQC/2879-CFI/2014-CF-005</t>
  </si>
  <si>
    <t>Composante I;      Activité 16.3</t>
  </si>
  <si>
    <t xml:space="preserve">Recrutement d'une firme pour le Design et l'élaboration d'un baromètre 2015 </t>
  </si>
  <si>
    <t>La direction a décidé de réaliser cette étude en 2 étapes.  Une firme sera recrutée après une évaluation préliminaire de la situation.  budget: 350,000 USD</t>
  </si>
  <si>
    <t xml:space="preserve">annulé              </t>
  </si>
  <si>
    <t>SED/2879-CFI/2016-CF-003</t>
  </si>
  <si>
    <t>Composante I, Activite 12.6</t>
  </si>
  <si>
    <t>Recrutement d'une firme pour la mise sur pied du portail unique d'enregistrement des Investisseurs</t>
  </si>
  <si>
    <t>novembre 2016</t>
  </si>
  <si>
    <t>SFQ/2879-CFI/2017-CF-003</t>
  </si>
  <si>
    <t>Composante I, Activité 10.5; 14.2; 14.3; 14.5; 15.2 et 15.3</t>
  </si>
  <si>
    <t>Recrutement d'une firme pour l'élaboration d'une étude pour la definition des politiques aux filieres strategiques et filieres porteuses en Haiti et l'elaboration de strategie lead generation</t>
  </si>
  <si>
    <t>mars 2017</t>
  </si>
  <si>
    <t>mai 2017</t>
  </si>
  <si>
    <t>ICA/ 3.10 (d) GN-2350-9 (la seule à posséder les qualifications voulues ou présente une expérience d’un intérêt exceptionnel pour la mission considérée)</t>
  </si>
  <si>
    <t>SED/2879-CFI/2017-CF-007</t>
  </si>
  <si>
    <t>Composante I, Activite 2.1;3.1; 3.2; 5.1; et 12.4</t>
  </si>
  <si>
    <t>Recrutement d'une firme pour faire le Diagnostic comparatif sur les API's au niveau international et du cadre legal et institutionnel national+ texte juridique pour la nouvelle structure du CFI qui se base sur les recommandations des analyses comparatives(benchmarking) et légales+Developpement du logiciel CRM definitif + elaboration du service tapis rouge</t>
  </si>
  <si>
    <t>fevrier 2017</t>
  </si>
  <si>
    <t>WAVTEQ/ 3.10 (d) GN-2350-9 (la seule à posséder les qualifications voulues ou présente une expérience d’un intérêt exceptionnel pour la mission considérée)</t>
  </si>
  <si>
    <t>SED/2879-CFI/2017-CF-015</t>
  </si>
  <si>
    <t>Composante I, Activite 8.4</t>
  </si>
  <si>
    <t xml:space="preserve">Recrutement d'une firme pour appui a l Implementation de  la restructuration du CFI et l'accompagnement pour la nouvelle startegie de CFI et de supporter le   resultat du FCI </t>
  </si>
  <si>
    <t>Mars 2018</t>
  </si>
  <si>
    <t xml:space="preserve">Wavteq / 3.10 (d) GN-2350-9 la seule à posséder les qualifications voulues ou présente une expérience d’un intérêt exceptionnel </t>
  </si>
  <si>
    <t>SED/2879-CFI/2017-CF-002</t>
  </si>
  <si>
    <t>Composante I, Activité 14.4</t>
  </si>
  <si>
    <t>Recrutement d'une firme pour faire une etude de developpement du Secteur BPO en Haiti</t>
  </si>
  <si>
    <t>janvier 2017</t>
  </si>
  <si>
    <t>AVASANT /   3.10 (a) et (d) GN-2350-9 (c'est une mission qui est le prolongement naturel d’activités menées par le Consultant concerné + la seule à posséder les qualifications voulues ou présente une expérience d’un intérêt exceptionnel pour la mission considérée)</t>
  </si>
  <si>
    <t>SED/2879-CFI/2017/CF-016</t>
  </si>
  <si>
    <t>Composant I,Activité 9.5</t>
  </si>
  <si>
    <t xml:space="preserve">Recrutement d'une firme pour le Developpement d'une strategie de marque forte pour Haiti </t>
  </si>
  <si>
    <t>septembre 2017</t>
  </si>
  <si>
    <t>octobre 2017</t>
  </si>
  <si>
    <t xml:space="preserve">  Futurebrand / 3.10 (d) GN-2350-9 la seule à posséder les qualifications voulues ou présente une expérience d’un intérêt exceptionnel pour Elaboration d'un diagnostique sur la marque pays</t>
  </si>
  <si>
    <t>SED/2879-CFI/2014-CF-004</t>
  </si>
  <si>
    <t xml:space="preserve">Composante I,            Activité 14.1.2 </t>
  </si>
  <si>
    <t>Recrutement d'une firme pour l'Accompagnement Internationl pour L'élaboration d'une étude  pour la filière BPO</t>
  </si>
  <si>
    <t>julliet 2014</t>
  </si>
  <si>
    <t xml:space="preserve">   AVASANT / 3.10 (a) et (d) GN-2350-9</t>
  </si>
  <si>
    <t>SED/2879-CFI/2017-CF-012</t>
  </si>
  <si>
    <t>Composante I,Activité 12.2</t>
  </si>
  <si>
    <t xml:space="preserve">Recrutement d'une firme pour  faire un portail des fournisseurs de services Haïtien (FSP). </t>
  </si>
  <si>
    <t>aout 2017</t>
  </si>
  <si>
    <t>WAVTEQ/ 3.10 (d) GN-2350-9 (la seule à posséder les qualifications voulues ou présente une expérience d’un intérêt exceptionnel pour la creation de portail web .</t>
  </si>
  <si>
    <t>SED/2879-CFI/2014-CF-008</t>
  </si>
  <si>
    <t>Composante I  Activite 12.2</t>
  </si>
  <si>
    <t>Recrutement d'une firme pour l'Elaboration d'une base de donnees de fourniseurs locaux  visant à l'enchainement productif</t>
  </si>
  <si>
    <t>PNUD /               3.10 (a) et (d) GN-2350-9</t>
  </si>
  <si>
    <t>SED/2879-CFI/2016-CF-001</t>
  </si>
  <si>
    <t>Composante I;      Activité 16.1</t>
  </si>
  <si>
    <t>Recrutement d'une firme pour concevoir et mettre en oeuvre un système de base de données économiques en ligne pouvant supporter les activités de promotion et d'investissements du CFI (Open Data )</t>
  </si>
  <si>
    <t>Decembre 2015</t>
  </si>
  <si>
    <t>janvier 2016</t>
  </si>
  <si>
    <t>KNOEMA / 3.10 (d) GN-2350-9 (la firme sélectionnée pour ce marché « présente une expérience d’un intérêt exceptionnel pour la mission considérée » )</t>
  </si>
  <si>
    <t>SED/2879-CFI/2017-CF-006</t>
  </si>
  <si>
    <t>Recrutement d'une firme pour l'elaboration d'un diagnostic sur la marque pays</t>
  </si>
  <si>
    <t>Fevrier 2018</t>
  </si>
  <si>
    <t>OSTOSOLA / 3.10 (d) GN-2350-9 (la seule à posséder les qualifications voulues ou présente une expérience d’un intérêt exceptionnel pour la mission considérée)</t>
  </si>
  <si>
    <t>SED/2879-CFI/2017-CF-009</t>
  </si>
  <si>
    <t xml:space="preserve">Composante I, Activite 12.1 </t>
  </si>
  <si>
    <t>Recrutement d'une firme pour faire une Etude diagnostique comparative sur les one-stop-shop pour donner des recommandations</t>
  </si>
  <si>
    <t>novembre 2017</t>
  </si>
  <si>
    <t>SGS/ 3.10 (d) GN-2350-9 (la seule à posséder les qualifications voulues ou présente une expérience d’un intérêt exceptionnel pour la mission considérée)</t>
  </si>
  <si>
    <t>SED/2879-CFI/2017-CF-014</t>
  </si>
  <si>
    <t>Composante I, Activite 14.7</t>
  </si>
  <si>
    <t>Signature d'un Protocole d'accord entre le CFI et Unigestion Holding (Digicel)</t>
  </si>
  <si>
    <t>Digicel/ 3.10 alinéa (d) du GN-2350-9 : L’entreprise présente une expérience d’un intérêt exceptionnel pour la mission considérée.</t>
  </si>
  <si>
    <t>SED/2879-CFI/2014-CF-007</t>
  </si>
  <si>
    <t>Composante I, Activité  13.2.3</t>
  </si>
  <si>
    <t>Secrétariat technique , mise en place et mise en ouevre  de la stratégie de comunication et de coordination du Forum 2014  et 2015 du CFI à réaliser en Haiti</t>
  </si>
  <si>
    <t xml:space="preserve"> ICR /                  3.10 (d) GN-2350-9          marché annulé en raison de l'annulation des forum 2014-2015 budget: 200,000 USD</t>
  </si>
  <si>
    <t xml:space="preserve">annulé        </t>
  </si>
  <si>
    <t>SFQC/2879-CFI/2014-CF-006</t>
  </si>
  <si>
    <t xml:space="preserve">Composante I,        Activité 3.1; 3.2 et 3.3 </t>
  </si>
  <si>
    <t>Recrutement d'une firme pour faire le Diagnostique légal pour faire l'inventaire du cadre légal qui touche les compentences desirées dans la nouvelle "LOI" du CFI et Elaboration d'un projet de LOI et ses arrêtés d'application</t>
  </si>
  <si>
    <t xml:space="preserve">marché annulé en raison du changement de stratégie qui a été confirmée par un amendement de l'accord de don. Budget: 235,000 USD </t>
  </si>
  <si>
    <t>SFQC/2879-CFI/2015-CF-002</t>
  </si>
  <si>
    <t xml:space="preserve">Composante I,           Activité 3.1   </t>
  </si>
  <si>
    <t>Recrutement d'une firme pour faire le Diagnostic comparatif sur les API's au niveau international et du cadre legal et institutionnel national pour améliorer le positionnement administratif du CFI</t>
  </si>
  <si>
    <t>SFQC/2879-CFI/2014-CF-009</t>
  </si>
  <si>
    <t>Composante I, Activité 9.1 et  10.1</t>
  </si>
  <si>
    <t>Conception et définition d'une stratégie du Goh pour la promotion du pays et l'attraction des investisements directs extrangers et Définition d'un plan de communication interne et externe du CFI qui doit supporter la stratégie actuelle et 2014-2017 du CFI</t>
  </si>
  <si>
    <t>nouvelle stratégie de la direction en rapport á la communication budget: 180,000 USD</t>
  </si>
  <si>
    <t>SED/2879-CFI/2014-CF-010</t>
  </si>
  <si>
    <t>Composante I,        Activité 1.9</t>
  </si>
  <si>
    <t>Recrutement d'une firme pour l'elaboration d'un Manuel de Procedures et logiciel de correspondance et agenda du CFI</t>
  </si>
  <si>
    <t xml:space="preserve">PNUD /                 3.10 (d) GN-2350-9        marché annulé en raison de nouvelle stratégie de la direction </t>
  </si>
  <si>
    <t xml:space="preserve">annulé            </t>
  </si>
  <si>
    <t>SED/2879-CFI/2017-CF-017</t>
  </si>
  <si>
    <t>Composante I, Activite 14.6</t>
  </si>
  <si>
    <t>Recrutement d'une firme pour la Mise en place d'un programme d'intelligent numerique en Haiti -BPO</t>
  </si>
  <si>
    <t>SED/2879-CFI/2017/CF-013</t>
  </si>
  <si>
    <t>Composante I, Activite12.5</t>
  </si>
  <si>
    <t xml:space="preserve">Recrutement d'une Firme  Pour l'Elaboration et conception d'un portail Web de Catolgue de produit Exportable Haitiens </t>
  </si>
  <si>
    <t>MoonshoT GLOBAL, LLC  3.10 (d) GN-2350-9 la seule à posséder les qualifications voulues ou présente une expérience d’un intérêt exceptionnel pour déveloper et la vulgariser un catalogue d’offre des produits exportables manufacturés haïtiens sur les marchés ciblés</t>
  </si>
  <si>
    <t>SED/2879-CFI/2017-CF-020</t>
  </si>
  <si>
    <t>Composant I, Activité 3.4</t>
  </si>
  <si>
    <t>Recrutement d'une firme pour l'Elaboration de cadre legal et reglementaire</t>
  </si>
  <si>
    <t>Decembre 2017</t>
  </si>
  <si>
    <t>EKWA CONSULTING/3.10 (d) GN-2350-9 la seule à posséder les qualifications voulues ou présente une expérience d’un intérêt exceptionnel   vu qu'il a deja collaborer avec le MEF dans  l'elaboration de cadre legal et reglementaire</t>
  </si>
  <si>
    <t>SED/2879-CFI/2015-CF-003</t>
  </si>
  <si>
    <t>Composante I,         Activité 13.1.2</t>
  </si>
  <si>
    <t>Recrutement d'un firme pour la mise en place et mise en oeuvre de la stratégie de communication événementiel (mission d'exploration en Corée du Sud, lancement du Guide, etc.)</t>
  </si>
  <si>
    <t>Asesores de Comunicación Pública /          3.10 (d) GN-2350-9</t>
  </si>
  <si>
    <t>SFQ/2879-CFI/2015-CF-001</t>
  </si>
  <si>
    <t>Composante I, Activite 3.1; 3.2</t>
  </si>
  <si>
    <t>Recrutement d'une fime pour faire le diagnostique legal et l'inventaire du cadre legal qui touche les competences desirees dans un nouveau cadre legal du CFI</t>
  </si>
  <si>
    <t>SFQ</t>
  </si>
  <si>
    <t>juin 2015</t>
  </si>
  <si>
    <t xml:space="preserve"> nouvelle stratégie de la direction budget: 85,000 USD</t>
  </si>
  <si>
    <t>SED/2879-CFI/2017-CF-011</t>
  </si>
  <si>
    <t>Composante I, Activité 9.4</t>
  </si>
  <si>
    <t>Protocole d'accord entre le CFI et ADIH</t>
  </si>
  <si>
    <t>14 juillet 2017</t>
  </si>
  <si>
    <t>ASSOCIATION DES INDUSTRIE HAITIENNE(ADIH) / 3.10 (d) GN-2350-9 la seule à posséder les qualifications voulues ou présente une expérience d’un intérêt exceptionnel  vu qu'elle a deja fait se plaidoyer qui a abouti a une prolongation de la loi</t>
  </si>
  <si>
    <t>SED/2879-CFI/2014-CF-013</t>
  </si>
  <si>
    <t>Composante I,      Activité 11.2</t>
  </si>
  <si>
    <t>Recrutment d'une firme pour effectuer La revision et la mise en place de la Promotion du Guide 2014 par canaux spécialisés pour s'adresser aux potentiels investisseurs</t>
  </si>
  <si>
    <t>Columbia Center for Sustainable Investments (CCSI) / 3.10 (b) et (d) GN-2350-9</t>
  </si>
  <si>
    <t>SED/2879-CFI/2014-CF-012</t>
  </si>
  <si>
    <t>Commposante I;                Activités 1.8, 11.3 et 13.2.5</t>
  </si>
  <si>
    <t>Recrutement d'une firme responsable de la Systematisation des experiences</t>
  </si>
  <si>
    <t xml:space="preserve">PNUD /               3.10 (d) GN-2350-9       marché annulé en raison des problèmes de définition des activités demandant la systematisation des expériences </t>
  </si>
  <si>
    <t>QC/2879-CFI/2015-CF-017</t>
  </si>
  <si>
    <t>Composante I,       Activité 16.1</t>
  </si>
  <si>
    <t>Recrutement d'une firme experte pour la Mise sur pied  des sytemes de base de données économiques pouvant supporter les activités de promotion et d'investissements du CFI (Open Data )</t>
  </si>
  <si>
    <t xml:space="preserve">QC </t>
  </si>
  <si>
    <t>octobre 2015</t>
  </si>
  <si>
    <t xml:space="preserve">marché annulé en raison du changement de stratégie. Le recrutement sera fait avec un consultant individuel. Budget: 25,000 USD </t>
  </si>
  <si>
    <t>SFQC/2879-CFI/2016-CF-006</t>
  </si>
  <si>
    <t>Composante I,      Activité 10.7</t>
  </si>
  <si>
    <t>Recrutement d'une firme pour faire une etude diagnostique comparative sur les one-stop-shop pour donner des recommandations au CFI</t>
  </si>
  <si>
    <t>Decembre 2016</t>
  </si>
  <si>
    <t>SFQ/2879-CFI/2017-CF-008</t>
  </si>
  <si>
    <t>Composante I, Activité 15.2 et 15.3</t>
  </si>
  <si>
    <t>Recrutement d'une firme pour lead generation USA et Lead Generation Asie</t>
  </si>
  <si>
    <t>SFQC/2879-CFI/2016-CF-007</t>
  </si>
  <si>
    <t>Composante I, Activité 13.3.1</t>
  </si>
  <si>
    <t>Recrutement d'une firme pour la coordination du forum 2017</t>
  </si>
  <si>
    <t>SED/2879-CFI/2017-CF-005</t>
  </si>
  <si>
    <t>Compossante I Activité 1.1; 1.2 et 15.1</t>
  </si>
  <si>
    <t>Recrutement d'une firme pour accompagner le CFI dans l'elaboration du plan strategique et pour servir comme  "Lead Generation"Brésil</t>
  </si>
  <si>
    <t>TECMAIS / 5.4 (a) GN-2350.9 (continuité de service dont l'expert principal possede les competences techniques et a deja effectue un travail similaires pour le CFI)</t>
  </si>
  <si>
    <t>QC/2879-CFI/2016-CF-004</t>
  </si>
  <si>
    <t>Composante I, Activité 16.3</t>
  </si>
  <si>
    <t>Recrutement d'une firme pour éffectuer le Baromètre du Climat des Investissements en Haiti qu’inclura aussi statistiques sensibles aux questions de genre et seront ventilées par sexe</t>
  </si>
  <si>
    <t>juin 2017</t>
  </si>
  <si>
    <t>SED/2879-CFI/2017-CF-010</t>
  </si>
  <si>
    <t>Composante I, Activité 15.6</t>
  </si>
  <si>
    <t xml:space="preserve">Protocole d'accord entre le CFI et HRA pour une Etude de la Diaspora </t>
  </si>
  <si>
    <t>avril 2017</t>
  </si>
  <si>
    <t>HRA/ 3.10 (d) GN-2350-9 (la seule à posséder les qualifications voulues ou présente une expérience d’un intérêt exceptionnel pour la mission considérée)</t>
  </si>
  <si>
    <t>SED/2879-CFI/2017-CF-001</t>
  </si>
  <si>
    <t>Composante I, Activite 15.4</t>
  </si>
  <si>
    <t>Recrutement Lead generation de la Diaspora pour le developpement d'un fond des investisseurs (reseuax investisseurs )( feuille de route /diagnostic pour developper reseaux investisseurs)</t>
  </si>
  <si>
    <t>TIBIDABO VENTURES CONSULTANTS, S.L / 3.10 (c ) et (d) GN-2350-9 (C’est un montant très faible + la seule à posséder les qualifications voulues ou présente une expérience d’un intérêt exceptionnel pour la mission considérée)</t>
  </si>
  <si>
    <t>SED/2879-CFI/2017-CF-021</t>
  </si>
  <si>
    <t>Composante I, Activite 16.6</t>
  </si>
  <si>
    <t>Recrutement d'une firme pour l'elaboration d'un rapport conseil pour l'utilisation de la convention international d'arbitrage</t>
  </si>
  <si>
    <t>Decembre 2017/janvier 2018</t>
  </si>
  <si>
    <t xml:space="preserve">Winston $ Strawn LLP / 3.10 (d) GN-2350-9 la seule à posséder les qualifications voulues ou présente une expérience d’un intérêt exceptionnel </t>
  </si>
  <si>
    <t>SED/2879-CFI/2017-CF-004</t>
  </si>
  <si>
    <t xml:space="preserve">Composante I           Activité 10.2      </t>
  </si>
  <si>
    <t xml:space="preserve">Recrutement d'une firme pour la mise à jour du site web et formation du personnel </t>
  </si>
  <si>
    <t>MOONSHOT GLOBAL, LLC  3.10 (a) GN-2350-9 (c'est une mission qui est le prolongement naturel d’activités menées par le Consultant concerné)</t>
  </si>
  <si>
    <t>SED/2879-CFI/2016-CF-005</t>
  </si>
  <si>
    <t>Composante I, Activite 4.2.2</t>
  </si>
  <si>
    <t>Signature d'un Protocole d'accord entre le CFI et la CCIH</t>
  </si>
  <si>
    <t>decembre 2016</t>
  </si>
  <si>
    <t>CCIH/3.10 (d) GN-2350-9 (la seule à posséder les qualifications voulues ou présente une expérience d’un intérêt exceptionnel pour faire la coordination entre les acteurs.</t>
  </si>
  <si>
    <t>SED/2879-CFI/20178-CF-001</t>
  </si>
  <si>
    <t>Composante I, Activite 4.2.3</t>
  </si>
  <si>
    <t>Recrutement d'une firme la mise a jour de site web avec integration de nouvelles fonctionalites et formation du personnel du CFI</t>
  </si>
  <si>
    <t>septembre 2018</t>
  </si>
  <si>
    <t>MOONSHOT GLOBAL, LLC  3.10 (a) GN-2350-9 (c'est une mission qui est le prolongement naturel d’activités menées par le Consultant concerné- c'est une reconduction du premier contrat avec petit ajout dans les TDR)</t>
  </si>
  <si>
    <t>SED/2879-CFI/2014-CF-001</t>
  </si>
  <si>
    <t>Composante I, Activité 12.1, 12.2 et 13.2</t>
  </si>
  <si>
    <t xml:space="preserve">Recrutement d'une firme pour le Design du one-stop-shop et Acompagnement tecnique du Forum 2014  et Forum 2015 du CFI à réaliser en Haití </t>
  </si>
  <si>
    <t xml:space="preserve">  ES Partners / 3.10 (a) et (d) GN-2350-9</t>
  </si>
  <si>
    <t>SED/2879-CFI/2017-CF-018</t>
  </si>
  <si>
    <t>Signature d'un protocole d'accord entre CFI et la Firme BANJ pour la FORMATION de 1000 JEUNES en BPO</t>
  </si>
  <si>
    <t xml:space="preserve">BANJ/ 3.10 (d) GN-2350-9 la seule à posséder les qualifications voulues ou présente une expérience d’un intérêt exceptionnel </t>
  </si>
  <si>
    <t>SED/2879-CFI/2016-CF-008</t>
  </si>
  <si>
    <t>Composante I, Activité 1.5</t>
  </si>
  <si>
    <t>Recrutement d'une firme pour  la mise sur pied du systeme d'archivage physique et électronique au CFI</t>
  </si>
  <si>
    <t>Juin 2016</t>
  </si>
  <si>
    <t>CARIBEAN CONTACT CENTER S.A / 3.10 (C) et (d) GN-2350-9 (montant tres faible et seule disponible ayant les competences techniques voulues)</t>
  </si>
  <si>
    <t>SED/2879-CFI/2016-CF-002</t>
  </si>
  <si>
    <t xml:space="preserve">Composante I, Activité </t>
  </si>
  <si>
    <t>Signature d'un Protocole d'accord entre le CFI et Avasant Foundation</t>
  </si>
  <si>
    <t>mai 2016</t>
  </si>
  <si>
    <t>AVASANT FOUNDATION /3.10  (d) GN-2350-9 ( seule disponible ayant les competences techniques voulues)</t>
  </si>
  <si>
    <t>QC/2879-CFI/2015-CF-003</t>
  </si>
  <si>
    <t>Composante I,      Activité 10.1</t>
  </si>
  <si>
    <t>Recrutement d'une firme spécialisée en communications/marketing pour mettre en oeuvre le plan de communication interne/externe du CFI, incluant la mise a jour du site internet et le manuel d'image corporative du CFI</t>
  </si>
  <si>
    <t>QC/2879-CFI/2015-CF-005</t>
  </si>
  <si>
    <t>Composante I,      Activité 16.1</t>
  </si>
  <si>
    <t>Recrutement d'une firme de consultation pour faire le diagnostic preliminaire pour etudier la viabiliite d'un projet de Open Data</t>
  </si>
  <si>
    <t>septembre 2015</t>
  </si>
  <si>
    <t>KNOEMA / 3.10 (c) et (d) GN-2350-9</t>
  </si>
  <si>
    <t>QC/2879-CFI/2015-CF-006</t>
  </si>
  <si>
    <t>Composante I,      Activité 10.3</t>
  </si>
  <si>
    <t>Recrutement d'une firme pour Accompagner une délégation Haitienne au salon Call Center Week de Las Vegas et L'élaboration du Plan d'action pour le développement de la fiiere stratégie BPO</t>
  </si>
  <si>
    <t>AVASANT /   3.10 (b) et (d) GN-2350-9</t>
  </si>
  <si>
    <t>QC/2879-CFI/2015-CF-007</t>
  </si>
  <si>
    <t>Composante I,      Activité 10.4</t>
  </si>
  <si>
    <t>Recrutement d'une firme pour effectuer la Traduction et l'Edition de langue pour le Guide 2014</t>
  </si>
  <si>
    <t>janvier  2015</t>
  </si>
  <si>
    <t>nouvelle stratégie de traduction et d'édition du Guide.  Ce marché a été fusionné avec plusieurs autres dans la catégorie des travaux effectués sous le contrat du consultant individuel "Xavier Casademunt, SED/2879-CFI/2015-CI-01"   budget: 10000 USD</t>
  </si>
  <si>
    <t>QC/2879-CFI/2015-CF-008</t>
  </si>
  <si>
    <t>Composante I,      Activité 10.5</t>
  </si>
  <si>
    <t>Recrutement d'une firme pour effectuer la Conception graphique du Guide 2014</t>
  </si>
  <si>
    <t>nouvelle stratégie dr conception graphique du Guide.  Ce marché a été fusionné avec plusieurs autres dans la catégorie des travaux effectués sous le contrat du consultant individuel "Xavier Casademunt, SED/2879-CFI/2015-CI-01"   budget: 10,000 USD</t>
  </si>
  <si>
    <t xml:space="preserve">annulé          </t>
  </si>
  <si>
    <t>SED/2879-CFI/2016-CF-009</t>
  </si>
  <si>
    <t>Composante I, Activite 8.3</t>
  </si>
  <si>
    <t>Signature d'un Protocole d'accord entre  le CFI et le CCEFH pour permettre l'elaboration d'un diagnostic et d'un plan strategique et d'affaires pouvant ameliorer la promotion d'investissement en Haiti</t>
  </si>
  <si>
    <t>SED/2879-CFI/2015-CI-01</t>
  </si>
  <si>
    <t xml:space="preserve">Composante I,                Activité 11.1.3, 12.5, 13.1, 13.4.1 et 16.2 </t>
  </si>
  <si>
    <r>
      <rPr>
        <sz val="9"/>
        <color theme="1"/>
        <rFont val="Calibri"/>
        <family val="2"/>
      </rPr>
      <t>Recrutement d’un consultant pour assistance technique, etude agro (mission Cor</t>
    </r>
    <r>
      <rPr>
        <sz val="9"/>
        <color indexed="8"/>
        <rFont val="Calibri"/>
        <family val="2"/>
      </rPr>
      <t>ée) et la mise en place d’un système d’attraction des investisseurs ainsi que l’édition, traduction et impression du Guide des Investissements et autres outils promotionnels.</t>
    </r>
  </si>
  <si>
    <t>Javier Sanchez Casademunt / 5.4 (d) GN-2350-9</t>
  </si>
  <si>
    <t>SED/2879-CFI/2015-CI-02</t>
  </si>
  <si>
    <t>Composante I,                Activité 10.4, 12.3 et 13.2.1</t>
  </si>
  <si>
    <t xml:space="preserve">Recrutement d'un consultant responsable de l'elaboration et mise en œuvre d’un manuel de protocole évènementiel pour les évènements de promotion du centre de Facilitation des Investissements </t>
  </si>
  <si>
    <t>Johanne Buteau / 5.4 (b) et (d) GN-2350-9</t>
  </si>
  <si>
    <t>SED-2879/GR-HA-CI100314</t>
  </si>
  <si>
    <t>Composante I,        Activité 1.1</t>
  </si>
  <si>
    <t>Recrutement d'un consultant responsible de l'elaboration des Plan stratégique 2014 - 2017  et plan operationel pour encadrer la réorganisation et le rebranding du CFI</t>
  </si>
  <si>
    <t>avril 2014</t>
  </si>
  <si>
    <t>mai 2014</t>
  </si>
  <si>
    <t>Adolfo Taylhardat / 5.4 (a) et (d) GN-2350-9</t>
  </si>
  <si>
    <t>SED/2879-CFI/2014-CI-03</t>
  </si>
  <si>
    <t>Recrutement d'un consultant pour la mise à jour du site web et formation du personnel du CFI (contenu et logiciel)</t>
  </si>
  <si>
    <t>aout 2014</t>
  </si>
  <si>
    <t>Septembre 2014</t>
  </si>
  <si>
    <t>Francisco J. Alvarez Roca / 5.4 (a) et (b) GN-2350-9</t>
  </si>
  <si>
    <t>SED/2879-CFI/2014-CI-02</t>
  </si>
  <si>
    <t>Composante I,       Activité 13.2.1</t>
  </si>
  <si>
    <t>Recrutement d'une coordonatrice pour le Forum 2014 et 2015</t>
  </si>
  <si>
    <t>Terry Powell / 5.4  (d) GN-2350-9 marché annulé en raison de l'objection de la BID au recrutement du consultant budget: 77,000 USD</t>
  </si>
  <si>
    <t>SED/2879-CFI/2016-CI-10</t>
  </si>
  <si>
    <t xml:space="preserve">Composante I,           Activité 1.4              </t>
  </si>
  <si>
    <t>Recrutement d'un Coordonateur de projet au CFI</t>
  </si>
  <si>
    <t>Dider Jean / 5.4 (d) GN-2350-9 (continuite des activite anterieures du contractant)</t>
  </si>
  <si>
    <t>SED/2879-CFI/2017-CI-02</t>
  </si>
  <si>
    <t>Recrutement d'un consultant responsable pour faire le diagnostique du secteur entrepreunarial</t>
  </si>
  <si>
    <t>Carlos Puig Esteve / 5.4 (d) (continuite de service et le seul disponible ayant les competences techniques  et l'experience similaires à ce poste)</t>
  </si>
  <si>
    <t>SED/2879-CFI/2014-CI-01</t>
  </si>
  <si>
    <t>Gregor Avril / 5.4 (d)(continuation des activités antérieures du consultant)</t>
  </si>
  <si>
    <t>QCNI/2879-CFI/2013-CI-01</t>
  </si>
  <si>
    <t>novembre 2013</t>
  </si>
  <si>
    <t>QCNI/2879-CFI/2014-CI-07</t>
  </si>
  <si>
    <t>Composante I,        Activité 1.3.2</t>
  </si>
  <si>
    <t>Recrutement d'un consultant en communications au CFI (Responsable technique de l'unite de communication pour la mise en oeuvre du plan de communication du CFI)</t>
  </si>
  <si>
    <t>aout 2016</t>
  </si>
  <si>
    <t>SED/2879-CFI/2016-CI-09</t>
  </si>
  <si>
    <t>Composante I, Activité 1.3.4</t>
  </si>
  <si>
    <t>Recrutement d'un directeu- adjoint des Etudes et informations economiques et commerciales</t>
  </si>
  <si>
    <t>Wilbens Siguineau / 5.4 (d) GN-2350-9 (continuation des activités antérieures du contractant pour lesquelles il était choisi après appel à la concurrence)</t>
  </si>
  <si>
    <t>SED/2879-CFI/2017-CI-05</t>
  </si>
  <si>
    <t>Composante I, Activite 1.3.6</t>
  </si>
  <si>
    <t>Bertrovna Bourdeau G. / 5.4 (d) GN-2350-9 (continuation des activités antérieures du contractant pour lesquelles il était choisi après appel à la concurrence)</t>
  </si>
  <si>
    <t>SED/2879-CFI/2017-CI-09</t>
  </si>
  <si>
    <t>Composante I, Activite 1.3.2</t>
  </si>
  <si>
    <t>Recrutement d'un responsable de la direction des etudes</t>
  </si>
  <si>
    <t>SED/2879-CFI/2016-CI-01</t>
  </si>
  <si>
    <t>fevrier 2016</t>
  </si>
  <si>
    <t>Didier Jean / 5.4 (d) GN-2350-9 (Le consultant est le seul á posseder les qualifications voulues)</t>
  </si>
  <si>
    <t>QCNI/22879-CFI/2016-CI-05</t>
  </si>
  <si>
    <t>Compossante I Activité 1.1; 1.2</t>
  </si>
  <si>
    <t>Recrutement d'un consultant pour l'elaboration du plan strategique et du plan d'affaires revises du CFI</t>
  </si>
  <si>
    <t>Fevrier 2017</t>
  </si>
  <si>
    <t>SED/2879-CFI/2014-CI-04</t>
  </si>
  <si>
    <t>Composante I,        Activité 1.6.2</t>
  </si>
  <si>
    <t>Recrutement d'un Chef d'opérations au CFI</t>
  </si>
  <si>
    <t>Didier Jean / 5.4 (d) GN-2350-9/  budget: 60,000 USD
Ce marché a reçu la non objection de la banque. Cependant on a du  annuler en raison de la non signature du contrat par le consultant Didier Jean.</t>
  </si>
  <si>
    <t xml:space="preserve"> annulé      </t>
  </si>
  <si>
    <t>QCNI/2879-CFI/2014-CI-08</t>
  </si>
  <si>
    <t>Composante I,        Activité 1.6.5</t>
  </si>
  <si>
    <t>Recrutement d'un consultant en promotion au CFI</t>
  </si>
  <si>
    <t>marché annulé du fait que le CFI a decidé de financer ce poste avec ses propres fonds. Budget: 57,600 USD</t>
  </si>
  <si>
    <t>QCNI/2879-CFI/2014-CI-05</t>
  </si>
  <si>
    <t>Composante I,         Activité 1.3.1</t>
  </si>
  <si>
    <t>Recrutement d'un responsable senior pour le departement Etudes et Recherches</t>
  </si>
  <si>
    <t>aout 2015</t>
  </si>
  <si>
    <t>Ce poste est passe sur le budget  national en raison du caractere permanent du poste. Budget:60,000 USD</t>
  </si>
  <si>
    <t>QCNI/2879-CFI/2015-CI-04</t>
  </si>
  <si>
    <t xml:space="preserve">Composante I,            Activité 1.6     </t>
  </si>
  <si>
    <t>Recrutement d'un adjoint a la DG qui fournira un support aux directions techniques du CFI</t>
  </si>
  <si>
    <t>QCNI/2879-CFI/2016-CI-06</t>
  </si>
  <si>
    <t>Composante I, Activité 1.3.2</t>
  </si>
  <si>
    <t>Recrutement d'un expert principal pour le departement de facilitation</t>
  </si>
  <si>
    <t>QCNI/2870-CFI/2017-CI-01</t>
  </si>
  <si>
    <t>Recrutement du specialiste responsible de la mise en place du nouveau service d'enchainement productif</t>
  </si>
  <si>
    <t>SED/2879-CFI/2014-CI-10</t>
  </si>
  <si>
    <t xml:space="preserve">Composante I,            Activité 1.2              </t>
  </si>
  <si>
    <t>Recrutement d'un consultant responsable de l'élaboration d'un manuel de procedures administratives et la mise en oeuvre de l'ensemble des procedures du CFI</t>
  </si>
  <si>
    <t>février 2015</t>
  </si>
  <si>
    <t>Budget de la republique - Budget 50,000 USD</t>
  </si>
  <si>
    <t>QCNI/2879-CFI/2014-CI-09</t>
  </si>
  <si>
    <t>Composante I,        Activité 1.10</t>
  </si>
  <si>
    <t>Recrutement d'un consultant spécialisé en passation de marchés pour former le personnel du CFI</t>
  </si>
  <si>
    <t>marché annulé en raison de la non necessité du poste  budget: 50,000 USD</t>
  </si>
  <si>
    <t>SED/2879-CFI/2015-CI-05</t>
  </si>
  <si>
    <t>Recrutement d'un consultant pour faire le diagnostic preliminaire pour etudier la viabiliite d'un projet de Open Data</t>
  </si>
  <si>
    <t xml:space="preserve">Vladimir Eskin / 5.4 (d) GN-2350-9 / budget: 25,000,000 USD marché annulé en raison de changement dans la nature du marché. Cemarché a ete repris dans la categorie firme de consultantion.  </t>
  </si>
  <si>
    <t>SED/2879-CFI/2015-CI-11</t>
  </si>
  <si>
    <t>Composante I,   Activite 13.1.8</t>
  </si>
  <si>
    <t>Recrutement d'un consultant pour l'accompagnement technique pour le secteur textile dans le cadre de la mission d'exploration en Coree du Sud</t>
  </si>
  <si>
    <t>Mark D'Sa /5.4 (b) GN-2350-9/           budget: 15,000 USD
le consultant a finalement fait le choix d'effectuer le travail sur base "pro bono". Donc, il n'était plus nécessaire d'avoir un contrat.</t>
  </si>
  <si>
    <t xml:space="preserve">annulé </t>
  </si>
  <si>
    <t>SED/2879-CFI/2017-CI-12</t>
  </si>
  <si>
    <t>Composante I, Activite 1.3.7</t>
  </si>
  <si>
    <t>Gregor Avril / 5.4 (d) (continuation des activités antérieures du consultant)</t>
  </si>
  <si>
    <t>QCNI/2879-CFI/2016-CI-03</t>
  </si>
  <si>
    <t>Recrutement d'un directeur- adjoint des Etudes et informations economiques et commerciales</t>
  </si>
  <si>
    <t>mars 2016</t>
  </si>
  <si>
    <t>QCNI/2879-CFI/2015-CI-03</t>
  </si>
  <si>
    <r>
      <rPr>
        <sz val="9"/>
        <color theme="1"/>
        <rFont val="Calibri"/>
        <family val="2"/>
      </rPr>
      <t>Recrutement d'un sp</t>
    </r>
    <r>
      <rPr>
        <sz val="9"/>
        <color indexed="8"/>
        <rFont val="Calibri"/>
        <family val="2"/>
      </rPr>
      <t>écialiste en interpretariat pour la traduction en Français et en Espagnol du site web réalisé</t>
    </r>
  </si>
  <si>
    <t>Janvier 2016</t>
  </si>
  <si>
    <t>marché annulé à cause de chagement de stratégie d'achat. Ce marché a été reporté dans la section "services autres que consultations". Budget: 20,000 USD (juin 2016)</t>
  </si>
  <si>
    <t>SED/2879-CFI/2016-CI-04</t>
  </si>
  <si>
    <t>Recrutement d'un consultant specialiste pour accompagner le CFI dans l'elaboration du plan strategique et pour servir comme  "Lead Generation"Brésil</t>
  </si>
  <si>
    <t xml:space="preserve"> EX-ante </t>
  </si>
  <si>
    <t>Xavier S. Casademunt / 5.4 (a) et (d) GN-2350.9 (continuite de service et le seul disponible ayant les competences techniques  et l'experience similaires à ce poste)</t>
  </si>
  <si>
    <t>annule (mettre dans firme)</t>
  </si>
  <si>
    <t>SED/2879-CFI/2016-CI-07</t>
  </si>
  <si>
    <t>Composante I, Activité 11.3</t>
  </si>
  <si>
    <t>Recrutement d'un consultant pour la mise a jour du guide investisseurs 2017</t>
  </si>
  <si>
    <t>Ben Kett /  5.4  (d) GN-2350.9 (De part son implication dans la redaction du Guide de l'investissement 2014, le consultant est le seul a posseder les competences techniques  et l'experience similaires voulues)</t>
  </si>
  <si>
    <t>QCNI/2879-CFI/2016-CI-02</t>
  </si>
  <si>
    <t xml:space="preserve">Recrutement d'un consultant pour la mise à jour du site web et formation du personnel </t>
  </si>
  <si>
    <t>QCNI/2879-CFI/2015-CI-14</t>
  </si>
  <si>
    <t>Composante I,        Activité 1.5</t>
  </si>
  <si>
    <t>Recrutement d'un expert en archivage pour monter et gérer un syteme d'archivage pour le CFI</t>
  </si>
  <si>
    <t>Ex-poste</t>
  </si>
  <si>
    <t>marche infructeux. Nouvelle strategie, annule et mis dans la categorie de firmes de consultations budget 19200</t>
  </si>
  <si>
    <t>SED/2879-CFI/2017-CI-06</t>
  </si>
  <si>
    <t>Composante I, Activite 10.6</t>
  </si>
  <si>
    <t>Recrutement d'un responsable de la direction de promotion</t>
  </si>
  <si>
    <t>decembre 2017</t>
  </si>
  <si>
    <t>Anne Isabelle Bonifassi// 5.4 (b) et (d) GN-2350-9 (mission de courte duree - 4mois/ et le consultant est qualifie et disponible)</t>
  </si>
  <si>
    <t>QCNI/2879-CFI/2017-CI-08</t>
  </si>
  <si>
    <t xml:space="preserve">Recrutement d'un consultant pour la Constitution d'une banque de photos pour le CFI-realse </t>
  </si>
  <si>
    <t>Juillet 2017</t>
  </si>
  <si>
    <t>QCNI/2879-CFI/2017-CI-05</t>
  </si>
  <si>
    <t>Composante I, Activité 1.6</t>
  </si>
  <si>
    <t>Recrutement d'un Consultant pour mettre appui au developpement web et systeme informatique du CFI</t>
  </si>
  <si>
    <t>Dorceus Valjery Welinghton / 5.4 (b ) GN-2350-9 (Du fait que le montant du marche est tres faible. De plus, c'est un marche de courte duree)</t>
  </si>
  <si>
    <t>SED/2879-CFI/2017-CI-04</t>
  </si>
  <si>
    <t>Composante I, Activite 1.7</t>
  </si>
  <si>
    <t xml:space="preserve">Recrutement d'un Consultant pour l'appui au developpement de la base de donnees agricoles </t>
  </si>
  <si>
    <t>Juin 2017</t>
  </si>
  <si>
    <t>Cleeford Pavilus/ 5.4 (a) GN-2350-9 (continuation des activités antérieures du contractant)</t>
  </si>
  <si>
    <t>SED/2879-CFI/2018-CI-01</t>
  </si>
  <si>
    <t>Composante I, Activite 1.3.12</t>
  </si>
  <si>
    <t xml:space="preserve">Recrutement d'un officier de promotion expert du secteur textile </t>
  </si>
  <si>
    <t>Gina Coles / 5.4 (b) GN-2350-9 pour la mission don’t la duree ne depasse pas les 6 mois</t>
  </si>
  <si>
    <t>Composante I           Activité 10.4</t>
  </si>
  <si>
    <t>Recrutement d'un consultant pour la gestion de l'activité B2B au lancement du Guide des Investissements</t>
  </si>
  <si>
    <t>Alexandre Viard / 5.4 (b) GN-2350-9</t>
  </si>
  <si>
    <t>QCNI/2879-CFI/2017-CI-03</t>
  </si>
  <si>
    <t>Composante I, Activité 1.3.5</t>
  </si>
  <si>
    <t>Recrutement d'un specialiste junior en passation de marchés</t>
  </si>
  <si>
    <t>SED/2879-CFI/2017-CI-11</t>
  </si>
  <si>
    <t>Composante I, Activite 1.3.5</t>
  </si>
  <si>
    <t>Recrutement d'un specialiste junior en passation des marches</t>
  </si>
  <si>
    <t>Barbara Michel / 5.4 (d) GN-2350-9 (continuation des activités antérieures du contractant pour lesquelles il était choisi après appel à la concurrence)</t>
  </si>
  <si>
    <t>QCNI/2879-CFI/2015-CI-05</t>
  </si>
  <si>
    <t>Composante I           Activité 10.5</t>
  </si>
  <si>
    <t>Recrutement d'un consultant pour l'Elaboration du manuel d'image corporative du CFI</t>
  </si>
  <si>
    <t xml:space="preserve"> nouvelle straté gie de la direction.  Cette mission sera assignée au futur responsable de l'Unité de Communication. budget: 10,000 USD</t>
  </si>
  <si>
    <t>QCNI/2879-CFI/2018-CI-02</t>
  </si>
  <si>
    <t>composante I, activite 1.3.11</t>
  </si>
  <si>
    <t>Recrutement d'un officier de Promotion</t>
  </si>
  <si>
    <t>SED/2879-CFI/2014-CI-06</t>
  </si>
  <si>
    <t>Composante I,      Activité 11.1.1</t>
  </si>
  <si>
    <t>Recrutement d'un coordonateur pour le projet de guide 2014</t>
  </si>
  <si>
    <t>Juillet 2014</t>
  </si>
  <si>
    <t xml:space="preserve">Philippe Saint-Cyr / 5.4 (d) GN-2350-9 -Ce contrat a été suspendu puis cloturé suite à sa suspension par le fait que le CFI n'était pas satisfait du travail fourni par le consultant.  </t>
  </si>
  <si>
    <t>SED/2879-CFI/2017-CI-15</t>
  </si>
  <si>
    <t>Composante I, Activite 1.3.8</t>
  </si>
  <si>
    <t>Recrutement d'un consultant pour etude et proposition pour le dev. de marque pays et realisation d'evenement connexe:</t>
  </si>
  <si>
    <t>Nathalie Lamauthe-Brisson G. / 5.4 .2 (b) GN-2350-9 pour la mission dont la duree ne depasse pas les 6 mois (appui technique dans le cadre du contrat de la firme de Furturebrand )</t>
  </si>
  <si>
    <t>SED/2879-CFI/2017-CI-17</t>
  </si>
  <si>
    <t>Composante I, Activite 1.3.9</t>
  </si>
  <si>
    <t>Recrutement d'un consultant pour etude et proposition pour le dev. de marque pays et realisation d'evenement connexeprofil sociologique de l'haitien et l'haitienne</t>
  </si>
  <si>
    <t>Sabine Lila Carmelle Lamour G. / 5.4 .2 (b) GN-2350-9 pour la mission don’t la duree ne depasse pas les 6 mois (appui technique dans le cadre du contrat de la firme de Furturebrand )</t>
  </si>
  <si>
    <t>SED/2879-CFI/2017-CI-16</t>
  </si>
  <si>
    <t>Composante I, Activite 1.3.10</t>
  </si>
  <si>
    <t>Recrutement d'un consultant pour appui la compagnie furturebrand dans le dev. d'úne marque pays pour haiti</t>
  </si>
  <si>
    <t>Dominique Fombrun G. / 5.4 .2 (b) GN-2350-9 pour la mission dont la duree ne depasse pas les 6 mois (appui technique dans le cadre du contrat de la firme de Furturebrand )</t>
  </si>
  <si>
    <t>QCNI/2879-CFI/2015-CI-06</t>
  </si>
  <si>
    <t>Composante I           Activité 10.6</t>
  </si>
  <si>
    <t>Recrutement d'un consultant Interprete pour l'atelier de promotion intule"BPO Sector Global Launch"</t>
  </si>
  <si>
    <t>QCNI/2879-CFI/2015-CI-08</t>
  </si>
  <si>
    <t>Composante I           Activité 10.8</t>
  </si>
  <si>
    <t>Recrutement d'un consultant Interprete pour l'atelier de promotion des investissements entre Haiti et le Bresil</t>
  </si>
  <si>
    <t>Marie-Louise Roy / 5.4 (a) GN-2350-9</t>
  </si>
  <si>
    <t>QCNI/2879-CFI/2015-CI-07</t>
  </si>
  <si>
    <t>Composante I           Activité 10.7</t>
  </si>
  <si>
    <t>Recrutement d'un consultant pour effectuer le Design graphique du guide 2014</t>
  </si>
  <si>
    <t xml:space="preserve">Josué Estinvil / 5.4 (b) GN-2350-9. Ce contrat a été suspendu puis cloturé suite à sa suspension par le fait que le CFI n'était pas satisfait du travail fourni par le consultant.  </t>
  </si>
  <si>
    <t>QCNI/2879-CFI/2016-CI-08</t>
  </si>
  <si>
    <t>Composante I, Activité 1.2</t>
  </si>
  <si>
    <t>Recrutement d'un consultant pour l'elaboration d'un plan de renforcement des capacites de l'adminstration et de l'unite d'execution du projet</t>
  </si>
  <si>
    <t>QCNI/2879-CFI/2017-CI-07</t>
  </si>
  <si>
    <t>Recrutement d'un chef des operations au CFI</t>
  </si>
  <si>
    <t>Dider Jean / 5.4 (a) GN-2350-9 (continuite des activite anterieures du contractant)</t>
  </si>
  <si>
    <t>SED/2879-CFI/2016-CI-11</t>
  </si>
  <si>
    <t>Composante I, 31</t>
  </si>
  <si>
    <t>Recrutement d'un specialiste financier junior pour la composante I du projet</t>
  </si>
  <si>
    <t>Stanley Thermo / 5.4 (a) GN-2350.9 (continuite des activites anterieures du consultant).</t>
  </si>
  <si>
    <t>SED/2879-CFI/2016-CI-12</t>
  </si>
  <si>
    <t>Composante I, 30</t>
  </si>
  <si>
    <t>Recrutement d'une specialiste junior en passation des marches</t>
  </si>
  <si>
    <t>Sheldene S. Francisque / 5.4 (a) GN-2350.9 (continuite des activites anterieures du consultant).</t>
  </si>
  <si>
    <t>SED/2879-CFI/2017-CI-13</t>
  </si>
  <si>
    <t>SED/2879-CFI/2017-CI-14</t>
  </si>
  <si>
    <t>SED/2879-CFI/2014-CI-</t>
  </si>
  <si>
    <t>septembre 2015/septembre 2016</t>
  </si>
  <si>
    <t>octobre 2015/octobre 2016</t>
  </si>
  <si>
    <t>SED/2879-CFI/2015-CI-15</t>
  </si>
  <si>
    <t>SED/2879-CFI/2015-CI-16</t>
  </si>
  <si>
    <t>QCNI/2879-CFI/2013-CI-02</t>
  </si>
  <si>
    <t>QCNI/2879-CFI/2013-CI-16</t>
  </si>
  <si>
    <t>CP/2879-CFI/2015-B-01</t>
  </si>
  <si>
    <t>Composante I, 33</t>
  </si>
  <si>
    <t>Achat d'equipemenst et materiels informatiques/bureau pour l'unite d'execution</t>
  </si>
  <si>
    <t>CP/2879-CFI/2018-B-01</t>
  </si>
  <si>
    <t>Achat d'equipemenst et materiels informatiques/bureau pour une meilleure connection et fonctionnement entre DG et l'Unite</t>
  </si>
  <si>
    <t>SED/2879-CFI/2018-CI-04</t>
  </si>
  <si>
    <t>octobre 2018</t>
  </si>
  <si>
    <t>SED/2879-CFI/2018-CI-05</t>
  </si>
  <si>
    <t>otobre 2018</t>
  </si>
  <si>
    <t>SED/2879-CFI/2018-CI-03</t>
  </si>
  <si>
    <r>
      <rPr>
        <b/>
        <sz val="9"/>
        <rFont val="Calibri"/>
        <family val="2"/>
      </rPr>
      <t xml:space="preserve">(1) LE NUMERO DE REFERENCE </t>
    </r>
    <r>
      <rPr>
        <sz val="9"/>
        <rFont val="Calibri"/>
        <family val="2"/>
      </rPr>
      <t xml:space="preserve"> doit inclure les informations suivantes : Le numéro de l'opération; l'unité d'exécution; le type de marché (B, T, S, CF, CI,DO); la méthode de sélection; la séquence; l'année. </t>
    </r>
  </si>
  <si>
    <r>
      <rPr>
        <b/>
        <sz val="9"/>
        <rFont val="Calibri"/>
        <family val="2"/>
      </rPr>
      <t>(2) METHODE DE PDM</t>
    </r>
    <r>
      <rPr>
        <sz val="9"/>
        <rFont val="Calibri"/>
        <family val="2"/>
      </rPr>
      <t>- Biens et Travaux: AOI - Appel d'Offres International; AOIR - Appel d'Offres International Restreint; AON - Appel d'Offres National; CP - Comparaison de Prix; ED - Entente Directe; FA - Force Account (En régie); Bureaux de Services Conseils :  SFQC - Sélection fondée sur la qualité et le coût; SFQ - Sélection fondée sur la qualité; SCBD - Sélection dans le cadre d'un budget déterminé; SMC - Sélection au « moindre coût »; QC - Sélection fondée sur les qualifications des consultants; SED - Sélection par entente directe; Services de Consultants Individuels: QCNI - Sélection fondée sur les qualifications des consultants individuels nationaux; QCII - Sélection fondée sur les qualifications des consultants individuels internationaux.</t>
    </r>
  </si>
  <si>
    <r>
      <rPr>
        <b/>
        <sz val="9"/>
        <rFont val="Calibri"/>
        <family val="2"/>
      </rPr>
      <t>(3) ENTENTE DIRECTE</t>
    </r>
    <r>
      <rPr>
        <sz val="9"/>
        <rFont val="Calibri"/>
        <family val="2"/>
      </rPr>
      <t xml:space="preserve"> - Chaque contrat dans le quel la methode d'entente direct est proposée inclue le numero de la clause et l'alinea correspondant aux Politiques de Passation des Marches de la BID. Réferences: 3.6 (a) ou (b) ou (c) ou (d) des GN-2349-9 pour Biens, Services et Travaux; 3.10 (a) ou (b) ou (c) ou (d) des GN-2350-9 pour Firmes de Consultation; et 5.4 (a) ou (b) ou (c) ou (d) des GN-2350-9 pour Consultants Individuels.</t>
    </r>
  </si>
  <si>
    <r>
      <rPr>
        <b/>
        <sz val="9"/>
        <rFont val="Calibri"/>
        <family val="2"/>
      </rPr>
      <t>(4) STATUT</t>
    </r>
    <r>
      <rPr>
        <sz val="9"/>
        <rFont val="Calibri"/>
        <family val="2"/>
      </rPr>
      <t>: En attente - Processus pas encore commencé ; En cours - Processus de passation des marchés en cours ; Adjugé non-objection de la Banque obtenue pour l'adjudication ; Annulé - Processus annulé ; Clôturé - Contrat dûment exécuté - dernier paiement exécuté</t>
    </r>
  </si>
  <si>
    <t>CENTRE DE FACILITATION DES INVESTISSEMENTS (CFI)</t>
  </si>
  <si>
    <t>Developpement du Secteur Prive via la Promotion de l'Investissement</t>
  </si>
  <si>
    <t>MAI 2019</t>
  </si>
  <si>
    <t xml:space="preserve">Le Plan strategique et le plan d'affaires elabores (Mise en place et mise en oeuvre de la réingénierie Institutionnelle du CFI) </t>
  </si>
  <si>
    <t>b. Renforcement et promotion de l'image de marque du pays</t>
  </si>
  <si>
    <t>2879/GR-HA</t>
  </si>
  <si>
    <t>Mai 2021</t>
  </si>
  <si>
    <t>Novembre 2021</t>
  </si>
  <si>
    <t>avril 2022</t>
  </si>
  <si>
    <t>Octobre 2019 - avril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</si>
</sst>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quot;* #,##0.00_);_(&quot;$&quot;* \(#,##0.00\);_(&quot;$&quot;* &quot;-&quot;??_);_(@_)"/>
    <numFmt numFmtId="43" formatCode="_(* #,##0.00_);_(* \(#,##0.00\);_(* &quot;-&quot;??_);_(@_)"/>
    <numFmt numFmtId="164" formatCode="[$-409]d\-mmm\-yy;@"/>
    <numFmt numFmtId="165" formatCode="[$USD]\ #,##0.00"/>
    <numFmt numFmtId="166" formatCode="dd\-mmm\-yy"/>
    <numFmt numFmtId="167" formatCode="[$-409]mmm\-yy;@"/>
    <numFmt numFmtId="168" formatCode="_ * #,##0.00_ ;_ * \-#,##0.00_ ;_ * &quot;-&quot;??_ ;_ @_ "/>
    <numFmt numFmtId="169" formatCode="_-[$$-409]* #,##0.00_ ;_-[$$-409]* \-#,##0.00\ ;_-[$$-409]* &quot;-&quot;??_ ;_-@_ "/>
  </numFmts>
  <fonts count="138">
    <font>
      <sz val="11"/>
      <color theme="1"/>
      <name val="Calibri"/>
      <charset val="134"/>
      <scheme val="minor"/>
    </font>
    <font>
      <sz val="11"/>
      <color indexed="8"/>
      <name val="Calibri"/>
      <family val="2"/>
    </font>
    <font>
      <b/>
      <sz val="18"/>
      <color rgb="FFFF0000"/>
      <name val="Calibri"/>
      <family val="2"/>
      <scheme val="minor"/>
    </font>
    <font>
      <b/>
      <sz val="10"/>
      <color indexed="8"/>
      <name val="Arial"/>
      <family val="2"/>
    </font>
    <font>
      <sz val="10"/>
      <color indexed="8"/>
      <name val="Arial"/>
      <family val="2"/>
    </font>
    <font>
      <sz val="10"/>
      <name val="Arial"/>
      <family val="2"/>
    </font>
    <font>
      <sz val="10"/>
      <name val="Arial Narrow"/>
      <family val="2"/>
    </font>
    <font>
      <sz val="10"/>
      <color indexed="10"/>
      <name val="Arial"/>
      <family val="2"/>
    </font>
    <font>
      <b/>
      <sz val="16"/>
      <name val="Arial"/>
      <family val="2"/>
    </font>
    <font>
      <b/>
      <sz val="12"/>
      <name val="Arial"/>
      <family val="2"/>
    </font>
    <font>
      <b/>
      <sz val="10"/>
      <name val="Arial"/>
      <family val="2"/>
    </font>
    <font>
      <b/>
      <sz val="10"/>
      <color indexed="9"/>
      <name val="Arial Narrow"/>
      <family val="2"/>
    </font>
    <font>
      <b/>
      <sz val="10"/>
      <name val="Arial Narrow"/>
      <family val="2"/>
    </font>
    <font>
      <sz val="10"/>
      <color indexed="9"/>
      <name val="Arial Narrow"/>
      <family val="2"/>
    </font>
    <font>
      <b/>
      <sz val="10"/>
      <color indexed="12"/>
      <name val="Arial Narrow"/>
      <family val="2"/>
    </font>
    <font>
      <i/>
      <sz val="10"/>
      <name val="Arial Narrow"/>
      <family val="2"/>
    </font>
    <font>
      <sz val="10"/>
      <color rgb="FFFF0000"/>
      <name val="Arial Narrow"/>
      <family val="2"/>
    </font>
    <font>
      <b/>
      <sz val="10"/>
      <color indexed="12"/>
      <name val="Arial"/>
      <family val="2"/>
    </font>
    <font>
      <b/>
      <sz val="8"/>
      <color indexed="9"/>
      <name val="Arial"/>
      <family val="2"/>
    </font>
    <font>
      <b/>
      <sz val="10"/>
      <color indexed="9"/>
      <name val="Arial"/>
      <family val="2"/>
    </font>
    <font>
      <b/>
      <sz val="14"/>
      <name val="Arial"/>
      <family val="2"/>
    </font>
    <font>
      <b/>
      <sz val="8"/>
      <name val="Arial"/>
      <family val="2"/>
    </font>
    <font>
      <sz val="10"/>
      <color rgb="FFFF0000"/>
      <name val="Arial"/>
      <family val="2"/>
    </font>
    <font>
      <b/>
      <sz val="10"/>
      <color theme="0"/>
      <name val="Arial"/>
      <family val="2"/>
    </font>
    <font>
      <b/>
      <sz val="9"/>
      <name val="Arial Narrow"/>
      <family val="2"/>
    </font>
    <font>
      <sz val="10"/>
      <color theme="1"/>
      <name val="Calibri"/>
      <family val="2"/>
      <scheme val="minor"/>
    </font>
    <font>
      <sz val="9"/>
      <color theme="1"/>
      <name val="Calibri"/>
      <family val="2"/>
      <scheme val="minor"/>
    </font>
    <font>
      <sz val="10"/>
      <name val="Calibri"/>
      <family val="2"/>
      <scheme val="minor"/>
    </font>
    <font>
      <b/>
      <sz val="10"/>
      <color theme="1"/>
      <name val="Calibri"/>
      <family val="2"/>
      <scheme val="minor"/>
    </font>
    <font>
      <b/>
      <sz val="11"/>
      <color theme="1"/>
      <name val="Calibri"/>
      <family val="2"/>
      <scheme val="minor"/>
    </font>
    <font>
      <b/>
      <sz val="10"/>
      <color theme="0"/>
      <name val="Calibri"/>
      <family val="2"/>
    </font>
    <font>
      <b/>
      <sz val="9"/>
      <color theme="0"/>
      <name val="Calibri"/>
      <family val="2"/>
    </font>
    <font>
      <b/>
      <sz val="10"/>
      <name val="Calibri"/>
      <family val="2"/>
    </font>
    <font>
      <b/>
      <sz val="11"/>
      <color theme="0"/>
      <name val="Calibri"/>
      <family val="2"/>
    </font>
    <font>
      <b/>
      <sz val="10"/>
      <name val="Calibri"/>
      <family val="2"/>
      <scheme val="minor"/>
    </font>
    <font>
      <b/>
      <sz val="9"/>
      <name val="Calibri"/>
      <family val="2"/>
    </font>
    <font>
      <i/>
      <sz val="10"/>
      <color rgb="FF000000"/>
      <name val="Calibri"/>
      <family val="2"/>
    </font>
    <font>
      <i/>
      <sz val="9"/>
      <color theme="1"/>
      <name val="Calibri"/>
      <family val="2"/>
      <scheme val="minor"/>
    </font>
    <font>
      <i/>
      <sz val="10"/>
      <color indexed="8"/>
      <name val="Calibri"/>
      <family val="2"/>
    </font>
    <font>
      <i/>
      <sz val="10"/>
      <color theme="1"/>
      <name val="Calibri"/>
      <family val="2"/>
      <scheme val="minor"/>
    </font>
    <font>
      <b/>
      <i/>
      <sz val="10"/>
      <name val="Calibri"/>
      <family val="2"/>
      <scheme val="minor"/>
    </font>
    <font>
      <b/>
      <i/>
      <sz val="10"/>
      <name val="Calibri"/>
      <family val="2"/>
    </font>
    <font>
      <b/>
      <sz val="9"/>
      <color theme="1"/>
      <name val="Calibri"/>
      <family val="2"/>
      <scheme val="minor"/>
    </font>
    <font>
      <b/>
      <i/>
      <sz val="9"/>
      <color theme="1"/>
      <name val="Calibri"/>
      <family val="2"/>
      <scheme val="minor"/>
    </font>
    <font>
      <b/>
      <sz val="9"/>
      <color indexed="8"/>
      <name val="Calibri"/>
      <family val="2"/>
    </font>
    <font>
      <i/>
      <sz val="10"/>
      <name val="Calibri"/>
      <family val="2"/>
      <scheme val="minor"/>
    </font>
    <font>
      <b/>
      <i/>
      <sz val="10"/>
      <color theme="1"/>
      <name val="Calibri"/>
      <family val="2"/>
      <scheme val="minor"/>
    </font>
    <font>
      <sz val="9"/>
      <color indexed="8"/>
      <name val="Calibri"/>
      <family val="2"/>
    </font>
    <font>
      <b/>
      <i/>
      <sz val="8"/>
      <color theme="1"/>
      <name val="Calibri"/>
      <family val="2"/>
      <scheme val="minor"/>
    </font>
    <font>
      <i/>
      <sz val="8"/>
      <color theme="1"/>
      <name val="Calibri"/>
      <family val="2"/>
      <scheme val="minor"/>
    </font>
    <font>
      <b/>
      <i/>
      <sz val="10"/>
      <color rgb="FF000000"/>
      <name val="Calibri"/>
      <family val="2"/>
    </font>
    <font>
      <sz val="10"/>
      <name val="Calibri"/>
      <family val="2"/>
    </font>
    <font>
      <b/>
      <sz val="10"/>
      <color rgb="FFFF0000"/>
      <name val="Calibri"/>
      <family val="2"/>
    </font>
    <font>
      <b/>
      <sz val="10"/>
      <color theme="0"/>
      <name val="Calibri"/>
      <family val="2"/>
      <scheme val="minor"/>
    </font>
    <font>
      <b/>
      <sz val="12"/>
      <color indexed="48"/>
      <name val="Times New Roman"/>
      <family val="1"/>
    </font>
    <font>
      <sz val="12"/>
      <name val="Times New Roman"/>
      <family val="1"/>
    </font>
    <font>
      <b/>
      <sz val="12"/>
      <name val="Times New Roman"/>
      <family val="1"/>
    </font>
    <font>
      <b/>
      <sz val="10"/>
      <name val="Times New Roman"/>
      <family val="1"/>
    </font>
    <font>
      <b/>
      <sz val="12"/>
      <color indexed="12"/>
      <name val="Times New Roman"/>
      <family val="1"/>
    </font>
    <font>
      <sz val="12"/>
      <color indexed="12"/>
      <name val="Times New Roman"/>
      <family val="1"/>
    </font>
    <font>
      <sz val="12"/>
      <color indexed="57"/>
      <name val="Times New Roman"/>
      <family val="1"/>
    </font>
    <font>
      <b/>
      <i/>
      <sz val="12"/>
      <color indexed="12"/>
      <name val="Times New Roman"/>
      <family val="1"/>
    </font>
    <font>
      <b/>
      <u/>
      <sz val="12"/>
      <color indexed="12"/>
      <name val="Times New Roman"/>
      <family val="1"/>
    </font>
    <font>
      <sz val="12"/>
      <color indexed="20"/>
      <name val="Times New Roman"/>
      <family val="1"/>
    </font>
    <font>
      <sz val="11"/>
      <name val="Arial Narrow"/>
      <family val="2"/>
    </font>
    <font>
      <b/>
      <sz val="12"/>
      <color indexed="8"/>
      <name val="Times New Roman"/>
      <family val="1"/>
    </font>
    <font>
      <b/>
      <sz val="10"/>
      <color indexed="12"/>
      <name val="Times New Roman"/>
      <family val="1"/>
    </font>
    <font>
      <sz val="10"/>
      <color indexed="12"/>
      <name val="Times New Roman"/>
      <family val="1"/>
    </font>
    <font>
      <b/>
      <i/>
      <sz val="10"/>
      <color indexed="12"/>
      <name val="Times New Roman"/>
      <family val="1"/>
    </font>
    <font>
      <b/>
      <sz val="12"/>
      <color indexed="20"/>
      <name val="Times New Roman"/>
      <family val="1"/>
    </font>
    <font>
      <b/>
      <sz val="10"/>
      <color indexed="20"/>
      <name val="Times New Roman"/>
      <family val="1"/>
    </font>
    <font>
      <b/>
      <sz val="11"/>
      <color indexed="48"/>
      <name val="Arial Narrow"/>
      <family val="2"/>
    </font>
    <font>
      <b/>
      <sz val="11"/>
      <color indexed="12"/>
      <name val="Times New Roman"/>
      <family val="1"/>
    </font>
    <font>
      <sz val="11"/>
      <color indexed="12"/>
      <name val="Times New Roman"/>
      <family val="1"/>
    </font>
    <font>
      <sz val="11"/>
      <name val="Arial"/>
      <family val="2"/>
    </font>
    <font>
      <sz val="11"/>
      <color indexed="12"/>
      <name val="Arial"/>
      <family val="2"/>
    </font>
    <font>
      <b/>
      <sz val="11"/>
      <color indexed="20"/>
      <name val="Times New Roman"/>
      <family val="1"/>
    </font>
    <font>
      <sz val="11"/>
      <name val="Times New Roman"/>
      <family val="1"/>
    </font>
    <font>
      <sz val="10"/>
      <name val="Times New Roman"/>
      <family val="1"/>
    </font>
    <font>
      <b/>
      <sz val="9"/>
      <name val="Calibri"/>
      <family val="2"/>
      <scheme val="minor"/>
    </font>
    <font>
      <sz val="9"/>
      <color theme="1"/>
      <name val="Calibri"/>
      <family val="2"/>
    </font>
    <font>
      <b/>
      <sz val="9"/>
      <color indexed="9"/>
      <name val="Calibri"/>
      <family val="2"/>
      <scheme val="minor"/>
    </font>
    <font>
      <sz val="9"/>
      <color indexed="9"/>
      <name val="Calibri"/>
      <family val="2"/>
      <scheme val="minor"/>
    </font>
    <font>
      <sz val="9"/>
      <name val="Calibri"/>
      <family val="2"/>
      <scheme val="minor"/>
    </font>
    <font>
      <sz val="9"/>
      <color rgb="FFFF0000"/>
      <name val="Calibri"/>
      <family val="2"/>
      <scheme val="minor"/>
    </font>
    <font>
      <b/>
      <sz val="10"/>
      <color theme="1"/>
      <name val="Calibri"/>
      <family val="2"/>
    </font>
    <font>
      <b/>
      <sz val="9"/>
      <color rgb="FFFF0000"/>
      <name val="Calibri"/>
      <family val="2"/>
      <scheme val="minor"/>
    </font>
    <font>
      <b/>
      <sz val="9"/>
      <color theme="1"/>
      <name val="Calibri"/>
      <family val="2"/>
    </font>
    <font>
      <sz val="10"/>
      <color theme="1"/>
      <name val="Calibri"/>
      <family val="2"/>
    </font>
    <font>
      <sz val="9"/>
      <color rgb="FF000000"/>
      <name val="Calibri"/>
      <family val="2"/>
      <scheme val="minor"/>
    </font>
    <font>
      <b/>
      <sz val="11"/>
      <color theme="0"/>
      <name val="Calibri"/>
      <family val="2"/>
      <scheme val="minor"/>
    </font>
    <font>
      <b/>
      <sz val="10"/>
      <color rgb="FF000000"/>
      <name val="Calibri"/>
      <family val="2"/>
    </font>
    <font>
      <i/>
      <sz val="10"/>
      <name val="Calibri"/>
      <family val="2"/>
    </font>
    <font>
      <i/>
      <sz val="10"/>
      <color theme="1"/>
      <name val="Calibri"/>
      <family val="2"/>
    </font>
    <font>
      <b/>
      <sz val="10"/>
      <color rgb="FFFFFFFF"/>
      <name val="Calibri"/>
      <family val="2"/>
    </font>
    <font>
      <sz val="10"/>
      <color theme="0"/>
      <name val="Calibri"/>
      <family val="2"/>
    </font>
    <font>
      <sz val="11"/>
      <color theme="1"/>
      <name val="Calibri"/>
      <family val="2"/>
    </font>
    <font>
      <sz val="10"/>
      <color indexed="8"/>
      <name val="Calibri"/>
      <family val="2"/>
    </font>
    <font>
      <sz val="9"/>
      <name val="Calibri"/>
      <family val="2"/>
    </font>
    <font>
      <sz val="12"/>
      <color theme="1"/>
      <name val="Calibri"/>
      <family val="2"/>
      <scheme val="minor"/>
    </font>
    <font>
      <sz val="11"/>
      <name val="Calibri"/>
      <family val="2"/>
      <scheme val="minor"/>
    </font>
    <font>
      <b/>
      <sz val="11"/>
      <name val="Times New Roman"/>
      <family val="1"/>
    </font>
    <font>
      <i/>
      <sz val="11"/>
      <name val="Times New Roman"/>
      <family val="1"/>
    </font>
    <font>
      <sz val="11"/>
      <color rgb="FF010000"/>
      <name val="Arial"/>
      <family val="2"/>
    </font>
    <font>
      <b/>
      <sz val="11"/>
      <color rgb="FF010000"/>
      <name val="Arial"/>
      <family val="2"/>
    </font>
    <font>
      <sz val="11"/>
      <color theme="1"/>
      <name val="Arial"/>
      <family val="2"/>
    </font>
    <font>
      <sz val="11"/>
      <color theme="1"/>
      <name val="Cambria"/>
      <family val="1"/>
    </font>
    <font>
      <b/>
      <sz val="8"/>
      <color rgb="FF010000"/>
      <name val="Arial"/>
      <family val="2"/>
    </font>
    <font>
      <sz val="14"/>
      <color rgb="FF010000"/>
      <name val="Arial"/>
      <family val="2"/>
    </font>
    <font>
      <b/>
      <sz val="14"/>
      <color rgb="FF010000"/>
      <name val="Arial"/>
      <family val="2"/>
    </font>
    <font>
      <b/>
      <sz val="11"/>
      <color theme="1"/>
      <name val="Arial"/>
      <family val="2"/>
    </font>
    <font>
      <sz val="11"/>
      <color rgb="FF000000"/>
      <name val="Arial"/>
      <family val="2"/>
    </font>
    <font>
      <sz val="12"/>
      <color theme="1"/>
      <name val="Arial"/>
      <family val="2"/>
    </font>
    <font>
      <sz val="11"/>
      <color theme="0"/>
      <name val="Calibri"/>
      <family val="2"/>
      <scheme val="minor"/>
    </font>
    <font>
      <sz val="11"/>
      <color indexed="9"/>
      <name val="Calibri"/>
      <family val="2"/>
    </font>
    <font>
      <sz val="11"/>
      <color indexed="62"/>
      <name val="Calibri"/>
      <family val="2"/>
    </font>
    <font>
      <sz val="11"/>
      <color indexed="16"/>
      <name val="Calibri"/>
      <family val="2"/>
    </font>
    <font>
      <b/>
      <sz val="11"/>
      <color indexed="9"/>
      <name val="Calibri"/>
      <family val="2"/>
    </font>
    <font>
      <sz val="11"/>
      <color indexed="10"/>
      <name val="Calibri"/>
      <family val="2"/>
    </font>
    <font>
      <sz val="11"/>
      <color indexed="52"/>
      <name val="Calibri"/>
      <family val="2"/>
    </font>
    <font>
      <sz val="10"/>
      <name val="Verdana"/>
      <family val="2"/>
    </font>
    <font>
      <b/>
      <sz val="15"/>
      <color indexed="62"/>
      <name val="Calibri"/>
      <family val="2"/>
    </font>
    <font>
      <b/>
      <sz val="18"/>
      <color indexed="56"/>
      <name val="Cambria"/>
      <family val="1"/>
    </font>
    <font>
      <b/>
      <sz val="8"/>
      <name val="Arial Narrow"/>
      <family val="2"/>
    </font>
    <font>
      <b/>
      <sz val="6"/>
      <color indexed="9"/>
      <name val="Arial"/>
      <family val="2"/>
    </font>
    <font>
      <sz val="11"/>
      <color indexed="8"/>
      <name val="Arial"/>
      <family val="2"/>
    </font>
    <font>
      <i/>
      <sz val="11"/>
      <color indexed="8"/>
      <name val="Arial"/>
      <family val="2"/>
    </font>
    <font>
      <b/>
      <sz val="9"/>
      <name val="Times New Roman"/>
      <family val="1"/>
    </font>
    <font>
      <sz val="8"/>
      <name val="Tahoma"/>
      <family val="2"/>
    </font>
    <font>
      <b/>
      <sz val="8"/>
      <name val="Tahoma"/>
      <family val="2"/>
    </font>
    <font>
      <sz val="9"/>
      <name val="Times New Roman"/>
      <family val="1"/>
    </font>
    <font>
      <sz val="9"/>
      <name val="Tahoma"/>
      <family val="2"/>
    </font>
    <font>
      <b/>
      <sz val="9"/>
      <name val="Tahoma"/>
      <family val="2"/>
    </font>
    <font>
      <b/>
      <sz val="9"/>
      <color indexed="8"/>
      <name val="Tahoma"/>
      <family val="2"/>
    </font>
    <font>
      <sz val="10"/>
      <color indexed="8"/>
      <name val="Tahoma"/>
      <family val="2"/>
    </font>
    <font>
      <sz val="9"/>
      <color indexed="8"/>
      <name val="Tahoma"/>
      <family val="2"/>
    </font>
    <font>
      <b/>
      <sz val="10"/>
      <color indexed="8"/>
      <name val="Tahoma"/>
      <family val="2"/>
    </font>
    <font>
      <sz val="11"/>
      <color theme="1"/>
      <name val="Calibri"/>
      <family val="2"/>
      <scheme val="minor"/>
    </font>
  </fonts>
  <fills count="63">
    <fill>
      <patternFill patternType="none"/>
    </fill>
    <fill>
      <patternFill patternType="gray125"/>
    </fill>
    <fill>
      <patternFill patternType="solid">
        <fgColor indexed="44"/>
        <bgColor indexed="64"/>
      </patternFill>
    </fill>
    <fill>
      <patternFill patternType="solid">
        <fgColor indexed="9"/>
        <bgColor indexed="64"/>
      </patternFill>
    </fill>
    <fill>
      <patternFill patternType="solid">
        <fgColor indexed="62"/>
        <bgColor indexed="64"/>
      </patternFill>
    </fill>
    <fill>
      <patternFill patternType="solid">
        <fgColor indexed="55"/>
        <bgColor indexed="64"/>
      </patternFill>
    </fill>
    <fill>
      <patternFill patternType="solid">
        <fgColor rgb="FFFFFFFF"/>
        <bgColor indexed="64"/>
      </patternFill>
    </fill>
    <fill>
      <patternFill patternType="solid">
        <fgColor indexed="11"/>
        <bgColor indexed="64"/>
      </patternFill>
    </fill>
    <fill>
      <patternFill patternType="solid">
        <fgColor theme="0"/>
        <bgColor indexed="64"/>
      </patternFill>
    </fill>
    <fill>
      <patternFill patternType="solid">
        <fgColor rgb="FF00B050"/>
        <bgColor indexed="64"/>
      </patternFill>
    </fill>
    <fill>
      <patternFill patternType="solid">
        <fgColor indexed="10"/>
        <bgColor indexed="64"/>
      </patternFill>
    </fill>
    <fill>
      <patternFill patternType="solid">
        <fgColor indexed="13"/>
        <bgColor indexed="64"/>
      </patternFill>
    </fill>
    <fill>
      <patternFill patternType="solid">
        <fgColor indexed="18"/>
        <bgColor indexed="64"/>
      </patternFill>
    </fill>
    <fill>
      <patternFill patternType="solid">
        <fgColor rgb="FF003399"/>
        <bgColor indexed="64"/>
      </patternFill>
    </fill>
    <fill>
      <patternFill patternType="solid">
        <fgColor rgb="FF000099"/>
        <bgColor indexed="64"/>
      </patternFill>
    </fill>
    <fill>
      <patternFill patternType="solid">
        <fgColor theme="0" tint="-0.34998626667073579"/>
        <bgColor indexed="64"/>
      </patternFill>
    </fill>
    <fill>
      <patternFill patternType="solid">
        <fgColor theme="0" tint="-0.14972380748924222"/>
        <bgColor indexed="64"/>
      </patternFill>
    </fill>
    <fill>
      <patternFill patternType="solid">
        <fgColor rgb="FF060EA6"/>
        <bgColor rgb="FF000000"/>
      </patternFill>
    </fill>
    <fill>
      <patternFill patternType="solid">
        <fgColor theme="9" tint="0.59999389629810485"/>
        <bgColor indexed="64"/>
      </patternFill>
    </fill>
    <fill>
      <patternFill patternType="solid">
        <fgColor theme="0" tint="-0.499984740745262"/>
        <bgColor indexed="64"/>
      </patternFill>
    </fill>
    <fill>
      <patternFill patternType="solid">
        <fgColor rgb="FF001E74"/>
        <bgColor indexed="64"/>
      </patternFill>
    </fill>
    <fill>
      <patternFill patternType="solid">
        <fgColor theme="3" tint="0.59999389629810485"/>
        <bgColor indexed="64"/>
      </patternFill>
    </fill>
    <fill>
      <patternFill patternType="solid">
        <fgColor indexed="45"/>
        <bgColor indexed="64"/>
      </patternFill>
    </fill>
    <fill>
      <patternFill patternType="solid">
        <fgColor indexed="23"/>
        <bgColor indexed="64"/>
      </patternFill>
    </fill>
    <fill>
      <patternFill patternType="solid">
        <fgColor theme="9" tint="0.39970091860713525"/>
        <bgColor indexed="64"/>
      </patternFill>
    </fill>
    <fill>
      <patternFill patternType="solid">
        <fgColor theme="5" tint="0.59999389629810485"/>
        <bgColor indexed="64"/>
      </patternFill>
    </fill>
    <fill>
      <patternFill patternType="solid">
        <fgColor rgb="FF92D050"/>
        <bgColor indexed="64"/>
      </patternFill>
    </fill>
    <fill>
      <patternFill patternType="solid">
        <fgColor indexed="48"/>
        <bgColor indexed="64"/>
      </patternFill>
    </fill>
    <fill>
      <patternFill patternType="solid">
        <fgColor rgb="FF0066FF"/>
        <bgColor indexed="64"/>
      </patternFill>
    </fill>
    <fill>
      <patternFill patternType="solid">
        <fgColor theme="4" tint="-0.249977111117893"/>
        <bgColor indexed="64"/>
      </patternFill>
    </fill>
    <fill>
      <patternFill patternType="solid">
        <fgColor rgb="FFC00000"/>
        <bgColor indexed="64"/>
      </patternFill>
    </fill>
    <fill>
      <patternFill patternType="solid">
        <fgColor theme="3" tint="0.39970091860713525"/>
        <bgColor indexed="64"/>
      </patternFill>
    </fill>
    <fill>
      <patternFill patternType="solid">
        <fgColor theme="4" tint="0.39970091860713525"/>
        <bgColor indexed="64"/>
      </patternFill>
    </fill>
    <fill>
      <patternFill patternType="solid">
        <fgColor theme="5" tint="-0.249977111117893"/>
        <bgColor indexed="64"/>
      </patternFill>
    </fill>
    <fill>
      <patternFill patternType="solid">
        <fgColor rgb="FFDA9694"/>
        <bgColor rgb="FF000000"/>
      </patternFill>
    </fill>
    <fill>
      <patternFill patternType="solid">
        <fgColor theme="5" tint="0.39970091860713525"/>
        <bgColor indexed="64"/>
      </patternFill>
    </fill>
    <fill>
      <patternFill patternType="solid">
        <fgColor theme="4" tint="0.79970702230903046"/>
        <bgColor indexed="64"/>
      </patternFill>
    </fill>
    <fill>
      <patternFill patternType="solid">
        <fgColor theme="6"/>
        <bgColor indexed="64"/>
      </patternFill>
    </fill>
    <fill>
      <patternFill patternType="solid">
        <fgColor theme="5" tint="0.79970702230903046"/>
        <bgColor indexed="64"/>
      </patternFill>
    </fill>
    <fill>
      <patternFill patternType="solid">
        <fgColor theme="4" tint="0.79970702230903046"/>
        <bgColor rgb="FF000000"/>
      </patternFill>
    </fill>
    <fill>
      <patternFill patternType="solid">
        <fgColor theme="5" tint="-0.249977111117893"/>
        <bgColor rgb="FF000000"/>
      </patternFill>
    </fill>
    <fill>
      <patternFill patternType="solid">
        <fgColor theme="5" tint="0.39970091860713525"/>
        <bgColor rgb="FF000000"/>
      </patternFill>
    </fill>
    <fill>
      <patternFill patternType="solid">
        <fgColor rgb="FFDCE6F1"/>
        <bgColor rgb="FF000000"/>
      </patternFill>
    </fill>
    <fill>
      <patternFill patternType="solid">
        <fgColor rgb="FFF2DCDB"/>
        <bgColor rgb="FF000000"/>
      </patternFill>
    </fill>
    <fill>
      <patternFill patternType="solid">
        <fgColor theme="3" tint="0.39970091860713525"/>
        <bgColor rgb="FF000000"/>
      </patternFill>
    </fill>
    <fill>
      <patternFill patternType="solid">
        <fgColor theme="5" tint="0.79970702230903046"/>
        <bgColor rgb="FF000000"/>
      </patternFill>
    </fill>
    <fill>
      <patternFill patternType="solid">
        <fgColor theme="0" tint="-4.9989318521683403E-2"/>
        <bgColor indexed="64"/>
      </patternFill>
    </fill>
    <fill>
      <patternFill patternType="solid">
        <fgColor rgb="FFFFFF00"/>
        <bgColor indexed="64"/>
      </patternFill>
    </fill>
    <fill>
      <patternFill patternType="solid">
        <fgColor theme="0"/>
        <bgColor rgb="FF000000"/>
      </patternFill>
    </fill>
    <fill>
      <patternFill patternType="solid">
        <fgColor rgb="FFFFFFFF"/>
        <bgColor rgb="FF000000"/>
      </patternFill>
    </fill>
    <fill>
      <patternFill patternType="solid">
        <fgColor rgb="FF999999"/>
        <bgColor indexed="64"/>
      </patternFill>
    </fill>
    <fill>
      <patternFill patternType="solid">
        <fgColor rgb="FFE6E6E6"/>
        <bgColor indexed="64"/>
      </patternFill>
    </fill>
    <fill>
      <patternFill patternType="solid">
        <fgColor indexed="51"/>
        <bgColor indexed="64"/>
      </patternFill>
    </fill>
    <fill>
      <patternFill patternType="solid">
        <fgColor indexed="27"/>
        <bgColor indexed="64"/>
      </patternFill>
    </fill>
    <fill>
      <patternFill patternType="solid">
        <fgColor indexed="46"/>
        <bgColor indexed="64"/>
      </patternFill>
    </fill>
    <fill>
      <patternFill patternType="solid">
        <fgColor indexed="29"/>
        <bgColor indexed="64"/>
      </patternFill>
    </fill>
    <fill>
      <patternFill patternType="solid">
        <fgColor indexed="22"/>
        <bgColor indexed="64"/>
      </patternFill>
    </fill>
    <fill>
      <patternFill patternType="solid">
        <fgColor indexed="42"/>
        <bgColor indexed="64"/>
      </patternFill>
    </fill>
    <fill>
      <patternFill patternType="solid">
        <fgColor indexed="30"/>
        <bgColor indexed="64"/>
      </patternFill>
    </fill>
    <fill>
      <patternFill patternType="solid">
        <fgColor indexed="31"/>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s>
  <borders count="105">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right style="thin">
        <color auto="1"/>
      </right>
      <top style="medium">
        <color auto="1"/>
      </top>
      <bottom/>
      <diagonal/>
    </border>
    <border>
      <left style="thin">
        <color auto="1"/>
      </left>
      <right/>
      <top style="medium">
        <color auto="1"/>
      </top>
      <bottom/>
      <diagonal/>
    </border>
    <border>
      <left style="medium">
        <color auto="1"/>
      </left>
      <right style="thin">
        <color auto="1"/>
      </right>
      <top/>
      <bottom/>
      <diagonal/>
    </border>
    <border>
      <left style="thin">
        <color auto="1"/>
      </left>
      <right style="thin">
        <color auto="1"/>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style="thin">
        <color auto="1"/>
      </bottom>
      <diagonal/>
    </border>
    <border>
      <left/>
      <right/>
      <top style="medium">
        <color auto="1"/>
      </top>
      <bottom/>
      <diagonal/>
    </border>
    <border>
      <left/>
      <right style="medium">
        <color auto="1"/>
      </right>
      <top style="medium">
        <color auto="1"/>
      </top>
      <bottom/>
      <diagonal/>
    </border>
    <border>
      <left style="thin">
        <color auto="1"/>
      </left>
      <right style="medium">
        <color auto="1"/>
      </right>
      <top/>
      <bottom style="thin">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medium">
        <color auto="1"/>
      </right>
      <top style="medium">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style="thin">
        <color auto="1"/>
      </right>
      <top style="medium">
        <color auto="1"/>
      </top>
      <bottom style="thin">
        <color auto="1"/>
      </bottom>
      <diagonal/>
    </border>
    <border>
      <left style="thin">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thin">
        <color auto="1"/>
      </left>
      <right/>
      <top/>
      <bottom/>
      <diagonal/>
    </border>
    <border>
      <left style="medium">
        <color theme="0" tint="-0.24994659260841701"/>
      </left>
      <right style="medium">
        <color theme="0" tint="-0.24994659260841701"/>
      </right>
      <top style="medium">
        <color theme="0" tint="-0.24994659260841701"/>
      </top>
      <bottom style="medium">
        <color theme="0" tint="-0.24994659260841701"/>
      </bottom>
      <diagonal/>
    </border>
    <border>
      <left style="medium">
        <color theme="0" tint="-0.24994659260841701"/>
      </left>
      <right/>
      <top/>
      <bottom style="medium">
        <color theme="0" tint="-0.24994659260841701"/>
      </bottom>
      <diagonal/>
    </border>
    <border>
      <left style="medium">
        <color theme="0" tint="-0.24994659260841701"/>
      </left>
      <right/>
      <top style="medium">
        <color theme="0" tint="-0.24994659260841701"/>
      </top>
      <bottom style="medium">
        <color theme="0" tint="-0.24994659260841701"/>
      </bottom>
      <diagonal/>
    </border>
    <border>
      <left style="medium">
        <color theme="0" tint="-0.24994659260841701"/>
      </left>
      <right style="medium">
        <color theme="0" tint="-0.24994659260841701"/>
      </right>
      <top style="medium">
        <color theme="0" tint="-0.24994659260841701"/>
      </top>
      <bottom/>
      <diagonal/>
    </border>
    <border>
      <left style="medium">
        <color theme="0" tint="-0.24994659260841701"/>
      </left>
      <right/>
      <top style="medium">
        <color theme="0" tint="-0.24994659260841701"/>
      </top>
      <bottom/>
      <diagonal/>
    </border>
    <border>
      <left style="medium">
        <color theme="0" tint="-0.24994659260841701"/>
      </left>
      <right style="medium">
        <color theme="0" tint="-0.24994659260841701"/>
      </right>
      <top/>
      <bottom style="medium">
        <color theme="0" tint="-0.24994659260841701"/>
      </bottom>
      <diagonal/>
    </border>
    <border>
      <left style="thin">
        <color auto="1"/>
      </left>
      <right/>
      <top style="thin">
        <color auto="1"/>
      </top>
      <bottom/>
      <diagonal/>
    </border>
    <border>
      <left style="medium">
        <color theme="0" tint="-0.24994659260841701"/>
      </left>
      <right style="medium">
        <color theme="0" tint="-0.24994659260841701"/>
      </right>
      <top/>
      <bottom/>
      <diagonal/>
    </border>
    <border>
      <left/>
      <right style="medium">
        <color theme="0" tint="-0.24994659260841701"/>
      </right>
      <top style="medium">
        <color theme="0" tint="-0.24994659260841701"/>
      </top>
      <bottom/>
      <diagonal/>
    </border>
    <border>
      <left/>
      <right/>
      <top style="thin">
        <color auto="1"/>
      </top>
      <bottom style="thin">
        <color auto="1"/>
      </bottom>
      <diagonal/>
    </border>
    <border>
      <left style="thin">
        <color theme="0" tint="-0.24994659260841701"/>
      </left>
      <right style="thin">
        <color theme="0" tint="-0.24994659260841701"/>
      </right>
      <top/>
      <bottom style="thin">
        <color theme="0" tint="-0.24994659260841701"/>
      </bottom>
      <diagonal/>
    </border>
    <border>
      <left/>
      <right style="thick">
        <color theme="0" tint="-0.34998626667073579"/>
      </right>
      <top/>
      <bottom style="double">
        <color auto="1"/>
      </bottom>
      <diagonal/>
    </border>
    <border>
      <left/>
      <right/>
      <top/>
      <bottom style="double">
        <color auto="1"/>
      </bottom>
      <diagonal/>
    </border>
    <border>
      <left/>
      <right style="medium">
        <color theme="0" tint="-0.24994659260841701"/>
      </right>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hair">
        <color auto="1"/>
      </bottom>
      <diagonal/>
    </border>
    <border>
      <left style="thin">
        <color auto="1"/>
      </left>
      <right style="thin">
        <color auto="1"/>
      </right>
      <top style="hair">
        <color auto="1"/>
      </top>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top/>
      <bottom style="hair">
        <color auto="1"/>
      </bottom>
      <diagonal/>
    </border>
    <border>
      <left/>
      <right/>
      <top style="hair">
        <color auto="1"/>
      </top>
      <bottom style="hair">
        <color auto="1"/>
      </bottom>
      <diagonal/>
    </border>
    <border>
      <left/>
      <right/>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thin">
        <color auto="1"/>
      </top>
      <bottom style="thin">
        <color auto="1"/>
      </bottom>
      <diagonal/>
    </border>
    <border>
      <left style="thin">
        <color auto="1"/>
      </left>
      <right/>
      <top style="medium">
        <color auto="1"/>
      </top>
      <bottom style="thin">
        <color auto="1"/>
      </bottom>
      <diagonal/>
    </border>
    <border>
      <left style="medium">
        <color auto="1"/>
      </left>
      <right/>
      <top/>
      <bottom style="medium">
        <color auto="1"/>
      </bottom>
      <diagonal/>
    </border>
    <border>
      <left/>
      <right/>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
      <left/>
      <right style="medium">
        <color auto="1"/>
      </right>
      <top/>
      <bottom/>
      <diagonal/>
    </border>
    <border>
      <left style="medium">
        <color auto="1"/>
      </left>
      <right style="medium">
        <color auto="1"/>
      </right>
      <top style="medium">
        <color auto="1"/>
      </top>
      <bottom/>
      <diagonal/>
    </border>
    <border>
      <left/>
      <right style="medium">
        <color auto="1"/>
      </right>
      <top/>
      <bottom style="medium">
        <color auto="1"/>
      </bottom>
      <diagonal/>
    </border>
    <border>
      <left/>
      <right/>
      <top style="medium">
        <color rgb="FF010000"/>
      </top>
      <bottom style="medium">
        <color rgb="FF010000"/>
      </bottom>
      <diagonal/>
    </border>
    <border>
      <left style="medium">
        <color rgb="FF010000"/>
      </left>
      <right/>
      <top style="medium">
        <color rgb="FF010000"/>
      </top>
      <bottom style="medium">
        <color rgb="FF010000"/>
      </bottom>
      <diagonal/>
    </border>
    <border>
      <left/>
      <right style="medium">
        <color rgb="FF010000"/>
      </right>
      <top style="medium">
        <color rgb="FF010000"/>
      </top>
      <bottom style="medium">
        <color rgb="FF010000"/>
      </bottom>
      <diagonal/>
    </border>
    <border>
      <left style="medium">
        <color rgb="FF010000"/>
      </left>
      <right/>
      <top style="medium">
        <color rgb="FF010000"/>
      </top>
      <bottom/>
      <diagonal/>
    </border>
    <border>
      <left/>
      <right/>
      <top style="medium">
        <color rgb="FF010000"/>
      </top>
      <bottom/>
      <diagonal/>
    </border>
    <border>
      <left style="medium">
        <color rgb="FF010000"/>
      </left>
      <right/>
      <top/>
      <bottom style="medium">
        <color rgb="FF010000"/>
      </bottom>
      <diagonal/>
    </border>
    <border>
      <left/>
      <right/>
      <top/>
      <bottom style="medium">
        <color rgb="FF010000"/>
      </bottom>
      <diagonal/>
    </border>
    <border>
      <left/>
      <right style="medium">
        <color rgb="FF010000"/>
      </right>
      <top style="medium">
        <color rgb="FF010000"/>
      </top>
      <bottom/>
      <diagonal/>
    </border>
    <border>
      <left style="medium">
        <color rgb="FF010000"/>
      </left>
      <right style="medium">
        <color rgb="FF010000"/>
      </right>
      <top style="medium">
        <color rgb="FF010000"/>
      </top>
      <bottom/>
      <diagonal/>
    </border>
    <border>
      <left/>
      <right style="medium">
        <color rgb="FF010000"/>
      </right>
      <top/>
      <bottom/>
      <diagonal/>
    </border>
    <border>
      <left/>
      <right style="medium">
        <color rgb="FF010000"/>
      </right>
      <top/>
      <bottom style="medium">
        <color rgb="FF010000"/>
      </bottom>
      <diagonal/>
    </border>
    <border>
      <left style="medium">
        <color rgb="FF010000"/>
      </left>
      <right style="medium">
        <color rgb="FF010000"/>
      </right>
      <top/>
      <bottom style="medium">
        <color rgb="FF010000"/>
      </bottom>
      <diagonal/>
    </border>
    <border>
      <left style="medium">
        <color rgb="FF010000"/>
      </left>
      <right style="medium">
        <color rgb="FF010000"/>
      </right>
      <top/>
      <bottom/>
      <diagonal/>
    </border>
    <border>
      <left style="medium">
        <color rgb="FF010000"/>
      </left>
      <right/>
      <top/>
      <bottom/>
      <diagonal/>
    </border>
    <border>
      <left style="medium">
        <color rgb="FF010000"/>
      </left>
      <right/>
      <top/>
      <bottom style="medium">
        <color auto="1"/>
      </bottom>
      <diagonal/>
    </border>
    <border>
      <left/>
      <right style="medium">
        <color rgb="FF010000"/>
      </right>
      <top/>
      <bottom style="medium">
        <color auto="1"/>
      </bottom>
      <diagonal/>
    </border>
    <border>
      <left style="medium">
        <color auto="1"/>
      </left>
      <right/>
      <top style="medium">
        <color auto="1"/>
      </top>
      <bottom/>
      <diagonal/>
    </border>
    <border>
      <left/>
      <right style="medium">
        <color rgb="FF010000"/>
      </right>
      <top style="medium">
        <color auto="1"/>
      </top>
      <bottom/>
      <diagonal/>
    </border>
    <border>
      <left style="medium">
        <color rgb="FF010000"/>
      </left>
      <right/>
      <top style="medium">
        <color auto="1"/>
      </top>
      <bottom/>
      <diagonal/>
    </border>
    <border>
      <left style="medium">
        <color rgb="FF010000"/>
      </left>
      <right style="medium">
        <color rgb="FF010000"/>
      </right>
      <top style="medium">
        <color auto="1"/>
      </top>
      <bottom/>
      <diagonal/>
    </border>
    <border>
      <left style="medium">
        <color rgb="FF010000"/>
      </left>
      <right style="medium">
        <color rgb="FF010000"/>
      </right>
      <top/>
      <bottom style="medium">
        <color auto="1"/>
      </bottom>
      <diagonal/>
    </border>
    <border>
      <left style="medium">
        <color rgb="FF010000"/>
      </left>
      <right style="medium">
        <color rgb="FF010000"/>
      </right>
      <top style="medium">
        <color rgb="FF010000"/>
      </top>
      <bottom style="medium">
        <color rgb="FF010000"/>
      </bottom>
      <diagonal/>
    </border>
    <border>
      <left style="medium">
        <color auto="1"/>
      </left>
      <right style="medium">
        <color rgb="FF010000"/>
      </right>
      <top style="medium">
        <color auto="1"/>
      </top>
      <bottom/>
      <diagonal/>
    </border>
    <border>
      <left style="medium">
        <color auto="1"/>
      </left>
      <right style="medium">
        <color rgb="FF010000"/>
      </right>
      <top/>
      <bottom style="medium">
        <color auto="1"/>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s>
  <cellStyleXfs count="84">
    <xf numFmtId="0" fontId="0" fillId="0" borderId="0"/>
    <xf numFmtId="44" fontId="137" fillId="0" borderId="0" applyFont="0" applyFill="0" applyBorder="0" applyAlignment="0" applyProtection="0"/>
    <xf numFmtId="9" fontId="137" fillId="0" borderId="0" applyFont="0" applyFill="0" applyBorder="0" applyAlignment="0" applyProtection="0"/>
    <xf numFmtId="0" fontId="1" fillId="54" borderId="0" applyNumberFormat="0" applyBorder="0" applyAlignment="0" applyProtection="0"/>
    <xf numFmtId="0" fontId="1" fillId="53" borderId="0" applyNumberFormat="0" applyBorder="0" applyAlignment="0" applyProtection="0"/>
    <xf numFmtId="0" fontId="1" fillId="55" borderId="0" applyNumberFormat="0" applyBorder="0" applyAlignment="0" applyProtection="0"/>
    <xf numFmtId="0" fontId="1" fillId="59" borderId="0" applyNumberFormat="0" applyBorder="0" applyAlignment="0" applyProtection="0"/>
    <xf numFmtId="0" fontId="1" fillId="57" borderId="0" applyNumberFormat="0" applyBorder="0" applyAlignment="0" applyProtection="0"/>
    <xf numFmtId="0" fontId="117" fillId="5" borderId="102" applyNumberFormat="0" applyAlignment="0" applyProtection="0"/>
    <xf numFmtId="0" fontId="113" fillId="35" borderId="0" applyNumberFormat="0" applyBorder="0" applyAlignment="0" applyProtection="0"/>
    <xf numFmtId="0" fontId="118" fillId="0" borderId="0" applyNumberFormat="0" applyFill="0" applyBorder="0" applyAlignment="0" applyProtection="0"/>
    <xf numFmtId="0" fontId="1" fillId="2"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54" borderId="0" applyNumberFormat="0" applyBorder="0" applyAlignment="0" applyProtection="0"/>
    <xf numFmtId="0" fontId="1" fillId="22"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4" borderId="0" applyNumberFormat="0" applyBorder="0" applyAlignment="0" applyProtection="0"/>
    <xf numFmtId="0" fontId="1" fillId="53" borderId="0" applyNumberFormat="0" applyBorder="0" applyAlignment="0" applyProtection="0"/>
    <xf numFmtId="0" fontId="1" fillId="2" borderId="0" applyNumberFormat="0" applyBorder="0" applyAlignment="0" applyProtection="0"/>
    <xf numFmtId="0" fontId="1" fillId="52" borderId="0" applyNumberFormat="0" applyBorder="0" applyAlignment="0" applyProtection="0"/>
    <xf numFmtId="0" fontId="1" fillId="53"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14" fillId="58" borderId="0" applyNumberFormat="0" applyBorder="0" applyAlignment="0" applyProtection="0"/>
    <xf numFmtId="0" fontId="114" fillId="55" borderId="0" applyNumberFormat="0" applyBorder="0" applyAlignment="0" applyProtection="0"/>
    <xf numFmtId="0" fontId="114" fillId="7" borderId="0" applyNumberFormat="0" applyBorder="0" applyAlignment="0" applyProtection="0"/>
    <xf numFmtId="43" fontId="5" fillId="0" borderId="0" applyFont="0" applyFill="0" applyBorder="0" applyAlignment="0" applyProtection="0"/>
    <xf numFmtId="0" fontId="116" fillId="22" borderId="0" applyNumberFormat="0" applyBorder="0" applyAlignment="0" applyProtection="0"/>
    <xf numFmtId="0" fontId="114" fillId="60" borderId="0" applyNumberFormat="0" applyBorder="0" applyAlignment="0" applyProtection="0"/>
    <xf numFmtId="43" fontId="1" fillId="0" borderId="0" applyFont="0" applyFill="0" applyBorder="0" applyAlignment="0" applyProtection="0"/>
    <xf numFmtId="0" fontId="114" fillId="61" borderId="0" applyNumberFormat="0" applyBorder="0" applyAlignment="0" applyProtection="0"/>
    <xf numFmtId="43" fontId="137" fillId="0" borderId="0" applyFont="0" applyFill="0" applyBorder="0" applyAlignment="0" applyProtection="0"/>
    <xf numFmtId="0" fontId="114" fillId="62" borderId="0" applyNumberFormat="0" applyBorder="0" applyAlignment="0" applyProtection="0"/>
    <xf numFmtId="0" fontId="119" fillId="0" borderId="103" applyNumberFormat="0" applyFill="0" applyAlignment="0" applyProtection="0"/>
    <xf numFmtId="43" fontId="5" fillId="0" borderId="0" applyFont="0" applyFill="0" applyBorder="0" applyAlignment="0" applyProtection="0"/>
    <xf numFmtId="43" fontId="1" fillId="0" borderId="0" applyFont="0" applyFill="0" applyBorder="0" applyAlignment="0" applyProtection="0"/>
    <xf numFmtId="44" fontId="137"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37" fillId="0" borderId="0" applyFont="0" applyFill="0" applyBorder="0" applyAlignment="0" applyProtection="0"/>
    <xf numFmtId="44" fontId="137" fillId="0" borderId="0" applyFont="0" applyFill="0" applyBorder="0" applyAlignment="0" applyProtection="0"/>
    <xf numFmtId="0" fontId="115" fillId="56" borderId="101" applyNumberFormat="0" applyAlignment="0" applyProtection="0"/>
    <xf numFmtId="43" fontId="1" fillId="0" borderId="0" applyFont="0" applyFill="0" applyBorder="0" applyAlignment="0" applyProtection="0"/>
    <xf numFmtId="43" fontId="1" fillId="0" borderId="0" applyFont="0" applyFill="0" applyBorder="0" applyAlignment="0" applyProtection="0"/>
    <xf numFmtId="0" fontId="137" fillId="0" borderId="0"/>
    <xf numFmtId="0" fontId="137" fillId="0" borderId="0"/>
    <xf numFmtId="0" fontId="1" fillId="0" borderId="0"/>
    <xf numFmtId="0" fontId="1" fillId="0" borderId="0"/>
    <xf numFmtId="0" fontId="1" fillId="0" borderId="0"/>
    <xf numFmtId="0" fontId="5" fillId="0" borderId="0"/>
    <xf numFmtId="0" fontId="5" fillId="0" borderId="0"/>
    <xf numFmtId="0" fontId="5" fillId="0" borderId="0"/>
    <xf numFmtId="0" fontId="5" fillId="0" borderId="0"/>
    <xf numFmtId="0" fontId="5" fillId="0" borderId="0"/>
    <xf numFmtId="0" fontId="137" fillId="0" borderId="0"/>
    <xf numFmtId="0" fontId="137" fillId="0" borderId="0"/>
    <xf numFmtId="0" fontId="99" fillId="0" borderId="0"/>
    <xf numFmtId="0" fontId="99" fillId="0" borderId="0"/>
    <xf numFmtId="0" fontId="5" fillId="0" borderId="0"/>
    <xf numFmtId="0" fontId="5" fillId="0" borderId="0"/>
    <xf numFmtId="165" fontId="120" fillId="0" borderId="0"/>
    <xf numFmtId="0" fontId="137" fillId="0" borderId="0"/>
    <xf numFmtId="0" fontId="137" fillId="0" borderId="0"/>
    <xf numFmtId="0" fontId="121" fillId="0" borderId="104" applyNumberFormat="0" applyFill="0" applyAlignment="0" applyProtection="0"/>
    <xf numFmtId="0" fontId="122" fillId="0" borderId="0" applyNumberFormat="0" applyFill="0" applyBorder="0" applyAlignment="0" applyProtection="0"/>
  </cellStyleXfs>
  <cellXfs count="1789">
    <xf numFmtId="0" fontId="0" fillId="0" borderId="0" xfId="0"/>
    <xf numFmtId="0" fontId="1" fillId="0" borderId="0" xfId="65"/>
    <xf numFmtId="0" fontId="2" fillId="0" borderId="0" xfId="75" applyFont="1"/>
    <xf numFmtId="0" fontId="3" fillId="0" borderId="1" xfId="65" applyFont="1" applyBorder="1" applyAlignment="1">
      <alignment vertical="center" wrapText="1"/>
    </xf>
    <xf numFmtId="0" fontId="4" fillId="0" borderId="1" xfId="65" applyFont="1" applyBorder="1" applyAlignment="1">
      <alignment vertical="center" wrapText="1"/>
    </xf>
    <xf numFmtId="0" fontId="5" fillId="2" borderId="0" xfId="77" applyFill="1" applyBorder="1" applyProtection="1"/>
    <xf numFmtId="0" fontId="6" fillId="2" borderId="0" xfId="77" applyFont="1" applyFill="1" applyProtection="1"/>
    <xf numFmtId="0" fontId="6" fillId="2" borderId="0" xfId="77" applyFont="1" applyFill="1" applyAlignment="1" applyProtection="1">
      <alignment vertical="top"/>
    </xf>
    <xf numFmtId="0" fontId="5" fillId="2" borderId="0" xfId="77" applyFont="1" applyFill="1" applyProtection="1"/>
    <xf numFmtId="0" fontId="5" fillId="2" borderId="0" xfId="77" applyFill="1" applyProtection="1"/>
    <xf numFmtId="0" fontId="5" fillId="2" borderId="0" xfId="77" applyFill="1" applyAlignment="1" applyProtection="1">
      <alignment horizontal="center" wrapText="1"/>
    </xf>
    <xf numFmtId="0" fontId="5" fillId="2" borderId="0" xfId="77" applyFill="1" applyAlignment="1" applyProtection="1">
      <alignment wrapText="1"/>
    </xf>
    <xf numFmtId="0" fontId="5" fillId="2" borderId="0" xfId="77" applyFill="1" applyAlignment="1" applyProtection="1">
      <alignment horizontal="left" wrapText="1"/>
    </xf>
    <xf numFmtId="0" fontId="5" fillId="2" borderId="0" xfId="77" applyFill="1" applyAlignment="1" applyProtection="1">
      <alignment vertical="center" wrapText="1"/>
    </xf>
    <xf numFmtId="0" fontId="5" fillId="2" borderId="0" xfId="77" applyFill="1" applyAlignment="1" applyProtection="1">
      <alignment horizontal="center" vertical="center" wrapText="1"/>
    </xf>
    <xf numFmtId="0" fontId="7" fillId="2" borderId="0" xfId="77" applyFont="1" applyFill="1" applyBorder="1" applyAlignment="1" applyProtection="1">
      <alignment horizontal="center" wrapText="1"/>
    </xf>
    <xf numFmtId="0" fontId="7" fillId="2" borderId="0" xfId="77" applyFont="1" applyFill="1" applyBorder="1" applyAlignment="1" applyProtection="1">
      <alignment wrapText="1"/>
    </xf>
    <xf numFmtId="0" fontId="7" fillId="2" borderId="0" xfId="77" applyFont="1" applyFill="1" applyBorder="1" applyAlignment="1" applyProtection="1">
      <alignment horizontal="left" wrapText="1"/>
    </xf>
    <xf numFmtId="0" fontId="5" fillId="3" borderId="0" xfId="77" applyFill="1" applyAlignment="1" applyProtection="1">
      <alignment horizontal="center" wrapText="1"/>
    </xf>
    <xf numFmtId="0" fontId="5" fillId="3" borderId="0" xfId="77" applyFill="1" applyAlignment="1" applyProtection="1">
      <alignment wrapText="1"/>
    </xf>
    <xf numFmtId="0" fontId="5" fillId="3" borderId="0" xfId="77" applyFill="1" applyAlignment="1" applyProtection="1">
      <alignment horizontal="left" wrapText="1"/>
    </xf>
    <xf numFmtId="0" fontId="10" fillId="3" borderId="0" xfId="77" applyFont="1" applyFill="1" applyAlignment="1" applyProtection="1">
      <alignment wrapText="1"/>
    </xf>
    <xf numFmtId="0" fontId="5" fillId="0" borderId="0" xfId="77" applyAlignment="1" applyProtection="1">
      <alignment wrapText="1"/>
    </xf>
    <xf numFmtId="0" fontId="12" fillId="5" borderId="1" xfId="77" applyFont="1" applyFill="1" applyBorder="1" applyAlignment="1" applyProtection="1">
      <alignment horizontal="center" vertical="center" wrapText="1"/>
      <protection locked="0"/>
    </xf>
    <xf numFmtId="0" fontId="11" fillId="4" borderId="1" xfId="77" applyFont="1" applyFill="1" applyBorder="1" applyAlignment="1" applyProtection="1">
      <alignment horizontal="center" vertical="center" wrapText="1"/>
      <protection locked="0"/>
    </xf>
    <xf numFmtId="0" fontId="6" fillId="6" borderId="12" xfId="77" applyFont="1" applyFill="1" applyBorder="1" applyAlignment="1" applyProtection="1">
      <alignment horizontal="left" vertical="top" wrapText="1"/>
      <protection locked="0"/>
    </xf>
    <xf numFmtId="0" fontId="6" fillId="6" borderId="1" xfId="77" applyFont="1" applyFill="1" applyBorder="1" applyAlignment="1" applyProtection="1">
      <alignment vertical="top" wrapText="1"/>
    </xf>
    <xf numFmtId="0" fontId="15" fillId="6" borderId="1" xfId="77" applyFont="1" applyFill="1" applyBorder="1" applyAlignment="1" applyProtection="1">
      <alignment vertical="top" wrapText="1"/>
    </xf>
    <xf numFmtId="0" fontId="6" fillId="6" borderId="1" xfId="77" applyFont="1" applyFill="1" applyBorder="1" applyAlignment="1" applyProtection="1">
      <alignment horizontal="left" vertical="top" wrapText="1"/>
      <protection locked="0"/>
    </xf>
    <xf numFmtId="14" fontId="6" fillId="6" borderId="15" xfId="77" applyNumberFormat="1" applyFont="1" applyFill="1" applyBorder="1" applyAlignment="1" applyProtection="1">
      <alignment horizontal="left" vertical="top" wrapText="1"/>
      <protection locked="0"/>
    </xf>
    <xf numFmtId="0" fontId="16" fillId="6" borderId="1" xfId="77" applyFont="1" applyFill="1" applyBorder="1" applyAlignment="1" applyProtection="1">
      <alignment vertical="top" wrapText="1"/>
    </xf>
    <xf numFmtId="0" fontId="7" fillId="2" borderId="0" xfId="77" applyFont="1" applyFill="1" applyBorder="1" applyAlignment="1" applyProtection="1">
      <alignment vertical="center" wrapText="1"/>
    </xf>
    <xf numFmtId="0" fontId="7" fillId="2" borderId="0" xfId="77" applyFont="1" applyFill="1" applyBorder="1" applyAlignment="1" applyProtection="1">
      <alignment horizontal="center" vertical="center" wrapText="1"/>
    </xf>
    <xf numFmtId="0" fontId="10" fillId="3" borderId="0" xfId="77" applyFont="1" applyFill="1" applyAlignment="1" applyProtection="1">
      <alignment vertical="center" wrapText="1"/>
    </xf>
    <xf numFmtId="0" fontId="10" fillId="3" borderId="0" xfId="77" applyFont="1" applyFill="1" applyAlignment="1" applyProtection="1">
      <alignment horizontal="center" vertical="center" wrapText="1"/>
    </xf>
    <xf numFmtId="0" fontId="5" fillId="3" borderId="0" xfId="77" applyFill="1" applyBorder="1" applyAlignment="1" applyProtection="1">
      <alignment vertical="center" wrapText="1"/>
    </xf>
    <xf numFmtId="0" fontId="5" fillId="3" borderId="0" xfId="77" applyFill="1" applyAlignment="1" applyProtection="1">
      <alignment vertical="center" wrapText="1"/>
    </xf>
    <xf numFmtId="0" fontId="5" fillId="3" borderId="0" xfId="77" applyFill="1" applyAlignment="1" applyProtection="1">
      <alignment horizontal="center" vertical="center" wrapText="1"/>
    </xf>
    <xf numFmtId="0" fontId="6" fillId="5" borderId="1" xfId="77" applyFont="1" applyFill="1" applyBorder="1" applyAlignment="1" applyProtection="1">
      <alignment horizontal="center" vertical="center" wrapText="1"/>
      <protection locked="0"/>
    </xf>
    <xf numFmtId="14" fontId="6" fillId="6" borderId="12" xfId="77" applyNumberFormat="1" applyFont="1" applyFill="1" applyBorder="1" applyAlignment="1" applyProtection="1">
      <alignment horizontal="center" vertical="top" wrapText="1"/>
      <protection locked="0"/>
    </xf>
    <xf numFmtId="14" fontId="6" fillId="6" borderId="12" xfId="77" applyNumberFormat="1" applyFont="1" applyFill="1" applyBorder="1" applyAlignment="1" applyProtection="1">
      <alignment horizontal="left" vertical="top" wrapText="1"/>
      <protection locked="0"/>
    </xf>
    <xf numFmtId="14" fontId="6" fillId="6" borderId="1" xfId="77" applyNumberFormat="1" applyFont="1" applyFill="1" applyBorder="1" applyAlignment="1" applyProtection="1">
      <alignment horizontal="left" vertical="top" wrapText="1"/>
      <protection locked="0"/>
    </xf>
    <xf numFmtId="0" fontId="6" fillId="6" borderId="1" xfId="77" applyFont="1" applyFill="1" applyBorder="1" applyAlignment="1" applyProtection="1">
      <alignment horizontal="center" vertical="top" wrapText="1"/>
      <protection locked="0"/>
    </xf>
    <xf numFmtId="14" fontId="16" fillId="6" borderId="15" xfId="77" applyNumberFormat="1" applyFont="1" applyFill="1" applyBorder="1" applyAlignment="1" applyProtection="1">
      <alignment horizontal="left" vertical="top" wrapText="1"/>
      <protection locked="0"/>
    </xf>
    <xf numFmtId="3" fontId="16" fillId="6" borderId="1" xfId="77" applyNumberFormat="1" applyFont="1" applyFill="1" applyBorder="1" applyAlignment="1" applyProtection="1">
      <alignment horizontal="left" vertical="top" wrapText="1"/>
      <protection locked="0"/>
    </xf>
    <xf numFmtId="14" fontId="6" fillId="6" borderId="1" xfId="77" applyNumberFormat="1" applyFont="1" applyFill="1" applyBorder="1" applyAlignment="1" applyProtection="1">
      <alignment horizontal="center" vertical="top" wrapText="1"/>
    </xf>
    <xf numFmtId="14" fontId="6" fillId="6" borderId="1" xfId="77" applyNumberFormat="1" applyFont="1" applyFill="1" applyBorder="1" applyAlignment="1" applyProtection="1">
      <alignment vertical="top" wrapText="1"/>
    </xf>
    <xf numFmtId="0" fontId="16" fillId="6" borderId="1" xfId="77" applyFont="1" applyFill="1" applyBorder="1" applyAlignment="1" applyProtection="1">
      <alignment horizontal="center" vertical="top" wrapText="1"/>
    </xf>
    <xf numFmtId="0" fontId="6" fillId="5" borderId="15" xfId="77" applyFont="1" applyFill="1" applyBorder="1" applyAlignment="1" applyProtection="1">
      <alignment horizontal="center" vertical="center" wrapText="1"/>
      <protection locked="0"/>
    </xf>
    <xf numFmtId="14" fontId="6" fillId="6" borderId="18" xfId="77" applyNumberFormat="1" applyFont="1" applyFill="1" applyBorder="1" applyAlignment="1" applyProtection="1">
      <alignment horizontal="left" vertical="top" wrapText="1"/>
      <protection locked="0"/>
    </xf>
    <xf numFmtId="49" fontId="5" fillId="2" borderId="0" xfId="77" applyNumberFormat="1" applyFill="1" applyAlignment="1" applyProtection="1">
      <alignment horizontal="center" wrapText="1"/>
    </xf>
    <xf numFmtId="49" fontId="5" fillId="2" borderId="0" xfId="77" applyNumberFormat="1" applyFill="1" applyAlignment="1" applyProtection="1">
      <alignment wrapText="1"/>
    </xf>
    <xf numFmtId="0" fontId="5" fillId="2" borderId="0" xfId="77" applyFont="1" applyFill="1" applyAlignment="1" applyProtection="1">
      <alignment horizontal="left" wrapText="1"/>
    </xf>
    <xf numFmtId="0" fontId="5" fillId="2" borderId="0" xfId="77" applyFont="1" applyFill="1" applyAlignment="1" applyProtection="1">
      <alignment vertical="center" wrapText="1"/>
    </xf>
    <xf numFmtId="0" fontId="5" fillId="2" borderId="0" xfId="77" applyFill="1" applyAlignment="1" applyProtection="1">
      <alignment horizontal="center" vertical="center"/>
    </xf>
    <xf numFmtId="0" fontId="5" fillId="2" borderId="0" xfId="77" applyFill="1" applyAlignment="1" applyProtection="1">
      <alignment horizontal="left" vertical="center"/>
    </xf>
    <xf numFmtId="0" fontId="5" fillId="2" borderId="0" xfId="77" applyFont="1" applyFill="1" applyBorder="1" applyProtection="1"/>
    <xf numFmtId="0" fontId="5" fillId="2" borderId="0" xfId="77" applyFill="1" applyBorder="1" applyAlignment="1" applyProtection="1">
      <alignment horizontal="center" vertical="center"/>
    </xf>
    <xf numFmtId="0" fontId="5" fillId="2" borderId="0" xfId="77" applyFill="1" applyBorder="1" applyAlignment="1" applyProtection="1">
      <alignment horizontal="center" vertical="center" wrapText="1"/>
    </xf>
    <xf numFmtId="0" fontId="5" fillId="2" borderId="0" xfId="77" applyFill="1" applyBorder="1" applyAlignment="1" applyProtection="1">
      <alignment horizontal="left" vertical="center"/>
    </xf>
    <xf numFmtId="0" fontId="8" fillId="3" borderId="0" xfId="77" applyFont="1" applyFill="1" applyBorder="1" applyAlignment="1" applyProtection="1">
      <alignment vertical="center"/>
      <protection locked="0"/>
    </xf>
    <xf numFmtId="0" fontId="5" fillId="3" borderId="0" xfId="77" applyFont="1" applyFill="1" applyProtection="1">
      <protection locked="0"/>
    </xf>
    <xf numFmtId="0" fontId="10" fillId="3" borderId="0" xfId="77" applyFont="1" applyFill="1" applyAlignment="1" applyProtection="1">
      <alignment horizontal="center" vertical="center"/>
      <protection locked="0"/>
    </xf>
    <xf numFmtId="0" fontId="10" fillId="3" borderId="0" xfId="77" applyFont="1" applyFill="1" applyAlignment="1" applyProtection="1">
      <alignment horizontal="center" vertical="center" wrapText="1"/>
      <protection locked="0"/>
    </xf>
    <xf numFmtId="0" fontId="10" fillId="3" borderId="0" xfId="77" applyFont="1" applyFill="1" applyAlignment="1" applyProtection="1">
      <alignment horizontal="left" vertical="center"/>
      <protection locked="0"/>
    </xf>
    <xf numFmtId="0" fontId="10" fillId="3" borderId="0" xfId="77" applyFont="1" applyFill="1" applyAlignment="1" applyProtection="1">
      <alignment horizontal="left"/>
      <protection locked="0"/>
    </xf>
    <xf numFmtId="0" fontId="10" fillId="0" borderId="1" xfId="77" applyFont="1" applyFill="1" applyBorder="1" applyAlignment="1" applyProtection="1">
      <alignment horizontal="center"/>
      <protection locked="0"/>
    </xf>
    <xf numFmtId="0" fontId="5" fillId="3" borderId="0" xfId="77" applyFill="1" applyAlignment="1" applyProtection="1">
      <alignment horizontal="center" vertical="center"/>
      <protection locked="0"/>
    </xf>
    <xf numFmtId="0" fontId="5" fillId="3" borderId="0" xfId="77" applyFill="1" applyAlignment="1" applyProtection="1">
      <alignment horizontal="center" vertical="center" wrapText="1"/>
      <protection locked="0"/>
    </xf>
    <xf numFmtId="0" fontId="5" fillId="3" borderId="0" xfId="77" applyFill="1" applyAlignment="1" applyProtection="1">
      <alignment horizontal="left" vertical="center"/>
      <protection locked="0"/>
    </xf>
    <xf numFmtId="0" fontId="5" fillId="3" borderId="0" xfId="77" applyFill="1" applyProtection="1">
      <protection locked="0"/>
    </xf>
    <xf numFmtId="0" fontId="10" fillId="3" borderId="0" xfId="77" applyFont="1" applyFill="1" applyBorder="1" applyAlignment="1" applyProtection="1">
      <alignment horizontal="left"/>
      <protection locked="0"/>
    </xf>
    <xf numFmtId="0" fontId="10" fillId="3" borderId="0" xfId="77" applyFont="1" applyFill="1" applyBorder="1" applyAlignment="1" applyProtection="1">
      <alignment horizontal="center" vertical="center"/>
      <protection locked="0"/>
    </xf>
    <xf numFmtId="0" fontId="10" fillId="3" borderId="0" xfId="77" applyFont="1" applyFill="1" applyBorder="1" applyAlignment="1" applyProtection="1">
      <alignment horizontal="center" vertical="center" wrapText="1"/>
      <protection locked="0"/>
    </xf>
    <xf numFmtId="0" fontId="10" fillId="3" borderId="0" xfId="77" applyFont="1" applyFill="1" applyBorder="1" applyAlignment="1" applyProtection="1">
      <alignment horizontal="left" vertical="center"/>
      <protection locked="0"/>
    </xf>
    <xf numFmtId="0" fontId="5" fillId="3" borderId="0" xfId="77" applyFill="1" applyBorder="1" applyAlignment="1" applyProtection="1">
      <alignment horizontal="left" vertical="center"/>
      <protection locked="0"/>
    </xf>
    <xf numFmtId="0" fontId="5" fillId="3" borderId="0" xfId="77" applyFont="1" applyFill="1" applyBorder="1" applyAlignment="1" applyProtection="1">
      <alignment horizontal="left"/>
      <protection locked="0"/>
    </xf>
    <xf numFmtId="0" fontId="5" fillId="3" borderId="0" xfId="77" applyFill="1" applyBorder="1" applyAlignment="1" applyProtection="1">
      <alignment horizontal="center" vertical="center"/>
      <protection locked="0"/>
    </xf>
    <xf numFmtId="0" fontId="5" fillId="3" borderId="0" xfId="77" applyFill="1" applyBorder="1" applyAlignment="1" applyProtection="1">
      <alignment horizontal="center" vertical="center" wrapText="1"/>
      <protection locked="0"/>
    </xf>
    <xf numFmtId="0" fontId="5" fillId="3" borderId="0" xfId="77" applyFill="1" applyAlignment="1" applyProtection="1">
      <alignment horizontal="left"/>
      <protection locked="0"/>
    </xf>
    <xf numFmtId="0" fontId="10" fillId="0" borderId="0" xfId="77" applyFont="1" applyFill="1" applyBorder="1" applyAlignment="1" applyProtection="1">
      <alignment horizontal="center"/>
      <protection locked="0"/>
    </xf>
    <xf numFmtId="0" fontId="5" fillId="3" borderId="11" xfId="77" applyNumberFormat="1" applyFont="1" applyFill="1" applyBorder="1" applyAlignment="1" applyProtection="1">
      <alignment horizontal="left" vertical="top"/>
      <protection locked="0"/>
    </xf>
    <xf numFmtId="0" fontId="5" fillId="3" borderId="12" xfId="77" applyNumberFormat="1" applyFont="1" applyFill="1" applyBorder="1" applyAlignment="1" applyProtection="1">
      <alignment horizontal="center" vertical="center"/>
      <protection locked="0"/>
    </xf>
    <xf numFmtId="0" fontId="5" fillId="3" borderId="12" xfId="77" applyNumberFormat="1" applyFont="1" applyFill="1" applyBorder="1" applyAlignment="1" applyProtection="1">
      <alignment horizontal="center" vertical="center" wrapText="1"/>
      <protection locked="0"/>
    </xf>
    <xf numFmtId="0" fontId="5" fillId="0" borderId="12" xfId="77" applyFont="1" applyBorder="1" applyAlignment="1" applyProtection="1">
      <alignment horizontal="left" vertical="center" wrapText="1"/>
      <protection locked="0"/>
    </xf>
    <xf numFmtId="0" fontId="10" fillId="3" borderId="12" xfId="77" applyFont="1" applyFill="1" applyBorder="1" applyAlignment="1" applyProtection="1">
      <alignment horizontal="center" vertical="center"/>
      <protection locked="0"/>
    </xf>
    <xf numFmtId="0" fontId="5" fillId="3" borderId="12" xfId="77" applyFont="1" applyFill="1" applyBorder="1" applyAlignment="1" applyProtection="1">
      <alignment horizontal="center" vertical="center"/>
      <protection locked="0"/>
    </xf>
    <xf numFmtId="0" fontId="5" fillId="3" borderId="26" xfId="77" applyNumberFormat="1" applyFont="1" applyFill="1" applyBorder="1" applyAlignment="1" applyProtection="1">
      <alignment horizontal="left" vertical="top"/>
      <protection locked="0"/>
    </xf>
    <xf numFmtId="0" fontId="5" fillId="3" borderId="1" xfId="77" applyNumberFormat="1" applyFont="1" applyFill="1" applyBorder="1" applyAlignment="1" applyProtection="1">
      <alignment horizontal="center" vertical="center"/>
      <protection locked="0"/>
    </xf>
    <xf numFmtId="0" fontId="5" fillId="3" borderId="1" xfId="77" applyNumberFormat="1" applyFont="1" applyFill="1" applyBorder="1" applyAlignment="1" applyProtection="1">
      <alignment horizontal="center" vertical="center" wrapText="1"/>
      <protection locked="0"/>
    </xf>
    <xf numFmtId="0" fontId="5" fillId="0" borderId="1" xfId="77" applyFont="1" applyBorder="1" applyAlignment="1" applyProtection="1">
      <alignment horizontal="left" vertical="center" wrapText="1"/>
      <protection locked="0"/>
    </xf>
    <xf numFmtId="0" fontId="5" fillId="3" borderId="1" xfId="77" applyFont="1" applyFill="1" applyBorder="1" applyAlignment="1" applyProtection="1">
      <alignment horizontal="center" vertical="center"/>
      <protection locked="0"/>
    </xf>
    <xf numFmtId="0" fontId="5" fillId="0" borderId="1" xfId="77" applyNumberFormat="1" applyFont="1" applyFill="1" applyBorder="1" applyAlignment="1" applyProtection="1">
      <alignment horizontal="center" vertical="center"/>
      <protection locked="0"/>
    </xf>
    <xf numFmtId="0" fontId="5" fillId="0" borderId="1" xfId="77" applyNumberFormat="1" applyFont="1" applyFill="1" applyBorder="1" applyAlignment="1" applyProtection="1">
      <alignment horizontal="center" vertical="center" wrapText="1"/>
      <protection locked="0"/>
    </xf>
    <xf numFmtId="0" fontId="5" fillId="0" borderId="1" xfId="77" applyFont="1" applyFill="1" applyBorder="1" applyAlignment="1" applyProtection="1">
      <alignment horizontal="left" vertical="center" wrapText="1"/>
      <protection locked="0"/>
    </xf>
    <xf numFmtId="0" fontId="20" fillId="2" borderId="0" xfId="77" applyFont="1" applyFill="1" applyAlignment="1" applyProtection="1">
      <alignment horizontal="center" vertical="top"/>
    </xf>
    <xf numFmtId="0" fontId="5" fillId="2" borderId="0" xfId="77" applyFont="1" applyFill="1" applyAlignment="1" applyProtection="1">
      <alignment horizontal="center" vertical="center"/>
    </xf>
    <xf numFmtId="0" fontId="5" fillId="2" borderId="0" xfId="77" applyFont="1" applyFill="1" applyAlignment="1" applyProtection="1">
      <alignment horizontal="center" vertical="center" wrapText="1"/>
    </xf>
    <xf numFmtId="0" fontId="5" fillId="2" borderId="0" xfId="77" applyFont="1" applyFill="1" applyAlignment="1" applyProtection="1">
      <alignment horizontal="left" vertical="center"/>
    </xf>
    <xf numFmtId="0" fontId="18" fillId="4" borderId="1" xfId="77" applyFont="1" applyFill="1" applyBorder="1" applyAlignment="1" applyProtection="1">
      <alignment horizontal="center"/>
      <protection locked="0"/>
    </xf>
    <xf numFmtId="0" fontId="10" fillId="3" borderId="1" xfId="77" applyFont="1" applyFill="1" applyBorder="1" applyAlignment="1" applyProtection="1">
      <alignment horizontal="center"/>
      <protection locked="0"/>
    </xf>
    <xf numFmtId="0" fontId="19" fillId="10" borderId="1" xfId="77" applyFont="1" applyFill="1" applyBorder="1" applyAlignment="1" applyProtection="1">
      <alignment horizontal="center"/>
      <protection locked="0"/>
    </xf>
    <xf numFmtId="0" fontId="17" fillId="11" borderId="1" xfId="77" applyFont="1" applyFill="1" applyBorder="1" applyAlignment="1" applyProtection="1">
      <alignment horizontal="center"/>
      <protection locked="0"/>
    </xf>
    <xf numFmtId="0" fontId="17" fillId="7" borderId="1" xfId="77" applyFont="1" applyFill="1" applyBorder="1" applyAlignment="1" applyProtection="1">
      <alignment horizontal="center"/>
      <protection locked="0"/>
    </xf>
    <xf numFmtId="0" fontId="10" fillId="3" borderId="0" xfId="77" applyFont="1" applyFill="1" applyBorder="1" applyAlignment="1" applyProtection="1">
      <alignment horizontal="center"/>
      <protection locked="0"/>
    </xf>
    <xf numFmtId="0" fontId="19" fillId="4" borderId="25" xfId="77" applyFont="1" applyFill="1" applyBorder="1" applyAlignment="1" applyProtection="1">
      <alignment horizontal="centerContinuous" vertical="center"/>
      <protection locked="0"/>
    </xf>
    <xf numFmtId="0" fontId="19" fillId="4" borderId="33" xfId="77" applyFont="1" applyFill="1" applyBorder="1" applyAlignment="1" applyProtection="1">
      <alignment horizontal="centerContinuous" vertical="center"/>
      <protection locked="0"/>
    </xf>
    <xf numFmtId="0" fontId="10" fillId="7" borderId="1" xfId="77" applyFont="1" applyFill="1" applyBorder="1" applyAlignment="1" applyProtection="1">
      <alignment horizontal="center" vertical="center"/>
      <protection locked="0"/>
    </xf>
    <xf numFmtId="0" fontId="10" fillId="7" borderId="18" xfId="77" applyFont="1" applyFill="1" applyBorder="1" applyAlignment="1" applyProtection="1">
      <alignment horizontal="center" vertical="center"/>
      <protection locked="0"/>
    </xf>
    <xf numFmtId="0" fontId="5" fillId="2" borderId="0" xfId="77" applyFont="1" applyFill="1" applyBorder="1" applyAlignment="1" applyProtection="1">
      <alignment horizontal="center" vertical="center" wrapText="1"/>
    </xf>
    <xf numFmtId="0" fontId="5" fillId="2" borderId="0" xfId="77" applyFont="1" applyFill="1" applyBorder="1" applyAlignment="1" applyProtection="1">
      <alignment vertical="center"/>
    </xf>
    <xf numFmtId="0" fontId="10" fillId="2" borderId="0" xfId="77" applyFont="1" applyFill="1" applyBorder="1" applyAlignment="1" applyProtection="1">
      <alignment horizontal="center"/>
    </xf>
    <xf numFmtId="0" fontId="5" fillId="2" borderId="0" xfId="77" applyFill="1" applyBorder="1"/>
    <xf numFmtId="0" fontId="5" fillId="2" borderId="0" xfId="77" applyFont="1" applyFill="1"/>
    <xf numFmtId="0" fontId="22" fillId="2" borderId="0" xfId="77" applyFont="1" applyFill="1"/>
    <xf numFmtId="0" fontId="5" fillId="2" borderId="0" xfId="77" applyFill="1"/>
    <xf numFmtId="0" fontId="5" fillId="2" borderId="0" xfId="77" applyFont="1" applyFill="1" applyAlignment="1">
      <alignment horizontal="center" vertical="center"/>
    </xf>
    <xf numFmtId="0" fontId="5" fillId="2" borderId="0" xfId="77" applyFont="1" applyFill="1" applyAlignment="1">
      <alignment horizontal="center"/>
    </xf>
    <xf numFmtId="0" fontId="5" fillId="2" borderId="0" xfId="77" applyFont="1" applyFill="1" applyAlignment="1">
      <alignment horizontal="left"/>
    </xf>
    <xf numFmtId="0" fontId="5" fillId="3" borderId="0" xfId="77" applyFont="1" applyFill="1" applyBorder="1" applyAlignment="1">
      <alignment vertical="center"/>
    </xf>
    <xf numFmtId="0" fontId="5" fillId="3" borderId="0" xfId="77" applyFont="1" applyFill="1" applyBorder="1" applyAlignment="1">
      <alignment horizontal="center"/>
    </xf>
    <xf numFmtId="0" fontId="5" fillId="3" borderId="0" xfId="77" applyFont="1" applyFill="1" applyBorder="1" applyAlignment="1">
      <alignment horizontal="center" vertical="center"/>
    </xf>
    <xf numFmtId="0" fontId="5" fillId="3" borderId="0" xfId="77" applyFont="1" applyFill="1" applyBorder="1"/>
    <xf numFmtId="0" fontId="23" fillId="12" borderId="35" xfId="77" applyFont="1" applyFill="1" applyBorder="1" applyAlignment="1">
      <alignment horizontal="center" vertical="center" wrapText="1"/>
    </xf>
    <xf numFmtId="0" fontId="23" fillId="12" borderId="36" xfId="77" applyFont="1" applyFill="1" applyBorder="1" applyAlignment="1">
      <alignment horizontal="center" vertical="center" wrapText="1"/>
    </xf>
    <xf numFmtId="0" fontId="23" fillId="12" borderId="37" xfId="77" applyFont="1" applyFill="1" applyBorder="1" applyAlignment="1">
      <alignment horizontal="center" vertical="center" wrapText="1"/>
    </xf>
    <xf numFmtId="0" fontId="5" fillId="6" borderId="18" xfId="77" applyFont="1" applyFill="1" applyBorder="1" applyAlignment="1" applyProtection="1">
      <alignment horizontal="left" vertical="top" wrapText="1"/>
      <protection locked="0"/>
    </xf>
    <xf numFmtId="0" fontId="5" fillId="6" borderId="33" xfId="77" applyFont="1" applyFill="1" applyBorder="1" applyAlignment="1" applyProtection="1">
      <alignment horizontal="left" vertical="top" wrapText="1"/>
      <protection locked="0"/>
    </xf>
    <xf numFmtId="0" fontId="5" fillId="6" borderId="32" xfId="77" applyFont="1" applyFill="1" applyBorder="1" applyAlignment="1" applyProtection="1">
      <alignment horizontal="left" vertical="top" wrapText="1"/>
      <protection locked="0"/>
    </xf>
    <xf numFmtId="0" fontId="5" fillId="6" borderId="15" xfId="77" applyFont="1" applyFill="1" applyBorder="1" applyAlignment="1" applyProtection="1">
      <alignment horizontal="left" vertical="top" wrapText="1"/>
      <protection locked="0"/>
    </xf>
    <xf numFmtId="0" fontId="5" fillId="6" borderId="39" xfId="77" applyFont="1" applyFill="1" applyBorder="1" applyAlignment="1" applyProtection="1">
      <alignment horizontal="left" vertical="top" wrapText="1"/>
      <protection locked="0"/>
    </xf>
    <xf numFmtId="0" fontId="24" fillId="2" borderId="0" xfId="77" applyFont="1" applyFill="1" applyAlignment="1">
      <alignment horizontal="left"/>
    </xf>
    <xf numFmtId="0" fontId="5" fillId="0" borderId="18" xfId="77" applyFont="1" applyFill="1" applyBorder="1" applyAlignment="1" applyProtection="1">
      <alignment horizontal="left" vertical="top" wrapText="1"/>
      <protection locked="0"/>
    </xf>
    <xf numFmtId="0" fontId="5" fillId="0" borderId="15" xfId="77" applyFont="1" applyFill="1" applyBorder="1" applyAlignment="1" applyProtection="1">
      <alignment horizontal="left" vertical="top" wrapText="1"/>
      <protection locked="0"/>
    </xf>
    <xf numFmtId="0" fontId="5" fillId="0" borderId="39" xfId="77" applyFont="1" applyFill="1" applyBorder="1" applyAlignment="1" applyProtection="1">
      <alignment horizontal="left" vertical="top" wrapText="1"/>
      <protection locked="0"/>
    </xf>
    <xf numFmtId="0" fontId="5" fillId="0" borderId="33" xfId="77" applyFont="1" applyFill="1" applyBorder="1" applyAlignment="1" applyProtection="1">
      <alignment horizontal="left" vertical="top" wrapText="1"/>
      <protection locked="0"/>
    </xf>
    <xf numFmtId="0" fontId="5" fillId="0" borderId="32" xfId="77" applyFont="1" applyFill="1" applyBorder="1" applyAlignment="1" applyProtection="1">
      <alignment horizontal="left" vertical="top" wrapText="1"/>
      <protection locked="0"/>
    </xf>
    <xf numFmtId="0" fontId="25" fillId="0" borderId="0" xfId="0" applyFont="1" applyAlignment="1">
      <alignment vertical="center"/>
    </xf>
    <xf numFmtId="0" fontId="25" fillId="0" borderId="0" xfId="0" applyFont="1" applyFill="1"/>
    <xf numFmtId="0" fontId="26" fillId="0" borderId="0" xfId="0" applyFont="1" applyAlignment="1"/>
    <xf numFmtId="0" fontId="27" fillId="0" borderId="0" xfId="0" applyFont="1"/>
    <xf numFmtId="0" fontId="28" fillId="0" borderId="0" xfId="0" applyFont="1"/>
    <xf numFmtId="0" fontId="25" fillId="0" borderId="0" xfId="0" applyFont="1" applyAlignment="1"/>
    <xf numFmtId="0" fontId="25" fillId="0" borderId="0" xfId="0" applyFont="1"/>
    <xf numFmtId="0" fontId="25" fillId="0" borderId="0" xfId="0" applyFont="1" applyAlignment="1">
      <alignment horizontal="center" wrapText="1"/>
    </xf>
    <xf numFmtId="0" fontId="29" fillId="0" borderId="0" xfId="0" applyFont="1" applyAlignment="1">
      <alignment vertical="center"/>
    </xf>
    <xf numFmtId="1" fontId="29" fillId="0" borderId="1" xfId="0" applyNumberFormat="1" applyFont="1" applyBorder="1" applyAlignment="1">
      <alignment horizontal="center" vertical="center" wrapText="1"/>
    </xf>
    <xf numFmtId="0" fontId="29" fillId="0" borderId="29" xfId="0" applyFont="1" applyBorder="1" applyAlignment="1">
      <alignment horizontal="center" vertical="center" wrapText="1"/>
    </xf>
    <xf numFmtId="44" fontId="30" fillId="0" borderId="0" xfId="1" applyFont="1" applyFill="1" applyBorder="1" applyAlignment="1">
      <alignment horizontal="center" vertical="center" wrapText="1"/>
    </xf>
    <xf numFmtId="0" fontId="25" fillId="13" borderId="42" xfId="0" applyFont="1" applyFill="1" applyBorder="1"/>
    <xf numFmtId="0" fontId="30" fillId="14" borderId="42" xfId="0" applyFont="1" applyFill="1" applyBorder="1" applyAlignment="1">
      <alignment horizontal="right" vertical="top" wrapText="1"/>
    </xf>
    <xf numFmtId="0" fontId="30" fillId="14" borderId="43" xfId="0" applyFont="1" applyFill="1" applyBorder="1" applyAlignment="1">
      <alignment horizontal="center" vertical="center" wrapText="1"/>
    </xf>
    <xf numFmtId="167" fontId="30" fillId="14" borderId="12" xfId="0" applyNumberFormat="1" applyFont="1" applyFill="1" applyBorder="1" applyAlignment="1">
      <alignment horizontal="center" vertical="center" wrapText="1"/>
    </xf>
    <xf numFmtId="0" fontId="30" fillId="14" borderId="44" xfId="0" applyFont="1" applyFill="1" applyBorder="1" applyAlignment="1">
      <alignment horizontal="center" vertical="center" wrapText="1"/>
    </xf>
    <xf numFmtId="44" fontId="31" fillId="14" borderId="1" xfId="1" applyFont="1" applyFill="1" applyBorder="1" applyAlignment="1">
      <alignment horizontal="center" vertical="center" wrapText="1"/>
    </xf>
    <xf numFmtId="0" fontId="30" fillId="14" borderId="44" xfId="0" applyFont="1" applyFill="1" applyBorder="1" applyAlignment="1">
      <alignment horizontal="center" vertical="top" wrapText="1"/>
    </xf>
    <xf numFmtId="0" fontId="25" fillId="0" borderId="45" xfId="0" applyFont="1" applyFill="1" applyBorder="1"/>
    <xf numFmtId="0" fontId="30" fillId="0" borderId="45" xfId="0" applyFont="1" applyFill="1" applyBorder="1" applyAlignment="1">
      <alignment horizontal="left" vertical="top" wrapText="1"/>
    </xf>
    <xf numFmtId="0" fontId="32" fillId="0" borderId="46" xfId="0" applyFont="1" applyFill="1" applyBorder="1" applyAlignment="1">
      <alignment horizontal="center" vertical="top" wrapText="1"/>
    </xf>
    <xf numFmtId="4" fontId="31" fillId="0" borderId="1" xfId="0" applyNumberFormat="1" applyFont="1" applyFill="1" applyBorder="1" applyAlignment="1">
      <alignment horizontal="center" vertical="center" wrapText="1"/>
    </xf>
    <xf numFmtId="168" fontId="31" fillId="0" borderId="1" xfId="0" applyNumberFormat="1" applyFont="1" applyFill="1" applyBorder="1" applyAlignment="1">
      <alignment horizontal="center" vertical="center" wrapText="1"/>
    </xf>
    <xf numFmtId="0" fontId="29" fillId="15" borderId="1" xfId="0" applyFont="1" applyFill="1" applyBorder="1"/>
    <xf numFmtId="0" fontId="33" fillId="15" borderId="1" xfId="0" applyFont="1" applyFill="1" applyBorder="1" applyAlignment="1">
      <alignment horizontal="left" vertical="top" wrapText="1"/>
    </xf>
    <xf numFmtId="0" fontId="32" fillId="15" borderId="1" xfId="0" applyFont="1" applyFill="1" applyBorder="1" applyAlignment="1">
      <alignment horizontal="center" vertical="top" wrapText="1"/>
    </xf>
    <xf numFmtId="44" fontId="31" fillId="15" borderId="1" xfId="1" applyFont="1" applyFill="1" applyBorder="1" applyAlignment="1">
      <alignment horizontal="center" vertical="center" wrapText="1"/>
    </xf>
    <xf numFmtId="0" fontId="34" fillId="16" borderId="1" xfId="0" applyFont="1" applyFill="1" applyBorder="1"/>
    <xf numFmtId="0" fontId="32" fillId="16" borderId="1" xfId="0" applyFont="1" applyFill="1" applyBorder="1" applyAlignment="1">
      <alignment horizontal="left" vertical="top" wrapText="1"/>
    </xf>
    <xf numFmtId="0" fontId="32" fillId="16" borderId="1" xfId="0" applyFont="1" applyFill="1" applyBorder="1" applyAlignment="1">
      <alignment horizontal="center" vertical="top" wrapText="1"/>
    </xf>
    <xf numFmtId="44" fontId="35" fillId="16" borderId="1" xfId="1" applyFont="1" applyFill="1" applyBorder="1" applyAlignment="1">
      <alignment horizontal="center" vertical="center" wrapText="1"/>
    </xf>
    <xf numFmtId="0" fontId="25" fillId="13" borderId="47" xfId="0" applyFont="1" applyFill="1" applyBorder="1"/>
    <xf numFmtId="0" fontId="30" fillId="17" borderId="1" xfId="0" applyFont="1" applyFill="1" applyBorder="1" applyAlignment="1">
      <alignment vertical="center"/>
    </xf>
    <xf numFmtId="0" fontId="30" fillId="17" borderId="29" xfId="0" applyFont="1" applyFill="1" applyBorder="1" applyAlignment="1">
      <alignment horizontal="center" vertical="center" wrapText="1"/>
    </xf>
    <xf numFmtId="44" fontId="31" fillId="14" borderId="1" xfId="1" applyFont="1" applyFill="1" applyBorder="1" applyAlignment="1">
      <alignment vertical="top" wrapText="1"/>
    </xf>
    <xf numFmtId="0" fontId="25" fillId="0" borderId="42" xfId="0" applyFont="1" applyBorder="1"/>
    <xf numFmtId="0" fontId="36" fillId="0" borderId="14" xfId="0" applyFont="1" applyFill="1" applyBorder="1" applyAlignment="1">
      <alignment vertical="center"/>
    </xf>
    <xf numFmtId="0" fontId="36" fillId="0" borderId="48" xfId="0" applyFont="1" applyFill="1" applyBorder="1" applyAlignment="1">
      <alignment horizontal="center" vertical="center" wrapText="1"/>
    </xf>
    <xf numFmtId="44" fontId="25" fillId="0" borderId="1" xfId="1" applyFont="1" applyFill="1" applyBorder="1" applyAlignment="1">
      <alignment horizontal="center"/>
    </xf>
    <xf numFmtId="0" fontId="36" fillId="0" borderId="1" xfId="0" applyFont="1" applyFill="1" applyBorder="1" applyAlignment="1">
      <alignment vertical="center"/>
    </xf>
    <xf numFmtId="0" fontId="36" fillId="0" borderId="29" xfId="0" applyFont="1" applyFill="1" applyBorder="1" applyAlignment="1">
      <alignment horizontal="center" vertical="center" wrapText="1"/>
    </xf>
    <xf numFmtId="0" fontId="36" fillId="0" borderId="1" xfId="0" applyFont="1" applyFill="1" applyBorder="1" applyAlignment="1">
      <alignment horizontal="center" vertical="center" wrapText="1"/>
    </xf>
    <xf numFmtId="0" fontId="30" fillId="14" borderId="42" xfId="0" applyFont="1" applyFill="1" applyBorder="1" applyAlignment="1">
      <alignment vertical="top" wrapText="1"/>
    </xf>
    <xf numFmtId="0" fontId="37" fillId="0" borderId="1" xfId="0" applyFont="1" applyFill="1" applyBorder="1"/>
    <xf numFmtId="0" fontId="38" fillId="0" borderId="29" xfId="0" applyFont="1" applyFill="1" applyBorder="1" applyAlignment="1">
      <alignment horizontal="center" vertical="center" wrapText="1"/>
    </xf>
    <xf numFmtId="0" fontId="38" fillId="0" borderId="29" xfId="0" applyFont="1" applyFill="1" applyBorder="1" applyAlignment="1">
      <alignment horizontal="center" wrapText="1"/>
    </xf>
    <xf numFmtId="0" fontId="39" fillId="8" borderId="1" xfId="0" applyFont="1" applyFill="1" applyBorder="1" applyAlignment="1">
      <alignment vertical="center"/>
    </xf>
    <xf numFmtId="0" fontId="38" fillId="8" borderId="29" xfId="0" applyFont="1" applyFill="1" applyBorder="1" applyAlignment="1">
      <alignment horizontal="center" wrapText="1"/>
    </xf>
    <xf numFmtId="0" fontId="39" fillId="8" borderId="29" xfId="0" applyFont="1" applyFill="1" applyBorder="1" applyAlignment="1">
      <alignment horizontal="center" vertical="center" wrapText="1"/>
    </xf>
    <xf numFmtId="0" fontId="25" fillId="0" borderId="42" xfId="0" applyFont="1" applyFill="1" applyBorder="1"/>
    <xf numFmtId="0" fontId="40" fillId="18" borderId="1" xfId="0" applyFont="1" applyFill="1" applyBorder="1" applyAlignment="1">
      <alignment vertical="center" wrapText="1"/>
    </xf>
    <xf numFmtId="0" fontId="40" fillId="18" borderId="29" xfId="0" applyFont="1" applyFill="1" applyBorder="1" applyAlignment="1">
      <alignment horizontal="center" vertical="center" wrapText="1"/>
    </xf>
    <xf numFmtId="44" fontId="35" fillId="18" borderId="1" xfId="1" applyFont="1" applyFill="1" applyBorder="1" applyAlignment="1">
      <alignment vertical="top" wrapText="1"/>
    </xf>
    <xf numFmtId="0" fontId="39" fillId="8" borderId="1" xfId="0" applyFont="1" applyFill="1" applyBorder="1" applyAlignment="1">
      <alignment vertical="center" wrapText="1"/>
    </xf>
    <xf numFmtId="44" fontId="34" fillId="18" borderId="1" xfId="1" applyFont="1" applyFill="1" applyBorder="1" applyAlignment="1">
      <alignment horizontal="center"/>
    </xf>
    <xf numFmtId="0" fontId="39" fillId="8" borderId="1" xfId="0" applyFont="1" applyFill="1" applyBorder="1" applyAlignment="1">
      <alignment horizontal="center" vertical="center" wrapText="1"/>
    </xf>
    <xf numFmtId="0" fontId="34" fillId="16" borderId="42" xfId="0" applyFont="1" applyFill="1" applyBorder="1"/>
    <xf numFmtId="0" fontId="40" fillId="16" borderId="0" xfId="0" applyFont="1" applyFill="1" applyBorder="1" applyAlignment="1">
      <alignment horizontal="left" vertical="center" wrapText="1"/>
    </xf>
    <xf numFmtId="0" fontId="41" fillId="16" borderId="0" xfId="0" applyFont="1" applyFill="1" applyBorder="1" applyAlignment="1">
      <alignment horizontal="center" vertical="center" wrapText="1"/>
    </xf>
    <xf numFmtId="44" fontId="34" fillId="16" borderId="1" xfId="1" applyFont="1" applyFill="1" applyBorder="1"/>
    <xf numFmtId="0" fontId="38" fillId="8" borderId="29" xfId="0" applyFont="1" applyFill="1" applyBorder="1" applyAlignment="1">
      <alignment horizontal="center" vertical="center" wrapText="1"/>
    </xf>
    <xf numFmtId="0" fontId="30" fillId="14" borderId="45" xfId="0" applyFont="1" applyFill="1" applyBorder="1" applyAlignment="1">
      <alignment vertical="top" wrapText="1"/>
    </xf>
    <xf numFmtId="0" fontId="30" fillId="14" borderId="46" xfId="0" applyFont="1" applyFill="1" applyBorder="1" applyAlignment="1">
      <alignment horizontal="center" vertical="top" wrapText="1"/>
    </xf>
    <xf numFmtId="0" fontId="25" fillId="0" borderId="44" xfId="0" applyFont="1" applyBorder="1"/>
    <xf numFmtId="0" fontId="39" fillId="8" borderId="1" xfId="0" applyFont="1" applyFill="1" applyBorder="1" applyAlignment="1">
      <alignment horizontal="left" vertical="center"/>
    </xf>
    <xf numFmtId="0" fontId="42" fillId="16" borderId="44" xfId="0" applyFont="1" applyFill="1" applyBorder="1" applyAlignment="1"/>
    <xf numFmtId="0" fontId="43" fillId="16" borderId="1" xfId="0" applyFont="1" applyFill="1" applyBorder="1" applyAlignment="1">
      <alignment horizontal="left" vertical="center"/>
    </xf>
    <xf numFmtId="0" fontId="43" fillId="16" borderId="0" xfId="0" applyFont="1" applyFill="1" applyBorder="1" applyAlignment="1">
      <alignment horizontal="center" vertical="center"/>
    </xf>
    <xf numFmtId="44" fontId="44" fillId="16" borderId="1" xfId="1" applyFont="1" applyFill="1" applyBorder="1" applyAlignment="1">
      <alignment vertical="top"/>
    </xf>
    <xf numFmtId="0" fontId="30" fillId="14" borderId="49" xfId="0" applyFont="1" applyFill="1" applyBorder="1" applyAlignment="1">
      <alignment vertical="top" wrapText="1"/>
    </xf>
    <xf numFmtId="0" fontId="27" fillId="0" borderId="44" xfId="0" applyFont="1" applyBorder="1"/>
    <xf numFmtId="0" fontId="45" fillId="8" borderId="1" xfId="0" applyFont="1" applyFill="1" applyBorder="1" applyAlignment="1">
      <alignment horizontal="left" vertical="center"/>
    </xf>
    <xf numFmtId="0" fontId="45" fillId="8" borderId="1" xfId="0" applyFont="1" applyFill="1" applyBorder="1" applyAlignment="1">
      <alignment horizontal="center" vertical="center" wrapText="1"/>
    </xf>
    <xf numFmtId="0" fontId="30" fillId="14" borderId="47" xfId="0" applyFont="1" applyFill="1" applyBorder="1" applyAlignment="1">
      <alignment vertical="top" wrapText="1"/>
    </xf>
    <xf numFmtId="0" fontId="30" fillId="14" borderId="43" xfId="0" applyFont="1" applyFill="1" applyBorder="1" applyAlignment="1">
      <alignment horizontal="center" vertical="top" wrapText="1"/>
    </xf>
    <xf numFmtId="0" fontId="39" fillId="8" borderId="1" xfId="0" applyFont="1" applyFill="1" applyBorder="1" applyAlignment="1">
      <alignment horizontal="left"/>
    </xf>
    <xf numFmtId="0" fontId="39" fillId="8" borderId="29" xfId="0" applyFont="1" applyFill="1" applyBorder="1" applyAlignment="1">
      <alignment horizontal="center" wrapText="1"/>
    </xf>
    <xf numFmtId="0" fontId="25" fillId="0" borderId="0" xfId="0" applyFont="1" applyBorder="1"/>
    <xf numFmtId="0" fontId="25" fillId="0" borderId="0" xfId="0" applyFont="1" applyFill="1" applyBorder="1" applyAlignment="1">
      <alignment vertical="center"/>
    </xf>
    <xf numFmtId="44" fontId="31" fillId="14" borderId="12" xfId="1" applyFont="1" applyFill="1" applyBorder="1" applyAlignment="1">
      <alignment horizontal="center" vertical="center" wrapText="1"/>
    </xf>
    <xf numFmtId="44" fontId="30" fillId="0" borderId="50" xfId="1" applyFont="1" applyFill="1" applyBorder="1" applyAlignment="1">
      <alignment horizontal="center" vertical="center" wrapText="1"/>
    </xf>
    <xf numFmtId="44" fontId="30" fillId="15" borderId="1" xfId="1" applyFont="1" applyFill="1" applyBorder="1" applyAlignment="1">
      <alignment horizontal="center" vertical="center" wrapText="1"/>
    </xf>
    <xf numFmtId="44" fontId="32" fillId="16" borderId="1" xfId="1" applyFont="1" applyFill="1" applyBorder="1" applyAlignment="1">
      <alignment horizontal="center" vertical="center" wrapText="1"/>
    </xf>
    <xf numFmtId="44" fontId="25" fillId="0" borderId="21" xfId="1" applyFont="1" applyFill="1" applyBorder="1" applyAlignment="1">
      <alignment horizontal="center"/>
    </xf>
    <xf numFmtId="44" fontId="25" fillId="0" borderId="0" xfId="0" applyNumberFormat="1" applyFont="1" applyAlignment="1">
      <alignment vertical="center"/>
    </xf>
    <xf numFmtId="4" fontId="25" fillId="0" borderId="0" xfId="0" applyNumberFormat="1" applyFont="1"/>
    <xf numFmtId="44" fontId="25" fillId="0" borderId="0" xfId="0" applyNumberFormat="1" applyFont="1" applyFill="1"/>
    <xf numFmtId="0" fontId="28" fillId="16" borderId="1" xfId="0" applyFont="1" applyFill="1" applyBorder="1"/>
    <xf numFmtId="0" fontId="46" fillId="16" borderId="1" xfId="0" applyFont="1" applyFill="1" applyBorder="1" applyAlignment="1">
      <alignment horizontal="left" vertical="center"/>
    </xf>
    <xf numFmtId="0" fontId="39" fillId="16" borderId="1" xfId="0" applyFont="1" applyFill="1" applyBorder="1" applyAlignment="1">
      <alignment horizontal="center" wrapText="1"/>
    </xf>
    <xf numFmtId="44" fontId="47" fillId="16" borderId="1" xfId="1" applyFont="1" applyFill="1" applyBorder="1" applyAlignment="1">
      <alignment vertical="top" wrapText="1"/>
    </xf>
    <xf numFmtId="0" fontId="27" fillId="0" borderId="42" xfId="0" applyFont="1" applyBorder="1"/>
    <xf numFmtId="0" fontId="45" fillId="8" borderId="1" xfId="0" applyFont="1" applyFill="1" applyBorder="1" applyAlignment="1">
      <alignment vertical="center"/>
    </xf>
    <xf numFmtId="0" fontId="45" fillId="8" borderId="29" xfId="0" applyFont="1" applyFill="1" applyBorder="1" applyAlignment="1">
      <alignment horizontal="center" wrapText="1"/>
    </xf>
    <xf numFmtId="0" fontId="45" fillId="8" borderId="51" xfId="0" applyFont="1" applyFill="1" applyBorder="1" applyAlignment="1">
      <alignment horizontal="center" vertical="center" wrapText="1"/>
    </xf>
    <xf numFmtId="0" fontId="28" fillId="16" borderId="42" xfId="0" applyFont="1" applyFill="1" applyBorder="1"/>
    <xf numFmtId="0" fontId="46" fillId="16" borderId="0" xfId="0" applyFont="1" applyFill="1" applyBorder="1" applyAlignment="1">
      <alignment vertical="center"/>
    </xf>
    <xf numFmtId="0" fontId="45" fillId="16" borderId="0" xfId="0" applyFont="1" applyFill="1" applyBorder="1" applyAlignment="1">
      <alignment horizontal="center" vertical="center" wrapText="1"/>
    </xf>
    <xf numFmtId="44" fontId="47" fillId="16" borderId="12" xfId="1" applyFont="1" applyFill="1" applyBorder="1" applyAlignment="1">
      <alignment vertical="top" wrapText="1"/>
    </xf>
    <xf numFmtId="0" fontId="45" fillId="8" borderId="29" xfId="0" applyFont="1" applyFill="1" applyBorder="1" applyAlignment="1">
      <alignment horizontal="center" vertical="center" wrapText="1"/>
    </xf>
    <xf numFmtId="0" fontId="46" fillId="18" borderId="1" xfId="0" applyFont="1" applyFill="1" applyBorder="1" applyAlignment="1">
      <alignment vertical="center" wrapText="1"/>
    </xf>
    <xf numFmtId="0" fontId="28" fillId="18" borderId="29" xfId="0" applyFont="1" applyFill="1" applyBorder="1" applyAlignment="1">
      <alignment horizontal="center" wrapText="1"/>
    </xf>
    <xf numFmtId="44" fontId="47" fillId="0" borderId="1" xfId="1" applyFont="1" applyBorder="1" applyAlignment="1">
      <alignment vertical="top" wrapText="1"/>
    </xf>
    <xf numFmtId="0" fontId="48" fillId="18" borderId="1" xfId="0" applyFont="1" applyFill="1" applyBorder="1" applyAlignment="1">
      <alignment horizontal="left" vertical="center"/>
    </xf>
    <xf numFmtId="0" fontId="46" fillId="18" borderId="29" xfId="0" applyFont="1" applyFill="1" applyBorder="1" applyAlignment="1">
      <alignment horizontal="center" vertical="center" wrapText="1"/>
    </xf>
    <xf numFmtId="44" fontId="28" fillId="18" borderId="1" xfId="1" applyFont="1" applyFill="1" applyBorder="1" applyAlignment="1">
      <alignment horizontal="center"/>
    </xf>
    <xf numFmtId="0" fontId="49" fillId="8" borderId="1" xfId="0" applyFont="1" applyFill="1" applyBorder="1" applyAlignment="1">
      <alignment horizontal="left" vertical="center"/>
    </xf>
    <xf numFmtId="0" fontId="29" fillId="18" borderId="1" xfId="0" applyFont="1" applyFill="1" applyBorder="1" applyAlignment="1">
      <alignment horizontal="center" vertical="center"/>
    </xf>
    <xf numFmtId="0" fontId="50" fillId="18" borderId="29" xfId="0" applyFont="1" applyFill="1" applyBorder="1" applyAlignment="1">
      <alignment horizontal="center" vertical="center" wrapText="1"/>
    </xf>
    <xf numFmtId="44" fontId="31" fillId="14" borderId="12" xfId="1" applyFont="1" applyFill="1" applyBorder="1" applyAlignment="1">
      <alignment vertical="top" wrapText="1"/>
    </xf>
    <xf numFmtId="0" fontId="39" fillId="8" borderId="14" xfId="0" applyFont="1" applyFill="1" applyBorder="1" applyAlignment="1">
      <alignment vertical="center"/>
    </xf>
    <xf numFmtId="0" fontId="39" fillId="8" borderId="48" xfId="0" applyFont="1" applyFill="1" applyBorder="1" applyAlignment="1">
      <alignment horizontal="center" vertical="center" wrapText="1"/>
    </xf>
    <xf numFmtId="0" fontId="25" fillId="13" borderId="44" xfId="0" applyFont="1" applyFill="1" applyBorder="1"/>
    <xf numFmtId="0" fontId="30" fillId="14" borderId="1" xfId="0" applyFont="1" applyFill="1" applyBorder="1" applyAlignment="1">
      <alignment vertical="top" wrapText="1"/>
    </xf>
    <xf numFmtId="0" fontId="30" fillId="14" borderId="1" xfId="0" applyFont="1" applyFill="1" applyBorder="1" applyAlignment="1">
      <alignment horizontal="center" vertical="top" wrapText="1"/>
    </xf>
    <xf numFmtId="0" fontId="39" fillId="8" borderId="1" xfId="0" applyFont="1" applyFill="1" applyBorder="1" applyAlignment="1">
      <alignment horizontal="left" vertical="center" wrapText="1"/>
    </xf>
    <xf numFmtId="0" fontId="39" fillId="8" borderId="1" xfId="0" applyFont="1" applyFill="1" applyBorder="1" applyAlignment="1">
      <alignment horizontal="center" wrapText="1"/>
    </xf>
    <xf numFmtId="0" fontId="28" fillId="0" borderId="44" xfId="0" applyFont="1" applyBorder="1"/>
    <xf numFmtId="0" fontId="46" fillId="19" borderId="1" xfId="0" applyFont="1" applyFill="1" applyBorder="1" applyAlignment="1">
      <alignment vertical="center" wrapText="1"/>
    </xf>
    <xf numFmtId="0" fontId="46" fillId="19" borderId="1" xfId="0" applyFont="1" applyFill="1" applyBorder="1" applyAlignment="1">
      <alignment horizontal="center" vertical="center" wrapText="1"/>
    </xf>
    <xf numFmtId="44" fontId="28" fillId="19" borderId="1" xfId="1" applyFont="1" applyFill="1" applyBorder="1" applyAlignment="1">
      <alignment horizontal="center"/>
    </xf>
    <xf numFmtId="0" fontId="25" fillId="13" borderId="42" xfId="0" applyFont="1" applyFill="1" applyBorder="1" applyAlignment="1"/>
    <xf numFmtId="0" fontId="30" fillId="20" borderId="47" xfId="0" applyFont="1" applyFill="1" applyBorder="1"/>
    <xf numFmtId="0" fontId="30" fillId="20" borderId="43" xfId="0" applyFont="1" applyFill="1" applyBorder="1" applyAlignment="1">
      <alignment horizontal="center" wrapText="1"/>
    </xf>
    <xf numFmtId="44" fontId="30" fillId="20" borderId="1" xfId="1" applyFont="1" applyFill="1" applyBorder="1" applyAlignment="1">
      <alignment horizontal="right" vertical="center"/>
    </xf>
    <xf numFmtId="0" fontId="30" fillId="20" borderId="45" xfId="0" applyFont="1" applyFill="1" applyBorder="1"/>
    <xf numFmtId="0" fontId="30" fillId="20" borderId="46" xfId="0" applyFont="1" applyFill="1" applyBorder="1" applyAlignment="1">
      <alignment horizontal="center" wrapText="1"/>
    </xf>
    <xf numFmtId="0" fontId="25" fillId="0" borderId="44" xfId="0" applyFont="1" applyBorder="1" applyAlignment="1"/>
    <xf numFmtId="0" fontId="51" fillId="3" borderId="1" xfId="0" applyFont="1" applyFill="1" applyBorder="1" applyAlignment="1">
      <alignment horizontal="left"/>
    </xf>
    <xf numFmtId="0" fontId="51" fillId="3" borderId="1" xfId="0" applyFont="1" applyFill="1" applyBorder="1" applyAlignment="1">
      <alignment horizontal="center" wrapText="1"/>
    </xf>
    <xf numFmtId="44" fontId="27" fillId="3" borderId="1" xfId="1" applyFont="1" applyFill="1" applyBorder="1"/>
    <xf numFmtId="44" fontId="5" fillId="3" borderId="1" xfId="1" applyFont="1" applyFill="1" applyBorder="1"/>
    <xf numFmtId="0" fontId="51" fillId="3" borderId="1" xfId="0" applyFont="1" applyFill="1" applyBorder="1"/>
    <xf numFmtId="0" fontId="25" fillId="13" borderId="52" xfId="0" applyFont="1" applyFill="1" applyBorder="1"/>
    <xf numFmtId="0" fontId="30" fillId="14" borderId="53" xfId="0" applyFont="1" applyFill="1" applyBorder="1" applyAlignment="1">
      <alignment horizontal="left"/>
    </xf>
    <xf numFmtId="0" fontId="30" fillId="14" borderId="54" xfId="0" applyFont="1" applyFill="1" applyBorder="1" applyAlignment="1">
      <alignment horizontal="center" wrapText="1"/>
    </xf>
    <xf numFmtId="44" fontId="30" fillId="14" borderId="1" xfId="1" applyFont="1" applyFill="1" applyBorder="1"/>
    <xf numFmtId="0" fontId="25" fillId="0" borderId="0" xfId="0" applyFont="1" applyBorder="1" applyAlignment="1">
      <alignment horizontal="center" wrapText="1"/>
    </xf>
    <xf numFmtId="0" fontId="10" fillId="0" borderId="0" xfId="0" applyFont="1" applyBorder="1"/>
    <xf numFmtId="44" fontId="30" fillId="20" borderId="12" xfId="1" applyFont="1" applyFill="1" applyBorder="1" applyAlignment="1">
      <alignment horizontal="right" vertical="center"/>
    </xf>
    <xf numFmtId="44" fontId="30" fillId="20" borderId="55" xfId="1" applyFont="1" applyFill="1" applyBorder="1" applyAlignment="1">
      <alignment horizontal="right" vertical="center"/>
    </xf>
    <xf numFmtId="44" fontId="25" fillId="0" borderId="1" xfId="1" applyFont="1" applyBorder="1"/>
    <xf numFmtId="44" fontId="52" fillId="0" borderId="0" xfId="1" applyFont="1" applyFill="1" applyBorder="1" applyAlignment="1">
      <alignment horizontal="center" vertical="center" wrapText="1"/>
    </xf>
    <xf numFmtId="44" fontId="32" fillId="0" borderId="1" xfId="1" applyFont="1" applyFill="1" applyBorder="1" applyAlignment="1">
      <alignment horizontal="center" vertical="center" wrapText="1"/>
    </xf>
    <xf numFmtId="44" fontId="53" fillId="19" borderId="1" xfId="1" applyFont="1" applyFill="1" applyBorder="1" applyAlignment="1">
      <alignment horizontal="center"/>
    </xf>
    <xf numFmtId="44" fontId="31" fillId="19" borderId="12" xfId="1" applyFont="1" applyFill="1" applyBorder="1" applyAlignment="1">
      <alignment horizontal="center" wrapText="1"/>
    </xf>
    <xf numFmtId="0" fontId="5" fillId="0" borderId="0" xfId="68"/>
    <xf numFmtId="166" fontId="55" fillId="0" borderId="0" xfId="68" applyNumberFormat="1" applyFont="1" applyAlignment="1" applyProtection="1">
      <protection locked="0"/>
    </xf>
    <xf numFmtId="39" fontId="55" fillId="0" borderId="0" xfId="68" applyNumberFormat="1" applyFont="1" applyAlignment="1" applyProtection="1">
      <protection locked="0"/>
    </xf>
    <xf numFmtId="166" fontId="55" fillId="0" borderId="0" xfId="68" applyNumberFormat="1" applyFont="1" applyAlignment="1" applyProtection="1">
      <alignment horizontal="center"/>
      <protection locked="0"/>
    </xf>
    <xf numFmtId="43" fontId="55" fillId="0" borderId="0" xfId="45" applyFont="1" applyAlignment="1" applyProtection="1">
      <alignment horizontal="center"/>
      <protection locked="0"/>
    </xf>
    <xf numFmtId="166" fontId="56" fillId="0" borderId="0" xfId="68" applyNumberFormat="1" applyFont="1" applyAlignment="1" applyProtection="1">
      <protection locked="0"/>
    </xf>
    <xf numFmtId="39" fontId="57" fillId="0" borderId="56" xfId="68" applyNumberFormat="1" applyFont="1" applyBorder="1" applyAlignment="1" applyProtection="1">
      <alignment horizontal="center" wrapText="1"/>
      <protection locked="0"/>
    </xf>
    <xf numFmtId="39" fontId="57" fillId="0" borderId="57" xfId="68" applyNumberFormat="1" applyFont="1" applyBorder="1" applyAlignment="1" applyProtection="1">
      <alignment horizontal="center" wrapText="1"/>
      <protection locked="0"/>
    </xf>
    <xf numFmtId="166" fontId="57" fillId="0" borderId="57" xfId="68" applyNumberFormat="1" applyFont="1" applyBorder="1" applyAlignment="1" applyProtection="1">
      <alignment horizontal="center" wrapText="1"/>
      <protection locked="0"/>
    </xf>
    <xf numFmtId="43" fontId="57" fillId="0" borderId="57" xfId="45" applyFont="1" applyBorder="1" applyAlignment="1" applyProtection="1">
      <alignment horizontal="center" wrapText="1"/>
      <protection locked="0"/>
    </xf>
    <xf numFmtId="166" fontId="58" fillId="21" borderId="57" xfId="68" applyNumberFormat="1" applyFont="1" applyFill="1" applyBorder="1" applyAlignment="1" applyProtection="1">
      <alignment horizontal="left" indent="1"/>
      <protection locked="0"/>
    </xf>
    <xf numFmtId="39" fontId="58" fillId="21" borderId="57" xfId="68" applyNumberFormat="1" applyFont="1" applyFill="1" applyBorder="1" applyAlignment="1" applyProtection="1">
      <protection locked="0"/>
    </xf>
    <xf numFmtId="166" fontId="58" fillId="21" borderId="57" xfId="68" applyNumberFormat="1" applyFont="1" applyFill="1" applyBorder="1" applyAlignment="1" applyProtection="1">
      <alignment horizontal="center"/>
      <protection locked="0"/>
    </xf>
    <xf numFmtId="39" fontId="58" fillId="21" borderId="57" xfId="68" applyNumberFormat="1" applyFont="1" applyFill="1" applyBorder="1" applyAlignment="1"/>
    <xf numFmtId="166" fontId="59" fillId="0" borderId="57" xfId="68" applyNumberFormat="1" applyFont="1" applyBorder="1" applyAlignment="1" applyProtection="1">
      <alignment horizontal="center"/>
      <protection locked="0"/>
    </xf>
    <xf numFmtId="39" fontId="59" fillId="0" borderId="57" xfId="68" applyNumberFormat="1" applyFont="1" applyFill="1" applyBorder="1" applyAlignment="1">
      <alignment wrapText="1"/>
    </xf>
    <xf numFmtId="39" fontId="59" fillId="0" borderId="57" xfId="68" applyNumberFormat="1" applyFont="1" applyFill="1" applyBorder="1" applyAlignment="1"/>
    <xf numFmtId="39" fontId="59" fillId="0" borderId="57" xfId="68" applyNumberFormat="1" applyFont="1" applyBorder="1" applyAlignment="1" applyProtection="1">
      <protection locked="0"/>
    </xf>
    <xf numFmtId="39" fontId="59" fillId="0" borderId="57" xfId="68" applyNumberFormat="1" applyFont="1" applyBorder="1" applyAlignment="1" applyProtection="1">
      <alignment horizontal="center"/>
      <protection locked="0"/>
    </xf>
    <xf numFmtId="43" fontId="59" fillId="0" borderId="57" xfId="45" applyFont="1" applyBorder="1" applyAlignment="1" applyProtection="1">
      <alignment horizontal="center"/>
      <protection locked="0"/>
    </xf>
    <xf numFmtId="166" fontId="59" fillId="0" borderId="58" xfId="68" applyNumberFormat="1" applyFont="1" applyBorder="1" applyAlignment="1" applyProtection="1">
      <alignment horizontal="left" vertical="center" wrapText="1"/>
      <protection locked="0"/>
    </xf>
    <xf numFmtId="39" fontId="59" fillId="0" borderId="58" xfId="68" applyNumberFormat="1" applyFont="1" applyBorder="1" applyAlignment="1" applyProtection="1">
      <alignment horizontal="left" wrapText="1"/>
      <protection locked="0"/>
    </xf>
    <xf numFmtId="0" fontId="59" fillId="0" borderId="0" xfId="68" applyFont="1" applyAlignment="1">
      <alignment horizontal="center"/>
    </xf>
    <xf numFmtId="39" fontId="59" fillId="0" borderId="57" xfId="68" applyNumberFormat="1" applyFont="1" applyBorder="1" applyAlignment="1" applyProtection="1">
      <alignment horizontal="center" wrapText="1"/>
      <protection locked="0"/>
    </xf>
    <xf numFmtId="166" fontId="59" fillId="0" borderId="57" xfId="68" applyNumberFormat="1" applyFont="1" applyBorder="1" applyAlignment="1" applyProtection="1">
      <alignment wrapText="1"/>
      <protection locked="0"/>
    </xf>
    <xf numFmtId="39" fontId="59" fillId="0" borderId="57" xfId="68" applyNumberFormat="1" applyFont="1" applyBorder="1" applyAlignment="1" applyProtection="1">
      <alignment wrapText="1"/>
      <protection locked="0"/>
    </xf>
    <xf numFmtId="166" fontId="58" fillId="3" borderId="57" xfId="68" applyNumberFormat="1" applyFont="1" applyFill="1" applyBorder="1" applyAlignment="1" applyProtection="1">
      <alignment horizontal="center"/>
      <protection locked="0"/>
    </xf>
    <xf numFmtId="39" fontId="59" fillId="3" borderId="57" xfId="68" applyNumberFormat="1" applyFont="1" applyFill="1" applyBorder="1" applyAlignment="1" applyProtection="1">
      <alignment wrapText="1"/>
      <protection locked="0"/>
    </xf>
    <xf numFmtId="39" fontId="59" fillId="3" borderId="57" xfId="68" applyNumberFormat="1" applyFont="1" applyFill="1" applyBorder="1" applyAlignment="1" applyProtection="1">
      <alignment horizontal="center"/>
      <protection locked="0"/>
    </xf>
    <xf numFmtId="39" fontId="59" fillId="3" borderId="57" xfId="68" applyNumberFormat="1" applyFont="1" applyFill="1" applyBorder="1" applyAlignment="1" applyProtection="1">
      <alignment horizontal="center" wrapText="1"/>
      <protection locked="0"/>
    </xf>
    <xf numFmtId="166" fontId="59" fillId="3" borderId="57" xfId="68" applyNumberFormat="1" applyFont="1" applyFill="1" applyBorder="1" applyAlignment="1" applyProtection="1">
      <alignment horizontal="center"/>
      <protection locked="0"/>
    </xf>
    <xf numFmtId="43" fontId="59" fillId="3" borderId="57" xfId="45" applyFont="1" applyFill="1" applyBorder="1" applyAlignment="1" applyProtection="1">
      <alignment horizontal="center"/>
      <protection locked="0"/>
    </xf>
    <xf numFmtId="166" fontId="59" fillId="0" borderId="57" xfId="68" applyNumberFormat="1" applyFont="1" applyBorder="1" applyAlignment="1" applyProtection="1">
      <alignment horizontal="left" indent="2"/>
      <protection locked="0"/>
    </xf>
    <xf numFmtId="166" fontId="59" fillId="0" borderId="57" xfId="68" applyNumberFormat="1" applyFont="1" applyBorder="1" applyAlignment="1" applyProtection="1">
      <protection locked="0"/>
    </xf>
    <xf numFmtId="39" fontId="58" fillId="21" borderId="57" xfId="68" applyNumberFormat="1" applyFont="1" applyFill="1" applyBorder="1" applyAlignment="1" applyProtection="1">
      <alignment horizontal="center"/>
      <protection locked="0"/>
    </xf>
    <xf numFmtId="39" fontId="59" fillId="3" borderId="57" xfId="68" applyNumberFormat="1" applyFont="1" applyFill="1" applyBorder="1" applyAlignment="1" applyProtection="1">
      <protection locked="0"/>
    </xf>
    <xf numFmtId="166" fontId="59" fillId="3" borderId="58" xfId="68" applyNumberFormat="1" applyFont="1" applyFill="1" applyBorder="1" applyAlignment="1" applyProtection="1">
      <alignment horizontal="center"/>
      <protection locked="0"/>
    </xf>
    <xf numFmtId="166" fontId="59" fillId="3" borderId="58" xfId="68" applyNumberFormat="1" applyFont="1" applyFill="1" applyBorder="1" applyAlignment="1" applyProtection="1">
      <alignment vertical="center" wrapText="1"/>
      <protection locked="0"/>
    </xf>
    <xf numFmtId="0" fontId="59" fillId="0" borderId="60" xfId="68" applyFont="1" applyBorder="1"/>
    <xf numFmtId="0" fontId="59" fillId="0" borderId="57" xfId="68" applyFont="1" applyBorder="1"/>
    <xf numFmtId="164" fontId="59" fillId="3" borderId="57" xfId="68" applyNumberFormat="1" applyFont="1" applyFill="1" applyBorder="1" applyAlignment="1" applyProtection="1">
      <alignment horizontal="center"/>
      <protection locked="0"/>
    </xf>
    <xf numFmtId="166" fontId="60" fillId="3" borderId="58" xfId="68" applyNumberFormat="1" applyFont="1" applyFill="1" applyBorder="1" applyAlignment="1" applyProtection="1">
      <alignment horizontal="center" vertical="center" wrapText="1"/>
      <protection locked="0"/>
    </xf>
    <xf numFmtId="39" fontId="60" fillId="3" borderId="58" xfId="68" applyNumberFormat="1" applyFont="1" applyFill="1" applyBorder="1" applyAlignment="1" applyProtection="1">
      <alignment horizontal="left"/>
      <protection locked="0"/>
    </xf>
    <xf numFmtId="39" fontId="60" fillId="3" borderId="57" xfId="68" applyNumberFormat="1" applyFont="1" applyFill="1" applyBorder="1" applyAlignment="1" applyProtection="1">
      <alignment horizontal="left"/>
      <protection locked="0"/>
    </xf>
    <xf numFmtId="166" fontId="59" fillId="0" borderId="58" xfId="68" applyNumberFormat="1" applyFont="1" applyBorder="1" applyAlignment="1" applyProtection="1">
      <alignment horizontal="center" vertical="center" wrapText="1"/>
      <protection locked="0"/>
    </xf>
    <xf numFmtId="39" fontId="59" fillId="3" borderId="57" xfId="68" applyNumberFormat="1" applyFont="1" applyFill="1" applyBorder="1" applyAlignment="1" applyProtection="1">
      <alignment horizontal="left"/>
      <protection locked="0"/>
    </xf>
    <xf numFmtId="166" fontId="59" fillId="3" borderId="57" xfId="68" applyNumberFormat="1" applyFont="1" applyFill="1" applyBorder="1" applyAlignment="1" applyProtection="1">
      <alignment horizontal="center" wrapText="1"/>
      <protection locked="0"/>
    </xf>
    <xf numFmtId="166" fontId="59" fillId="0" borderId="57" xfId="68" applyNumberFormat="1" applyFont="1" applyBorder="1" applyAlignment="1" applyProtection="1">
      <alignment vertical="center" wrapText="1"/>
      <protection locked="0"/>
    </xf>
    <xf numFmtId="39" fontId="59" fillId="3" borderId="57" xfId="68" applyNumberFormat="1" applyFont="1" applyFill="1" applyBorder="1" applyAlignment="1" applyProtection="1">
      <alignment horizontal="left" wrapText="1"/>
      <protection locked="0"/>
    </xf>
    <xf numFmtId="166" fontId="59" fillId="0" borderId="7" xfId="68" applyNumberFormat="1" applyFont="1" applyBorder="1" applyAlignment="1" applyProtection="1">
      <alignment vertical="center" wrapText="1"/>
      <protection locked="0"/>
    </xf>
    <xf numFmtId="166" fontId="59" fillId="0" borderId="57" xfId="68" applyNumberFormat="1" applyFont="1" applyFill="1" applyBorder="1" applyAlignment="1" applyProtection="1">
      <alignment horizontal="center"/>
      <protection locked="0"/>
    </xf>
    <xf numFmtId="166" fontId="58" fillId="0" borderId="57" xfId="68" applyNumberFormat="1" applyFont="1" applyFill="1" applyBorder="1" applyAlignment="1" applyProtection="1">
      <alignment horizontal="center"/>
      <protection locked="0"/>
    </xf>
    <xf numFmtId="39" fontId="58" fillId="0" borderId="57" xfId="68" applyNumberFormat="1" applyFont="1" applyFill="1" applyBorder="1" applyAlignment="1" applyProtection="1">
      <alignment horizontal="center"/>
      <protection locked="0"/>
    </xf>
    <xf numFmtId="39" fontId="61" fillId="0" borderId="57" xfId="68" applyNumberFormat="1" applyFont="1" applyFill="1" applyBorder="1" applyAlignment="1" applyProtection="1">
      <alignment horizontal="center" wrapText="1"/>
      <protection locked="0"/>
    </xf>
    <xf numFmtId="166" fontId="61" fillId="0" borderId="57" xfId="68" applyNumberFormat="1" applyFont="1" applyFill="1" applyBorder="1" applyAlignment="1" applyProtection="1">
      <alignment horizontal="center"/>
      <protection locked="0"/>
    </xf>
    <xf numFmtId="43" fontId="61" fillId="0" borderId="57" xfId="45" applyFont="1" applyFill="1" applyBorder="1" applyAlignment="1" applyProtection="1">
      <alignment horizontal="center"/>
      <protection locked="0"/>
    </xf>
    <xf numFmtId="39" fontId="58" fillId="0" borderId="57" xfId="68" applyNumberFormat="1" applyFont="1" applyFill="1" applyBorder="1" applyAlignment="1"/>
    <xf numFmtId="166" fontId="59" fillId="0" borderId="57" xfId="68" applyNumberFormat="1" applyFont="1" applyBorder="1" applyAlignment="1" applyProtection="1">
      <alignment horizontal="left"/>
      <protection locked="0"/>
    </xf>
    <xf numFmtId="39" fontId="59" fillId="0" borderId="57" xfId="68" applyNumberFormat="1" applyFont="1" applyFill="1" applyBorder="1" applyAlignment="1" applyProtection="1">
      <alignment horizontal="center"/>
      <protection locked="0"/>
    </xf>
    <xf numFmtId="39" fontId="59" fillId="0" borderId="57" xfId="68" applyNumberFormat="1" applyFont="1" applyFill="1" applyBorder="1" applyAlignment="1">
      <alignment horizontal="right"/>
    </xf>
    <xf numFmtId="166" fontId="59" fillId="0" borderId="57" xfId="68" applyNumberFormat="1" applyFont="1" applyFill="1" applyBorder="1" applyAlignment="1" applyProtection="1">
      <alignment horizontal="left" indent="1"/>
      <protection locked="0"/>
    </xf>
    <xf numFmtId="39" fontId="59" fillId="0" borderId="57" xfId="68" applyNumberFormat="1" applyFont="1" applyFill="1" applyBorder="1" applyAlignment="1" applyProtection="1">
      <protection locked="0"/>
    </xf>
    <xf numFmtId="37" fontId="59" fillId="0" borderId="57" xfId="68" applyNumberFormat="1" applyFont="1" applyFill="1" applyBorder="1" applyAlignment="1" applyProtection="1">
      <alignment horizontal="center"/>
      <protection locked="0"/>
    </xf>
    <xf numFmtId="43" fontId="59" fillId="0" borderId="57" xfId="45" applyFont="1" applyFill="1" applyBorder="1" applyAlignment="1" applyProtection="1">
      <alignment horizontal="center"/>
      <protection locked="0"/>
    </xf>
    <xf numFmtId="166" fontId="62" fillId="0" borderId="57" xfId="68" applyNumberFormat="1" applyFont="1" applyFill="1" applyBorder="1" applyAlignment="1" applyProtection="1">
      <alignment horizontal="left" indent="1"/>
      <protection locked="0"/>
    </xf>
    <xf numFmtId="166" fontId="63" fillId="0" borderId="57" xfId="68" applyNumberFormat="1" applyFont="1" applyFill="1" applyBorder="1" applyAlignment="1" applyProtection="1">
      <alignment horizontal="left" indent="1"/>
      <protection locked="0"/>
    </xf>
    <xf numFmtId="39" fontId="63" fillId="0" borderId="57" xfId="68" applyNumberFormat="1" applyFont="1" applyFill="1" applyBorder="1" applyAlignment="1" applyProtection="1">
      <alignment horizontal="left"/>
      <protection locked="0"/>
    </xf>
    <xf numFmtId="39" fontId="63" fillId="0" borderId="57" xfId="68" applyNumberFormat="1" applyFont="1" applyFill="1" applyBorder="1" applyAlignment="1" applyProtection="1">
      <protection locked="0"/>
    </xf>
    <xf numFmtId="37" fontId="63" fillId="0" borderId="57" xfId="68" applyNumberFormat="1" applyFont="1" applyFill="1" applyBorder="1" applyAlignment="1" applyProtection="1">
      <alignment horizontal="center"/>
      <protection locked="0"/>
    </xf>
    <xf numFmtId="166" fontId="63" fillId="0" borderId="57" xfId="68" applyNumberFormat="1" applyFont="1" applyFill="1" applyBorder="1" applyAlignment="1" applyProtection="1">
      <alignment horizontal="center"/>
      <protection locked="0"/>
    </xf>
    <xf numFmtId="43" fontId="63" fillId="0" borderId="57" xfId="45" applyFont="1" applyFill="1" applyBorder="1" applyAlignment="1" applyProtection="1">
      <alignment horizontal="center"/>
      <protection locked="0"/>
    </xf>
    <xf numFmtId="166" fontId="59" fillId="0" borderId="57" xfId="68" applyNumberFormat="1" applyFont="1" applyFill="1" applyBorder="1" applyAlignment="1" applyProtection="1">
      <protection locked="0"/>
    </xf>
    <xf numFmtId="39" fontId="59" fillId="0" borderId="57" xfId="68" applyNumberFormat="1" applyFont="1" applyFill="1" applyBorder="1" applyAlignment="1" applyProtection="1">
      <alignment wrapText="1"/>
      <protection locked="0"/>
    </xf>
    <xf numFmtId="166" fontId="58" fillId="22" borderId="57" xfId="68" applyNumberFormat="1" applyFont="1" applyFill="1" applyBorder="1" applyAlignment="1" applyProtection="1">
      <alignment horizontal="left" indent="1"/>
      <protection locked="0"/>
    </xf>
    <xf numFmtId="39" fontId="58" fillId="22" borderId="57" xfId="68" applyNumberFormat="1" applyFont="1" applyFill="1" applyBorder="1" applyAlignment="1" applyProtection="1">
      <protection locked="0"/>
    </xf>
    <xf numFmtId="39" fontId="58" fillId="22" borderId="57" xfId="68" applyNumberFormat="1" applyFont="1" applyFill="1" applyBorder="1" applyAlignment="1" applyProtection="1">
      <alignment horizontal="center"/>
      <protection locked="0"/>
    </xf>
    <xf numFmtId="166" fontId="58" fillId="22" borderId="57" xfId="68" applyNumberFormat="1" applyFont="1" applyFill="1" applyBorder="1" applyAlignment="1" applyProtection="1">
      <alignment horizontal="center"/>
      <protection locked="0"/>
    </xf>
    <xf numFmtId="39" fontId="58" fillId="22" borderId="57" xfId="68" applyNumberFormat="1" applyFont="1" applyFill="1" applyBorder="1" applyAlignment="1"/>
    <xf numFmtId="166" fontId="59" fillId="0" borderId="57" xfId="68" applyNumberFormat="1" applyFont="1" applyFill="1" applyBorder="1" applyAlignment="1"/>
    <xf numFmtId="0" fontId="59" fillId="0" borderId="57" xfId="68" applyFont="1" applyBorder="1" applyAlignment="1">
      <alignment horizontal="left" vertical="center" wrapText="1"/>
    </xf>
    <xf numFmtId="0" fontId="59" fillId="0" borderId="57" xfId="68" applyFont="1" applyBorder="1" applyAlignment="1">
      <alignment wrapText="1"/>
    </xf>
    <xf numFmtId="0" fontId="59" fillId="0" borderId="57" xfId="68" applyFont="1" applyBorder="1" applyAlignment="1">
      <alignment horizontal="center"/>
    </xf>
    <xf numFmtId="0" fontId="59" fillId="0" borderId="57" xfId="68" applyFont="1" applyBorder="1" applyAlignment="1">
      <alignment horizontal="left" wrapText="1"/>
    </xf>
    <xf numFmtId="166" fontId="58" fillId="0" borderId="57" xfId="68" applyNumberFormat="1" applyFont="1" applyFill="1" applyBorder="1" applyAlignment="1" applyProtection="1">
      <alignment horizontal="left" indent="1"/>
      <protection locked="0"/>
    </xf>
    <xf numFmtId="39" fontId="63" fillId="0" borderId="57" xfId="68" applyNumberFormat="1" applyFont="1" applyFill="1" applyBorder="1" applyAlignment="1" applyProtection="1">
      <alignment wrapText="1"/>
      <protection locked="0"/>
    </xf>
    <xf numFmtId="39" fontId="59" fillId="22" borderId="57" xfId="68" applyNumberFormat="1" applyFont="1" applyFill="1" applyBorder="1" applyAlignment="1" applyProtection="1">
      <alignment wrapText="1"/>
      <protection locked="0"/>
    </xf>
    <xf numFmtId="39" fontId="59" fillId="22" borderId="57" xfId="68" applyNumberFormat="1" applyFont="1" applyFill="1" applyBorder="1" applyAlignment="1" applyProtection="1">
      <protection locked="0"/>
    </xf>
    <xf numFmtId="39" fontId="59" fillId="22" borderId="57" xfId="68" applyNumberFormat="1" applyFont="1" applyFill="1" applyBorder="1" applyAlignment="1" applyProtection="1">
      <alignment horizontal="center"/>
      <protection locked="0"/>
    </xf>
    <xf numFmtId="166" fontId="59" fillId="22" borderId="57" xfId="68" applyNumberFormat="1" applyFont="1" applyFill="1" applyBorder="1" applyAlignment="1" applyProtection="1">
      <alignment horizontal="center"/>
      <protection locked="0"/>
    </xf>
    <xf numFmtId="39" fontId="59" fillId="0" borderId="62" xfId="68" applyNumberFormat="1" applyFont="1" applyBorder="1" applyAlignment="1" applyProtection="1">
      <alignment wrapText="1"/>
      <protection locked="0"/>
    </xf>
    <xf numFmtId="39" fontId="59" fillId="0" borderId="62" xfId="68" applyNumberFormat="1" applyFont="1" applyBorder="1" applyAlignment="1" applyProtection="1">
      <protection locked="0"/>
    </xf>
    <xf numFmtId="39" fontId="59" fillId="0" borderId="62" xfId="68" applyNumberFormat="1" applyFont="1" applyBorder="1" applyAlignment="1" applyProtection="1">
      <alignment horizontal="center"/>
      <protection locked="0"/>
    </xf>
    <xf numFmtId="166" fontId="59" fillId="0" borderId="62" xfId="68" applyNumberFormat="1" applyFont="1" applyBorder="1" applyAlignment="1" applyProtection="1">
      <alignment horizontal="center"/>
      <protection locked="0"/>
    </xf>
    <xf numFmtId="43" fontId="59" fillId="0" borderId="62" xfId="45" applyFont="1" applyBorder="1" applyAlignment="1" applyProtection="1">
      <alignment horizontal="center"/>
      <protection locked="0"/>
    </xf>
    <xf numFmtId="166" fontId="56" fillId="0" borderId="62" xfId="68" applyNumberFormat="1" applyFont="1" applyBorder="1" applyAlignment="1" applyProtection="1">
      <protection locked="0"/>
    </xf>
    <xf numFmtId="39" fontId="56" fillId="0" borderId="62" xfId="68" applyNumberFormat="1" applyFont="1" applyBorder="1" applyAlignment="1" applyProtection="1">
      <alignment horizontal="center"/>
      <protection locked="0"/>
    </xf>
    <xf numFmtId="39" fontId="56" fillId="0" borderId="12" xfId="68" applyNumberFormat="1" applyFont="1" applyBorder="1" applyAlignment="1" applyProtection="1">
      <alignment horizontal="center"/>
      <protection locked="0"/>
    </xf>
    <xf numFmtId="39" fontId="56" fillId="0" borderId="12" xfId="68" applyNumberFormat="1" applyFont="1" applyBorder="1" applyAlignment="1" applyProtection="1">
      <protection locked="0"/>
    </xf>
    <xf numFmtId="39" fontId="56" fillId="0" borderId="12" xfId="68" applyNumberFormat="1" applyFont="1" applyBorder="1" applyAlignment="1">
      <alignment horizontal="center"/>
    </xf>
    <xf numFmtId="39" fontId="56" fillId="0" borderId="12" xfId="68" applyNumberFormat="1" applyFont="1" applyBorder="1" applyAlignment="1"/>
    <xf numFmtId="39" fontId="64" fillId="0" borderId="0" xfId="68" applyNumberFormat="1" applyFont="1" applyFill="1" applyBorder="1" applyAlignment="1" applyProtection="1">
      <protection locked="0"/>
    </xf>
    <xf numFmtId="39" fontId="65" fillId="0" borderId="0" xfId="68" applyNumberFormat="1" applyFont="1" applyAlignment="1" applyProtection="1">
      <protection locked="0"/>
    </xf>
    <xf numFmtId="39" fontId="59" fillId="3" borderId="0" xfId="68" applyNumberFormat="1" applyFont="1" applyFill="1" applyAlignment="1" applyProtection="1">
      <protection locked="0"/>
    </xf>
    <xf numFmtId="39" fontId="57" fillId="0" borderId="0" xfId="68" applyNumberFormat="1" applyFont="1" applyFill="1" applyBorder="1" applyAlignment="1" applyProtection="1">
      <protection locked="0"/>
    </xf>
    <xf numFmtId="39" fontId="66" fillId="0" borderId="0" xfId="68" applyNumberFormat="1" applyFont="1" applyFill="1" applyBorder="1" applyAlignment="1"/>
    <xf numFmtId="39" fontId="59" fillId="3" borderId="57" xfId="68" applyNumberFormat="1" applyFont="1" applyFill="1" applyBorder="1" applyAlignment="1"/>
    <xf numFmtId="39" fontId="59" fillId="23" borderId="57" xfId="68" applyNumberFormat="1" applyFont="1" applyFill="1" applyBorder="1" applyAlignment="1" applyProtection="1">
      <protection locked="0"/>
    </xf>
    <xf numFmtId="39" fontId="59" fillId="23" borderId="57" xfId="68" applyNumberFormat="1" applyFont="1" applyFill="1" applyBorder="1" applyAlignment="1"/>
    <xf numFmtId="39" fontId="67" fillId="0" borderId="0" xfId="68" applyNumberFormat="1" applyFont="1" applyFill="1" applyBorder="1" applyAlignment="1"/>
    <xf numFmtId="39" fontId="58" fillId="23" borderId="57" xfId="68" applyNumberFormat="1" applyFont="1" applyFill="1" applyBorder="1" applyAlignment="1"/>
    <xf numFmtId="39" fontId="58" fillId="23" borderId="57" xfId="68" applyNumberFormat="1" applyFont="1" applyFill="1" applyBorder="1" applyAlignment="1" applyProtection="1">
      <protection locked="0"/>
    </xf>
    <xf numFmtId="39" fontId="68" fillId="0" borderId="0" xfId="68" applyNumberFormat="1" applyFont="1" applyFill="1" applyBorder="1" applyAlignment="1"/>
    <xf numFmtId="39" fontId="58" fillId="0" borderId="57" xfId="68" applyNumberFormat="1" applyFont="1" applyFill="1" applyBorder="1" applyAlignment="1" applyProtection="1">
      <protection locked="0"/>
    </xf>
    <xf numFmtId="39" fontId="63" fillId="0" borderId="57" xfId="68" applyNumberFormat="1" applyFont="1" applyFill="1" applyBorder="1" applyAlignment="1"/>
    <xf numFmtId="39" fontId="69" fillId="23" borderId="57" xfId="68" applyNumberFormat="1" applyFont="1" applyFill="1" applyBorder="1" applyAlignment="1" applyProtection="1">
      <protection locked="0"/>
    </xf>
    <xf numFmtId="39" fontId="69" fillId="23" borderId="57" xfId="68" applyNumberFormat="1" applyFont="1" applyFill="1" applyBorder="1" applyAlignment="1"/>
    <xf numFmtId="39" fontId="70" fillId="0" borderId="0" xfId="68" applyNumberFormat="1" applyFont="1" applyFill="1" applyBorder="1" applyAlignment="1"/>
    <xf numFmtId="39" fontId="70" fillId="0" borderId="63" xfId="68" applyNumberFormat="1" applyFont="1" applyFill="1" applyBorder="1" applyAlignment="1"/>
    <xf numFmtId="39" fontId="70" fillId="0" borderId="64" xfId="68" applyNumberFormat="1" applyFont="1" applyFill="1" applyBorder="1" applyAlignment="1"/>
    <xf numFmtId="39" fontId="59" fillId="3" borderId="57" xfId="68" applyNumberFormat="1" applyFont="1" applyFill="1" applyBorder="1" applyAlignment="1">
      <alignment horizontal="right"/>
    </xf>
    <xf numFmtId="39" fontId="59" fillId="22" borderId="57" xfId="68" applyNumberFormat="1" applyFont="1" applyFill="1" applyBorder="1" applyAlignment="1"/>
    <xf numFmtId="39" fontId="67" fillId="3" borderId="0" xfId="68" applyNumberFormat="1" applyFont="1" applyFill="1" applyBorder="1" applyAlignment="1"/>
    <xf numFmtId="39" fontId="59" fillId="3" borderId="62" xfId="68" applyNumberFormat="1" applyFont="1" applyFill="1" applyBorder="1" applyAlignment="1"/>
    <xf numFmtId="39" fontId="59" fillId="23" borderId="62" xfId="68" applyNumberFormat="1" applyFont="1" applyFill="1" applyBorder="1" applyAlignment="1" applyProtection="1">
      <protection locked="0"/>
    </xf>
    <xf numFmtId="39" fontId="58" fillId="23" borderId="62" xfId="68" applyNumberFormat="1" applyFont="1" applyFill="1" applyBorder="1" applyAlignment="1"/>
    <xf numFmtId="39" fontId="12" fillId="0" borderId="0" xfId="68" applyNumberFormat="1" applyFont="1" applyAlignment="1" applyProtection="1">
      <protection locked="0"/>
    </xf>
    <xf numFmtId="39" fontId="6" fillId="0" borderId="0" xfId="68" applyNumberFormat="1" applyFont="1" applyAlignment="1" applyProtection="1">
      <protection locked="0"/>
    </xf>
    <xf numFmtId="37" fontId="57" fillId="0" borderId="1" xfId="68" applyNumberFormat="1" applyFont="1" applyBorder="1" applyAlignment="1" applyProtection="1">
      <alignment horizontal="center"/>
      <protection locked="0"/>
    </xf>
    <xf numFmtId="37" fontId="57" fillId="3" borderId="1" xfId="68" applyNumberFormat="1" applyFont="1" applyFill="1" applyBorder="1" applyAlignment="1" applyProtection="1">
      <alignment horizontal="center" wrapText="1"/>
      <protection locked="0"/>
    </xf>
    <xf numFmtId="37" fontId="57" fillId="3" borderId="1" xfId="68" applyNumberFormat="1" applyFont="1" applyFill="1" applyBorder="1" applyAlignment="1" applyProtection="1">
      <alignment horizontal="center"/>
      <protection locked="0"/>
    </xf>
    <xf numFmtId="39" fontId="72" fillId="21" borderId="1" xfId="68" applyNumberFormat="1" applyFont="1" applyFill="1" applyBorder="1" applyAlignment="1"/>
    <xf numFmtId="39" fontId="66" fillId="21" borderId="1" xfId="68" applyNumberFormat="1" applyFont="1" applyFill="1" applyBorder="1" applyAlignment="1"/>
    <xf numFmtId="39" fontId="73" fillId="3" borderId="1" xfId="68" applyNumberFormat="1" applyFont="1" applyFill="1" applyBorder="1" applyAlignment="1"/>
    <xf numFmtId="39" fontId="67" fillId="3" borderId="1" xfId="68" applyNumberFormat="1" applyFont="1" applyFill="1" applyBorder="1" applyAlignment="1"/>
    <xf numFmtId="0" fontId="74" fillId="0" borderId="1" xfId="68" applyFont="1" applyBorder="1"/>
    <xf numFmtId="0" fontId="74" fillId="0" borderId="0" xfId="68" applyFont="1"/>
    <xf numFmtId="39" fontId="72" fillId="3" borderId="1" xfId="68" applyNumberFormat="1" applyFont="1" applyFill="1" applyBorder="1" applyAlignment="1"/>
    <xf numFmtId="39" fontId="66" fillId="3" borderId="1" xfId="68" applyNumberFormat="1" applyFont="1" applyFill="1" applyBorder="1" applyAlignment="1"/>
    <xf numFmtId="0" fontId="75" fillId="0" borderId="1" xfId="68" applyFont="1" applyBorder="1"/>
    <xf numFmtId="39" fontId="72" fillId="3" borderId="1" xfId="68" applyNumberFormat="1" applyFont="1" applyFill="1" applyBorder="1" applyAlignment="1" applyProtection="1">
      <protection locked="0"/>
    </xf>
    <xf numFmtId="39" fontId="66" fillId="3" borderId="1" xfId="68" applyNumberFormat="1" applyFont="1" applyFill="1" applyBorder="1" applyAlignment="1" applyProtection="1">
      <protection locked="0"/>
    </xf>
    <xf numFmtId="39" fontId="73" fillId="21" borderId="1" xfId="68" applyNumberFormat="1" applyFont="1" applyFill="1" applyBorder="1" applyAlignment="1"/>
    <xf numFmtId="39" fontId="67" fillId="21" borderId="1" xfId="68" applyNumberFormat="1" applyFont="1" applyFill="1" applyBorder="1" applyAlignment="1"/>
    <xf numFmtId="39" fontId="76" fillId="3" borderId="1" xfId="68" applyNumberFormat="1" applyFont="1" applyFill="1" applyBorder="1" applyAlignment="1"/>
    <xf numFmtId="39" fontId="70" fillId="3" borderId="1" xfId="68" applyNumberFormat="1" applyFont="1" applyFill="1" applyBorder="1" applyAlignment="1"/>
    <xf numFmtId="39" fontId="72" fillId="22" borderId="1" xfId="68" applyNumberFormat="1" applyFont="1" applyFill="1" applyBorder="1" applyAlignment="1"/>
    <xf numFmtId="39" fontId="73" fillId="22" borderId="1" xfId="68" applyNumberFormat="1" applyFont="1" applyFill="1" applyBorder="1" applyAlignment="1"/>
    <xf numFmtId="39" fontId="67" fillId="22" borderId="1" xfId="68" applyNumberFormat="1" applyFont="1" applyFill="1" applyBorder="1" applyAlignment="1"/>
    <xf numFmtId="39" fontId="5" fillId="0" borderId="0" xfId="68" applyNumberFormat="1"/>
    <xf numFmtId="37" fontId="57" fillId="0" borderId="29" xfId="68" applyNumberFormat="1" applyFont="1" applyBorder="1" applyAlignment="1" applyProtection="1">
      <alignment horizontal="center"/>
      <protection locked="0"/>
    </xf>
    <xf numFmtId="39" fontId="66" fillId="22" borderId="1" xfId="68" applyNumberFormat="1" applyFont="1" applyFill="1" applyBorder="1" applyAlignment="1"/>
    <xf numFmtId="0" fontId="26" fillId="8" borderId="0" xfId="0" applyNumberFormat="1" applyFont="1" applyFill="1" applyAlignment="1">
      <alignment horizontal="justify" vertical="distributed"/>
    </xf>
    <xf numFmtId="0" fontId="79" fillId="24" borderId="0" xfId="0" applyNumberFormat="1" applyFont="1" applyFill="1" applyAlignment="1">
      <alignment horizontal="justify" vertical="distributed"/>
    </xf>
    <xf numFmtId="0" fontId="26" fillId="24" borderId="0" xfId="0" applyNumberFormat="1" applyFont="1" applyFill="1" applyAlignment="1">
      <alignment horizontal="justify" vertical="distributed"/>
    </xf>
    <xf numFmtId="0" fontId="26" fillId="19" borderId="0" xfId="0" applyNumberFormat="1" applyFont="1" applyFill="1" applyAlignment="1">
      <alignment horizontal="justify" vertical="distributed"/>
    </xf>
    <xf numFmtId="0" fontId="80" fillId="25" borderId="1" xfId="0" applyFont="1" applyFill="1" applyBorder="1" applyAlignment="1">
      <alignment horizontal="left"/>
    </xf>
    <xf numFmtId="0" fontId="26" fillId="25" borderId="0" xfId="0" applyNumberFormat="1" applyFont="1" applyFill="1" applyAlignment="1">
      <alignment horizontal="justify" vertical="distributed"/>
    </xf>
    <xf numFmtId="0" fontId="80" fillId="25" borderId="0" xfId="0" applyFont="1" applyFill="1" applyAlignment="1">
      <alignment horizontal="left"/>
    </xf>
    <xf numFmtId="0" fontId="26" fillId="25" borderId="1" xfId="0" applyNumberFormat="1" applyFont="1" applyFill="1" applyBorder="1" applyAlignment="1">
      <alignment horizontal="justify" vertical="distributed"/>
    </xf>
    <xf numFmtId="0" fontId="80" fillId="24" borderId="1" xfId="0" applyFont="1" applyFill="1" applyBorder="1" applyAlignment="1">
      <alignment horizontal="left"/>
    </xf>
    <xf numFmtId="0" fontId="80" fillId="8" borderId="1" xfId="0" applyFont="1" applyFill="1" applyBorder="1" applyAlignment="1">
      <alignment horizontal="left"/>
    </xf>
    <xf numFmtId="0" fontId="26" fillId="8" borderId="1" xfId="0" applyNumberFormat="1" applyFont="1" applyFill="1" applyBorder="1" applyAlignment="1">
      <alignment horizontal="justify" vertical="distributed"/>
    </xf>
    <xf numFmtId="0" fontId="26" fillId="0" borderId="0" xfId="0" applyNumberFormat="1" applyFont="1" applyFill="1" applyAlignment="1">
      <alignment horizontal="justify" vertical="distributed"/>
    </xf>
    <xf numFmtId="0" fontId="80" fillId="8" borderId="1" xfId="0" applyFont="1" applyFill="1" applyBorder="1"/>
    <xf numFmtId="0" fontId="80" fillId="8" borderId="0" xfId="0" applyFont="1" applyFill="1"/>
    <xf numFmtId="0" fontId="26" fillId="24" borderId="1" xfId="0" applyNumberFormat="1" applyFont="1" applyFill="1" applyBorder="1" applyAlignment="1">
      <alignment horizontal="justify" vertical="distributed"/>
    </xf>
    <xf numFmtId="0" fontId="80" fillId="24" borderId="1" xfId="0" applyFont="1" applyFill="1" applyBorder="1"/>
    <xf numFmtId="0" fontId="80" fillId="24" borderId="0" xfId="0" applyFont="1" applyFill="1" applyBorder="1"/>
    <xf numFmtId="0" fontId="26" fillId="19" borderId="0" xfId="0" applyNumberFormat="1" applyFont="1" applyFill="1" applyBorder="1" applyAlignment="1">
      <alignment horizontal="justify" vertical="distributed"/>
    </xf>
    <xf numFmtId="0" fontId="26" fillId="0" borderId="1" xfId="0" applyNumberFormat="1" applyFont="1" applyBorder="1" applyAlignment="1">
      <alignment horizontal="justify" vertical="distributed"/>
    </xf>
    <xf numFmtId="0" fontId="26" fillId="24" borderId="0" xfId="0" applyNumberFormat="1" applyFont="1" applyFill="1" applyBorder="1" applyAlignment="1">
      <alignment horizontal="justify" vertical="distributed"/>
    </xf>
    <xf numFmtId="0" fontId="26" fillId="0" borderId="0" xfId="0" applyNumberFormat="1" applyFont="1" applyAlignment="1">
      <alignment horizontal="left" vertical="distributed"/>
    </xf>
    <xf numFmtId="0" fontId="26" fillId="0" borderId="0" xfId="0" applyNumberFormat="1" applyFont="1" applyAlignment="1">
      <alignment horizontal="justify" vertical="distributed"/>
    </xf>
    <xf numFmtId="0" fontId="26" fillId="0" borderId="0" xfId="0" applyNumberFormat="1" applyFont="1" applyAlignment="1">
      <alignment vertical="distributed"/>
    </xf>
    <xf numFmtId="0" fontId="26" fillId="0" borderId="0" xfId="0" applyNumberFormat="1" applyFont="1" applyAlignment="1">
      <alignment horizontal="center" vertical="distributed"/>
    </xf>
    <xf numFmtId="0" fontId="26" fillId="8" borderId="0" xfId="0" applyNumberFormat="1" applyFont="1" applyFill="1" applyBorder="1" applyAlignment="1">
      <alignment horizontal="justify" vertical="distributed"/>
    </xf>
    <xf numFmtId="0" fontId="26" fillId="0" borderId="0" xfId="0" applyFont="1" applyAlignment="1">
      <alignment horizontal="left"/>
    </xf>
    <xf numFmtId="0" fontId="26" fillId="0" borderId="0" xfId="0" applyFont="1"/>
    <xf numFmtId="0" fontId="42" fillId="26" borderId="1" xfId="0" applyFont="1" applyFill="1" applyBorder="1" applyAlignment="1">
      <alignment wrapText="1"/>
    </xf>
    <xf numFmtId="0" fontId="37" fillId="26" borderId="29" xfId="0" applyFont="1" applyFill="1" applyBorder="1" applyAlignment="1">
      <alignment wrapText="1"/>
    </xf>
    <xf numFmtId="0" fontId="37" fillId="26" borderId="51" xfId="0" applyFont="1" applyFill="1" applyBorder="1" applyAlignment="1">
      <alignment wrapText="1"/>
    </xf>
    <xf numFmtId="0" fontId="37" fillId="26" borderId="30" xfId="0" applyFont="1" applyFill="1" applyBorder="1" applyAlignment="1">
      <alignment wrapText="1"/>
    </xf>
    <xf numFmtId="0" fontId="26" fillId="0" borderId="0" xfId="0" applyFont="1" applyAlignment="1">
      <alignment wrapText="1"/>
    </xf>
    <xf numFmtId="0" fontId="26" fillId="26" borderId="29" xfId="0" applyFont="1" applyFill="1" applyBorder="1" applyAlignment="1">
      <alignment wrapText="1"/>
    </xf>
    <xf numFmtId="0" fontId="26" fillId="26" borderId="51" xfId="0" applyFont="1" applyFill="1" applyBorder="1" applyAlignment="1">
      <alignment wrapText="1"/>
    </xf>
    <xf numFmtId="0" fontId="26" fillId="26" borderId="30" xfId="0" applyFont="1" applyFill="1" applyBorder="1" applyAlignment="1">
      <alignment wrapText="1"/>
    </xf>
    <xf numFmtId="17" fontId="26" fillId="26" borderId="29" xfId="0" applyNumberFormat="1" applyFont="1" applyFill="1" applyBorder="1" applyAlignment="1">
      <alignment wrapText="1"/>
    </xf>
    <xf numFmtId="0" fontId="81" fillId="27" borderId="1" xfId="69" applyFont="1" applyFill="1" applyBorder="1" applyAlignment="1">
      <alignment horizontal="left" vertical="center" wrapText="1"/>
    </xf>
    <xf numFmtId="0" fontId="82" fillId="27" borderId="1" xfId="69" applyFont="1" applyFill="1" applyBorder="1" applyAlignment="1">
      <alignment horizontal="center" vertical="center" wrapText="1"/>
    </xf>
    <xf numFmtId="0" fontId="82" fillId="27" borderId="14" xfId="69" applyFont="1" applyFill="1" applyBorder="1" applyAlignment="1">
      <alignment horizontal="center" vertical="center" wrapText="1"/>
    </xf>
    <xf numFmtId="0" fontId="26" fillId="8" borderId="30" xfId="0" applyNumberFormat="1" applyFont="1" applyFill="1" applyBorder="1" applyAlignment="1">
      <alignment horizontal="left" vertical="center"/>
    </xf>
    <xf numFmtId="0" fontId="26" fillId="8" borderId="1" xfId="0" applyNumberFormat="1" applyFont="1" applyFill="1" applyBorder="1" applyAlignment="1">
      <alignment horizontal="center" vertical="center" wrapText="1"/>
    </xf>
    <xf numFmtId="0" fontId="26" fillId="8" borderId="1" xfId="0" applyNumberFormat="1" applyFont="1" applyFill="1" applyBorder="1" applyAlignment="1">
      <alignment vertical="distributed"/>
    </xf>
    <xf numFmtId="9" fontId="83" fillId="8" borderId="1" xfId="69" applyNumberFormat="1" applyFont="1" applyFill="1" applyBorder="1" applyAlignment="1">
      <alignment horizontal="center" vertical="center" wrapText="1"/>
    </xf>
    <xf numFmtId="169" fontId="26" fillId="8" borderId="1" xfId="0" applyNumberFormat="1" applyFont="1" applyFill="1" applyBorder="1" applyAlignment="1">
      <alignment horizontal="right" vertical="center" wrapText="1"/>
    </xf>
    <xf numFmtId="9" fontId="26" fillId="8" borderId="1" xfId="0" applyNumberFormat="1" applyFont="1" applyFill="1" applyBorder="1" applyAlignment="1">
      <alignment horizontal="center" vertical="center"/>
    </xf>
    <xf numFmtId="9" fontId="83" fillId="8" borderId="29" xfId="69" applyNumberFormat="1" applyFont="1" applyFill="1" applyBorder="1" applyAlignment="1">
      <alignment horizontal="center" vertical="center" wrapText="1"/>
    </xf>
    <xf numFmtId="0" fontId="26" fillId="24" borderId="1" xfId="0" applyNumberFormat="1" applyFont="1" applyFill="1" applyBorder="1" applyAlignment="1">
      <alignment horizontal="left" vertical="center" wrapText="1"/>
    </xf>
    <xf numFmtId="0" fontId="26" fillId="24" borderId="1" xfId="0" applyNumberFormat="1" applyFont="1" applyFill="1" applyBorder="1" applyAlignment="1">
      <alignment horizontal="center" vertical="center" wrapText="1"/>
    </xf>
    <xf numFmtId="0" fontId="26" fillId="24" borderId="12" xfId="0" applyNumberFormat="1" applyFont="1" applyFill="1" applyBorder="1" applyAlignment="1">
      <alignment vertical="center"/>
    </xf>
    <xf numFmtId="0" fontId="26" fillId="24" borderId="12" xfId="0" applyNumberFormat="1" applyFont="1" applyFill="1" applyBorder="1" applyAlignment="1">
      <alignment horizontal="center" vertical="center"/>
    </xf>
    <xf numFmtId="44" fontId="26" fillId="24" borderId="1" xfId="1" applyFont="1" applyFill="1" applyBorder="1" applyAlignment="1">
      <alignment horizontal="center" vertical="center" wrapText="1"/>
    </xf>
    <xf numFmtId="9" fontId="26" fillId="24" borderId="12" xfId="2" applyFont="1" applyFill="1" applyBorder="1" applyAlignment="1">
      <alignment horizontal="center" vertical="center"/>
    </xf>
    <xf numFmtId="9" fontId="83" fillId="24" borderId="1" xfId="69" applyNumberFormat="1" applyFont="1" applyFill="1" applyBorder="1" applyAlignment="1">
      <alignment horizontal="center" vertical="center" wrapText="1"/>
    </xf>
    <xf numFmtId="0" fontId="26" fillId="24" borderId="1" xfId="0" applyNumberFormat="1" applyFont="1" applyFill="1" applyBorder="1" applyAlignment="1">
      <alignment horizontal="left" vertical="center"/>
    </xf>
    <xf numFmtId="0" fontId="26" fillId="24" borderId="12" xfId="0" applyNumberFormat="1" applyFont="1" applyFill="1" applyBorder="1" applyAlignment="1">
      <alignment horizontal="center" vertical="center" wrapText="1"/>
    </xf>
    <xf numFmtId="44" fontId="26" fillId="24" borderId="12" xfId="1" applyFont="1" applyFill="1" applyBorder="1" applyAlignment="1">
      <alignment horizontal="center" vertical="center" wrapText="1"/>
    </xf>
    <xf numFmtId="0" fontId="26" fillId="24" borderId="1" xfId="0" applyNumberFormat="1" applyFont="1" applyFill="1" applyBorder="1" applyAlignment="1">
      <alignment vertical="center"/>
    </xf>
    <xf numFmtId="0" fontId="26" fillId="24" borderId="1" xfId="0" applyNumberFormat="1" applyFont="1" applyFill="1" applyBorder="1" applyAlignment="1">
      <alignment horizontal="center" vertical="center"/>
    </xf>
    <xf numFmtId="9" fontId="26" fillId="24" borderId="1" xfId="2" applyFont="1" applyFill="1" applyBorder="1" applyAlignment="1">
      <alignment horizontal="center" vertical="center"/>
    </xf>
    <xf numFmtId="0" fontId="26" fillId="24" borderId="30" xfId="0" applyNumberFormat="1" applyFont="1" applyFill="1" applyBorder="1" applyAlignment="1">
      <alignment horizontal="left" vertical="center"/>
    </xf>
    <xf numFmtId="0" fontId="26" fillId="24" borderId="1" xfId="0" applyNumberFormat="1" applyFont="1" applyFill="1" applyBorder="1" applyAlignment="1">
      <alignment vertical="distributed"/>
    </xf>
    <xf numFmtId="9" fontId="26" fillId="24" borderId="1" xfId="69" applyNumberFormat="1" applyFont="1" applyFill="1" applyBorder="1" applyAlignment="1">
      <alignment horizontal="center" vertical="center" wrapText="1"/>
    </xf>
    <xf numFmtId="0" fontId="26" fillId="19" borderId="1" xfId="0" applyNumberFormat="1" applyFont="1" applyFill="1" applyBorder="1" applyAlignment="1">
      <alignment horizontal="left" vertical="center"/>
    </xf>
    <xf numFmtId="0" fontId="26" fillId="19" borderId="1" xfId="0" applyNumberFormat="1" applyFont="1" applyFill="1" applyBorder="1" applyAlignment="1">
      <alignment horizontal="center" vertical="center" wrapText="1"/>
    </xf>
    <xf numFmtId="0" fontId="26" fillId="19" borderId="1" xfId="0" applyNumberFormat="1" applyFont="1" applyFill="1" applyBorder="1" applyAlignment="1">
      <alignment vertical="distributed"/>
    </xf>
    <xf numFmtId="0" fontId="26" fillId="19" borderId="12" xfId="0" applyNumberFormat="1" applyFont="1" applyFill="1" applyBorder="1" applyAlignment="1">
      <alignment horizontal="center" vertical="center"/>
    </xf>
    <xf numFmtId="44" fontId="26" fillId="19" borderId="1" xfId="1" applyFont="1" applyFill="1" applyBorder="1" applyAlignment="1">
      <alignment horizontal="right" vertical="center" wrapText="1"/>
    </xf>
    <xf numFmtId="9" fontId="26" fillId="19" borderId="12" xfId="2" applyFont="1" applyFill="1" applyBorder="1" applyAlignment="1">
      <alignment horizontal="center" vertical="center"/>
    </xf>
    <xf numFmtId="9" fontId="83" fillId="19" borderId="1" xfId="69" applyNumberFormat="1" applyFont="1" applyFill="1" applyBorder="1" applyAlignment="1">
      <alignment horizontal="center" vertical="center" wrapText="1"/>
    </xf>
    <xf numFmtId="0" fontId="79" fillId="16" borderId="29" xfId="69" applyFont="1" applyFill="1" applyBorder="1" applyAlignment="1">
      <alignment horizontal="left" vertical="center" wrapText="1"/>
    </xf>
    <xf numFmtId="0" fontId="83" fillId="16" borderId="51" xfId="69" applyFont="1" applyFill="1" applyBorder="1" applyAlignment="1">
      <alignment vertical="center" wrapText="1"/>
    </xf>
    <xf numFmtId="44" fontId="79" fillId="16" borderId="1" xfId="69" applyNumberFormat="1" applyFont="1" applyFill="1" applyBorder="1" applyAlignment="1">
      <alignment horizontal="right" vertical="center" wrapText="1"/>
    </xf>
    <xf numFmtId="0" fontId="82" fillId="27" borderId="29" xfId="69" applyFont="1" applyFill="1" applyBorder="1" applyAlignment="1">
      <alignment horizontal="center" vertical="center" wrapText="1"/>
    </xf>
    <xf numFmtId="0" fontId="26" fillId="19" borderId="1" xfId="0" applyNumberFormat="1" applyFont="1" applyFill="1" applyBorder="1" applyAlignment="1">
      <alignment horizontal="left" vertical="center" wrapText="1"/>
    </xf>
    <xf numFmtId="0" fontId="26" fillId="19" borderId="1" xfId="0" applyNumberFormat="1" applyFont="1" applyFill="1" applyBorder="1" applyAlignment="1">
      <alignment vertical="center" wrapText="1"/>
    </xf>
    <xf numFmtId="0" fontId="83" fillId="19" borderId="1" xfId="69" applyFont="1" applyFill="1" applyBorder="1" applyAlignment="1">
      <alignment vertical="center" wrapText="1"/>
    </xf>
    <xf numFmtId="9" fontId="26" fillId="19" borderId="1" xfId="0" applyNumberFormat="1" applyFont="1" applyFill="1" applyBorder="1" applyAlignment="1">
      <alignment horizontal="center" vertical="center" wrapText="1"/>
    </xf>
    <xf numFmtId="0" fontId="26" fillId="19" borderId="1" xfId="0" applyNumberFormat="1" applyFont="1" applyFill="1" applyBorder="1" applyAlignment="1">
      <alignment vertical="center"/>
    </xf>
    <xf numFmtId="0" fontId="26" fillId="19" borderId="1" xfId="0" applyNumberFormat="1" applyFont="1" applyFill="1" applyBorder="1" applyAlignment="1">
      <alignment horizontal="center" vertical="center"/>
    </xf>
    <xf numFmtId="9" fontId="26" fillId="19" borderId="1" xfId="0" applyNumberFormat="1" applyFont="1" applyFill="1" applyBorder="1" applyAlignment="1">
      <alignment horizontal="center" vertical="center"/>
    </xf>
    <xf numFmtId="0" fontId="83" fillId="0" borderId="26" xfId="69" applyFont="1" applyFill="1" applyBorder="1" applyAlignment="1">
      <alignment horizontal="left" vertical="center" wrapText="1"/>
    </xf>
    <xf numFmtId="0" fontId="83" fillId="0" borderId="1" xfId="69" applyFont="1" applyFill="1" applyBorder="1" applyAlignment="1">
      <alignment vertical="center" wrapText="1"/>
    </xf>
    <xf numFmtId="0" fontId="42" fillId="16" borderId="29" xfId="0" applyFont="1" applyFill="1" applyBorder="1" applyAlignment="1">
      <alignment horizontal="left"/>
    </xf>
    <xf numFmtId="0" fontId="42" fillId="16" borderId="51" xfId="0" applyFont="1" applyFill="1" applyBorder="1" applyAlignment="1"/>
    <xf numFmtId="0" fontId="83" fillId="19" borderId="1" xfId="0" applyNumberFormat="1" applyFont="1" applyFill="1" applyBorder="1" applyAlignment="1">
      <alignment horizontal="left" vertical="center" wrapText="1"/>
    </xf>
    <xf numFmtId="0" fontId="83" fillId="19" borderId="1" xfId="0" applyNumberFormat="1" applyFont="1" applyFill="1" applyBorder="1" applyAlignment="1">
      <alignment horizontal="center" vertical="center" wrapText="1"/>
    </xf>
    <xf numFmtId="0" fontId="83" fillId="19" borderId="1" xfId="0" applyNumberFormat="1" applyFont="1" applyFill="1" applyBorder="1" applyAlignment="1">
      <alignment vertical="center" wrapText="1"/>
    </xf>
    <xf numFmtId="44" fontId="83" fillId="19" borderId="1" xfId="1" applyFont="1" applyFill="1" applyBorder="1" applyAlignment="1">
      <alignment horizontal="center" vertical="center" wrapText="1"/>
    </xf>
    <xf numFmtId="9" fontId="83" fillId="19" borderId="1" xfId="0" applyNumberFormat="1" applyFont="1" applyFill="1" applyBorder="1" applyAlignment="1">
      <alignment horizontal="center" vertical="center" wrapText="1"/>
    </xf>
    <xf numFmtId="0" fontId="83" fillId="8" borderId="1" xfId="0" applyNumberFormat="1" applyFont="1" applyFill="1" applyBorder="1" applyAlignment="1">
      <alignment horizontal="left" vertical="center" wrapText="1"/>
    </xf>
    <xf numFmtId="0" fontId="83" fillId="8" borderId="1" xfId="0" applyNumberFormat="1" applyFont="1" applyFill="1" applyBorder="1" applyAlignment="1">
      <alignment horizontal="center" vertical="center" wrapText="1"/>
    </xf>
    <xf numFmtId="0" fontId="26" fillId="8" borderId="1" xfId="0" applyNumberFormat="1" applyFont="1" applyFill="1" applyBorder="1" applyAlignment="1">
      <alignment vertical="center"/>
    </xf>
    <xf numFmtId="0" fontId="26" fillId="8" borderId="1" xfId="0" applyNumberFormat="1" applyFont="1" applyFill="1" applyBorder="1" applyAlignment="1">
      <alignment horizontal="center" vertical="center"/>
    </xf>
    <xf numFmtId="44" fontId="26" fillId="8" borderId="1" xfId="1" applyFont="1" applyFill="1" applyBorder="1" applyAlignment="1">
      <alignment horizontal="right" vertical="center"/>
    </xf>
    <xf numFmtId="44" fontId="84" fillId="19" borderId="1" xfId="1" applyFont="1" applyFill="1" applyBorder="1" applyAlignment="1">
      <alignment horizontal="center" vertical="center" wrapText="1"/>
    </xf>
    <xf numFmtId="0" fontId="83" fillId="24" borderId="1" xfId="0" applyNumberFormat="1" applyFont="1" applyFill="1" applyBorder="1" applyAlignment="1">
      <alignment horizontal="left" vertical="center" wrapText="1"/>
    </xf>
    <xf numFmtId="0" fontId="83" fillId="24" borderId="1" xfId="69" applyFont="1" applyFill="1" applyBorder="1" applyAlignment="1">
      <alignment horizontal="center" vertical="center" wrapText="1"/>
    </xf>
    <xf numFmtId="0" fontId="83" fillId="24" borderId="1" xfId="69" applyFont="1" applyFill="1" applyBorder="1" applyAlignment="1">
      <alignment vertical="center" wrapText="1"/>
    </xf>
    <xf numFmtId="0" fontId="83" fillId="24" borderId="1" xfId="0" applyNumberFormat="1" applyFont="1" applyFill="1" applyBorder="1" applyAlignment="1">
      <alignment horizontal="center" vertical="center" wrapText="1"/>
    </xf>
    <xf numFmtId="44" fontId="83" fillId="24" borderId="1" xfId="1" applyFont="1" applyFill="1" applyBorder="1" applyAlignment="1">
      <alignment horizontal="right" vertical="center" wrapText="1"/>
    </xf>
    <xf numFmtId="9" fontId="83" fillId="24" borderId="1" xfId="0" applyNumberFormat="1" applyFont="1" applyFill="1" applyBorder="1" applyAlignment="1">
      <alignment horizontal="center" vertical="center" wrapText="1"/>
    </xf>
    <xf numFmtId="0" fontId="83" fillId="24" borderId="1" xfId="0" applyNumberFormat="1" applyFont="1" applyFill="1" applyBorder="1" applyAlignment="1">
      <alignment vertical="center" wrapText="1"/>
    </xf>
    <xf numFmtId="44" fontId="83" fillId="24" borderId="1" xfId="1" applyFont="1" applyFill="1" applyBorder="1" applyAlignment="1">
      <alignment horizontal="center" vertical="center" wrapText="1"/>
    </xf>
    <xf numFmtId="169" fontId="83" fillId="24" borderId="1" xfId="0" applyNumberFormat="1" applyFont="1" applyFill="1" applyBorder="1" applyAlignment="1">
      <alignment horizontal="right" vertical="center" wrapText="1"/>
    </xf>
    <xf numFmtId="9" fontId="26" fillId="24" borderId="1" xfId="0" applyNumberFormat="1" applyFont="1" applyFill="1" applyBorder="1" applyAlignment="1">
      <alignment horizontal="center" vertical="center" wrapText="1"/>
    </xf>
    <xf numFmtId="0" fontId="26" fillId="8" borderId="1" xfId="0" applyNumberFormat="1" applyFont="1" applyFill="1" applyBorder="1" applyAlignment="1">
      <alignment horizontal="left" vertical="center"/>
    </xf>
    <xf numFmtId="0" fontId="83" fillId="8" borderId="1" xfId="0" applyNumberFormat="1" applyFont="1" applyFill="1" applyBorder="1" applyAlignment="1">
      <alignment vertical="center" wrapText="1"/>
    </xf>
    <xf numFmtId="44" fontId="26" fillId="8" borderId="1" xfId="1" applyFont="1" applyFill="1" applyBorder="1" applyAlignment="1">
      <alignment horizontal="center" vertical="center" wrapText="1"/>
    </xf>
    <xf numFmtId="9" fontId="83" fillId="8" borderId="1" xfId="0" applyNumberFormat="1" applyFont="1" applyFill="1" applyBorder="1" applyAlignment="1">
      <alignment horizontal="center" vertical="center" wrapText="1"/>
    </xf>
    <xf numFmtId="0" fontId="26" fillId="24" borderId="7" xfId="0" applyNumberFormat="1" applyFont="1" applyFill="1" applyBorder="1" applyAlignment="1">
      <alignment horizontal="left" vertical="center"/>
    </xf>
    <xf numFmtId="0" fontId="26" fillId="24" borderId="7" xfId="0" applyNumberFormat="1" applyFont="1" applyFill="1" applyBorder="1" applyAlignment="1">
      <alignment horizontal="center" vertical="center" wrapText="1"/>
    </xf>
    <xf numFmtId="0" fontId="26" fillId="24" borderId="7" xfId="0" applyNumberFormat="1" applyFont="1" applyFill="1" applyBorder="1" applyAlignment="1">
      <alignment vertical="center"/>
    </xf>
    <xf numFmtId="44" fontId="26" fillId="24" borderId="7" xfId="1" applyFont="1" applyFill="1" applyBorder="1" applyAlignment="1">
      <alignment horizontal="center" vertical="center" wrapText="1"/>
    </xf>
    <xf numFmtId="0" fontId="79" fillId="16" borderId="51" xfId="69" applyFont="1" applyFill="1" applyBorder="1" applyAlignment="1">
      <alignment vertical="center" wrapText="1"/>
    </xf>
    <xf numFmtId="44" fontId="79" fillId="16" borderId="51" xfId="69" applyNumberFormat="1" applyFont="1" applyFill="1" applyBorder="1" applyAlignment="1">
      <alignment horizontal="right" vertical="center" wrapText="1"/>
    </xf>
    <xf numFmtId="44" fontId="26" fillId="19" borderId="1" xfId="1" applyFont="1" applyFill="1" applyBorder="1" applyAlignment="1">
      <alignment horizontal="center" vertical="center" wrapText="1"/>
    </xf>
    <xf numFmtId="169" fontId="26" fillId="19" borderId="1" xfId="2" applyNumberFormat="1" applyFont="1" applyFill="1" applyBorder="1" applyAlignment="1">
      <alignment vertical="center"/>
    </xf>
    <xf numFmtId="169" fontId="83" fillId="19" borderId="1" xfId="69" applyNumberFormat="1" applyFont="1" applyFill="1" applyBorder="1" applyAlignment="1">
      <alignment horizontal="center" vertical="center" wrapText="1"/>
    </xf>
    <xf numFmtId="169" fontId="26" fillId="19" borderId="1" xfId="0" applyNumberFormat="1" applyFont="1" applyFill="1" applyBorder="1" applyAlignment="1">
      <alignment horizontal="right" vertical="center" wrapText="1"/>
    </xf>
    <xf numFmtId="169" fontId="83" fillId="24" borderId="1" xfId="0" applyNumberFormat="1" applyFont="1" applyFill="1" applyBorder="1" applyAlignment="1">
      <alignment vertical="center" wrapText="1"/>
    </xf>
    <xf numFmtId="169" fontId="26" fillId="24" borderId="29" xfId="0" applyNumberFormat="1" applyFont="1" applyFill="1" applyBorder="1" applyAlignment="1">
      <alignment horizontal="center" vertical="distributed"/>
    </xf>
    <xf numFmtId="9" fontId="26" fillId="24" borderId="1" xfId="0" applyNumberFormat="1" applyFont="1" applyFill="1" applyBorder="1" applyAlignment="1">
      <alignment horizontal="center" vertical="distributed"/>
    </xf>
    <xf numFmtId="9" fontId="26" fillId="24" borderId="0" xfId="0" applyNumberFormat="1" applyFont="1" applyFill="1" applyAlignment="1">
      <alignment horizontal="center" vertical="distributed"/>
    </xf>
    <xf numFmtId="44" fontId="83" fillId="8" borderId="1" xfId="1" applyFont="1" applyFill="1" applyBorder="1" applyAlignment="1">
      <alignment horizontal="center" vertical="center" wrapText="1"/>
    </xf>
    <xf numFmtId="169" fontId="26" fillId="8" borderId="1" xfId="0" applyNumberFormat="1" applyFont="1" applyFill="1" applyBorder="1" applyAlignment="1">
      <alignment horizontal="center" vertical="center"/>
    </xf>
    <xf numFmtId="9" fontId="83" fillId="8" borderId="29" xfId="0" applyNumberFormat="1" applyFont="1" applyFill="1" applyBorder="1" applyAlignment="1">
      <alignment horizontal="center" vertical="center" wrapText="1"/>
    </xf>
    <xf numFmtId="0" fontId="80" fillId="25" borderId="1" xfId="0" applyFont="1" applyFill="1" applyBorder="1" applyAlignment="1">
      <alignment horizontal="left" vertical="center"/>
    </xf>
    <xf numFmtId="0" fontId="80" fillId="25" borderId="1" xfId="0" applyFont="1" applyFill="1" applyBorder="1" applyAlignment="1">
      <alignment horizontal="center" vertical="center" wrapText="1"/>
    </xf>
    <xf numFmtId="44" fontId="80" fillId="25" borderId="1" xfId="0" applyNumberFormat="1" applyFont="1" applyFill="1" applyBorder="1" applyAlignment="1">
      <alignment horizontal="left" vertical="center" wrapText="1"/>
    </xf>
    <xf numFmtId="44" fontId="80" fillId="25" borderId="1" xfId="1" applyFont="1" applyFill="1" applyBorder="1" applyAlignment="1">
      <alignment horizontal="left" vertical="center"/>
    </xf>
    <xf numFmtId="9" fontId="80" fillId="25" borderId="1" xfId="69" applyNumberFormat="1" applyFont="1" applyFill="1" applyBorder="1" applyAlignment="1">
      <alignment horizontal="center" vertical="center" wrapText="1"/>
    </xf>
    <xf numFmtId="0" fontId="26" fillId="25" borderId="30" xfId="0" applyNumberFormat="1" applyFont="1" applyFill="1" applyBorder="1" applyAlignment="1">
      <alignment horizontal="left" vertical="center"/>
    </xf>
    <xf numFmtId="0" fontId="26" fillId="25" borderId="1" xfId="0" applyNumberFormat="1" applyFont="1" applyFill="1" applyBorder="1" applyAlignment="1">
      <alignment horizontal="center" vertical="center" wrapText="1"/>
    </xf>
    <xf numFmtId="169" fontId="83" fillId="25" borderId="29" xfId="0" applyNumberFormat="1" applyFont="1" applyFill="1" applyBorder="1" applyAlignment="1">
      <alignment vertical="center" wrapText="1"/>
    </xf>
    <xf numFmtId="169" fontId="83" fillId="25" borderId="1" xfId="0" applyNumberFormat="1" applyFont="1" applyFill="1" applyBorder="1" applyAlignment="1">
      <alignment horizontal="center" vertical="center" wrapText="1"/>
    </xf>
    <xf numFmtId="169" fontId="26" fillId="25" borderId="29" xfId="0" applyNumberFormat="1" applyFont="1" applyFill="1" applyBorder="1" applyAlignment="1">
      <alignment horizontal="center" vertical="distributed"/>
    </xf>
    <xf numFmtId="9" fontId="26" fillId="25" borderId="29" xfId="0" applyNumberFormat="1" applyFont="1" applyFill="1" applyBorder="1" applyAlignment="1">
      <alignment horizontal="center" vertical="distributed"/>
    </xf>
    <xf numFmtId="9" fontId="26" fillId="25" borderId="1" xfId="69" applyNumberFormat="1" applyFont="1" applyFill="1" applyBorder="1" applyAlignment="1">
      <alignment horizontal="center" vertical="center" wrapText="1"/>
    </xf>
    <xf numFmtId="0" fontId="26" fillId="0" borderId="0" xfId="0" applyFont="1" applyAlignment="1">
      <alignment horizontal="center" wrapText="1"/>
    </xf>
    <xf numFmtId="0" fontId="26" fillId="0" borderId="1" xfId="0" applyFont="1" applyBorder="1" applyAlignment="1">
      <alignment wrapText="1"/>
    </xf>
    <xf numFmtId="0" fontId="26" fillId="8" borderId="0" xfId="0" applyNumberFormat="1" applyFont="1" applyFill="1" applyBorder="1" applyAlignment="1">
      <alignment horizontal="justify" vertical="distributed" wrapText="1"/>
    </xf>
    <xf numFmtId="0" fontId="42" fillId="8" borderId="0" xfId="0" applyNumberFormat="1" applyFont="1" applyFill="1" applyBorder="1" applyAlignment="1">
      <alignment horizontal="left" vertical="center" wrapText="1"/>
    </xf>
    <xf numFmtId="0" fontId="85" fillId="0" borderId="29" xfId="0" applyFont="1" applyFill="1" applyBorder="1" applyAlignment="1">
      <alignment vertical="center" wrapText="1"/>
    </xf>
    <xf numFmtId="0" fontId="85" fillId="0" borderId="51" xfId="0" applyFont="1" applyFill="1" applyBorder="1" applyAlignment="1">
      <alignment vertical="center" wrapText="1"/>
    </xf>
    <xf numFmtId="0" fontId="85" fillId="0" borderId="30" xfId="0" applyFont="1" applyFill="1" applyBorder="1" applyAlignment="1">
      <alignment vertical="center" wrapText="1"/>
    </xf>
    <xf numFmtId="0" fontId="42" fillId="8" borderId="0" xfId="0" applyNumberFormat="1" applyFont="1" applyFill="1" applyBorder="1" applyAlignment="1">
      <alignment vertical="distributed" wrapText="1"/>
    </xf>
    <xf numFmtId="0" fontId="26" fillId="0" borderId="0" xfId="0" applyFont="1" applyAlignment="1">
      <alignment horizontal="center"/>
    </xf>
    <xf numFmtId="0" fontId="26" fillId="0" borderId="1" xfId="0" applyFont="1" applyBorder="1"/>
    <xf numFmtId="0" fontId="86" fillId="8" borderId="0" xfId="0" applyNumberFormat="1" applyFont="1" applyFill="1" applyBorder="1" applyAlignment="1">
      <alignment horizontal="justify" vertical="distributed"/>
    </xf>
    <xf numFmtId="0" fontId="81" fillId="27" borderId="29" xfId="69" applyFont="1" applyFill="1" applyBorder="1" applyAlignment="1">
      <alignment horizontal="left" vertical="center" wrapText="1"/>
    </xf>
    <xf numFmtId="0" fontId="83" fillId="28" borderId="1" xfId="69" applyFont="1" applyFill="1" applyBorder="1"/>
    <xf numFmtId="0" fontId="79" fillId="8" borderId="0" xfId="0" applyNumberFormat="1" applyFont="1" applyFill="1" applyBorder="1" applyAlignment="1">
      <alignment horizontal="justify" vertical="distributed"/>
    </xf>
    <xf numFmtId="0" fontId="42" fillId="8" borderId="0" xfId="0" applyNumberFormat="1" applyFont="1" applyFill="1" applyBorder="1" applyAlignment="1">
      <alignment horizontal="center" vertical="center"/>
    </xf>
    <xf numFmtId="17" fontId="26" fillId="8" borderId="9" xfId="0" applyNumberFormat="1" applyFont="1" applyFill="1" applyBorder="1" applyAlignment="1">
      <alignment horizontal="center" vertical="center"/>
    </xf>
    <xf numFmtId="0" fontId="42" fillId="8" borderId="29" xfId="0" applyNumberFormat="1" applyFont="1" applyFill="1" applyBorder="1" applyAlignment="1">
      <alignment horizontal="center" vertical="center" wrapText="1"/>
    </xf>
    <xf numFmtId="0" fontId="42" fillId="8" borderId="0" xfId="0" applyNumberFormat="1" applyFont="1" applyFill="1" applyBorder="1" applyAlignment="1">
      <alignment vertical="center" wrapText="1"/>
    </xf>
    <xf numFmtId="0" fontId="83" fillId="24" borderId="29" xfId="69" applyFont="1" applyFill="1" applyBorder="1" applyAlignment="1">
      <alignment horizontal="center" vertical="center" wrapText="1"/>
    </xf>
    <xf numFmtId="0" fontId="79" fillId="8" borderId="0" xfId="0" applyNumberFormat="1" applyFont="1" applyFill="1" applyBorder="1" applyAlignment="1">
      <alignment horizontal="center" vertical="distributed"/>
    </xf>
    <xf numFmtId="0" fontId="83" fillId="24" borderId="29" xfId="69" applyFont="1" applyFill="1" applyBorder="1" applyAlignment="1">
      <alignment vertical="center" wrapText="1"/>
    </xf>
    <xf numFmtId="0" fontId="79" fillId="8" borderId="0" xfId="0" applyNumberFormat="1" applyFont="1" applyFill="1" applyBorder="1" applyAlignment="1">
      <alignment horizontal="center" vertical="center" wrapText="1"/>
    </xf>
    <xf numFmtId="0" fontId="26" fillId="24" borderId="29" xfId="0" applyNumberFormat="1" applyFont="1" applyFill="1" applyBorder="1" applyAlignment="1">
      <alignment horizontal="center" vertical="center"/>
    </xf>
    <xf numFmtId="0" fontId="26" fillId="24" borderId="29" xfId="69" applyFont="1" applyFill="1" applyBorder="1" applyAlignment="1">
      <alignment vertical="center" wrapText="1"/>
    </xf>
    <xf numFmtId="17" fontId="26" fillId="19" borderId="1" xfId="0" applyNumberFormat="1" applyFont="1" applyFill="1" applyBorder="1" applyAlignment="1">
      <alignment horizontal="center" vertical="center"/>
    </xf>
    <xf numFmtId="17" fontId="26" fillId="19" borderId="29" xfId="0" applyNumberFormat="1" applyFont="1" applyFill="1" applyBorder="1" applyAlignment="1">
      <alignment horizontal="center" vertical="center"/>
    </xf>
    <xf numFmtId="0" fontId="83" fillId="19" borderId="29" xfId="69" applyFont="1" applyFill="1" applyBorder="1" applyAlignment="1">
      <alignment vertical="center" wrapText="1"/>
    </xf>
    <xf numFmtId="0" fontId="83" fillId="16" borderId="51" xfId="69" applyFont="1" applyFill="1" applyBorder="1" applyAlignment="1">
      <alignment horizontal="center" vertical="center" wrapText="1"/>
    </xf>
    <xf numFmtId="0" fontId="83" fillId="16" borderId="1" xfId="69" applyFont="1" applyFill="1" applyBorder="1" applyAlignment="1">
      <alignment vertical="center" wrapText="1"/>
    </xf>
    <xf numFmtId="0" fontId="83" fillId="19" borderId="29" xfId="0" applyNumberFormat="1" applyFont="1" applyFill="1" applyBorder="1" applyAlignment="1">
      <alignment horizontal="center" vertical="center" wrapText="1"/>
    </xf>
    <xf numFmtId="0" fontId="83" fillId="0" borderId="1" xfId="69" applyFont="1" applyFill="1" applyBorder="1" applyAlignment="1">
      <alignment horizontal="center" vertical="center" wrapText="1"/>
    </xf>
    <xf numFmtId="0" fontId="83" fillId="0" borderId="29" xfId="69" applyFont="1" applyFill="1" applyBorder="1" applyAlignment="1">
      <alignment vertical="center" wrapText="1"/>
    </xf>
    <xf numFmtId="0" fontId="83" fillId="0" borderId="1" xfId="69" applyFont="1" applyBorder="1"/>
    <xf numFmtId="0" fontId="42" fillId="16" borderId="51" xfId="0" applyFont="1" applyFill="1" applyBorder="1" applyAlignment="1">
      <alignment horizontal="center"/>
    </xf>
    <xf numFmtId="0" fontId="42" fillId="16" borderId="1" xfId="0" applyFont="1" applyFill="1" applyBorder="1" applyAlignment="1"/>
    <xf numFmtId="0" fontId="79" fillId="8" borderId="0" xfId="0" applyNumberFormat="1" applyFont="1" applyFill="1" applyBorder="1" applyAlignment="1">
      <alignment vertical="center" wrapText="1"/>
    </xf>
    <xf numFmtId="17" fontId="26" fillId="8" borderId="1" xfId="0" applyNumberFormat="1" applyFont="1" applyFill="1" applyBorder="1" applyAlignment="1">
      <alignment horizontal="center" vertical="center"/>
    </xf>
    <xf numFmtId="0" fontId="26" fillId="8" borderId="29" xfId="0" applyNumberFormat="1" applyFont="1" applyFill="1" applyBorder="1" applyAlignment="1">
      <alignment horizontal="center" vertical="distributed"/>
    </xf>
    <xf numFmtId="17" fontId="83" fillId="24" borderId="29" xfId="69" applyNumberFormat="1" applyFont="1" applyFill="1" applyBorder="1" applyAlignment="1">
      <alignment horizontal="center" vertical="center" wrapText="1"/>
    </xf>
    <xf numFmtId="0" fontId="26" fillId="24" borderId="29" xfId="0" applyFont="1" applyFill="1" applyBorder="1" applyAlignment="1">
      <alignment horizontal="center"/>
    </xf>
    <xf numFmtId="0" fontId="79" fillId="24" borderId="0" xfId="0" applyNumberFormat="1" applyFont="1" applyFill="1" applyBorder="1" applyAlignment="1">
      <alignment vertical="center" wrapText="1"/>
    </xf>
    <xf numFmtId="0" fontId="83" fillId="24" borderId="29" xfId="0" applyNumberFormat="1" applyFont="1" applyFill="1" applyBorder="1" applyAlignment="1">
      <alignment horizontal="center" vertical="center" wrapText="1"/>
    </xf>
    <xf numFmtId="17" fontId="26" fillId="24" borderId="1" xfId="0" applyNumberFormat="1" applyFont="1" applyFill="1" applyBorder="1" applyAlignment="1">
      <alignment horizontal="center" vertical="center" wrapText="1"/>
    </xf>
    <xf numFmtId="17" fontId="83" fillId="24" borderId="1" xfId="0" applyNumberFormat="1" applyFont="1" applyFill="1" applyBorder="1" applyAlignment="1">
      <alignment horizontal="center" vertical="center"/>
    </xf>
    <xf numFmtId="0" fontId="83" fillId="8" borderId="29" xfId="0" applyNumberFormat="1" applyFont="1" applyFill="1" applyBorder="1" applyAlignment="1">
      <alignment horizontal="center" vertical="center" wrapText="1"/>
    </xf>
    <xf numFmtId="0" fontId="83" fillId="24" borderId="29" xfId="0" applyNumberFormat="1" applyFont="1" applyFill="1" applyBorder="1" applyAlignment="1">
      <alignment horizontal="center" vertical="center"/>
    </xf>
    <xf numFmtId="0" fontId="26" fillId="24" borderId="7" xfId="0" applyNumberFormat="1" applyFont="1" applyFill="1" applyBorder="1" applyAlignment="1">
      <alignment horizontal="center" vertical="center"/>
    </xf>
    <xf numFmtId="0" fontId="83" fillId="24" borderId="41" xfId="0" applyNumberFormat="1" applyFont="1" applyFill="1" applyBorder="1" applyAlignment="1">
      <alignment horizontal="center" vertical="center"/>
    </xf>
    <xf numFmtId="0" fontId="79" fillId="16" borderId="51" xfId="69" applyFont="1" applyFill="1" applyBorder="1" applyAlignment="1">
      <alignment horizontal="center" vertical="center" wrapText="1"/>
    </xf>
    <xf numFmtId="0" fontId="79" fillId="16" borderId="1" xfId="69" applyFont="1" applyFill="1" applyBorder="1" applyAlignment="1">
      <alignment vertical="center" wrapText="1"/>
    </xf>
    <xf numFmtId="0" fontId="42" fillId="8" borderId="0" xfId="0" applyNumberFormat="1" applyFont="1" applyFill="1" applyBorder="1" applyAlignment="1">
      <alignment vertical="distributed"/>
    </xf>
    <xf numFmtId="0" fontId="83" fillId="19" borderId="29" xfId="0" applyNumberFormat="1" applyFont="1" applyFill="1" applyBorder="1" applyAlignment="1">
      <alignment horizontal="center" vertical="top" wrapText="1"/>
    </xf>
    <xf numFmtId="0" fontId="26" fillId="19" borderId="1" xfId="0" applyNumberFormat="1" applyFont="1" applyFill="1" applyBorder="1" applyAlignment="1">
      <alignment horizontal="center" vertical="distributed"/>
    </xf>
    <xf numFmtId="0" fontId="26" fillId="24" borderId="29" xfId="0" applyNumberFormat="1" applyFont="1" applyFill="1" applyBorder="1" applyAlignment="1">
      <alignment horizontal="center" vertical="center" wrapText="1"/>
    </xf>
    <xf numFmtId="0" fontId="26" fillId="8" borderId="29" xfId="0" applyNumberFormat="1" applyFont="1" applyFill="1" applyBorder="1" applyAlignment="1">
      <alignment horizontal="center" vertical="center"/>
    </xf>
    <xf numFmtId="0" fontId="26" fillId="8" borderId="29" xfId="0" applyNumberFormat="1" applyFont="1" applyFill="1" applyBorder="1" applyAlignment="1">
      <alignment horizontal="center" vertical="center" wrapText="1"/>
    </xf>
    <xf numFmtId="44" fontId="80" fillId="25" borderId="1" xfId="0" applyNumberFormat="1" applyFont="1" applyFill="1" applyBorder="1" applyAlignment="1">
      <alignment horizontal="center" vertical="center" wrapText="1"/>
    </xf>
    <xf numFmtId="44" fontId="80" fillId="25" borderId="29" xfId="0" applyNumberFormat="1" applyFont="1" applyFill="1" applyBorder="1" applyAlignment="1">
      <alignment horizontal="left" vertical="center" wrapText="1"/>
    </xf>
    <xf numFmtId="44" fontId="80" fillId="25" borderId="1" xfId="0" applyNumberFormat="1" applyFont="1" applyFill="1" applyBorder="1" applyAlignment="1">
      <alignment horizontal="center" vertical="center"/>
    </xf>
    <xf numFmtId="44" fontId="87" fillId="25" borderId="0" xfId="0" applyNumberFormat="1" applyFont="1" applyFill="1" applyBorder="1" applyAlignment="1">
      <alignment horizontal="left" vertical="center"/>
    </xf>
    <xf numFmtId="0" fontId="80" fillId="25" borderId="0" xfId="0" applyFont="1" applyFill="1" applyBorder="1" applyAlignment="1">
      <alignment horizontal="left"/>
    </xf>
    <xf numFmtId="0" fontId="26" fillId="25" borderId="1" xfId="0" applyNumberFormat="1" applyFont="1" applyFill="1" applyBorder="1" applyAlignment="1">
      <alignment horizontal="center" vertical="center"/>
    </xf>
    <xf numFmtId="0" fontId="26" fillId="25" borderId="29" xfId="0" applyNumberFormat="1" applyFont="1" applyFill="1" applyBorder="1" applyAlignment="1">
      <alignment horizontal="center" vertical="center" wrapText="1"/>
    </xf>
    <xf numFmtId="0" fontId="26" fillId="25" borderId="0" xfId="0" applyNumberFormat="1" applyFont="1" applyFill="1" applyBorder="1" applyAlignment="1">
      <alignment horizontal="justify" vertical="distributed"/>
    </xf>
    <xf numFmtId="0" fontId="26" fillId="25" borderId="1" xfId="0" applyNumberFormat="1" applyFont="1" applyFill="1" applyBorder="1" applyAlignment="1">
      <alignment horizontal="left" vertical="center"/>
    </xf>
    <xf numFmtId="0" fontId="83" fillId="25" borderId="1" xfId="0" applyNumberFormat="1" applyFont="1" applyFill="1" applyBorder="1" applyAlignment="1">
      <alignment horizontal="center" vertical="center" wrapText="1"/>
    </xf>
    <xf numFmtId="0" fontId="83" fillId="25" borderId="1" xfId="0" applyNumberFormat="1" applyFont="1" applyFill="1" applyBorder="1" applyAlignment="1">
      <alignment vertical="center" wrapText="1"/>
    </xf>
    <xf numFmtId="0" fontId="26" fillId="25" borderId="12" xfId="0" applyNumberFormat="1" applyFont="1" applyFill="1" applyBorder="1" applyAlignment="1">
      <alignment horizontal="center" vertical="center"/>
    </xf>
    <xf numFmtId="44" fontId="26" fillId="25" borderId="1" xfId="1" applyFont="1" applyFill="1" applyBorder="1" applyAlignment="1">
      <alignment horizontal="center" vertical="center" wrapText="1"/>
    </xf>
    <xf numFmtId="9" fontId="26" fillId="25" borderId="12" xfId="2" applyFont="1" applyFill="1" applyBorder="1" applyAlignment="1">
      <alignment horizontal="center" vertical="center"/>
    </xf>
    <xf numFmtId="9" fontId="83" fillId="25" borderId="1" xfId="69" applyNumberFormat="1" applyFont="1" applyFill="1" applyBorder="1" applyAlignment="1">
      <alignment horizontal="center" vertical="center" wrapText="1"/>
    </xf>
    <xf numFmtId="0" fontId="26" fillId="25" borderId="1" xfId="69" applyFont="1" applyFill="1" applyBorder="1" applyAlignment="1">
      <alignment horizontal="center" vertical="center" wrapText="1"/>
    </xf>
    <xf numFmtId="0" fontId="26" fillId="25" borderId="1" xfId="69" applyFont="1" applyFill="1" applyBorder="1" applyAlignment="1">
      <alignment vertical="center" wrapText="1"/>
    </xf>
    <xf numFmtId="0" fontId="26" fillId="25" borderId="1" xfId="1" applyNumberFormat="1" applyFont="1" applyFill="1" applyBorder="1" applyAlignment="1">
      <alignment horizontal="center" vertical="center" wrapText="1"/>
    </xf>
    <xf numFmtId="44" fontId="26" fillId="25" borderId="1" xfId="1" applyFont="1" applyFill="1" applyBorder="1" applyAlignment="1">
      <alignment horizontal="right" vertical="center" wrapText="1"/>
    </xf>
    <xf numFmtId="0" fontId="83" fillId="25" borderId="1" xfId="0" applyNumberFormat="1" applyFont="1" applyFill="1" applyBorder="1" applyAlignment="1">
      <alignment horizontal="left" vertical="center"/>
    </xf>
    <xf numFmtId="0" fontId="83" fillId="25" borderId="12" xfId="0" applyNumberFormat="1" applyFont="1" applyFill="1" applyBorder="1" applyAlignment="1">
      <alignment horizontal="center" vertical="center"/>
    </xf>
    <xf numFmtId="44" fontId="83" fillId="25" borderId="1" xfId="1" applyFont="1" applyFill="1" applyBorder="1" applyAlignment="1">
      <alignment horizontal="center" vertical="center" wrapText="1"/>
    </xf>
    <xf numFmtId="9" fontId="83" fillId="25" borderId="12" xfId="2" applyFont="1" applyFill="1" applyBorder="1" applyAlignment="1">
      <alignment horizontal="center" vertical="center"/>
    </xf>
    <xf numFmtId="0" fontId="26" fillId="19" borderId="30" xfId="0" applyNumberFormat="1" applyFont="1" applyFill="1" applyBorder="1" applyAlignment="1">
      <alignment horizontal="left" vertical="center"/>
    </xf>
    <xf numFmtId="9" fontId="26" fillId="19" borderId="1" xfId="0" applyNumberFormat="1" applyFont="1" applyFill="1" applyBorder="1" applyAlignment="1">
      <alignment vertical="center"/>
    </xf>
    <xf numFmtId="169" fontId="83" fillId="19" borderId="29" xfId="0" applyNumberFormat="1" applyFont="1" applyFill="1" applyBorder="1" applyAlignment="1">
      <alignment horizontal="center" vertical="center" wrapText="1"/>
    </xf>
    <xf numFmtId="169" fontId="83" fillId="19" borderId="1" xfId="0" applyNumberFormat="1" applyFont="1" applyFill="1" applyBorder="1" applyAlignment="1">
      <alignment horizontal="center" vertical="center" wrapText="1"/>
    </xf>
    <xf numFmtId="9" fontId="26" fillId="19" borderId="29" xfId="0" applyNumberFormat="1" applyFont="1" applyFill="1" applyBorder="1" applyAlignment="1">
      <alignment horizontal="center" vertical="distributed"/>
    </xf>
    <xf numFmtId="9" fontId="26" fillId="8" borderId="29" xfId="0" applyNumberFormat="1" applyFont="1" applyFill="1" applyBorder="1" applyAlignment="1">
      <alignment vertical="center"/>
    </xf>
    <xf numFmtId="169" fontId="83" fillId="8" borderId="29" xfId="0" applyNumberFormat="1" applyFont="1" applyFill="1" applyBorder="1" applyAlignment="1">
      <alignment horizontal="center" vertical="center" wrapText="1"/>
    </xf>
    <xf numFmtId="169" fontId="83" fillId="8" borderId="1" xfId="0" applyNumberFormat="1" applyFont="1" applyFill="1" applyBorder="1" applyAlignment="1">
      <alignment horizontal="center" vertical="center" wrapText="1"/>
    </xf>
    <xf numFmtId="9" fontId="26" fillId="8" borderId="29" xfId="0" applyNumberFormat="1" applyFont="1" applyFill="1" applyBorder="1" applyAlignment="1">
      <alignment horizontal="center" vertical="distributed"/>
    </xf>
    <xf numFmtId="0" fontId="80" fillId="24" borderId="1" xfId="0" applyFont="1" applyFill="1" applyBorder="1" applyAlignment="1">
      <alignment horizontal="left" vertical="center"/>
    </xf>
    <xf numFmtId="0" fontId="80" fillId="24" borderId="1" xfId="0" applyFont="1" applyFill="1" applyBorder="1" applyAlignment="1">
      <alignment horizontal="center" vertical="center" wrapText="1"/>
    </xf>
    <xf numFmtId="44" fontId="80" fillId="24" borderId="1" xfId="0" applyNumberFormat="1" applyFont="1" applyFill="1" applyBorder="1" applyAlignment="1">
      <alignment horizontal="left" vertical="center" wrapText="1"/>
    </xf>
    <xf numFmtId="44" fontId="80" fillId="24" borderId="1" xfId="1" applyFont="1" applyFill="1" applyBorder="1" applyAlignment="1">
      <alignment horizontal="left" vertical="center"/>
    </xf>
    <xf numFmtId="9" fontId="80" fillId="24" borderId="1" xfId="69" applyNumberFormat="1" applyFont="1" applyFill="1" applyBorder="1" applyAlignment="1">
      <alignment horizontal="center" vertical="center" wrapText="1"/>
    </xf>
    <xf numFmtId="0" fontId="80" fillId="8" borderId="1" xfId="0" applyFont="1" applyFill="1" applyBorder="1" applyAlignment="1">
      <alignment horizontal="left" vertical="center"/>
    </xf>
    <xf numFmtId="0" fontId="80" fillId="8" borderId="1" xfId="0" applyFont="1" applyFill="1" applyBorder="1" applyAlignment="1">
      <alignment horizontal="center" vertical="center" wrapText="1"/>
    </xf>
    <xf numFmtId="44" fontId="80" fillId="8" borderId="1" xfId="0" applyNumberFormat="1" applyFont="1" applyFill="1" applyBorder="1" applyAlignment="1">
      <alignment horizontal="left" vertical="center" wrapText="1"/>
    </xf>
    <xf numFmtId="44" fontId="80" fillId="8" borderId="1" xfId="1" applyFont="1" applyFill="1" applyBorder="1" applyAlignment="1">
      <alignment horizontal="left" vertical="center"/>
    </xf>
    <xf numFmtId="9" fontId="80" fillId="8" borderId="1" xfId="69" applyNumberFormat="1" applyFont="1" applyFill="1" applyBorder="1" applyAlignment="1">
      <alignment horizontal="center" vertical="center" wrapText="1"/>
    </xf>
    <xf numFmtId="0" fontId="26" fillId="8" borderId="1" xfId="69" applyFont="1" applyFill="1" applyBorder="1" applyAlignment="1">
      <alignment horizontal="center" vertical="center" wrapText="1"/>
    </xf>
    <xf numFmtId="0" fontId="26" fillId="8" borderId="1" xfId="69" applyFont="1" applyFill="1" applyBorder="1" applyAlignment="1">
      <alignment vertical="center" wrapText="1"/>
    </xf>
    <xf numFmtId="0" fontId="26" fillId="8" borderId="1" xfId="1" applyNumberFormat="1" applyFont="1" applyFill="1" applyBorder="1" applyAlignment="1">
      <alignment horizontal="center" vertical="center" wrapText="1"/>
    </xf>
    <xf numFmtId="44" fontId="26" fillId="8" borderId="1" xfId="1" applyFont="1" applyFill="1" applyBorder="1" applyAlignment="1">
      <alignment horizontal="right" vertical="center" wrapText="1"/>
    </xf>
    <xf numFmtId="9" fontId="26" fillId="8" borderId="1" xfId="69" applyNumberFormat="1" applyFont="1" applyFill="1" applyBorder="1" applyAlignment="1">
      <alignment horizontal="center" vertical="center" wrapText="1"/>
    </xf>
    <xf numFmtId="0" fontId="26" fillId="24" borderId="14" xfId="0" applyNumberFormat="1" applyFont="1" applyFill="1" applyBorder="1" applyAlignment="1">
      <alignment horizontal="left" vertical="center"/>
    </xf>
    <xf numFmtId="0" fontId="26" fillId="24" borderId="14" xfId="0" applyNumberFormat="1" applyFont="1" applyFill="1" applyBorder="1" applyAlignment="1">
      <alignment horizontal="center" vertical="center" wrapText="1"/>
    </xf>
    <xf numFmtId="0" fontId="26" fillId="24" borderId="14" xfId="69" applyFont="1" applyFill="1" applyBorder="1" applyAlignment="1">
      <alignment horizontal="center" vertical="center" wrapText="1"/>
    </xf>
    <xf numFmtId="0" fontId="26" fillId="24" borderId="14" xfId="69" applyFont="1" applyFill="1" applyBorder="1" applyAlignment="1">
      <alignment vertical="center" wrapText="1"/>
    </xf>
    <xf numFmtId="44" fontId="26" fillId="24" borderId="14" xfId="1" applyFont="1" applyFill="1" applyBorder="1" applyAlignment="1">
      <alignment horizontal="right" vertical="center" wrapText="1"/>
    </xf>
    <xf numFmtId="9" fontId="26" fillId="24" borderId="14" xfId="69" applyNumberFormat="1" applyFont="1" applyFill="1" applyBorder="1" applyAlignment="1">
      <alignment horizontal="center" vertical="center" wrapText="1"/>
    </xf>
    <xf numFmtId="0" fontId="83" fillId="19" borderId="1" xfId="69" applyFont="1" applyFill="1" applyBorder="1" applyAlignment="1">
      <alignment horizontal="center" vertical="center" wrapText="1"/>
    </xf>
    <xf numFmtId="0" fontId="83" fillId="19" borderId="1" xfId="1" applyNumberFormat="1" applyFont="1" applyFill="1" applyBorder="1" applyAlignment="1">
      <alignment horizontal="center" vertical="center" wrapText="1"/>
    </xf>
    <xf numFmtId="169" fontId="26" fillId="19" borderId="29" xfId="0" applyNumberFormat="1" applyFont="1" applyFill="1" applyBorder="1" applyAlignment="1">
      <alignment vertical="distributed"/>
    </xf>
    <xf numFmtId="169" fontId="26" fillId="19" borderId="29" xfId="0" applyNumberFormat="1" applyFont="1" applyFill="1" applyBorder="1" applyAlignment="1">
      <alignment horizontal="center" vertical="distributed"/>
    </xf>
    <xf numFmtId="169" fontId="26" fillId="19" borderId="1" xfId="0" applyNumberFormat="1" applyFont="1" applyFill="1" applyBorder="1" applyAlignment="1">
      <alignment horizontal="center" vertical="distributed"/>
    </xf>
    <xf numFmtId="9" fontId="26" fillId="19" borderId="0" xfId="0" applyNumberFormat="1" applyFont="1" applyFill="1" applyAlignment="1">
      <alignment horizontal="center" vertical="distributed"/>
    </xf>
    <xf numFmtId="9" fontId="26" fillId="19" borderId="1" xfId="0" applyNumberFormat="1" applyFont="1" applyFill="1" applyBorder="1" applyAlignment="1">
      <alignment horizontal="center" vertical="distributed"/>
    </xf>
    <xf numFmtId="169" fontId="26" fillId="19" borderId="1" xfId="0" applyNumberFormat="1" applyFont="1" applyFill="1" applyBorder="1" applyAlignment="1">
      <alignment horizontal="center" vertical="center" wrapText="1"/>
    </xf>
    <xf numFmtId="44" fontId="26" fillId="19" borderId="1" xfId="1" applyFont="1" applyFill="1" applyBorder="1" applyAlignment="1">
      <alignment horizontal="center" vertical="center"/>
    </xf>
    <xf numFmtId="0" fontId="26" fillId="19" borderId="12" xfId="0" applyNumberFormat="1" applyFont="1" applyFill="1" applyBorder="1" applyAlignment="1">
      <alignment vertical="center"/>
    </xf>
    <xf numFmtId="169" fontId="26" fillId="19" borderId="12" xfId="2" applyNumberFormat="1" applyFont="1" applyFill="1" applyBorder="1" applyAlignment="1">
      <alignment horizontal="center" vertical="center"/>
    </xf>
    <xf numFmtId="9" fontId="26" fillId="19" borderId="29" xfId="69" applyNumberFormat="1" applyFont="1" applyFill="1" applyBorder="1" applyAlignment="1">
      <alignment horizontal="center" vertical="center" wrapText="1"/>
    </xf>
    <xf numFmtId="0" fontId="26" fillId="0" borderId="30" xfId="0" applyNumberFormat="1" applyFont="1" applyFill="1" applyBorder="1" applyAlignment="1">
      <alignment horizontal="left" vertical="center"/>
    </xf>
    <xf numFmtId="0" fontId="26" fillId="0" borderId="1" xfId="0" applyNumberFormat="1" applyFont="1" applyFill="1" applyBorder="1" applyAlignment="1">
      <alignment horizontal="center" vertical="center" wrapText="1"/>
    </xf>
    <xf numFmtId="169" fontId="83" fillId="0" borderId="1" xfId="0" applyNumberFormat="1" applyFont="1" applyFill="1" applyBorder="1" applyAlignment="1">
      <alignment vertical="center" wrapText="1"/>
    </xf>
    <xf numFmtId="9" fontId="26" fillId="0" borderId="1" xfId="0" applyNumberFormat="1" applyFont="1" applyFill="1" applyBorder="1" applyAlignment="1">
      <alignment horizontal="center" vertical="center"/>
    </xf>
    <xf numFmtId="169" fontId="83" fillId="0" borderId="1" xfId="0" applyNumberFormat="1" applyFont="1" applyFill="1" applyBorder="1" applyAlignment="1">
      <alignment horizontal="center" vertical="center" wrapText="1"/>
    </xf>
    <xf numFmtId="9" fontId="83" fillId="0" borderId="1" xfId="0" applyNumberFormat="1" applyFont="1" applyFill="1" applyBorder="1" applyAlignment="1">
      <alignment horizontal="center" vertical="center" wrapText="1"/>
    </xf>
    <xf numFmtId="9" fontId="26" fillId="0" borderId="1" xfId="0" applyNumberFormat="1" applyFont="1" applyFill="1" applyBorder="1" applyAlignment="1">
      <alignment horizontal="center" vertical="distributed"/>
    </xf>
    <xf numFmtId="44" fontId="26" fillId="24" borderId="1" xfId="1" applyFont="1" applyFill="1" applyBorder="1" applyAlignment="1">
      <alignment horizontal="center" vertical="center"/>
    </xf>
    <xf numFmtId="9" fontId="83" fillId="24" borderId="29" xfId="0" applyNumberFormat="1" applyFont="1" applyFill="1" applyBorder="1" applyAlignment="1">
      <alignment horizontal="center" vertical="center" wrapText="1"/>
    </xf>
    <xf numFmtId="169" fontId="26" fillId="24" borderId="1" xfId="2" applyNumberFormat="1" applyFont="1" applyFill="1" applyBorder="1" applyAlignment="1">
      <alignment vertical="center"/>
    </xf>
    <xf numFmtId="169" fontId="26" fillId="24" borderId="1" xfId="2" applyNumberFormat="1" applyFont="1" applyFill="1" applyBorder="1" applyAlignment="1">
      <alignment horizontal="center" vertical="center"/>
    </xf>
    <xf numFmtId="169" fontId="83" fillId="24" borderId="1" xfId="69" applyNumberFormat="1" applyFont="1" applyFill="1" applyBorder="1" applyAlignment="1">
      <alignment horizontal="center" vertical="center" wrapText="1"/>
    </xf>
    <xf numFmtId="9" fontId="26" fillId="24" borderId="1" xfId="0" applyNumberFormat="1" applyFont="1" applyFill="1" applyBorder="1" applyAlignment="1">
      <alignment horizontal="center" vertical="center"/>
    </xf>
    <xf numFmtId="169" fontId="26" fillId="8" borderId="1" xfId="2" applyNumberFormat="1" applyFont="1" applyFill="1" applyBorder="1" applyAlignment="1">
      <alignment vertical="center"/>
    </xf>
    <xf numFmtId="169" fontId="26" fillId="8" borderId="1" xfId="2" applyNumberFormat="1" applyFont="1" applyFill="1" applyBorder="1" applyAlignment="1">
      <alignment horizontal="center" vertical="center"/>
    </xf>
    <xf numFmtId="44" fontId="88" fillId="8" borderId="1" xfId="1" applyFont="1" applyFill="1" applyBorder="1" applyAlignment="1">
      <alignment horizontal="center" vertical="center"/>
    </xf>
    <xf numFmtId="9" fontId="26" fillId="8" borderId="1" xfId="0" applyNumberFormat="1" applyFont="1" applyFill="1" applyBorder="1" applyAlignment="1">
      <alignment horizontal="center" vertical="center" wrapText="1"/>
    </xf>
    <xf numFmtId="169" fontId="83" fillId="24" borderId="1" xfId="0" applyNumberFormat="1" applyFont="1" applyFill="1" applyBorder="1" applyAlignment="1">
      <alignment horizontal="center" vertical="center" wrapText="1"/>
    </xf>
    <xf numFmtId="169" fontId="26" fillId="19" borderId="1" xfId="2" applyNumberFormat="1" applyFont="1" applyFill="1" applyBorder="1" applyAlignment="1">
      <alignment horizontal="center" vertical="center"/>
    </xf>
    <xf numFmtId="0" fontId="79" fillId="16" borderId="70" xfId="69" applyFont="1" applyFill="1" applyBorder="1" applyAlignment="1">
      <alignment horizontal="left" vertical="center" wrapText="1"/>
    </xf>
    <xf numFmtId="0" fontId="79" fillId="16" borderId="71" xfId="69" applyFont="1" applyFill="1" applyBorder="1" applyAlignment="1">
      <alignment vertical="center" wrapText="1"/>
    </xf>
    <xf numFmtId="44" fontId="79" fillId="16" borderId="71" xfId="69" applyNumberFormat="1" applyFont="1" applyFill="1" applyBorder="1" applyAlignment="1">
      <alignment horizontal="right" vertical="center" wrapText="1"/>
    </xf>
    <xf numFmtId="0" fontId="81" fillId="27" borderId="51" xfId="69" applyFont="1" applyFill="1" applyBorder="1" applyAlignment="1">
      <alignment horizontal="left" vertical="center" wrapText="1"/>
    </xf>
    <xf numFmtId="0" fontId="26" fillId="24" borderId="0" xfId="0" applyFont="1" applyFill="1" applyAlignment="1">
      <alignment horizontal="center" vertical="center" wrapText="1"/>
    </xf>
    <xf numFmtId="0" fontId="26" fillId="24" borderId="1" xfId="0" applyFont="1" applyFill="1" applyBorder="1" applyAlignment="1">
      <alignment horizontal="center" vertical="center" wrapText="1"/>
    </xf>
    <xf numFmtId="0" fontId="26" fillId="24" borderId="0" xfId="0" applyNumberFormat="1" applyFont="1" applyFill="1" applyAlignment="1">
      <alignment horizontal="center" vertical="center"/>
    </xf>
    <xf numFmtId="44" fontId="26" fillId="24" borderId="29" xfId="1" applyFont="1" applyFill="1" applyBorder="1" applyAlignment="1">
      <alignment horizontal="center" vertical="distributed"/>
    </xf>
    <xf numFmtId="9" fontId="26" fillId="24" borderId="29" xfId="0" applyNumberFormat="1" applyFont="1" applyFill="1" applyBorder="1" applyAlignment="1">
      <alignment horizontal="center" vertical="distributed"/>
    </xf>
    <xf numFmtId="44" fontId="26" fillId="24" borderId="1" xfId="1" applyFont="1" applyFill="1" applyBorder="1" applyAlignment="1">
      <alignment horizontal="right" vertical="center" wrapText="1"/>
    </xf>
    <xf numFmtId="169" fontId="83" fillId="24" borderId="1" xfId="69" applyNumberFormat="1" applyFont="1" applyFill="1" applyBorder="1" applyAlignment="1">
      <alignment vertical="center" wrapText="1"/>
    </xf>
    <xf numFmtId="0" fontId="80" fillId="8" borderId="1" xfId="0" applyFont="1" applyFill="1" applyBorder="1" applyAlignment="1">
      <alignment horizontal="left" vertical="center" wrapText="1"/>
    </xf>
    <xf numFmtId="44" fontId="80" fillId="8" borderId="1" xfId="1" applyFont="1" applyFill="1" applyBorder="1" applyAlignment="1">
      <alignment horizontal="center" vertical="center"/>
    </xf>
    <xf numFmtId="0" fontId="80" fillId="8" borderId="14" xfId="0" applyFont="1" applyFill="1" applyBorder="1" applyAlignment="1">
      <alignment horizontal="left" vertical="center"/>
    </xf>
    <xf numFmtId="0" fontId="26" fillId="8" borderId="14" xfId="0" applyFont="1" applyFill="1" applyBorder="1" applyAlignment="1">
      <alignment horizontal="center" vertical="center" wrapText="1"/>
    </xf>
    <xf numFmtId="0" fontId="80" fillId="8" borderId="14" xfId="0" applyFont="1" applyFill="1" applyBorder="1" applyAlignment="1">
      <alignment horizontal="left" vertical="center" wrapText="1"/>
    </xf>
    <xf numFmtId="44" fontId="26" fillId="8" borderId="14" xfId="1" applyFont="1" applyFill="1" applyBorder="1" applyAlignment="1">
      <alignment horizontal="center" vertical="center" wrapText="1"/>
    </xf>
    <xf numFmtId="44" fontId="80" fillId="8" borderId="14" xfId="1" applyFont="1" applyFill="1" applyBorder="1" applyAlignment="1">
      <alignment horizontal="center" vertical="center"/>
    </xf>
    <xf numFmtId="9" fontId="26" fillId="8" borderId="14" xfId="0" applyNumberFormat="1" applyFont="1" applyFill="1" applyBorder="1" applyAlignment="1">
      <alignment horizontal="center" vertical="center" wrapText="1"/>
    </xf>
    <xf numFmtId="9" fontId="26" fillId="8" borderId="14" xfId="69" applyNumberFormat="1" applyFont="1" applyFill="1" applyBorder="1" applyAlignment="1">
      <alignment horizontal="center" vertical="center" wrapText="1"/>
    </xf>
    <xf numFmtId="9" fontId="83" fillId="19" borderId="12" xfId="69" applyNumberFormat="1" applyFont="1" applyFill="1" applyBorder="1" applyAlignment="1">
      <alignment horizontal="center" vertical="center" wrapText="1"/>
    </xf>
    <xf numFmtId="9" fontId="26" fillId="19" borderId="1" xfId="2" applyFont="1" applyFill="1" applyBorder="1" applyAlignment="1">
      <alignment horizontal="center" vertical="center"/>
    </xf>
    <xf numFmtId="0" fontId="83" fillId="25" borderId="29" xfId="0" applyNumberFormat="1" applyFont="1" applyFill="1" applyBorder="1" applyAlignment="1">
      <alignment horizontal="center" vertical="center" wrapText="1"/>
    </xf>
    <xf numFmtId="0" fontId="26" fillId="25" borderId="1" xfId="0" applyFont="1" applyFill="1" applyBorder="1" applyAlignment="1">
      <alignment horizontal="center" vertical="center"/>
    </xf>
    <xf numFmtId="0" fontId="26" fillId="25" borderId="29" xfId="0" applyFont="1" applyFill="1" applyBorder="1" applyAlignment="1">
      <alignment horizontal="center" vertical="center" wrapText="1"/>
    </xf>
    <xf numFmtId="0" fontId="26" fillId="25" borderId="0" xfId="0" applyNumberFormat="1" applyFont="1" applyFill="1" applyBorder="1" applyAlignment="1">
      <alignment horizontal="left" vertical="center" wrapText="1"/>
    </xf>
    <xf numFmtId="0" fontId="26" fillId="19" borderId="14" xfId="0" applyNumberFormat="1" applyFont="1" applyFill="1" applyBorder="1" applyAlignment="1">
      <alignment horizontal="center" vertical="center"/>
    </xf>
    <xf numFmtId="0" fontId="26" fillId="19" borderId="29" xfId="0" applyNumberFormat="1" applyFont="1" applyFill="1" applyBorder="1" applyAlignment="1">
      <alignment horizontal="center" vertical="distributed" wrapText="1"/>
    </xf>
    <xf numFmtId="44" fontId="80" fillId="24" borderId="1" xfId="0" applyNumberFormat="1" applyFont="1" applyFill="1" applyBorder="1" applyAlignment="1">
      <alignment horizontal="center" vertical="center" wrapText="1"/>
    </xf>
    <xf numFmtId="44" fontId="80" fillId="24" borderId="1" xfId="0" applyNumberFormat="1" applyFont="1" applyFill="1" applyBorder="1" applyAlignment="1">
      <alignment horizontal="center" vertical="center"/>
    </xf>
    <xf numFmtId="44" fontId="87" fillId="24" borderId="0" xfId="0" applyNumberFormat="1" applyFont="1" applyFill="1" applyBorder="1" applyAlignment="1">
      <alignment horizontal="left" vertical="center"/>
    </xf>
    <xf numFmtId="0" fontId="80" fillId="24" borderId="0" xfId="0" applyFont="1" applyFill="1" applyBorder="1" applyAlignment="1">
      <alignment horizontal="left"/>
    </xf>
    <xf numFmtId="17" fontId="83" fillId="19" borderId="1" xfId="0" applyNumberFormat="1" applyFont="1" applyFill="1" applyBorder="1" applyAlignment="1">
      <alignment horizontal="center" vertical="center" wrapText="1"/>
    </xf>
    <xf numFmtId="17" fontId="26" fillId="19" borderId="1" xfId="0" applyNumberFormat="1" applyFont="1" applyFill="1" applyBorder="1" applyAlignment="1">
      <alignment horizontal="center" vertical="center" wrapText="1"/>
    </xf>
    <xf numFmtId="44" fontId="80" fillId="8" borderId="1" xfId="0" applyNumberFormat="1" applyFont="1" applyFill="1" applyBorder="1" applyAlignment="1">
      <alignment horizontal="center" vertical="center" wrapText="1"/>
    </xf>
    <xf numFmtId="44" fontId="80" fillId="8" borderId="1" xfId="0" applyNumberFormat="1" applyFont="1" applyFill="1" applyBorder="1" applyAlignment="1">
      <alignment horizontal="center" vertical="center"/>
    </xf>
    <xf numFmtId="44" fontId="87" fillId="8" borderId="0" xfId="0" applyNumberFormat="1" applyFont="1" applyFill="1" applyBorder="1" applyAlignment="1">
      <alignment horizontal="left" vertical="center"/>
    </xf>
    <xf numFmtId="0" fontId="80" fillId="8" borderId="0" xfId="0" applyFont="1" applyFill="1" applyBorder="1" applyAlignment="1">
      <alignment horizontal="left"/>
    </xf>
    <xf numFmtId="0" fontId="26" fillId="8" borderId="1" xfId="0" applyFont="1" applyFill="1" applyBorder="1" applyAlignment="1">
      <alignment horizontal="center" vertical="center"/>
    </xf>
    <xf numFmtId="0" fontId="26" fillId="8" borderId="29" xfId="0" applyFont="1" applyFill="1" applyBorder="1" applyAlignment="1">
      <alignment horizontal="center" vertical="center" wrapText="1"/>
    </xf>
    <xf numFmtId="0" fontId="26" fillId="8" borderId="0" xfId="0" applyNumberFormat="1" applyFont="1" applyFill="1" applyBorder="1" applyAlignment="1">
      <alignment horizontal="left" vertical="center" wrapText="1"/>
    </xf>
    <xf numFmtId="44" fontId="80" fillId="8" borderId="29" xfId="0" applyNumberFormat="1" applyFont="1" applyFill="1" applyBorder="1" applyAlignment="1">
      <alignment horizontal="left" vertical="center" wrapText="1"/>
    </xf>
    <xf numFmtId="0" fontId="26" fillId="24" borderId="14" xfId="0" applyFont="1" applyFill="1" applyBorder="1" applyAlignment="1">
      <alignment horizontal="center" vertical="center"/>
    </xf>
    <xf numFmtId="0" fontId="26" fillId="24" borderId="48" xfId="0" applyFont="1" applyFill="1" applyBorder="1" applyAlignment="1">
      <alignment horizontal="center" vertical="center" wrapText="1"/>
    </xf>
    <xf numFmtId="0" fontId="26" fillId="24" borderId="0" xfId="0" applyNumberFormat="1" applyFont="1" applyFill="1" applyBorder="1" applyAlignment="1">
      <alignment horizontal="left" vertical="center" wrapText="1"/>
    </xf>
    <xf numFmtId="0" fontId="83" fillId="19" borderId="1" xfId="0" applyFont="1" applyFill="1" applyBorder="1" applyAlignment="1">
      <alignment horizontal="center" vertical="center"/>
    </xf>
    <xf numFmtId="0" fontId="83" fillId="19" borderId="29" xfId="0" applyFont="1" applyFill="1" applyBorder="1" applyAlignment="1">
      <alignment horizontal="center" vertical="center" wrapText="1"/>
    </xf>
    <xf numFmtId="0" fontId="83" fillId="8" borderId="0" xfId="0" applyNumberFormat="1" applyFont="1" applyFill="1" applyBorder="1" applyAlignment="1">
      <alignment horizontal="left" vertical="center" wrapText="1"/>
    </xf>
    <xf numFmtId="0" fontId="26" fillId="19" borderId="29" xfId="0" applyNumberFormat="1" applyFont="1" applyFill="1" applyBorder="1" applyAlignment="1">
      <alignment horizontal="center" vertical="center"/>
    </xf>
    <xf numFmtId="0" fontId="26" fillId="19" borderId="29" xfId="0" applyNumberFormat="1" applyFont="1" applyFill="1" applyBorder="1" applyAlignment="1">
      <alignment horizontal="center" vertical="center" wrapText="1"/>
    </xf>
    <xf numFmtId="17" fontId="26" fillId="19" borderId="29" xfId="0" applyNumberFormat="1" applyFont="1" applyFill="1" applyBorder="1" applyAlignment="1">
      <alignment horizontal="center" vertical="center" wrapText="1"/>
    </xf>
    <xf numFmtId="0" fontId="26" fillId="0" borderId="1" xfId="0" applyNumberFormat="1" applyFont="1" applyFill="1" applyBorder="1" applyAlignment="1">
      <alignment horizontal="center" vertical="center"/>
    </xf>
    <xf numFmtId="0" fontId="26" fillId="0" borderId="29" xfId="0" applyNumberFormat="1" applyFont="1" applyFill="1" applyBorder="1" applyAlignment="1">
      <alignment horizontal="center" vertical="center" wrapText="1"/>
    </xf>
    <xf numFmtId="0" fontId="26" fillId="0" borderId="1" xfId="0" applyNumberFormat="1" applyFont="1" applyFill="1" applyBorder="1" applyAlignment="1">
      <alignment horizontal="center" vertical="distributed"/>
    </xf>
    <xf numFmtId="17" fontId="26" fillId="24" borderId="1" xfId="0" applyNumberFormat="1" applyFont="1" applyFill="1" applyBorder="1" applyAlignment="1">
      <alignment horizontal="center" vertical="center"/>
    </xf>
    <xf numFmtId="0" fontId="26" fillId="24" borderId="29" xfId="0" applyFont="1" applyFill="1" applyBorder="1" applyAlignment="1">
      <alignment wrapText="1"/>
    </xf>
    <xf numFmtId="0" fontId="26" fillId="24" borderId="1" xfId="0" applyNumberFormat="1" applyFont="1" applyFill="1" applyBorder="1" applyAlignment="1">
      <alignment horizontal="center" vertical="distributed"/>
    </xf>
    <xf numFmtId="17" fontId="83" fillId="24" borderId="1" xfId="0" applyNumberFormat="1" applyFont="1" applyFill="1" applyBorder="1" applyAlignment="1">
      <alignment horizontal="center" vertical="center" wrapText="1"/>
    </xf>
    <xf numFmtId="0" fontId="26" fillId="24" borderId="29" xfId="0" applyNumberFormat="1" applyFont="1" applyFill="1" applyBorder="1" applyAlignment="1">
      <alignment horizontal="center" vertical="distributed"/>
    </xf>
    <xf numFmtId="17" fontId="83" fillId="8" borderId="1" xfId="0" applyNumberFormat="1" applyFont="1" applyFill="1" applyBorder="1" applyAlignment="1">
      <alignment horizontal="center" vertical="center" wrapText="1"/>
    </xf>
    <xf numFmtId="17" fontId="26" fillId="8" borderId="1" xfId="0" applyNumberFormat="1" applyFont="1" applyFill="1" applyBorder="1" applyAlignment="1">
      <alignment horizontal="center" vertical="center" wrapText="1"/>
    </xf>
    <xf numFmtId="0" fontId="26" fillId="0" borderId="29" xfId="0" applyFont="1" applyBorder="1" applyAlignment="1">
      <alignment horizontal="center" vertical="center" wrapText="1"/>
    </xf>
    <xf numFmtId="44" fontId="80" fillId="24" borderId="29" xfId="0" applyNumberFormat="1" applyFont="1" applyFill="1" applyBorder="1" applyAlignment="1">
      <alignment horizontal="left" vertical="center" wrapText="1"/>
    </xf>
    <xf numFmtId="0" fontId="79" fillId="16" borderId="71" xfId="69" applyFont="1" applyFill="1" applyBorder="1" applyAlignment="1">
      <alignment horizontal="center" vertical="center" wrapText="1"/>
    </xf>
    <xf numFmtId="0" fontId="26" fillId="8" borderId="0" xfId="0" applyNumberFormat="1" applyFont="1" applyFill="1" applyBorder="1" applyAlignment="1">
      <alignment horizontal="left" vertical="center"/>
    </xf>
    <xf numFmtId="0" fontId="26" fillId="24" borderId="0" xfId="0" applyNumberFormat="1" applyFont="1" applyFill="1" applyAlignment="1">
      <alignment horizontal="center" vertical="distributed"/>
    </xf>
    <xf numFmtId="0" fontId="37" fillId="24" borderId="29" xfId="0" applyFont="1" applyFill="1" applyBorder="1" applyAlignment="1">
      <alignment horizontal="left" vertical="center"/>
    </xf>
    <xf numFmtId="44" fontId="80" fillId="8" borderId="0" xfId="1" applyFont="1" applyFill="1" applyBorder="1" applyAlignment="1">
      <alignment horizontal="center" vertical="center"/>
    </xf>
    <xf numFmtId="0" fontId="80" fillId="8" borderId="0" xfId="0" applyFont="1" applyFill="1" applyBorder="1"/>
    <xf numFmtId="44" fontId="26" fillId="19" borderId="1" xfId="1" applyFont="1" applyFill="1" applyBorder="1" applyAlignment="1">
      <alignment vertical="center" wrapText="1"/>
    </xf>
    <xf numFmtId="44" fontId="83" fillId="19" borderId="1" xfId="1" applyFont="1" applyFill="1" applyBorder="1" applyAlignment="1">
      <alignment horizontal="right" vertical="center" wrapText="1"/>
    </xf>
    <xf numFmtId="169" fontId="83" fillId="19" borderId="1" xfId="69" applyNumberFormat="1" applyFont="1" applyFill="1" applyBorder="1" applyAlignment="1">
      <alignment vertical="center" wrapText="1"/>
    </xf>
    <xf numFmtId="0" fontId="83" fillId="19" borderId="1" xfId="0" applyNumberFormat="1" applyFont="1" applyFill="1" applyBorder="1" applyAlignment="1">
      <alignment horizontal="left" vertical="center"/>
    </xf>
    <xf numFmtId="0" fontId="83" fillId="19" borderId="1" xfId="0" applyNumberFormat="1" applyFont="1" applyFill="1" applyBorder="1" applyAlignment="1">
      <alignment vertical="center"/>
    </xf>
    <xf numFmtId="0" fontId="83" fillId="19" borderId="1" xfId="0" applyNumberFormat="1" applyFont="1" applyFill="1" applyBorder="1" applyAlignment="1">
      <alignment horizontal="center" vertical="center"/>
    </xf>
    <xf numFmtId="9" fontId="83" fillId="19" borderId="1" xfId="2" applyFont="1" applyFill="1" applyBorder="1" applyAlignment="1">
      <alignment horizontal="center" vertical="center"/>
    </xf>
    <xf numFmtId="44" fontId="26" fillId="24" borderId="1" xfId="1" applyFont="1" applyFill="1" applyBorder="1" applyAlignment="1">
      <alignment horizontal="right" vertical="center"/>
    </xf>
    <xf numFmtId="0" fontId="83" fillId="19" borderId="30" xfId="0" applyNumberFormat="1" applyFont="1" applyFill="1" applyBorder="1" applyAlignment="1">
      <alignment horizontal="left" vertical="center" wrapText="1"/>
    </xf>
    <xf numFmtId="9" fontId="83" fillId="19" borderId="29" xfId="69" applyNumberFormat="1" applyFont="1" applyFill="1" applyBorder="1" applyAlignment="1">
      <alignment horizontal="center" vertical="center" wrapText="1"/>
    </xf>
    <xf numFmtId="9" fontId="83" fillId="19" borderId="29" xfId="0" applyNumberFormat="1" applyFont="1" applyFill="1" applyBorder="1" applyAlignment="1">
      <alignment horizontal="center" vertical="center" wrapText="1"/>
    </xf>
    <xf numFmtId="9" fontId="26" fillId="19" borderId="1" xfId="2" applyFont="1" applyFill="1" applyBorder="1" applyAlignment="1">
      <alignment vertical="center"/>
    </xf>
    <xf numFmtId="0" fontId="26" fillId="24" borderId="1" xfId="69" applyFont="1" applyFill="1" applyBorder="1" applyAlignment="1">
      <alignment vertical="center" wrapText="1"/>
    </xf>
    <xf numFmtId="0" fontId="26" fillId="8" borderId="1" xfId="0" applyFont="1" applyFill="1" applyBorder="1" applyAlignment="1">
      <alignment horizontal="center" vertical="center" wrapText="1"/>
    </xf>
    <xf numFmtId="169" fontId="26" fillId="8" borderId="1" xfId="0" applyNumberFormat="1" applyFont="1" applyFill="1" applyBorder="1" applyAlignment="1">
      <alignment vertical="center"/>
    </xf>
    <xf numFmtId="169" fontId="26" fillId="24" borderId="1" xfId="0" applyNumberFormat="1" applyFont="1" applyFill="1" applyBorder="1" applyAlignment="1">
      <alignment horizontal="center" vertical="center"/>
    </xf>
    <xf numFmtId="0" fontId="26" fillId="8" borderId="21" xfId="0" applyNumberFormat="1" applyFont="1" applyFill="1" applyBorder="1" applyAlignment="1">
      <alignment horizontal="left" vertical="center"/>
    </xf>
    <xf numFmtId="0" fontId="83" fillId="8" borderId="14" xfId="69" applyFont="1" applyFill="1" applyBorder="1" applyAlignment="1">
      <alignment vertical="center" wrapText="1"/>
    </xf>
    <xf numFmtId="0" fontId="89" fillId="8" borderId="48" xfId="0" applyFont="1" applyFill="1" applyBorder="1" applyAlignment="1">
      <alignment horizontal="center" vertical="center" wrapText="1"/>
    </xf>
    <xf numFmtId="44" fontId="83" fillId="8" borderId="14" xfId="1" applyFont="1" applyFill="1" applyBorder="1" applyAlignment="1">
      <alignment horizontal="center" vertical="center" wrapText="1"/>
    </xf>
    <xf numFmtId="44" fontId="83" fillId="8" borderId="48" xfId="1" applyFont="1" applyFill="1" applyBorder="1" applyAlignment="1">
      <alignment horizontal="center" vertical="center" wrapText="1"/>
    </xf>
    <xf numFmtId="9" fontId="83" fillId="8" borderId="14" xfId="0" applyNumberFormat="1" applyFont="1" applyFill="1" applyBorder="1" applyAlignment="1">
      <alignment horizontal="center" vertical="center" wrapText="1"/>
    </xf>
    <xf numFmtId="9" fontId="83" fillId="8" borderId="14" xfId="69" applyNumberFormat="1" applyFont="1" applyFill="1" applyBorder="1" applyAlignment="1">
      <alignment horizontal="center" vertical="center" wrapText="1"/>
    </xf>
    <xf numFmtId="0" fontId="83" fillId="24" borderId="1" xfId="0" applyNumberFormat="1" applyFont="1" applyFill="1" applyBorder="1" applyAlignment="1">
      <alignment vertical="center"/>
    </xf>
    <xf numFmtId="9" fontId="83" fillId="24" borderId="1" xfId="2" applyFont="1" applyFill="1" applyBorder="1" applyAlignment="1">
      <alignment horizontal="center" vertical="center"/>
    </xf>
    <xf numFmtId="169" fontId="26" fillId="24" borderId="1" xfId="0" applyNumberFormat="1" applyFont="1" applyFill="1" applyBorder="1" applyAlignment="1">
      <alignment vertical="center"/>
    </xf>
    <xf numFmtId="0" fontId="80" fillId="24" borderId="1" xfId="0" applyFont="1" applyFill="1" applyBorder="1" applyAlignment="1">
      <alignment horizontal="left" vertical="center" wrapText="1"/>
    </xf>
    <xf numFmtId="44" fontId="80" fillId="24" borderId="1" xfId="1" applyFont="1" applyFill="1" applyBorder="1" applyAlignment="1">
      <alignment horizontal="center" vertical="center"/>
    </xf>
    <xf numFmtId="0" fontId="26" fillId="8" borderId="1" xfId="0" applyNumberFormat="1" applyFont="1" applyFill="1" applyBorder="1" applyAlignment="1">
      <alignment vertical="center" wrapText="1"/>
    </xf>
    <xf numFmtId="9" fontId="26" fillId="8" borderId="1" xfId="2" applyFont="1" applyFill="1" applyBorder="1" applyAlignment="1">
      <alignment horizontal="center" vertical="center"/>
    </xf>
    <xf numFmtId="0" fontId="26" fillId="24" borderId="1" xfId="0" applyFont="1" applyFill="1" applyBorder="1" applyAlignment="1">
      <alignment horizontal="left" vertical="center" wrapText="1"/>
    </xf>
    <xf numFmtId="0" fontId="26" fillId="19" borderId="1" xfId="69" applyFont="1" applyFill="1" applyBorder="1" applyAlignment="1">
      <alignment vertical="center" wrapText="1"/>
    </xf>
    <xf numFmtId="0" fontId="26" fillId="19" borderId="1" xfId="0" applyFont="1" applyFill="1" applyBorder="1" applyAlignment="1">
      <alignment horizontal="center" vertical="center" wrapText="1"/>
    </xf>
    <xf numFmtId="9" fontId="26" fillId="19" borderId="1" xfId="69" applyNumberFormat="1" applyFont="1" applyFill="1" applyBorder="1" applyAlignment="1">
      <alignment horizontal="center" vertical="center" wrapText="1"/>
    </xf>
    <xf numFmtId="0" fontId="26" fillId="0" borderId="0" xfId="0" applyFont="1" applyAlignment="1">
      <alignment horizontal="right"/>
    </xf>
    <xf numFmtId="44" fontId="26" fillId="0" borderId="0" xfId="0" applyNumberFormat="1" applyFont="1"/>
    <xf numFmtId="0" fontId="81" fillId="27" borderId="51" xfId="69" applyFont="1" applyFill="1" applyBorder="1" applyAlignment="1">
      <alignment vertical="center" wrapText="1"/>
    </xf>
    <xf numFmtId="0" fontId="81" fillId="27" borderId="51" xfId="69" applyFont="1" applyFill="1" applyBorder="1" applyAlignment="1">
      <alignment horizontal="right" vertical="center" wrapText="1"/>
    </xf>
    <xf numFmtId="0" fontId="83" fillId="8" borderId="1" xfId="69" applyFont="1" applyFill="1" applyBorder="1" applyAlignment="1">
      <alignment horizontal="center" vertical="center" wrapText="1"/>
    </xf>
    <xf numFmtId="0" fontId="83" fillId="8" borderId="1" xfId="69" applyFont="1" applyFill="1" applyBorder="1" applyAlignment="1">
      <alignment vertical="center" wrapText="1"/>
    </xf>
    <xf numFmtId="44" fontId="83" fillId="8" borderId="1" xfId="1" applyFont="1" applyFill="1" applyBorder="1" applyAlignment="1">
      <alignment horizontal="right" vertical="center" wrapText="1"/>
    </xf>
    <xf numFmtId="9" fontId="83" fillId="0" borderId="14" xfId="69" applyNumberFormat="1" applyFont="1" applyFill="1" applyBorder="1" applyAlignment="1">
      <alignment horizontal="center" vertical="center" wrapText="1"/>
    </xf>
    <xf numFmtId="0" fontId="83" fillId="24" borderId="14" xfId="69" applyFont="1" applyFill="1" applyBorder="1" applyAlignment="1">
      <alignment horizontal="center" vertical="center" wrapText="1"/>
    </xf>
    <xf numFmtId="0" fontId="26" fillId="24" borderId="0" xfId="0" applyNumberFormat="1" applyFont="1" applyFill="1" applyAlignment="1">
      <alignment horizontal="center" vertical="center" wrapText="1"/>
    </xf>
    <xf numFmtId="0" fontId="83" fillId="24" borderId="14" xfId="69" applyFont="1" applyFill="1" applyBorder="1" applyAlignment="1">
      <alignment vertical="center" wrapText="1"/>
    </xf>
    <xf numFmtId="44" fontId="83" fillId="24" borderId="14" xfId="1" applyFont="1" applyFill="1" applyBorder="1" applyAlignment="1">
      <alignment horizontal="right" vertical="center" wrapText="1"/>
    </xf>
    <xf numFmtId="9" fontId="83" fillId="24" borderId="14" xfId="69" applyNumberFormat="1" applyFont="1" applyFill="1" applyBorder="1" applyAlignment="1">
      <alignment horizontal="center" vertical="center" wrapText="1"/>
    </xf>
    <xf numFmtId="0" fontId="26" fillId="8" borderId="14" xfId="0" applyNumberFormat="1" applyFont="1" applyFill="1" applyBorder="1" applyAlignment="1">
      <alignment horizontal="left" vertical="center"/>
    </xf>
    <xf numFmtId="0" fontId="83" fillId="8" borderId="14" xfId="69" applyFont="1" applyFill="1" applyBorder="1" applyAlignment="1">
      <alignment horizontal="center" vertical="center" wrapText="1"/>
    </xf>
    <xf numFmtId="0" fontId="26" fillId="0" borderId="0" xfId="0" applyNumberFormat="1" applyFont="1" applyAlignment="1">
      <alignment horizontal="center" vertical="center" wrapText="1"/>
    </xf>
    <xf numFmtId="0" fontId="83" fillId="0" borderId="14" xfId="69" applyFont="1" applyFill="1" applyBorder="1" applyAlignment="1">
      <alignment vertical="center" wrapText="1"/>
    </xf>
    <xf numFmtId="0" fontId="83" fillId="0" borderId="14" xfId="69" applyFont="1" applyFill="1" applyBorder="1" applyAlignment="1">
      <alignment horizontal="center" vertical="center" wrapText="1"/>
    </xf>
    <xf numFmtId="44" fontId="83" fillId="0" borderId="1" xfId="1" applyFont="1" applyFill="1" applyBorder="1" applyAlignment="1">
      <alignment horizontal="right" vertical="center" wrapText="1"/>
    </xf>
    <xf numFmtId="0" fontId="79" fillId="26" borderId="29" xfId="69" applyFont="1" applyFill="1" applyBorder="1" applyAlignment="1">
      <alignment horizontal="left" vertical="center" wrapText="1"/>
    </xf>
    <xf numFmtId="0" fontId="81" fillId="26" borderId="51" xfId="69" applyFont="1" applyFill="1" applyBorder="1" applyAlignment="1">
      <alignment vertical="center" wrapText="1"/>
    </xf>
    <xf numFmtId="44" fontId="79" fillId="26" borderId="51" xfId="69" applyNumberFormat="1" applyFont="1" applyFill="1" applyBorder="1" applyAlignment="1">
      <alignment horizontal="right" vertical="center" wrapText="1"/>
    </xf>
    <xf numFmtId="0" fontId="82" fillId="0" borderId="0" xfId="69" applyFont="1" applyFill="1" applyBorder="1" applyAlignment="1">
      <alignment horizontal="center" vertical="center" wrapText="1"/>
    </xf>
    <xf numFmtId="0" fontId="83" fillId="16" borderId="29" xfId="69" applyFont="1" applyFill="1" applyBorder="1" applyAlignment="1">
      <alignment horizontal="left" vertical="center" wrapText="1"/>
    </xf>
    <xf numFmtId="0" fontId="83" fillId="16" borderId="51" xfId="69" applyFont="1" applyFill="1" applyBorder="1" applyAlignment="1">
      <alignment horizontal="left" vertical="center" wrapText="1"/>
    </xf>
    <xf numFmtId="17" fontId="83" fillId="19" borderId="29" xfId="0" applyNumberFormat="1" applyFont="1" applyFill="1" applyBorder="1" applyAlignment="1">
      <alignment horizontal="center" vertical="center" wrapText="1"/>
    </xf>
    <xf numFmtId="0" fontId="26" fillId="19" borderId="29" xfId="0" applyNumberFormat="1" applyFont="1" applyFill="1" applyBorder="1" applyAlignment="1">
      <alignment horizontal="center" vertical="distributed"/>
    </xf>
    <xf numFmtId="17" fontId="26" fillId="19" borderId="29" xfId="0" applyNumberFormat="1" applyFont="1" applyFill="1" applyBorder="1" applyAlignment="1">
      <alignment horizontal="center" vertical="distributed"/>
    </xf>
    <xf numFmtId="17" fontId="26" fillId="19" borderId="1" xfId="0" applyNumberFormat="1" applyFont="1" applyFill="1" applyBorder="1" applyAlignment="1">
      <alignment horizontal="center" vertical="distributed"/>
    </xf>
    <xf numFmtId="0" fontId="26" fillId="19" borderId="29" xfId="0" applyNumberFormat="1" applyFont="1" applyFill="1" applyBorder="1" applyAlignment="1">
      <alignment horizontal="justify" vertical="distributed"/>
    </xf>
    <xf numFmtId="0" fontId="26" fillId="24" borderId="1" xfId="69" applyFont="1" applyFill="1" applyBorder="1" applyAlignment="1">
      <alignment horizontal="center" vertical="center" wrapText="1"/>
    </xf>
    <xf numFmtId="0" fontId="26" fillId="8" borderId="29" xfId="69" applyFont="1" applyFill="1" applyBorder="1" applyAlignment="1">
      <alignment horizontal="center" vertical="center" wrapText="1"/>
    </xf>
    <xf numFmtId="0" fontId="26" fillId="8" borderId="29" xfId="69" applyFont="1" applyFill="1" applyBorder="1" applyAlignment="1">
      <alignment vertical="center" wrapText="1"/>
    </xf>
    <xf numFmtId="0" fontId="26" fillId="8" borderId="1" xfId="0" applyNumberFormat="1" applyFont="1" applyFill="1" applyBorder="1" applyAlignment="1">
      <alignment horizontal="center" vertical="distributed"/>
    </xf>
    <xf numFmtId="17" fontId="26" fillId="24" borderId="29" xfId="0" applyNumberFormat="1" applyFont="1" applyFill="1" applyBorder="1" applyAlignment="1">
      <alignment horizontal="center" vertical="distributed"/>
    </xf>
    <xf numFmtId="0" fontId="26" fillId="24" borderId="29" xfId="0" applyFont="1" applyFill="1" applyBorder="1" applyAlignment="1">
      <alignment vertical="top" wrapText="1"/>
    </xf>
    <xf numFmtId="0" fontId="83" fillId="8" borderId="48" xfId="69" applyFont="1" applyFill="1" applyBorder="1" applyAlignment="1">
      <alignment vertical="center" wrapText="1"/>
    </xf>
    <xf numFmtId="0" fontId="26" fillId="24" borderId="29" xfId="0" applyNumberFormat="1" applyFont="1" applyFill="1" applyBorder="1" applyAlignment="1">
      <alignment horizontal="center" vertical="distributed" wrapText="1"/>
    </xf>
    <xf numFmtId="44" fontId="80" fillId="24" borderId="0" xfId="1" applyFont="1" applyFill="1" applyBorder="1" applyAlignment="1">
      <alignment horizontal="center" vertical="center"/>
    </xf>
    <xf numFmtId="0" fontId="83" fillId="8" borderId="29" xfId="0" applyNumberFormat="1" applyFont="1" applyFill="1" applyBorder="1" applyAlignment="1">
      <alignment horizontal="center" vertical="top" wrapText="1"/>
    </xf>
    <xf numFmtId="0" fontId="26" fillId="24" borderId="29" xfId="0" applyNumberFormat="1" applyFont="1" applyFill="1" applyBorder="1" applyAlignment="1">
      <alignment horizontal="left" vertical="distributed"/>
    </xf>
    <xf numFmtId="0" fontId="26" fillId="19" borderId="1" xfId="69" applyFont="1" applyFill="1" applyBorder="1" applyAlignment="1">
      <alignment horizontal="center" vertical="center" wrapText="1"/>
    </xf>
    <xf numFmtId="0" fontId="81" fillId="27" borderId="51" xfId="69" applyFont="1" applyFill="1" applyBorder="1" applyAlignment="1">
      <alignment horizontal="center" vertical="center" wrapText="1"/>
    </xf>
    <xf numFmtId="0" fontId="26" fillId="24" borderId="29" xfId="0" applyFont="1" applyFill="1" applyBorder="1"/>
    <xf numFmtId="17" fontId="83" fillId="0" borderId="1" xfId="69" applyNumberFormat="1" applyFont="1" applyFill="1" applyBorder="1" applyAlignment="1">
      <alignment horizontal="center" vertical="center" wrapText="1"/>
    </xf>
    <xf numFmtId="17" fontId="26" fillId="0" borderId="14" xfId="0" applyNumberFormat="1" applyFont="1" applyBorder="1" applyAlignment="1">
      <alignment horizontal="center" vertical="center"/>
    </xf>
    <xf numFmtId="0" fontId="26" fillId="8" borderId="29" xfId="0" applyFont="1" applyFill="1" applyBorder="1" applyAlignment="1">
      <alignment wrapText="1"/>
    </xf>
    <xf numFmtId="17" fontId="83" fillId="24" borderId="48" xfId="69" applyNumberFormat="1" applyFont="1" applyFill="1" applyBorder="1" applyAlignment="1">
      <alignment horizontal="center" vertical="center" wrapText="1"/>
    </xf>
    <xf numFmtId="17" fontId="26" fillId="24" borderId="14" xfId="0" applyNumberFormat="1" applyFont="1" applyFill="1" applyBorder="1" applyAlignment="1">
      <alignment horizontal="center" vertical="center"/>
    </xf>
    <xf numFmtId="0" fontId="26" fillId="24" borderId="48" xfId="0" applyFont="1" applyFill="1" applyBorder="1"/>
    <xf numFmtId="17" fontId="26" fillId="0" borderId="1" xfId="0" applyNumberFormat="1" applyFont="1" applyBorder="1" applyAlignment="1">
      <alignment horizontal="center" vertical="center"/>
    </xf>
    <xf numFmtId="0" fontId="26" fillId="0" borderId="48" xfId="0" applyFont="1" applyBorder="1"/>
    <xf numFmtId="0" fontId="81" fillId="26" borderId="51" xfId="69" applyFont="1" applyFill="1" applyBorder="1" applyAlignment="1">
      <alignment horizontal="center" vertical="center" wrapText="1"/>
    </xf>
    <xf numFmtId="0" fontId="81" fillId="26" borderId="1" xfId="69" applyFont="1" applyFill="1" applyBorder="1" applyAlignment="1">
      <alignment vertical="center" wrapText="1"/>
    </xf>
    <xf numFmtId="0" fontId="83" fillId="16" borderId="1" xfId="69" applyFont="1" applyFill="1" applyBorder="1" applyAlignment="1">
      <alignment horizontal="left" vertical="center" wrapText="1"/>
    </xf>
    <xf numFmtId="0" fontId="83" fillId="16" borderId="1" xfId="69" applyFont="1" applyFill="1" applyBorder="1" applyAlignment="1">
      <alignment horizontal="center" vertical="center" wrapText="1"/>
    </xf>
    <xf numFmtId="0" fontId="83" fillId="16" borderId="0" xfId="69" applyFont="1" applyFill="1" applyBorder="1" applyAlignment="1">
      <alignment horizontal="left" vertical="center" wrapText="1"/>
    </xf>
    <xf numFmtId="0" fontId="83" fillId="16" borderId="0" xfId="69" applyFont="1" applyFill="1" applyBorder="1" applyAlignment="1">
      <alignment vertical="center" wrapText="1"/>
    </xf>
    <xf numFmtId="0" fontId="26" fillId="16" borderId="0" xfId="0" applyFont="1" applyFill="1" applyAlignment="1">
      <alignment horizontal="center"/>
    </xf>
    <xf numFmtId="0" fontId="26" fillId="16" borderId="0" xfId="0" applyFont="1" applyFill="1"/>
    <xf numFmtId="0" fontId="26" fillId="16" borderId="1" xfId="0" applyFont="1" applyFill="1" applyBorder="1"/>
    <xf numFmtId="0" fontId="88" fillId="0" borderId="0" xfId="0" applyFont="1" applyFill="1" applyAlignment="1">
      <alignment vertical="center"/>
    </xf>
    <xf numFmtId="0" fontId="85" fillId="0" borderId="0" xfId="0" applyFont="1" applyFill="1"/>
    <xf numFmtId="0" fontId="88" fillId="0" borderId="0" xfId="0" applyFont="1"/>
    <xf numFmtId="0" fontId="88" fillId="0" borderId="0" xfId="0" applyFont="1" applyFill="1"/>
    <xf numFmtId="0" fontId="85" fillId="0" borderId="0" xfId="0" applyFont="1" applyAlignment="1">
      <alignment horizontal="right" vertical="center"/>
    </xf>
    <xf numFmtId="0" fontId="28" fillId="0" borderId="1" xfId="0" applyFont="1" applyFill="1" applyBorder="1" applyAlignment="1">
      <alignment horizontal="center" vertical="center" wrapText="1"/>
    </xf>
    <xf numFmtId="0" fontId="90" fillId="29" borderId="0" xfId="0" applyFont="1" applyFill="1" applyBorder="1" applyAlignment="1">
      <alignment vertical="center"/>
    </xf>
    <xf numFmtId="0" fontId="0" fillId="29" borderId="0" xfId="0" applyFont="1" applyFill="1" applyBorder="1" applyAlignment="1">
      <alignment vertical="center" wrapText="1"/>
    </xf>
    <xf numFmtId="44" fontId="25" fillId="29" borderId="1" xfId="1" applyFont="1" applyFill="1" applyBorder="1" applyAlignment="1">
      <alignment horizontal="center" vertical="center" wrapText="1"/>
    </xf>
    <xf numFmtId="0" fontId="90" fillId="30" borderId="0" xfId="0" applyFont="1" applyFill="1" applyBorder="1" applyAlignment="1">
      <alignment vertical="center"/>
    </xf>
    <xf numFmtId="0" fontId="90" fillId="30" borderId="0" xfId="0" applyFont="1" applyFill="1" applyBorder="1" applyAlignment="1">
      <alignment vertical="center" wrapText="1"/>
    </xf>
    <xf numFmtId="44" fontId="53" fillId="30" borderId="1" xfId="0" applyNumberFormat="1" applyFont="1" applyFill="1" applyBorder="1" applyAlignment="1">
      <alignment vertical="center"/>
    </xf>
    <xf numFmtId="44" fontId="53" fillId="32" borderId="1" xfId="0" applyNumberFormat="1" applyFont="1" applyFill="1" applyBorder="1" applyAlignment="1">
      <alignment vertical="center"/>
    </xf>
    <xf numFmtId="44" fontId="53" fillId="21" borderId="1" xfId="0" applyNumberFormat="1" applyFont="1" applyFill="1" applyBorder="1" applyAlignment="1">
      <alignment vertical="center"/>
    </xf>
    <xf numFmtId="44" fontId="53" fillId="33" borderId="1" xfId="0" applyNumberFormat="1" applyFont="1" applyFill="1" applyBorder="1"/>
    <xf numFmtId="0" fontId="91" fillId="34" borderId="1" xfId="0" applyFont="1" applyFill="1" applyBorder="1" applyAlignment="1">
      <alignment horizontal="center" vertical="center"/>
    </xf>
    <xf numFmtId="0" fontId="91" fillId="34" borderId="29" xfId="0" applyFont="1" applyFill="1" applyBorder="1" applyAlignment="1">
      <alignment horizontal="center" vertical="center" wrapText="1"/>
    </xf>
    <xf numFmtId="44" fontId="32" fillId="35" borderId="1" xfId="0" applyNumberFormat="1" applyFont="1" applyFill="1" applyBorder="1" applyAlignment="1">
      <alignment horizontal="center" vertical="center"/>
    </xf>
    <xf numFmtId="0" fontId="36" fillId="36" borderId="14" xfId="0" applyFont="1" applyFill="1" applyBorder="1" applyAlignment="1">
      <alignment horizontal="center" vertical="center"/>
    </xf>
    <xf numFmtId="0" fontId="36" fillId="36" borderId="48" xfId="0" applyFont="1" applyFill="1" applyBorder="1" applyAlignment="1">
      <alignment horizontal="center" vertical="center" wrapText="1"/>
    </xf>
    <xf numFmtId="44" fontId="88" fillId="0" borderId="14" xfId="0" applyNumberFormat="1" applyFont="1" applyFill="1" applyBorder="1" applyAlignment="1">
      <alignment horizontal="center" vertical="center"/>
    </xf>
    <xf numFmtId="44" fontId="88" fillId="37" borderId="14" xfId="0" applyNumberFormat="1" applyFont="1" applyFill="1" applyBorder="1" applyAlignment="1">
      <alignment horizontal="center" vertical="center"/>
    </xf>
    <xf numFmtId="0" fontId="36" fillId="36" borderId="1" xfId="0" applyFont="1" applyFill="1" applyBorder="1" applyAlignment="1">
      <alignment horizontal="center" vertical="center" wrapText="1"/>
    </xf>
    <xf numFmtId="44" fontId="88" fillId="0" borderId="1" xfId="0" applyNumberFormat="1" applyFont="1" applyFill="1" applyBorder="1" applyAlignment="1">
      <alignment horizontal="center" vertical="center"/>
    </xf>
    <xf numFmtId="0" fontId="36" fillId="36" borderId="1" xfId="0" applyFont="1" applyFill="1" applyBorder="1" applyAlignment="1">
      <alignment horizontal="center" vertical="center"/>
    </xf>
    <xf numFmtId="0" fontId="36" fillId="38" borderId="1" xfId="0" applyFont="1" applyFill="1" applyBorder="1" applyAlignment="1">
      <alignment horizontal="center" vertical="center" wrapText="1"/>
    </xf>
    <xf numFmtId="0" fontId="92" fillId="38" borderId="29" xfId="0" applyFont="1" applyFill="1" applyBorder="1" applyAlignment="1">
      <alignment horizontal="center" vertical="center" wrapText="1"/>
    </xf>
    <xf numFmtId="0" fontId="36" fillId="36" borderId="29" xfId="0" applyFont="1" applyFill="1" applyBorder="1" applyAlignment="1">
      <alignment horizontal="center" vertical="center" wrapText="1"/>
    </xf>
    <xf numFmtId="0" fontId="29" fillId="35" borderId="1" xfId="9" applyFont="1" applyFill="1" applyBorder="1" applyAlignment="1">
      <alignment horizontal="center" vertical="center"/>
    </xf>
    <xf numFmtId="0" fontId="29" fillId="35" borderId="29" xfId="9" applyFont="1" applyFill="1" applyBorder="1" applyAlignment="1">
      <alignment horizontal="center" vertical="center" wrapText="1"/>
    </xf>
    <xf numFmtId="44" fontId="29" fillId="35" borderId="1" xfId="9" applyNumberFormat="1" applyFont="1" applyFill="1" applyBorder="1" applyAlignment="1">
      <alignment horizontal="center" vertical="center"/>
    </xf>
    <xf numFmtId="0" fontId="93" fillId="36" borderId="1" xfId="0" applyFont="1" applyFill="1" applyBorder="1" applyAlignment="1">
      <alignment horizontal="center" vertical="center"/>
    </xf>
    <xf numFmtId="0" fontId="93" fillId="36" borderId="1" xfId="0" applyFont="1" applyFill="1" applyBorder="1" applyAlignment="1">
      <alignment horizontal="center" vertical="center" wrapText="1"/>
    </xf>
    <xf numFmtId="0" fontId="29" fillId="35" borderId="1" xfId="9" applyFont="1" applyBorder="1" applyAlignment="1">
      <alignment horizontal="center" vertical="center"/>
    </xf>
    <xf numFmtId="0" fontId="29" fillId="35" borderId="29" xfId="9" applyFont="1" applyBorder="1" applyAlignment="1">
      <alignment horizontal="center" vertical="center" wrapText="1"/>
    </xf>
    <xf numFmtId="44" fontId="29" fillId="35" borderId="1" xfId="9" applyNumberFormat="1" applyFont="1" applyBorder="1" applyAlignment="1">
      <alignment horizontal="center" vertical="center"/>
    </xf>
    <xf numFmtId="0" fontId="93" fillId="36" borderId="29" xfId="0" applyFont="1" applyFill="1" applyBorder="1" applyAlignment="1">
      <alignment horizontal="center" vertical="center" wrapText="1"/>
    </xf>
    <xf numFmtId="0" fontId="29" fillId="18" borderId="1" xfId="0" applyFont="1" applyFill="1" applyBorder="1" applyAlignment="1">
      <alignment horizontal="center" vertical="center" wrapText="1"/>
    </xf>
    <xf numFmtId="0" fontId="28" fillId="18" borderId="29" xfId="0" applyFont="1" applyFill="1" applyBorder="1" applyAlignment="1">
      <alignment horizontal="center" vertical="center" wrapText="1"/>
    </xf>
    <xf numFmtId="44" fontId="29" fillId="18" borderId="1" xfId="9" applyNumberFormat="1" applyFont="1" applyFill="1" applyBorder="1" applyAlignment="1">
      <alignment horizontal="center" vertical="center"/>
    </xf>
    <xf numFmtId="44" fontId="32" fillId="0" borderId="1" xfId="0" applyNumberFormat="1" applyFont="1" applyFill="1" applyBorder="1" applyAlignment="1">
      <alignment horizontal="center" vertical="center"/>
    </xf>
    <xf numFmtId="0" fontId="36" fillId="39" borderId="1" xfId="0" applyFont="1" applyFill="1" applyBorder="1" applyAlignment="1">
      <alignment horizontal="center" vertical="center" wrapText="1"/>
    </xf>
    <xf numFmtId="44" fontId="88" fillId="18" borderId="1" xfId="0" applyNumberFormat="1" applyFont="1" applyFill="1" applyBorder="1" applyAlignment="1">
      <alignment horizontal="center" vertical="center"/>
    </xf>
    <xf numFmtId="0" fontId="36" fillId="39" borderId="51" xfId="0" applyFont="1" applyFill="1" applyBorder="1" applyAlignment="1">
      <alignment horizontal="center" vertical="center" wrapText="1"/>
    </xf>
    <xf numFmtId="44" fontId="30" fillId="33" borderId="1" xfId="0" applyNumberFormat="1" applyFont="1" applyFill="1" applyBorder="1" applyAlignment="1">
      <alignment horizontal="center" vertical="center"/>
    </xf>
    <xf numFmtId="0" fontId="91" fillId="41" borderId="30" xfId="0" applyFont="1" applyFill="1" applyBorder="1" applyAlignment="1">
      <alignment horizontal="center" vertical="center" wrapText="1"/>
    </xf>
    <xf numFmtId="44" fontId="85" fillId="35" borderId="1" xfId="0" applyNumberFormat="1" applyFont="1" applyFill="1" applyBorder="1" applyAlignment="1">
      <alignment horizontal="center" vertical="center"/>
    </xf>
    <xf numFmtId="44" fontId="85" fillId="0" borderId="1" xfId="0" applyNumberFormat="1" applyFont="1" applyFill="1" applyBorder="1" applyAlignment="1">
      <alignment horizontal="center" vertical="center"/>
    </xf>
    <xf numFmtId="0" fontId="91" fillId="41" borderId="1" xfId="0" applyFont="1" applyFill="1" applyBorder="1" applyAlignment="1">
      <alignment horizontal="center" vertical="center"/>
    </xf>
    <xf numFmtId="0" fontId="91" fillId="41" borderId="29" xfId="0" applyFont="1" applyFill="1" applyBorder="1" applyAlignment="1">
      <alignment horizontal="center" vertical="center" wrapText="1"/>
    </xf>
    <xf numFmtId="0" fontId="36" fillId="42" borderId="1" xfId="0" applyFont="1" applyFill="1" applyBorder="1" applyAlignment="1">
      <alignment horizontal="center" vertical="center"/>
    </xf>
    <xf numFmtId="0" fontId="36" fillId="42" borderId="0" xfId="0" applyFont="1" applyFill="1" applyBorder="1" applyAlignment="1">
      <alignment horizontal="center" vertical="center" wrapText="1"/>
    </xf>
    <xf numFmtId="0" fontId="36" fillId="43" borderId="1" xfId="0" applyFont="1" applyFill="1" applyBorder="1" applyAlignment="1">
      <alignment horizontal="center" vertical="center"/>
    </xf>
    <xf numFmtId="0" fontId="36" fillId="43" borderId="51" xfId="0" applyFont="1" applyFill="1" applyBorder="1" applyAlignment="1">
      <alignment horizontal="center" vertical="center" wrapText="1"/>
    </xf>
    <xf numFmtId="0" fontId="36" fillId="38" borderId="1" xfId="0" applyFont="1" applyFill="1" applyBorder="1" applyAlignment="1">
      <alignment horizontal="center" vertical="center"/>
    </xf>
    <xf numFmtId="0" fontId="36" fillId="38" borderId="51" xfId="0" applyFont="1" applyFill="1" applyBorder="1" applyAlignment="1">
      <alignment horizontal="center" vertical="center" wrapText="1"/>
    </xf>
    <xf numFmtId="44" fontId="95" fillId="0" borderId="1" xfId="0" applyNumberFormat="1" applyFont="1" applyFill="1" applyBorder="1" applyAlignment="1">
      <alignment horizontal="center" vertical="center"/>
    </xf>
    <xf numFmtId="0" fontId="36" fillId="36" borderId="51" xfId="0" applyFont="1" applyFill="1" applyBorder="1" applyAlignment="1">
      <alignment horizontal="center" vertical="center" wrapText="1"/>
    </xf>
    <xf numFmtId="0" fontId="36" fillId="42" borderId="29" xfId="0" applyFont="1" applyFill="1" applyBorder="1" applyAlignment="1">
      <alignment horizontal="center" vertical="center" wrapText="1"/>
    </xf>
    <xf numFmtId="0" fontId="36" fillId="43" borderId="1" xfId="0" applyFont="1" applyFill="1" applyBorder="1" applyAlignment="1">
      <alignment horizontal="center" vertical="center" wrapText="1"/>
    </xf>
    <xf numFmtId="0" fontId="88" fillId="0" borderId="1" xfId="0" applyFont="1" applyFill="1" applyBorder="1" applyAlignment="1">
      <alignment horizontal="center" vertical="center" wrapText="1"/>
    </xf>
    <xf numFmtId="0" fontId="36" fillId="39" borderId="1" xfId="0" applyFont="1" applyFill="1" applyBorder="1" applyAlignment="1">
      <alignment horizontal="center" vertical="center"/>
    </xf>
    <xf numFmtId="44" fontId="85" fillId="0" borderId="14" xfId="0" applyNumberFormat="1" applyFont="1" applyFill="1" applyBorder="1" applyAlignment="1">
      <alignment horizontal="center" vertical="center"/>
    </xf>
    <xf numFmtId="0" fontId="91" fillId="35" borderId="1" xfId="0" applyFont="1" applyFill="1" applyBorder="1" applyAlignment="1">
      <alignment horizontal="center" vertical="center"/>
    </xf>
    <xf numFmtId="0" fontId="91" fillId="35" borderId="0" xfId="0" applyFont="1" applyFill="1" applyBorder="1" applyAlignment="1">
      <alignment horizontal="center" vertical="center" wrapText="1"/>
    </xf>
    <xf numFmtId="0" fontId="91" fillId="35" borderId="1" xfId="0" applyFont="1" applyFill="1" applyBorder="1" applyAlignment="1">
      <alignment horizontal="center" vertical="center" wrapText="1"/>
    </xf>
    <xf numFmtId="44" fontId="30" fillId="31" borderId="1" xfId="0" applyNumberFormat="1" applyFont="1" applyFill="1" applyBorder="1" applyAlignment="1">
      <alignment horizontal="center" vertical="center"/>
    </xf>
    <xf numFmtId="0" fontId="91" fillId="41" borderId="0" xfId="0" applyFont="1" applyFill="1" applyBorder="1" applyAlignment="1">
      <alignment horizontal="center" vertical="center" wrapText="1"/>
    </xf>
    <xf numFmtId="44" fontId="88" fillId="37" borderId="1" xfId="0" applyNumberFormat="1" applyFont="1" applyFill="1" applyBorder="1" applyAlignment="1">
      <alignment horizontal="center" vertical="center"/>
    </xf>
    <xf numFmtId="0" fontId="32" fillId="41" borderId="29" xfId="0" applyFont="1" applyFill="1" applyBorder="1" applyAlignment="1">
      <alignment horizontal="center" vertical="center" wrapText="1"/>
    </xf>
    <xf numFmtId="0" fontId="92" fillId="36" borderId="1" xfId="0" applyFont="1" applyFill="1" applyBorder="1" applyAlignment="1">
      <alignment horizontal="center" vertical="center" wrapText="1"/>
    </xf>
    <xf numFmtId="0" fontId="88" fillId="36" borderId="1" xfId="0" applyFont="1" applyFill="1" applyBorder="1" applyAlignment="1">
      <alignment horizontal="center" vertical="center" wrapText="1"/>
    </xf>
    <xf numFmtId="0" fontId="92" fillId="36" borderId="30" xfId="0" applyFont="1" applyFill="1" applyBorder="1" applyAlignment="1">
      <alignment horizontal="center" vertical="center" wrapText="1"/>
    </xf>
    <xf numFmtId="0" fontId="92" fillId="42" borderId="51" xfId="0" applyFont="1" applyFill="1" applyBorder="1" applyAlignment="1">
      <alignment horizontal="center" vertical="center" wrapText="1"/>
    </xf>
    <xf numFmtId="0" fontId="92" fillId="38" borderId="51" xfId="0" applyFont="1" applyFill="1" applyBorder="1" applyAlignment="1">
      <alignment horizontal="center" vertical="center" wrapText="1"/>
    </xf>
    <xf numFmtId="0" fontId="36" fillId="45" borderId="1" xfId="0" applyFont="1" applyFill="1" applyBorder="1" applyAlignment="1">
      <alignment horizontal="center" vertical="center"/>
    </xf>
    <xf numFmtId="0" fontId="92" fillId="38" borderId="1" xfId="0" applyFont="1" applyFill="1" applyBorder="1" applyAlignment="1">
      <alignment horizontal="center" vertical="center"/>
    </xf>
    <xf numFmtId="0" fontId="36" fillId="42" borderId="1" xfId="0" applyFont="1" applyFill="1" applyBorder="1" applyAlignment="1">
      <alignment horizontal="center" vertical="center" wrapText="1"/>
    </xf>
    <xf numFmtId="0" fontId="92" fillId="36" borderId="51" xfId="0" applyFont="1" applyFill="1" applyBorder="1" applyAlignment="1">
      <alignment horizontal="center" vertical="center" wrapText="1"/>
    </xf>
    <xf numFmtId="0" fontId="36" fillId="39" borderId="29" xfId="0" applyFont="1" applyFill="1" applyBorder="1" applyAlignment="1">
      <alignment horizontal="center" vertical="center" wrapText="1"/>
    </xf>
    <xf numFmtId="44" fontId="29" fillId="35" borderId="1" xfId="0" applyNumberFormat="1" applyFont="1" applyFill="1" applyBorder="1" applyAlignment="1">
      <alignment horizontal="center" vertical="center" wrapText="1"/>
    </xf>
    <xf numFmtId="44" fontId="85" fillId="18" borderId="1" xfId="0" applyNumberFormat="1" applyFont="1" applyFill="1" applyBorder="1" applyAlignment="1">
      <alignment horizontal="center" vertical="center"/>
    </xf>
    <xf numFmtId="0" fontId="0" fillId="36" borderId="1" xfId="0" applyFont="1" applyFill="1" applyBorder="1" applyAlignment="1">
      <alignment horizontal="center" vertical="center"/>
    </xf>
    <xf numFmtId="44" fontId="85" fillId="0" borderId="29" xfId="0" applyNumberFormat="1" applyFont="1" applyFill="1" applyBorder="1" applyAlignment="1">
      <alignment horizontal="center" vertical="center"/>
    </xf>
    <xf numFmtId="0" fontId="88" fillId="36" borderId="29" xfId="0" applyFont="1" applyFill="1" applyBorder="1" applyAlignment="1">
      <alignment horizontal="center" vertical="center" wrapText="1"/>
    </xf>
    <xf numFmtId="0" fontId="88" fillId="0" borderId="1" xfId="0" applyFont="1" applyFill="1" applyBorder="1"/>
    <xf numFmtId="0" fontId="96" fillId="38" borderId="1" xfId="0" applyFont="1" applyFill="1" applyBorder="1" applyAlignment="1">
      <alignment horizontal="center" vertical="center"/>
    </xf>
    <xf numFmtId="0" fontId="93" fillId="38" borderId="29" xfId="0" applyFont="1" applyFill="1" applyBorder="1" applyAlignment="1">
      <alignment horizontal="center" vertical="center" wrapText="1"/>
    </xf>
    <xf numFmtId="0" fontId="39" fillId="36" borderId="29" xfId="0" applyFont="1" applyFill="1" applyBorder="1" applyAlignment="1">
      <alignment horizontal="center" vertical="center" wrapText="1"/>
    </xf>
    <xf numFmtId="0" fontId="39" fillId="36" borderId="51" xfId="0" applyFont="1" applyFill="1" applyBorder="1" applyAlignment="1">
      <alignment horizontal="center" vertical="center" wrapText="1"/>
    </xf>
    <xf numFmtId="0" fontId="94" fillId="44" borderId="30" xfId="0" applyFont="1" applyFill="1" applyBorder="1" applyAlignment="1">
      <alignment horizontal="center" vertical="center"/>
    </xf>
    <xf numFmtId="44" fontId="30" fillId="31" borderId="1" xfId="1" applyFont="1" applyFill="1" applyBorder="1" applyAlignment="1">
      <alignment horizontal="center" vertical="center"/>
    </xf>
    <xf numFmtId="44" fontId="88" fillId="35" borderId="1" xfId="1" applyFont="1" applyFill="1" applyBorder="1" applyAlignment="1">
      <alignment horizontal="center" vertical="center"/>
    </xf>
    <xf numFmtId="0" fontId="38" fillId="42" borderId="29" xfId="0" applyFont="1" applyFill="1" applyBorder="1" applyAlignment="1">
      <alignment horizontal="center" vertical="center" wrapText="1"/>
    </xf>
    <xf numFmtId="44" fontId="85" fillId="0" borderId="1" xfId="1" applyFont="1" applyFill="1" applyBorder="1" applyAlignment="1">
      <alignment horizontal="center" vertical="center"/>
    </xf>
    <xf numFmtId="0" fontId="36" fillId="43" borderId="29" xfId="0" applyFont="1" applyFill="1" applyBorder="1" applyAlignment="1">
      <alignment horizontal="center" vertical="center" wrapText="1"/>
    </xf>
    <xf numFmtId="44" fontId="88" fillId="0" borderId="1" xfId="1" applyFont="1" applyFill="1" applyBorder="1" applyAlignment="1">
      <alignment horizontal="center" vertical="center"/>
    </xf>
    <xf numFmtId="44" fontId="88" fillId="0" borderId="29" xfId="1" applyFont="1" applyFill="1" applyBorder="1" applyAlignment="1">
      <alignment horizontal="center" vertical="center"/>
    </xf>
    <xf numFmtId="44" fontId="88" fillId="0" borderId="1" xfId="1" applyFont="1" applyBorder="1" applyAlignment="1">
      <alignment horizontal="center" vertical="center"/>
    </xf>
    <xf numFmtId="44" fontId="85" fillId="0" borderId="1" xfId="1" applyFont="1" applyFill="1" applyBorder="1" applyAlignment="1">
      <alignment horizontal="center" vertical="center" wrapText="1"/>
    </xf>
    <xf numFmtId="44" fontId="85" fillId="0" borderId="29" xfId="1" applyFont="1" applyFill="1" applyBorder="1" applyAlignment="1">
      <alignment horizontal="center" vertical="center" wrapText="1"/>
    </xf>
    <xf numFmtId="44" fontId="88" fillId="0" borderId="30" xfId="1" applyFont="1" applyFill="1" applyBorder="1" applyAlignment="1">
      <alignment horizontal="center" vertical="center"/>
    </xf>
    <xf numFmtId="0" fontId="94" fillId="44" borderId="29" xfId="0" applyFont="1" applyFill="1" applyBorder="1" applyAlignment="1">
      <alignment vertical="center"/>
    </xf>
    <xf numFmtId="44" fontId="28" fillId="0" borderId="1" xfId="0" applyNumberFormat="1" applyFont="1" applyFill="1" applyBorder="1" applyAlignment="1">
      <alignment vertical="center"/>
    </xf>
    <xf numFmtId="44" fontId="88" fillId="0" borderId="1" xfId="1" applyFont="1" applyFill="1" applyBorder="1" applyAlignment="1">
      <alignment horizontal="center" vertical="center" wrapText="1"/>
    </xf>
    <xf numFmtId="44" fontId="25" fillId="0" borderId="1" xfId="0" applyNumberFormat="1" applyFont="1" applyFill="1" applyBorder="1" applyAlignment="1">
      <alignment vertical="center"/>
    </xf>
    <xf numFmtId="44" fontId="25" fillId="0" borderId="29" xfId="0" applyNumberFormat="1" applyFont="1" applyFill="1" applyBorder="1" applyAlignment="1">
      <alignment vertical="center"/>
    </xf>
    <xf numFmtId="44" fontId="88" fillId="37" borderId="30" xfId="0" applyNumberFormat="1" applyFont="1" applyFill="1" applyBorder="1" applyAlignment="1">
      <alignment horizontal="center" vertical="center"/>
    </xf>
    <xf numFmtId="0" fontId="77" fillId="8" borderId="0" xfId="0" applyNumberFormat="1" applyFont="1" applyFill="1" applyAlignment="1">
      <alignment horizontal="justify" vertical="distributed"/>
    </xf>
    <xf numFmtId="0" fontId="101" fillId="8" borderId="0" xfId="0" applyNumberFormat="1" applyFont="1" applyFill="1" applyAlignment="1">
      <alignment horizontal="justify" vertical="distributed"/>
    </xf>
    <xf numFmtId="0" fontId="77" fillId="8" borderId="1" xfId="0" applyNumberFormat="1" applyFont="1" applyFill="1" applyBorder="1" applyAlignment="1">
      <alignment horizontal="justify" vertical="distributed"/>
    </xf>
    <xf numFmtId="0" fontId="77" fillId="8" borderId="0" xfId="0" applyFont="1" applyFill="1" applyBorder="1" applyAlignment="1">
      <alignment horizontal="left"/>
    </xf>
    <xf numFmtId="0" fontId="77" fillId="8" borderId="1" xfId="0" applyFont="1" applyFill="1" applyBorder="1" applyAlignment="1">
      <alignment horizontal="left"/>
    </xf>
    <xf numFmtId="0" fontId="77" fillId="8" borderId="0" xfId="0" applyFont="1" applyFill="1" applyAlignment="1">
      <alignment horizontal="left"/>
    </xf>
    <xf numFmtId="0" fontId="77" fillId="8" borderId="0" xfId="0" applyNumberFormat="1" applyFont="1" applyFill="1" applyBorder="1" applyAlignment="1">
      <alignment horizontal="center" vertical="distributed"/>
    </xf>
    <xf numFmtId="0" fontId="77" fillId="8" borderId="0" xfId="0" applyNumberFormat="1" applyFont="1" applyFill="1" applyAlignment="1">
      <alignment horizontal="center" vertical="distributed"/>
    </xf>
    <xf numFmtId="0" fontId="77" fillId="8" borderId="1" xfId="0" applyFont="1" applyFill="1" applyBorder="1"/>
    <xf numFmtId="0" fontId="77" fillId="0" borderId="0" xfId="0" applyNumberFormat="1" applyFont="1" applyFill="1" applyAlignment="1">
      <alignment horizontal="justify" vertical="distributed"/>
    </xf>
    <xf numFmtId="0" fontId="77" fillId="0" borderId="1" xfId="0" applyNumberFormat="1" applyFont="1" applyFill="1" applyBorder="1" applyAlignment="1">
      <alignment horizontal="justify" vertical="distributed"/>
    </xf>
    <xf numFmtId="0" fontId="77" fillId="8" borderId="0" xfId="0" applyFont="1" applyFill="1"/>
    <xf numFmtId="0" fontId="100" fillId="0" borderId="0" xfId="0" applyFont="1"/>
    <xf numFmtId="0" fontId="77" fillId="0" borderId="0" xfId="0" applyNumberFormat="1" applyFont="1" applyAlignment="1">
      <alignment horizontal="left" vertical="distributed"/>
    </xf>
    <xf numFmtId="0" fontId="77" fillId="0" borderId="0" xfId="0" applyNumberFormat="1" applyFont="1" applyAlignment="1">
      <alignment horizontal="justify" vertical="distributed"/>
    </xf>
    <xf numFmtId="0" fontId="77" fillId="0" borderId="0" xfId="0" applyNumberFormat="1" applyFont="1" applyAlignment="1">
      <alignment vertical="distributed"/>
    </xf>
    <xf numFmtId="0" fontId="77" fillId="0" borderId="0" xfId="0" applyNumberFormat="1" applyFont="1" applyAlignment="1">
      <alignment horizontal="center" vertical="distributed"/>
    </xf>
    <xf numFmtId="0" fontId="77" fillId="0" borderId="1" xfId="0" applyNumberFormat="1" applyFont="1" applyBorder="1" applyAlignment="1">
      <alignment horizontal="justify" vertical="distributed"/>
    </xf>
    <xf numFmtId="0" fontId="77" fillId="8" borderId="0" xfId="0" applyNumberFormat="1" applyFont="1" applyFill="1" applyBorder="1" applyAlignment="1">
      <alignment horizontal="justify" vertical="distributed"/>
    </xf>
    <xf numFmtId="0" fontId="77" fillId="0" borderId="0" xfId="0" applyFont="1" applyAlignment="1">
      <alignment horizontal="left"/>
    </xf>
    <xf numFmtId="0" fontId="77" fillId="0" borderId="0" xfId="0" applyFont="1"/>
    <xf numFmtId="0" fontId="101" fillId="26" borderId="29" xfId="0" applyFont="1" applyFill="1" applyBorder="1" applyAlignment="1">
      <alignment wrapText="1"/>
    </xf>
    <xf numFmtId="0" fontId="77" fillId="0" borderId="1" xfId="0" applyFont="1" applyBorder="1" applyAlignment="1">
      <alignment horizontal="center"/>
    </xf>
    <xf numFmtId="0" fontId="77" fillId="0" borderId="0" xfId="0" applyFont="1" applyBorder="1" applyAlignment="1"/>
    <xf numFmtId="0" fontId="101" fillId="0" borderId="0" xfId="0" applyFont="1" applyFill="1" applyBorder="1" applyAlignment="1">
      <alignment vertical="center"/>
    </xf>
    <xf numFmtId="0" fontId="77" fillId="0" borderId="0" xfId="0" applyFont="1" applyBorder="1" applyAlignment="1">
      <alignment wrapText="1"/>
    </xf>
    <xf numFmtId="0" fontId="77" fillId="0" borderId="0" xfId="0" applyFont="1" applyAlignment="1"/>
    <xf numFmtId="0" fontId="77" fillId="27" borderId="1" xfId="70" applyFont="1" applyFill="1" applyBorder="1" applyAlignment="1">
      <alignment horizontal="center" vertical="center" wrapText="1"/>
    </xf>
    <xf numFmtId="0" fontId="77" fillId="27" borderId="14" xfId="70" applyFont="1" applyFill="1" applyBorder="1" applyAlignment="1">
      <alignment horizontal="center" vertical="center" wrapText="1"/>
    </xf>
    <xf numFmtId="0" fontId="77" fillId="8" borderId="30" xfId="0" applyNumberFormat="1" applyFont="1" applyFill="1" applyBorder="1" applyAlignment="1">
      <alignment horizontal="left" vertical="center" wrapText="1"/>
    </xf>
    <xf numFmtId="0" fontId="77" fillId="8" borderId="1" xfId="0" applyFont="1" applyFill="1" applyBorder="1" applyAlignment="1">
      <alignment horizontal="center" vertical="center" wrapText="1"/>
    </xf>
    <xf numFmtId="0" fontId="77" fillId="8" borderId="73" xfId="0" applyFont="1" applyFill="1" applyBorder="1" applyAlignment="1">
      <alignment horizontal="center" vertical="center" wrapText="1"/>
    </xf>
    <xf numFmtId="0" fontId="77" fillId="8" borderId="1" xfId="0" applyNumberFormat="1" applyFont="1" applyFill="1" applyBorder="1" applyAlignment="1">
      <alignment horizontal="center" vertical="distributed"/>
    </xf>
    <xf numFmtId="9" fontId="77" fillId="8" borderId="1" xfId="70" applyNumberFormat="1" applyFont="1" applyFill="1" applyBorder="1" applyAlignment="1">
      <alignment horizontal="center" vertical="center" wrapText="1"/>
    </xf>
    <xf numFmtId="169" fontId="77" fillId="8" borderId="1" xfId="0" applyNumberFormat="1" applyFont="1" applyFill="1" applyBorder="1" applyAlignment="1">
      <alignment horizontal="right" vertical="center" wrapText="1"/>
    </xf>
    <xf numFmtId="9" fontId="77" fillId="8" borderId="1" xfId="0" applyNumberFormat="1" applyFont="1" applyFill="1" applyBorder="1" applyAlignment="1">
      <alignment horizontal="center" vertical="center"/>
    </xf>
    <xf numFmtId="9" fontId="77" fillId="8" borderId="29" xfId="70" applyNumberFormat="1" applyFont="1" applyFill="1" applyBorder="1" applyAlignment="1">
      <alignment horizontal="center" vertical="center" wrapText="1"/>
    </xf>
    <xf numFmtId="0" fontId="77" fillId="8" borderId="1" xfId="0" applyNumberFormat="1" applyFont="1" applyFill="1" applyBorder="1" applyAlignment="1">
      <alignment horizontal="left" vertical="center" wrapText="1"/>
    </xf>
    <xf numFmtId="0" fontId="77" fillId="8" borderId="72" xfId="0" applyFont="1" applyFill="1" applyBorder="1" applyAlignment="1">
      <alignment horizontal="center" vertical="center" wrapText="1"/>
    </xf>
    <xf numFmtId="0" fontId="77" fillId="8" borderId="12" xfId="0" applyNumberFormat="1" applyFont="1" applyFill="1" applyBorder="1" applyAlignment="1">
      <alignment horizontal="center" vertical="center"/>
    </xf>
    <xf numFmtId="44" fontId="77" fillId="8" borderId="1" xfId="1" applyFont="1" applyFill="1" applyBorder="1" applyAlignment="1">
      <alignment horizontal="center" vertical="center" wrapText="1"/>
    </xf>
    <xf numFmtId="44" fontId="77" fillId="8" borderId="12" xfId="1" applyFont="1" applyFill="1" applyBorder="1" applyAlignment="1">
      <alignment horizontal="center" vertical="center"/>
    </xf>
    <xf numFmtId="9" fontId="77" fillId="8" borderId="1" xfId="0" applyNumberFormat="1" applyFont="1" applyFill="1" applyBorder="1" applyAlignment="1">
      <alignment horizontal="center" vertical="center" wrapText="1"/>
    </xf>
    <xf numFmtId="0" fontId="77" fillId="8" borderId="0" xfId="0" applyFont="1" applyFill="1" applyBorder="1" applyAlignment="1">
      <alignment horizontal="center" vertical="center" wrapText="1"/>
    </xf>
    <xf numFmtId="0" fontId="77" fillId="8" borderId="1" xfId="0" applyNumberFormat="1" applyFont="1" applyFill="1" applyBorder="1" applyAlignment="1">
      <alignment horizontal="left" vertical="center"/>
    </xf>
    <xf numFmtId="0" fontId="77" fillId="8" borderId="1" xfId="0" applyNumberFormat="1" applyFont="1" applyFill="1" applyBorder="1" applyAlignment="1">
      <alignment horizontal="center" vertical="center" wrapText="1"/>
    </xf>
    <xf numFmtId="0" fontId="101" fillId="16" borderId="29" xfId="70" applyFont="1" applyFill="1" applyBorder="1" applyAlignment="1">
      <alignment horizontal="left" vertical="center" wrapText="1"/>
    </xf>
    <xf numFmtId="0" fontId="77" fillId="16" borderId="51" xfId="70" applyFont="1" applyFill="1" applyBorder="1" applyAlignment="1">
      <alignment vertical="center" wrapText="1"/>
    </xf>
    <xf numFmtId="44" fontId="101" fillId="16" borderId="1" xfId="70" applyNumberFormat="1" applyFont="1" applyFill="1" applyBorder="1" applyAlignment="1">
      <alignment horizontal="right" vertical="center" wrapText="1"/>
    </xf>
    <xf numFmtId="0" fontId="77" fillId="27" borderId="29" xfId="70" applyFont="1" applyFill="1" applyBorder="1" applyAlignment="1">
      <alignment horizontal="center" vertical="center" wrapText="1"/>
    </xf>
    <xf numFmtId="0" fontId="77" fillId="0" borderId="26" xfId="70" applyFont="1" applyFill="1" applyBorder="1" applyAlignment="1">
      <alignment horizontal="left" vertical="center" wrapText="1"/>
    </xf>
    <xf numFmtId="0" fontId="77" fillId="0" borderId="1" xfId="70" applyFont="1" applyFill="1" applyBorder="1" applyAlignment="1">
      <alignment vertical="center" wrapText="1"/>
    </xf>
    <xf numFmtId="0" fontId="101" fillId="16" borderId="29" xfId="0" applyFont="1" applyFill="1" applyBorder="1" applyAlignment="1">
      <alignment horizontal="left"/>
    </xf>
    <xf numFmtId="0" fontId="101" fillId="16" borderId="51" xfId="0" applyFont="1" applyFill="1" applyBorder="1" applyAlignment="1"/>
    <xf numFmtId="0" fontId="77" fillId="8" borderId="29" xfId="0" applyFont="1" applyFill="1" applyBorder="1" applyAlignment="1">
      <alignment horizontal="center" vertical="center" wrapText="1"/>
    </xf>
    <xf numFmtId="0" fontId="77" fillId="8" borderId="10" xfId="0" applyNumberFormat="1" applyFont="1" applyFill="1" applyBorder="1" applyAlignment="1">
      <alignment horizontal="center" vertical="center"/>
    </xf>
    <xf numFmtId="0" fontId="77" fillId="8" borderId="30" xfId="0" applyNumberFormat="1" applyFont="1" applyFill="1" applyBorder="1" applyAlignment="1">
      <alignment horizontal="center" vertical="center"/>
    </xf>
    <xf numFmtId="0" fontId="78" fillId="0" borderId="74" xfId="0" applyFont="1" applyBorder="1" applyAlignment="1">
      <alignment horizontal="justify" vertical="center" wrapText="1"/>
    </xf>
    <xf numFmtId="0" fontId="77" fillId="8" borderId="1" xfId="0" applyNumberFormat="1" applyFont="1" applyFill="1" applyBorder="1" applyAlignment="1">
      <alignment horizontal="center" vertical="center"/>
    </xf>
    <xf numFmtId="44" fontId="77" fillId="8" borderId="14" xfId="1" applyFont="1" applyFill="1" applyBorder="1" applyAlignment="1">
      <alignment horizontal="center" vertical="center" wrapText="1"/>
    </xf>
    <xf numFmtId="9" fontId="77" fillId="8" borderId="14" xfId="70" applyNumberFormat="1" applyFont="1" applyFill="1" applyBorder="1" applyAlignment="1">
      <alignment horizontal="center" vertical="center" wrapText="1"/>
    </xf>
    <xf numFmtId="9" fontId="77" fillId="8" borderId="14" xfId="0" applyNumberFormat="1" applyFont="1" applyFill="1" applyBorder="1" applyAlignment="1">
      <alignment horizontal="center" vertical="center" wrapText="1"/>
    </xf>
    <xf numFmtId="0" fontId="78" fillId="8" borderId="1" xfId="0" applyFont="1" applyFill="1" applyBorder="1" applyAlignment="1">
      <alignment horizontal="center" vertical="center" wrapText="1"/>
    </xf>
    <xf numFmtId="0" fontId="77" fillId="8" borderId="1" xfId="0" applyNumberFormat="1" applyFont="1" applyFill="1" applyBorder="1" applyAlignment="1">
      <alignment vertical="center"/>
    </xf>
    <xf numFmtId="0" fontId="101" fillId="16" borderId="9" xfId="70" applyFont="1" applyFill="1" applyBorder="1" applyAlignment="1">
      <alignment horizontal="left" vertical="center" wrapText="1"/>
    </xf>
    <xf numFmtId="0" fontId="101" fillId="16" borderId="65" xfId="70" applyFont="1" applyFill="1" applyBorder="1" applyAlignment="1">
      <alignment vertical="center" wrapText="1"/>
    </xf>
    <xf numFmtId="44" fontId="101" fillId="16" borderId="65" xfId="70" applyNumberFormat="1" applyFont="1" applyFill="1" applyBorder="1" applyAlignment="1">
      <alignment horizontal="right" vertical="center" wrapText="1"/>
    </xf>
    <xf numFmtId="0" fontId="77" fillId="8" borderId="12" xfId="0" applyNumberFormat="1" applyFont="1" applyFill="1" applyBorder="1" applyAlignment="1">
      <alignment horizontal="center" vertical="center" wrapText="1"/>
    </xf>
    <xf numFmtId="169" fontId="77" fillId="8" borderId="29" xfId="0" applyNumberFormat="1" applyFont="1" applyFill="1" applyBorder="1" applyAlignment="1">
      <alignment horizontal="center" vertical="center" wrapText="1"/>
    </xf>
    <xf numFmtId="169" fontId="77" fillId="8" borderId="1" xfId="0" applyNumberFormat="1" applyFont="1" applyFill="1" applyBorder="1" applyAlignment="1">
      <alignment horizontal="center" vertical="center" wrapText="1"/>
    </xf>
    <xf numFmtId="169" fontId="77" fillId="8" borderId="29" xfId="0" applyNumberFormat="1" applyFont="1" applyFill="1" applyBorder="1" applyAlignment="1">
      <alignment horizontal="center" vertical="distributed"/>
    </xf>
    <xf numFmtId="9" fontId="77" fillId="8" borderId="29" xfId="0" applyNumberFormat="1" applyFont="1" applyFill="1" applyBorder="1" applyAlignment="1">
      <alignment horizontal="center" vertical="distributed"/>
    </xf>
    <xf numFmtId="0" fontId="77" fillId="8" borderId="75" xfId="0" applyFont="1" applyFill="1" applyBorder="1" applyAlignment="1">
      <alignment horizontal="center" vertical="center" wrapText="1"/>
    </xf>
    <xf numFmtId="9" fontId="77" fillId="8" borderId="1" xfId="2" applyFont="1" applyFill="1" applyBorder="1" applyAlignment="1">
      <alignment horizontal="center" vertical="center"/>
    </xf>
    <xf numFmtId="0" fontId="77" fillId="8" borderId="1" xfId="0" applyFont="1" applyFill="1" applyBorder="1" applyAlignment="1">
      <alignment horizontal="left" vertical="center" wrapText="1"/>
    </xf>
    <xf numFmtId="44" fontId="77" fillId="8" borderId="29" xfId="0" applyNumberFormat="1" applyFont="1" applyFill="1" applyBorder="1" applyAlignment="1">
      <alignment horizontal="center" vertical="center" wrapText="1"/>
    </xf>
    <xf numFmtId="44" fontId="77" fillId="8" borderId="29" xfId="1" applyFont="1" applyFill="1" applyBorder="1" applyAlignment="1">
      <alignment horizontal="left" vertical="center"/>
    </xf>
    <xf numFmtId="44" fontId="77" fillId="8" borderId="1" xfId="0" applyNumberFormat="1" applyFont="1" applyFill="1" applyBorder="1" applyAlignment="1">
      <alignment horizontal="center" vertical="center" wrapText="1"/>
    </xf>
    <xf numFmtId="44" fontId="77" fillId="8" borderId="1" xfId="1" applyFont="1" applyFill="1" applyBorder="1" applyAlignment="1">
      <alignment horizontal="left" vertical="center"/>
    </xf>
    <xf numFmtId="0" fontId="77" fillId="8" borderId="10" xfId="0" applyNumberFormat="1" applyFont="1" applyFill="1" applyBorder="1" applyAlignment="1">
      <alignment horizontal="left" vertical="center"/>
    </xf>
    <xf numFmtId="0" fontId="77" fillId="8" borderId="12" xfId="0" applyFont="1" applyFill="1" applyBorder="1" applyAlignment="1">
      <alignment horizontal="center" vertical="center" wrapText="1"/>
    </xf>
    <xf numFmtId="0" fontId="77" fillId="8" borderId="1" xfId="0" applyFont="1" applyFill="1" applyBorder="1" applyAlignment="1">
      <alignment horizontal="left" vertical="center"/>
    </xf>
    <xf numFmtId="44" fontId="77" fillId="47" borderId="1" xfId="1" applyFont="1" applyFill="1" applyBorder="1" applyAlignment="1">
      <alignment horizontal="left" vertical="center"/>
    </xf>
    <xf numFmtId="0" fontId="77" fillId="8" borderId="1" xfId="0" applyFont="1" applyFill="1" applyBorder="1" applyAlignment="1">
      <alignment horizontal="center" wrapText="1"/>
    </xf>
    <xf numFmtId="0" fontId="77" fillId="8" borderId="29" xfId="0" applyNumberFormat="1" applyFont="1" applyFill="1" applyBorder="1" applyAlignment="1">
      <alignment horizontal="center" vertical="center" wrapText="1"/>
    </xf>
    <xf numFmtId="169" fontId="77" fillId="8" borderId="30" xfId="2" applyNumberFormat="1" applyFont="1" applyFill="1" applyBorder="1" applyAlignment="1">
      <alignment horizontal="center" vertical="center"/>
    </xf>
    <xf numFmtId="169" fontId="77" fillId="8" borderId="1" xfId="2" applyNumberFormat="1" applyFont="1" applyFill="1" applyBorder="1" applyAlignment="1">
      <alignment horizontal="center" vertical="center"/>
    </xf>
    <xf numFmtId="44" fontId="77" fillId="8" borderId="1" xfId="1" applyNumberFormat="1" applyFont="1" applyFill="1" applyBorder="1" applyAlignment="1">
      <alignment horizontal="center" vertical="center" wrapText="1"/>
    </xf>
    <xf numFmtId="0" fontId="77" fillId="8" borderId="30" xfId="0" applyNumberFormat="1" applyFont="1" applyFill="1" applyBorder="1" applyAlignment="1">
      <alignment horizontal="left" vertical="center"/>
    </xf>
    <xf numFmtId="169" fontId="77" fillId="8" borderId="30" xfId="0" applyNumberFormat="1" applyFont="1" applyFill="1" applyBorder="1" applyAlignment="1">
      <alignment horizontal="center" vertical="center" wrapText="1"/>
    </xf>
    <xf numFmtId="169" fontId="77" fillId="8" borderId="1" xfId="0" applyNumberFormat="1" applyFont="1" applyFill="1" applyBorder="1" applyAlignment="1">
      <alignment horizontal="center" vertical="distributed"/>
    </xf>
    <xf numFmtId="9" fontId="77" fillId="8" borderId="1" xfId="0" applyNumberFormat="1" applyFont="1" applyFill="1" applyBorder="1" applyAlignment="1">
      <alignment horizontal="center" vertical="distributed"/>
    </xf>
    <xf numFmtId="0" fontId="77" fillId="8" borderId="14" xfId="0" applyFont="1" applyFill="1" applyBorder="1" applyAlignment="1">
      <alignment horizontal="left" vertical="center"/>
    </xf>
    <xf numFmtId="0" fontId="77" fillId="8" borderId="1" xfId="70" applyFont="1" applyFill="1" applyBorder="1" applyAlignment="1">
      <alignment horizontal="center" vertical="center" wrapText="1"/>
    </xf>
    <xf numFmtId="0" fontId="77" fillId="8" borderId="1" xfId="1" applyNumberFormat="1" applyFont="1" applyFill="1" applyBorder="1" applyAlignment="1">
      <alignment horizontal="center" vertical="center" wrapText="1"/>
    </xf>
    <xf numFmtId="0" fontId="77" fillId="8" borderId="1" xfId="0" applyFont="1" applyFill="1" applyBorder="1" applyAlignment="1">
      <alignment horizontal="center" vertical="center"/>
    </xf>
    <xf numFmtId="44" fontId="77" fillId="8" borderId="1" xfId="1" applyFont="1" applyFill="1" applyBorder="1" applyAlignment="1">
      <alignment horizontal="right" vertical="center" wrapText="1"/>
    </xf>
    <xf numFmtId="0" fontId="77" fillId="8" borderId="14" xfId="0" applyNumberFormat="1" applyFont="1" applyFill="1" applyBorder="1" applyAlignment="1">
      <alignment horizontal="left" vertical="center"/>
    </xf>
    <xf numFmtId="0" fontId="77" fillId="8" borderId="14" xfId="0" applyFont="1" applyFill="1" applyBorder="1" applyAlignment="1">
      <alignment horizontal="center" vertical="center"/>
    </xf>
    <xf numFmtId="0" fontId="77" fillId="8" borderId="74" xfId="0" applyFont="1" applyFill="1" applyBorder="1" applyAlignment="1">
      <alignment horizontal="center" vertical="center" wrapText="1"/>
    </xf>
    <xf numFmtId="0" fontId="77" fillId="8" borderId="7" xfId="0" applyNumberFormat="1" applyFont="1" applyFill="1" applyBorder="1" applyAlignment="1">
      <alignment horizontal="center" vertical="center" wrapText="1"/>
    </xf>
    <xf numFmtId="44" fontId="77" fillId="8" borderId="7" xfId="1" applyFont="1" applyFill="1" applyBorder="1" applyAlignment="1">
      <alignment horizontal="center" vertical="center"/>
    </xf>
    <xf numFmtId="0" fontId="5" fillId="8" borderId="1" xfId="0" applyFont="1" applyFill="1" applyBorder="1" applyAlignment="1">
      <alignment horizontal="center" vertical="center" wrapText="1"/>
    </xf>
    <xf numFmtId="44" fontId="77" fillId="8" borderId="1" xfId="1" applyFont="1" applyFill="1" applyBorder="1" applyAlignment="1">
      <alignment horizontal="center" vertical="center"/>
    </xf>
    <xf numFmtId="0" fontId="77" fillId="8" borderId="12" xfId="0" applyFont="1" applyFill="1" applyBorder="1" applyAlignment="1">
      <alignment horizontal="left" vertical="center" wrapText="1"/>
    </xf>
    <xf numFmtId="0" fontId="77" fillId="8" borderId="12" xfId="70" applyFont="1" applyFill="1" applyBorder="1" applyAlignment="1">
      <alignment horizontal="center" vertical="center" wrapText="1"/>
    </xf>
    <xf numFmtId="0" fontId="77" fillId="8" borderId="12" xfId="1" applyNumberFormat="1" applyFont="1" applyFill="1" applyBorder="1" applyAlignment="1">
      <alignment horizontal="center" vertical="center" wrapText="1"/>
    </xf>
    <xf numFmtId="44" fontId="77" fillId="8" borderId="12" xfId="1" applyFont="1" applyFill="1" applyBorder="1" applyAlignment="1">
      <alignment horizontal="center" vertical="center" wrapText="1"/>
    </xf>
    <xf numFmtId="9" fontId="77" fillId="8" borderId="12" xfId="70" applyNumberFormat="1" applyFont="1" applyFill="1" applyBorder="1" applyAlignment="1">
      <alignment horizontal="center" vertical="center" wrapText="1"/>
    </xf>
    <xf numFmtId="169" fontId="77" fillId="8" borderId="1" xfId="2" applyNumberFormat="1" applyFont="1" applyFill="1" applyBorder="1" applyAlignment="1">
      <alignment vertical="center"/>
    </xf>
    <xf numFmtId="0" fontId="101" fillId="16" borderId="70" xfId="70" applyFont="1" applyFill="1" applyBorder="1" applyAlignment="1">
      <alignment horizontal="left" vertical="center" wrapText="1"/>
    </xf>
    <xf numFmtId="0" fontId="101" fillId="16" borderId="71" xfId="70" applyFont="1" applyFill="1" applyBorder="1" applyAlignment="1">
      <alignment vertical="center" wrapText="1"/>
    </xf>
    <xf numFmtId="44" fontId="101" fillId="16" borderId="71" xfId="70" applyNumberFormat="1" applyFont="1" applyFill="1" applyBorder="1" applyAlignment="1">
      <alignment horizontal="right" vertical="center" wrapText="1"/>
    </xf>
    <xf numFmtId="0" fontId="77" fillId="0" borderId="8" xfId="0" applyFont="1" applyBorder="1" applyAlignment="1"/>
    <xf numFmtId="0" fontId="77" fillId="0" borderId="1" xfId="0" applyFont="1" applyBorder="1" applyAlignment="1">
      <alignment wrapText="1"/>
    </xf>
    <xf numFmtId="0" fontId="77" fillId="8" borderId="0" xfId="0" applyNumberFormat="1" applyFont="1" applyFill="1" applyBorder="1" applyAlignment="1">
      <alignment horizontal="justify" vertical="distributed" wrapText="1"/>
    </xf>
    <xf numFmtId="0" fontId="101" fillId="8" borderId="0" xfId="0" applyNumberFormat="1" applyFont="1" applyFill="1" applyBorder="1" applyAlignment="1">
      <alignment horizontal="left" vertical="center" wrapText="1"/>
    </xf>
    <xf numFmtId="0" fontId="101" fillId="0" borderId="0" xfId="0" applyFont="1" applyFill="1" applyBorder="1" applyAlignment="1">
      <alignment vertical="center" wrapText="1"/>
    </xf>
    <xf numFmtId="0" fontId="101" fillId="0" borderId="51" xfId="0" applyFont="1" applyFill="1" applyBorder="1" applyAlignment="1">
      <alignment vertical="center" wrapText="1"/>
    </xf>
    <xf numFmtId="0" fontId="101" fillId="0" borderId="30" xfId="0" applyFont="1" applyFill="1" applyBorder="1" applyAlignment="1">
      <alignment vertical="center" wrapText="1"/>
    </xf>
    <xf numFmtId="0" fontId="77" fillId="0" borderId="0" xfId="0" applyFont="1" applyAlignment="1">
      <alignment wrapText="1"/>
    </xf>
    <xf numFmtId="0" fontId="77" fillId="0" borderId="8" xfId="0" applyFont="1" applyBorder="1" applyAlignment="1">
      <alignment wrapText="1"/>
    </xf>
    <xf numFmtId="0" fontId="101" fillId="8" borderId="0" xfId="0" applyNumberFormat="1" applyFont="1" applyFill="1" applyBorder="1" applyAlignment="1">
      <alignment vertical="distributed" wrapText="1"/>
    </xf>
    <xf numFmtId="0" fontId="77" fillId="0" borderId="0" xfId="0" applyFont="1" applyAlignment="1">
      <alignment horizontal="center"/>
    </xf>
    <xf numFmtId="0" fontId="77" fillId="0" borderId="1" xfId="0" applyFont="1" applyBorder="1"/>
    <xf numFmtId="0" fontId="101" fillId="8" borderId="0" xfId="0" applyNumberFormat="1" applyFont="1" applyFill="1" applyBorder="1" applyAlignment="1">
      <alignment horizontal="justify" vertical="distributed"/>
    </xf>
    <xf numFmtId="0" fontId="77" fillId="28" borderId="1" xfId="70" applyFont="1" applyFill="1" applyBorder="1"/>
    <xf numFmtId="0" fontId="101" fillId="8" borderId="0" xfId="0" applyNumberFormat="1" applyFont="1" applyFill="1" applyBorder="1" applyAlignment="1">
      <alignment horizontal="center" vertical="center"/>
    </xf>
    <xf numFmtId="17" fontId="77" fillId="8" borderId="9" xfId="0" applyNumberFormat="1" applyFont="1" applyFill="1" applyBorder="1" applyAlignment="1">
      <alignment horizontal="center" vertical="center"/>
    </xf>
    <xf numFmtId="0" fontId="101" fillId="8" borderId="0" xfId="0" applyNumberFormat="1" applyFont="1" applyFill="1" applyBorder="1" applyAlignment="1">
      <alignment vertical="center" wrapText="1"/>
    </xf>
    <xf numFmtId="0" fontId="77" fillId="8" borderId="29" xfId="70" applyFont="1" applyFill="1" applyBorder="1" applyAlignment="1">
      <alignment horizontal="center" vertical="center" wrapText="1"/>
    </xf>
    <xf numFmtId="0" fontId="77" fillId="8" borderId="29" xfId="0" applyNumberFormat="1" applyFont="1" applyFill="1" applyBorder="1" applyAlignment="1">
      <alignment horizontal="left" vertical="center" wrapText="1"/>
    </xf>
    <xf numFmtId="0" fontId="77" fillId="16" borderId="51" xfId="70" applyFont="1" applyFill="1" applyBorder="1" applyAlignment="1">
      <alignment horizontal="center" vertical="center" wrapText="1"/>
    </xf>
    <xf numFmtId="0" fontId="77" fillId="16" borderId="1" xfId="70" applyFont="1" applyFill="1" applyBorder="1" applyAlignment="1">
      <alignment vertical="center" wrapText="1"/>
    </xf>
    <xf numFmtId="0" fontId="77" fillId="0" borderId="1" xfId="70" applyFont="1" applyFill="1" applyBorder="1" applyAlignment="1">
      <alignment horizontal="center" vertical="center" wrapText="1"/>
    </xf>
    <xf numFmtId="0" fontId="77" fillId="0" borderId="29" xfId="70" applyFont="1" applyFill="1" applyBorder="1" applyAlignment="1">
      <alignment vertical="center" wrapText="1"/>
    </xf>
    <xf numFmtId="0" fontId="77" fillId="0" borderId="1" xfId="70" applyFont="1" applyBorder="1"/>
    <xf numFmtId="0" fontId="101" fillId="16" borderId="51" xfId="0" applyFont="1" applyFill="1" applyBorder="1" applyAlignment="1">
      <alignment horizontal="center"/>
    </xf>
    <xf numFmtId="0" fontId="101" fillId="16" borderId="1" xfId="0" applyFont="1" applyFill="1" applyBorder="1" applyAlignment="1"/>
    <xf numFmtId="0" fontId="77" fillId="8" borderId="14" xfId="0" applyNumberFormat="1" applyFont="1" applyFill="1" applyBorder="1" applyAlignment="1">
      <alignment horizontal="center" vertical="center" wrapText="1"/>
    </xf>
    <xf numFmtId="0" fontId="77" fillId="8" borderId="48" xfId="0" applyNumberFormat="1" applyFont="1" applyFill="1" applyBorder="1" applyAlignment="1">
      <alignment horizontal="center" vertical="center" wrapText="1"/>
    </xf>
    <xf numFmtId="0" fontId="77" fillId="8" borderId="48" xfId="0" applyNumberFormat="1" applyFont="1" applyFill="1" applyBorder="1" applyAlignment="1">
      <alignment horizontal="center" vertical="center"/>
    </xf>
    <xf numFmtId="0" fontId="101" fillId="16" borderId="65" xfId="70" applyFont="1" applyFill="1" applyBorder="1" applyAlignment="1">
      <alignment horizontal="center" vertical="center" wrapText="1"/>
    </xf>
    <xf numFmtId="0" fontId="101" fillId="16" borderId="12" xfId="70" applyFont="1" applyFill="1" applyBorder="1" applyAlignment="1">
      <alignment vertical="center" wrapText="1"/>
    </xf>
    <xf numFmtId="0" fontId="101" fillId="8" borderId="0" xfId="0" applyNumberFormat="1" applyFont="1" applyFill="1" applyBorder="1" applyAlignment="1">
      <alignment vertical="distributed"/>
    </xf>
    <xf numFmtId="44" fontId="77" fillId="8" borderId="29" xfId="0" applyNumberFormat="1" applyFont="1" applyFill="1" applyBorder="1" applyAlignment="1">
      <alignment horizontal="left" vertical="center" wrapText="1"/>
    </xf>
    <xf numFmtId="44" fontId="101" fillId="8" borderId="0" xfId="0" applyNumberFormat="1" applyFont="1" applyFill="1" applyBorder="1" applyAlignment="1">
      <alignment horizontal="left" vertical="center"/>
    </xf>
    <xf numFmtId="0" fontId="77" fillId="8" borderId="14" xfId="0" applyNumberFormat="1" applyFont="1" applyFill="1" applyBorder="1" applyAlignment="1">
      <alignment horizontal="center" vertical="center"/>
    </xf>
    <xf numFmtId="0" fontId="77" fillId="8" borderId="29" xfId="0" applyNumberFormat="1" applyFont="1" applyFill="1" applyBorder="1" applyAlignment="1">
      <alignment horizontal="center" vertical="distributed" wrapText="1"/>
    </xf>
    <xf numFmtId="44" fontId="77" fillId="8" borderId="1" xfId="0" applyNumberFormat="1" applyFont="1" applyFill="1" applyBorder="1" applyAlignment="1">
      <alignment horizontal="center" vertical="center"/>
    </xf>
    <xf numFmtId="17" fontId="77" fillId="8" borderId="1" xfId="0" applyNumberFormat="1" applyFont="1" applyFill="1" applyBorder="1" applyAlignment="1">
      <alignment horizontal="center" vertical="center" wrapText="1"/>
    </xf>
    <xf numFmtId="17" fontId="77" fillId="8" borderId="1" xfId="70" applyNumberFormat="1" applyFont="1" applyFill="1" applyBorder="1" applyAlignment="1">
      <alignment horizontal="center" vertical="center" wrapText="1"/>
    </xf>
    <xf numFmtId="17" fontId="77" fillId="8" borderId="14" xfId="0" applyNumberFormat="1" applyFont="1" applyFill="1" applyBorder="1" applyAlignment="1">
      <alignment horizontal="center" vertical="center"/>
    </xf>
    <xf numFmtId="44" fontId="77" fillId="47" borderId="1" xfId="1" applyFont="1" applyFill="1" applyBorder="1" applyAlignment="1">
      <alignment horizontal="center" vertical="center"/>
    </xf>
    <xf numFmtId="17" fontId="77" fillId="8" borderId="1" xfId="0" applyNumberFormat="1" applyFont="1" applyFill="1" applyBorder="1" applyAlignment="1">
      <alignment horizontal="center" vertical="center"/>
    </xf>
    <xf numFmtId="0" fontId="77" fillId="47" borderId="14" xfId="0" applyNumberFormat="1" applyFont="1" applyFill="1" applyBorder="1" applyAlignment="1">
      <alignment horizontal="center" vertical="center"/>
    </xf>
    <xf numFmtId="17" fontId="77" fillId="8" borderId="12" xfId="70" applyNumberFormat="1" applyFont="1" applyFill="1" applyBorder="1" applyAlignment="1">
      <alignment horizontal="center" vertical="center" wrapText="1"/>
    </xf>
    <xf numFmtId="17" fontId="77" fillId="8" borderId="12" xfId="0" applyNumberFormat="1" applyFont="1" applyFill="1" applyBorder="1" applyAlignment="1">
      <alignment horizontal="center" vertical="center"/>
    </xf>
    <xf numFmtId="0" fontId="101" fillId="16" borderId="71" xfId="70" applyFont="1" applyFill="1" applyBorder="1" applyAlignment="1">
      <alignment horizontal="center" vertical="center" wrapText="1"/>
    </xf>
    <xf numFmtId="0" fontId="101" fillId="16" borderId="1" xfId="70" applyFont="1" applyFill="1" applyBorder="1" applyAlignment="1">
      <alignment vertical="center" wrapText="1"/>
    </xf>
    <xf numFmtId="0" fontId="77" fillId="8" borderId="0" xfId="0" applyNumberFormat="1" applyFont="1" applyFill="1" applyBorder="1" applyAlignment="1">
      <alignment horizontal="left" vertical="center" wrapText="1"/>
    </xf>
    <xf numFmtId="0" fontId="77" fillId="8" borderId="0" xfId="0" applyNumberFormat="1" applyFont="1" applyFill="1" applyBorder="1" applyAlignment="1">
      <alignment horizontal="left" vertical="center"/>
    </xf>
    <xf numFmtId="17" fontId="77" fillId="8" borderId="29" xfId="0" applyNumberFormat="1" applyFont="1" applyFill="1" applyBorder="1" applyAlignment="1">
      <alignment horizontal="center" vertical="center" wrapText="1"/>
    </xf>
    <xf numFmtId="0" fontId="77" fillId="8" borderId="29" xfId="0" applyNumberFormat="1" applyFont="1" applyFill="1" applyBorder="1" applyAlignment="1">
      <alignment horizontal="center" vertical="distributed"/>
    </xf>
    <xf numFmtId="0" fontId="77" fillId="8" borderId="30" xfId="0" applyNumberFormat="1" applyFont="1" applyFill="1" applyBorder="1" applyAlignment="1">
      <alignment horizontal="justify" vertical="distributed"/>
    </xf>
    <xf numFmtId="0" fontId="77" fillId="0" borderId="1" xfId="0" applyFont="1" applyFill="1" applyBorder="1" applyAlignment="1">
      <alignment horizontal="left" vertical="center" wrapText="1"/>
    </xf>
    <xf numFmtId="0" fontId="77" fillId="0" borderId="1" xfId="0" applyFont="1" applyFill="1" applyBorder="1" applyAlignment="1">
      <alignment horizontal="center" vertical="center"/>
    </xf>
    <xf numFmtId="0" fontId="77" fillId="0" borderId="72" xfId="0" applyFont="1" applyFill="1" applyBorder="1" applyAlignment="1">
      <alignment horizontal="center" vertical="center" wrapText="1"/>
    </xf>
    <xf numFmtId="0" fontId="77" fillId="0" borderId="1" xfId="1" applyNumberFormat="1" applyFont="1" applyFill="1" applyBorder="1" applyAlignment="1">
      <alignment horizontal="center" vertical="center" wrapText="1"/>
    </xf>
    <xf numFmtId="44" fontId="77" fillId="0" borderId="1" xfId="1" applyFont="1" applyFill="1" applyBorder="1" applyAlignment="1">
      <alignment horizontal="right" vertical="center" wrapText="1"/>
    </xf>
    <xf numFmtId="9" fontId="77" fillId="0" borderId="1" xfId="2" applyFont="1" applyFill="1" applyBorder="1" applyAlignment="1">
      <alignment horizontal="center" vertical="center"/>
    </xf>
    <xf numFmtId="9" fontId="77" fillId="0" borderId="1" xfId="70" applyNumberFormat="1" applyFont="1" applyFill="1" applyBorder="1" applyAlignment="1">
      <alignment horizontal="center" vertical="center" wrapText="1"/>
    </xf>
    <xf numFmtId="44" fontId="77" fillId="47" borderId="1" xfId="1" applyFont="1" applyFill="1" applyBorder="1" applyAlignment="1">
      <alignment horizontal="right" vertical="center" wrapText="1"/>
    </xf>
    <xf numFmtId="9" fontId="77" fillId="8" borderId="12" xfId="2" applyFont="1" applyFill="1" applyBorder="1" applyAlignment="1">
      <alignment horizontal="center" vertical="center"/>
    </xf>
    <xf numFmtId="0" fontId="77" fillId="0" borderId="1" xfId="0" applyNumberFormat="1" applyFont="1" applyFill="1" applyBorder="1" applyAlignment="1">
      <alignment horizontal="left" vertical="center" wrapText="1"/>
    </xf>
    <xf numFmtId="0" fontId="77" fillId="0" borderId="1" xfId="0" applyFont="1" applyFill="1" applyBorder="1" applyAlignment="1">
      <alignment horizontal="center" vertical="center" wrapText="1"/>
    </xf>
    <xf numFmtId="0" fontId="77" fillId="0" borderId="1" xfId="0" applyNumberFormat="1" applyFont="1" applyFill="1" applyBorder="1" applyAlignment="1">
      <alignment horizontal="center" vertical="center" wrapText="1"/>
    </xf>
    <xf numFmtId="44" fontId="77" fillId="0" borderId="1" xfId="1" applyFont="1" applyFill="1" applyBorder="1" applyAlignment="1">
      <alignment horizontal="center" vertical="center" wrapText="1"/>
    </xf>
    <xf numFmtId="9" fontId="77" fillId="0" borderId="12" xfId="2" applyFont="1" applyFill="1" applyBorder="1" applyAlignment="1">
      <alignment horizontal="center" vertical="center"/>
    </xf>
    <xf numFmtId="0" fontId="77" fillId="0" borderId="1" xfId="0" applyNumberFormat="1" applyFont="1" applyFill="1" applyBorder="1" applyAlignment="1">
      <alignment horizontal="center" vertical="center"/>
    </xf>
    <xf numFmtId="0" fontId="77" fillId="8" borderId="14" xfId="0" applyFont="1" applyFill="1" applyBorder="1" applyAlignment="1">
      <alignment horizontal="left" vertical="center" wrapText="1"/>
    </xf>
    <xf numFmtId="44" fontId="77" fillId="8" borderId="14" xfId="1" applyFont="1" applyFill="1" applyBorder="1" applyAlignment="1">
      <alignment horizontal="center" vertical="center"/>
    </xf>
    <xf numFmtId="0" fontId="77" fillId="47" borderId="72" xfId="0" applyFont="1" applyFill="1" applyBorder="1" applyAlignment="1">
      <alignment horizontal="center" vertical="center" wrapText="1"/>
    </xf>
    <xf numFmtId="44" fontId="77" fillId="47" borderId="1" xfId="1" applyFont="1" applyFill="1" applyBorder="1" applyAlignment="1">
      <alignment horizontal="center" vertical="center" wrapText="1"/>
    </xf>
    <xf numFmtId="9" fontId="77" fillId="8" borderId="29" xfId="0" applyNumberFormat="1" applyFont="1" applyFill="1" applyBorder="1" applyAlignment="1">
      <alignment horizontal="center" vertical="center" wrapText="1"/>
    </xf>
    <xf numFmtId="0" fontId="77" fillId="0" borderId="1" xfId="0" applyFont="1" applyBorder="1" applyAlignment="1">
      <alignment horizontal="center" vertical="center"/>
    </xf>
    <xf numFmtId="44" fontId="77" fillId="0" borderId="1" xfId="1" applyFont="1" applyBorder="1" applyAlignment="1">
      <alignment horizontal="center" vertical="center"/>
    </xf>
    <xf numFmtId="9" fontId="77" fillId="0" borderId="1" xfId="0" applyNumberFormat="1" applyFont="1" applyBorder="1" applyAlignment="1">
      <alignment horizontal="center" vertical="center"/>
    </xf>
    <xf numFmtId="0" fontId="77" fillId="8" borderId="9" xfId="0" applyNumberFormat="1" applyFont="1" applyFill="1" applyBorder="1" applyAlignment="1">
      <alignment horizontal="justify" vertical="distributed"/>
    </xf>
    <xf numFmtId="0" fontId="77" fillId="0" borderId="65" xfId="0" applyFont="1" applyBorder="1"/>
    <xf numFmtId="0" fontId="77" fillId="8" borderId="65" xfId="0" applyFont="1" applyFill="1" applyBorder="1" applyAlignment="1">
      <alignment horizontal="center" vertical="center" wrapText="1"/>
    </xf>
    <xf numFmtId="0" fontId="77" fillId="0" borderId="65" xfId="0" applyFont="1" applyBorder="1" applyAlignment="1">
      <alignment horizontal="center" vertical="center"/>
    </xf>
    <xf numFmtId="44" fontId="77" fillId="0" borderId="65" xfId="1" applyFont="1" applyBorder="1" applyAlignment="1">
      <alignment horizontal="center" vertical="center"/>
    </xf>
    <xf numFmtId="9" fontId="77" fillId="0" borderId="65" xfId="0" applyNumberFormat="1" applyFont="1" applyBorder="1" applyAlignment="1">
      <alignment horizontal="center" vertical="center"/>
    </xf>
    <xf numFmtId="0" fontId="101" fillId="27" borderId="9" xfId="70" applyFont="1" applyFill="1" applyBorder="1" applyAlignment="1">
      <alignment horizontal="left" vertical="center" wrapText="1"/>
    </xf>
    <xf numFmtId="0" fontId="101" fillId="27" borderId="65" xfId="70" applyFont="1" applyFill="1" applyBorder="1" applyAlignment="1">
      <alignment horizontal="left" vertical="center" wrapText="1"/>
    </xf>
    <xf numFmtId="0" fontId="101" fillId="27" borderId="65" xfId="70" applyFont="1" applyFill="1" applyBorder="1" applyAlignment="1">
      <alignment vertical="center" wrapText="1"/>
    </xf>
    <xf numFmtId="0" fontId="101" fillId="27" borderId="65" xfId="70" applyFont="1" applyFill="1" applyBorder="1" applyAlignment="1">
      <alignment horizontal="right" vertical="center" wrapText="1"/>
    </xf>
    <xf numFmtId="0" fontId="102" fillId="48" borderId="1" xfId="0" applyFont="1" applyFill="1" applyBorder="1" applyAlignment="1">
      <alignment horizontal="center" vertical="center" wrapText="1"/>
    </xf>
    <xf numFmtId="0" fontId="77" fillId="8" borderId="1" xfId="2" applyNumberFormat="1" applyFont="1" applyFill="1" applyBorder="1" applyAlignment="1">
      <alignment horizontal="center" vertical="center" wrapText="1"/>
    </xf>
    <xf numFmtId="0" fontId="102" fillId="8" borderId="1" xfId="0" applyFont="1" applyFill="1" applyBorder="1" applyAlignment="1">
      <alignment horizontal="center" vertical="center" wrapText="1"/>
    </xf>
    <xf numFmtId="0" fontId="101" fillId="26" borderId="29" xfId="70" applyFont="1" applyFill="1" applyBorder="1" applyAlignment="1">
      <alignment horizontal="left" vertical="center" wrapText="1"/>
    </xf>
    <xf numFmtId="0" fontId="101" fillId="26" borderId="51" xfId="70" applyFont="1" applyFill="1" applyBorder="1" applyAlignment="1">
      <alignment vertical="center" wrapText="1"/>
    </xf>
    <xf numFmtId="44" fontId="101" fillId="26" borderId="51" xfId="70" applyNumberFormat="1" applyFont="1" applyFill="1" applyBorder="1" applyAlignment="1">
      <alignment horizontal="right" vertical="center" wrapText="1"/>
    </xf>
    <xf numFmtId="0" fontId="77" fillId="0" borderId="0" xfId="70" applyFont="1" applyFill="1" applyBorder="1" applyAlignment="1">
      <alignment horizontal="center" vertical="center" wrapText="1"/>
    </xf>
    <xf numFmtId="0" fontId="77" fillId="16" borderId="51" xfId="70" applyFont="1" applyFill="1" applyBorder="1" applyAlignment="1">
      <alignment horizontal="left" vertical="center" wrapText="1"/>
    </xf>
    <xf numFmtId="0" fontId="77" fillId="16" borderId="29" xfId="70" applyFont="1" applyFill="1" applyBorder="1" applyAlignment="1">
      <alignment horizontal="left" vertical="center" wrapText="1"/>
    </xf>
    <xf numFmtId="0" fontId="77" fillId="16" borderId="0" xfId="70" applyFont="1" applyFill="1" applyBorder="1" applyAlignment="1">
      <alignment horizontal="left" vertical="center" wrapText="1"/>
    </xf>
    <xf numFmtId="0" fontId="77" fillId="16" borderId="0" xfId="70" applyFont="1" applyFill="1" applyBorder="1" applyAlignment="1">
      <alignment vertical="center" wrapText="1"/>
    </xf>
    <xf numFmtId="44" fontId="77" fillId="8" borderId="0" xfId="1" applyFont="1" applyFill="1" applyBorder="1" applyAlignment="1">
      <alignment horizontal="center" vertical="center"/>
    </xf>
    <xf numFmtId="0" fontId="77" fillId="8" borderId="0" xfId="0" applyFont="1" applyFill="1" applyBorder="1"/>
    <xf numFmtId="17" fontId="77" fillId="8" borderId="29" xfId="70" applyNumberFormat="1" applyFont="1" applyFill="1" applyBorder="1" applyAlignment="1">
      <alignment horizontal="center" vertical="center" wrapText="1"/>
    </xf>
    <xf numFmtId="17" fontId="77" fillId="0" borderId="29" xfId="70" applyNumberFormat="1" applyFont="1" applyFill="1" applyBorder="1" applyAlignment="1">
      <alignment horizontal="center" vertical="center" wrapText="1"/>
    </xf>
    <xf numFmtId="0" fontId="77" fillId="0" borderId="1" xfId="0" applyNumberFormat="1" applyFont="1" applyFill="1" applyBorder="1" applyAlignment="1">
      <alignment horizontal="left" vertical="distributed"/>
    </xf>
    <xf numFmtId="44" fontId="77" fillId="0" borderId="1" xfId="1" applyFont="1" applyFill="1" applyBorder="1" applyAlignment="1">
      <alignment horizontal="center" vertical="center"/>
    </xf>
    <xf numFmtId="0" fontId="77" fillId="0" borderId="0" xfId="0" applyNumberFormat="1" applyFont="1" applyFill="1" applyBorder="1" applyAlignment="1">
      <alignment horizontal="justify" vertical="distributed"/>
    </xf>
    <xf numFmtId="0" fontId="77" fillId="0" borderId="29" xfId="0" applyNumberFormat="1" applyFont="1" applyFill="1" applyBorder="1" applyAlignment="1">
      <alignment horizontal="center" vertical="center" wrapText="1"/>
    </xf>
    <xf numFmtId="17" fontId="77" fillId="0" borderId="1" xfId="0" applyNumberFormat="1" applyFont="1" applyFill="1" applyBorder="1" applyAlignment="1">
      <alignment horizontal="center" vertical="center" wrapText="1"/>
    </xf>
    <xf numFmtId="0" fontId="77" fillId="0" borderId="29" xfId="0" applyFont="1" applyFill="1" applyBorder="1" applyAlignment="1">
      <alignment horizontal="center" vertical="center" wrapText="1"/>
    </xf>
    <xf numFmtId="17" fontId="77" fillId="0" borderId="1" xfId="70" applyNumberFormat="1" applyFont="1" applyFill="1" applyBorder="1" applyAlignment="1">
      <alignment horizontal="center" vertical="center" wrapText="1"/>
    </xf>
    <xf numFmtId="17" fontId="77" fillId="0" borderId="1" xfId="0" applyNumberFormat="1" applyFont="1" applyFill="1" applyBorder="1" applyAlignment="1">
      <alignment horizontal="center" vertical="center"/>
    </xf>
    <xf numFmtId="0" fontId="77" fillId="0" borderId="29" xfId="0" applyFont="1" applyFill="1" applyBorder="1" applyAlignment="1">
      <alignment horizontal="center" wrapText="1"/>
    </xf>
    <xf numFmtId="0" fontId="77" fillId="8" borderId="29" xfId="0" applyFont="1" applyFill="1" applyBorder="1" applyAlignment="1">
      <alignment horizontal="center" wrapText="1"/>
    </xf>
    <xf numFmtId="0" fontId="102" fillId="8" borderId="29" xfId="0" applyFont="1" applyFill="1" applyBorder="1" applyAlignment="1">
      <alignment horizontal="left" vertical="center"/>
    </xf>
    <xf numFmtId="0" fontId="77" fillId="47" borderId="1" xfId="0" applyNumberFormat="1" applyFont="1" applyFill="1" applyBorder="1" applyAlignment="1">
      <alignment horizontal="center" vertical="center" wrapText="1"/>
    </xf>
    <xf numFmtId="0" fontId="77" fillId="49" borderId="1" xfId="0" applyFont="1" applyFill="1" applyBorder="1" applyAlignment="1">
      <alignment vertical="center" wrapText="1"/>
    </xf>
    <xf numFmtId="0" fontId="77" fillId="0" borderId="65" xfId="0" applyFont="1" applyBorder="1" applyAlignment="1">
      <alignment horizontal="center"/>
    </xf>
    <xf numFmtId="0" fontId="77" fillId="49" borderId="65" xfId="0" applyFont="1" applyFill="1" applyBorder="1" applyAlignment="1">
      <alignment vertical="center" wrapText="1"/>
    </xf>
    <xf numFmtId="0" fontId="77" fillId="0" borderId="12" xfId="0" applyFont="1" applyBorder="1" applyAlignment="1">
      <alignment horizontal="center" vertical="center"/>
    </xf>
    <xf numFmtId="0" fontId="101" fillId="27" borderId="65" xfId="70" applyFont="1" applyFill="1" applyBorder="1" applyAlignment="1">
      <alignment horizontal="center" vertical="center" wrapText="1"/>
    </xf>
    <xf numFmtId="0" fontId="101" fillId="27" borderId="12" xfId="70" applyFont="1" applyFill="1" applyBorder="1" applyAlignment="1">
      <alignment horizontal="left" vertical="center" wrapText="1"/>
    </xf>
    <xf numFmtId="17" fontId="77" fillId="0" borderId="1" xfId="0" applyNumberFormat="1" applyFont="1" applyBorder="1" applyAlignment="1">
      <alignment horizontal="center" vertical="center"/>
    </xf>
    <xf numFmtId="0" fontId="101" fillId="26" borderId="51" xfId="70" applyFont="1" applyFill="1" applyBorder="1" applyAlignment="1">
      <alignment horizontal="center" vertical="center" wrapText="1"/>
    </xf>
    <xf numFmtId="0" fontId="101" fillId="26" borderId="1" xfId="70" applyFont="1" applyFill="1" applyBorder="1" applyAlignment="1">
      <alignment vertical="center" wrapText="1"/>
    </xf>
    <xf numFmtId="0" fontId="77" fillId="16" borderId="1" xfId="70" applyFont="1" applyFill="1" applyBorder="1" applyAlignment="1">
      <alignment horizontal="left" vertical="center" wrapText="1"/>
    </xf>
    <xf numFmtId="0" fontId="77" fillId="16" borderId="1" xfId="70" applyFont="1" applyFill="1" applyBorder="1" applyAlignment="1">
      <alignment horizontal="center" vertical="center" wrapText="1"/>
    </xf>
    <xf numFmtId="0" fontId="77" fillId="16" borderId="0" xfId="0" applyFont="1" applyFill="1" applyAlignment="1">
      <alignment horizontal="center"/>
    </xf>
    <xf numFmtId="0" fontId="77" fillId="16" borderId="0" xfId="0" applyFont="1" applyFill="1"/>
    <xf numFmtId="0" fontId="77" fillId="16" borderId="1" xfId="0" applyFont="1" applyFill="1" applyBorder="1"/>
    <xf numFmtId="0" fontId="99" fillId="0" borderId="0" xfId="75"/>
    <xf numFmtId="0" fontId="104" fillId="51" borderId="79" xfId="75" applyFont="1" applyFill="1" applyBorder="1" applyAlignment="1">
      <alignment horizontal="center" vertical="center" wrapText="1"/>
    </xf>
    <xf numFmtId="0" fontId="103" fillId="6" borderId="85" xfId="75" applyFont="1" applyFill="1" applyBorder="1" applyAlignment="1">
      <alignment horizontal="center" vertical="center" wrapText="1"/>
    </xf>
    <xf numFmtId="0" fontId="103" fillId="6" borderId="86" xfId="75" applyFont="1" applyFill="1" applyBorder="1" applyAlignment="1">
      <alignment horizontal="center" vertical="center" wrapText="1"/>
    </xf>
    <xf numFmtId="0" fontId="103" fillId="6" borderId="88" xfId="75" applyFont="1" applyFill="1" applyBorder="1" applyAlignment="1">
      <alignment horizontal="center" vertical="center" wrapText="1"/>
    </xf>
    <xf numFmtId="0" fontId="103" fillId="51" borderId="87" xfId="75" applyFont="1" applyFill="1" applyBorder="1" applyAlignment="1">
      <alignment horizontal="center" vertical="center" wrapText="1"/>
    </xf>
    <xf numFmtId="0" fontId="103" fillId="6" borderId="87" xfId="75" applyFont="1" applyFill="1" applyBorder="1" applyAlignment="1">
      <alignment vertical="center" wrapText="1"/>
    </xf>
    <xf numFmtId="0" fontId="103" fillId="6" borderId="86" xfId="75" applyFont="1" applyFill="1" applyBorder="1" applyAlignment="1">
      <alignment horizontal="right" vertical="center" wrapText="1"/>
    </xf>
    <xf numFmtId="0" fontId="103" fillId="51" borderId="87" xfId="75" applyFont="1" applyFill="1" applyBorder="1" applyAlignment="1">
      <alignment horizontal="right" vertical="center" wrapText="1"/>
    </xf>
    <xf numFmtId="0" fontId="105" fillId="6" borderId="86" xfId="75" applyFont="1" applyFill="1" applyBorder="1" applyAlignment="1">
      <alignment vertical="top" wrapText="1"/>
    </xf>
    <xf numFmtId="0" fontId="106" fillId="6" borderId="86" xfId="75" applyFont="1" applyFill="1" applyBorder="1" applyAlignment="1">
      <alignment vertical="top" wrapText="1"/>
    </xf>
    <xf numFmtId="0" fontId="107" fillId="51" borderId="79" xfId="75" applyFont="1" applyFill="1" applyBorder="1" applyAlignment="1">
      <alignment horizontal="center" vertical="center" wrapText="1"/>
    </xf>
    <xf numFmtId="0" fontId="108" fillId="6" borderId="86" xfId="75" applyFont="1" applyFill="1" applyBorder="1" applyAlignment="1">
      <alignment horizontal="right" vertical="center" wrapText="1"/>
    </xf>
    <xf numFmtId="0" fontId="108" fillId="51" borderId="87" xfId="75" applyFont="1" applyFill="1" applyBorder="1" applyAlignment="1">
      <alignment horizontal="right" vertical="center" wrapText="1"/>
    </xf>
    <xf numFmtId="0" fontId="104" fillId="51" borderId="82" xfId="75" applyFont="1" applyFill="1" applyBorder="1" applyAlignment="1">
      <alignment horizontal="center" vertical="center" wrapText="1"/>
    </xf>
    <xf numFmtId="0" fontId="104" fillId="51" borderId="87" xfId="75" applyFont="1" applyFill="1" applyBorder="1" applyAlignment="1">
      <alignment horizontal="center" vertical="center" wrapText="1"/>
    </xf>
    <xf numFmtId="0" fontId="103" fillId="6" borderId="82" xfId="75" applyFont="1" applyFill="1" applyBorder="1" applyAlignment="1">
      <alignment horizontal="center" vertical="top" wrapText="1"/>
    </xf>
    <xf numFmtId="0" fontId="103" fillId="6" borderId="83" xfId="75" applyFont="1" applyFill="1" applyBorder="1" applyAlignment="1">
      <alignment horizontal="center" vertical="top" wrapText="1"/>
    </xf>
    <xf numFmtId="0" fontId="103" fillId="6" borderId="83" xfId="75" applyFont="1" applyFill="1" applyBorder="1" applyAlignment="1">
      <alignment horizontal="center" vertical="center" wrapText="1"/>
    </xf>
    <xf numFmtId="0" fontId="103" fillId="6" borderId="89" xfId="75" applyFont="1" applyFill="1" applyBorder="1" applyAlignment="1">
      <alignment horizontal="center" vertical="center" wrapText="1"/>
    </xf>
    <xf numFmtId="0" fontId="103" fillId="0" borderId="73" xfId="75" applyFont="1" applyFill="1" applyBorder="1" applyAlignment="1">
      <alignment horizontal="center" vertical="center" wrapText="1"/>
    </xf>
    <xf numFmtId="0" fontId="103" fillId="0" borderId="84" xfId="75" applyFont="1" applyFill="1" applyBorder="1" applyAlignment="1">
      <alignment horizontal="center" vertical="center" wrapText="1"/>
    </xf>
    <xf numFmtId="0" fontId="103" fillId="6" borderId="90" xfId="75" applyFont="1" applyFill="1" applyBorder="1" applyAlignment="1">
      <alignment horizontal="center" vertical="center" wrapText="1"/>
    </xf>
    <xf numFmtId="0" fontId="103" fillId="8" borderId="84" xfId="75" applyFont="1" applyFill="1" applyBorder="1" applyAlignment="1">
      <alignment horizontal="center" vertical="center" wrapText="1"/>
    </xf>
    <xf numFmtId="0" fontId="103" fillId="51" borderId="86" xfId="75" applyFont="1" applyFill="1" applyBorder="1" applyAlignment="1">
      <alignment horizontal="center" vertical="center" wrapText="1"/>
    </xf>
    <xf numFmtId="0" fontId="103" fillId="6" borderId="96" xfId="75" applyFont="1" applyFill="1" applyBorder="1" applyAlignment="1">
      <alignment horizontal="center" vertical="center" wrapText="1"/>
    </xf>
    <xf numFmtId="0" fontId="103" fillId="8" borderId="94" xfId="75" applyFont="1" applyFill="1" applyBorder="1" applyAlignment="1">
      <alignment horizontal="center" vertical="center" wrapText="1"/>
    </xf>
    <xf numFmtId="0" fontId="103" fillId="6" borderId="97" xfId="75" applyFont="1" applyFill="1" applyBorder="1" applyAlignment="1">
      <alignment horizontal="center" vertical="center" wrapText="1"/>
    </xf>
    <xf numFmtId="0" fontId="103" fillId="51" borderId="92" xfId="75" applyFont="1" applyFill="1" applyBorder="1" applyAlignment="1">
      <alignment horizontal="center" vertical="center" wrapText="1"/>
    </xf>
    <xf numFmtId="0" fontId="103" fillId="51" borderId="82" xfId="75" applyFont="1" applyFill="1" applyBorder="1" applyAlignment="1">
      <alignment horizontal="right" vertical="center" wrapText="1"/>
    </xf>
    <xf numFmtId="0" fontId="103" fillId="0" borderId="98" xfId="75" applyFont="1" applyFill="1" applyBorder="1" applyAlignment="1">
      <alignment horizontal="right" vertical="center" wrapText="1"/>
    </xf>
    <xf numFmtId="0" fontId="103" fillId="51" borderId="0" xfId="75" applyFont="1" applyFill="1" applyBorder="1" applyAlignment="1">
      <alignment horizontal="right" vertical="center" wrapText="1"/>
    </xf>
    <xf numFmtId="0" fontId="103" fillId="51" borderId="86" xfId="75" applyFont="1" applyFill="1" applyBorder="1" applyAlignment="1">
      <alignment horizontal="right" vertical="center" wrapText="1"/>
    </xf>
    <xf numFmtId="0" fontId="103" fillId="51" borderId="98" xfId="75" applyFont="1" applyFill="1" applyBorder="1" applyAlignment="1">
      <alignment horizontal="right" vertical="center" wrapText="1"/>
    </xf>
    <xf numFmtId="0" fontId="103" fillId="8" borderId="80" xfId="75" applyFont="1" applyFill="1" applyBorder="1" applyAlignment="1">
      <alignment horizontal="right" vertical="center" wrapText="1"/>
    </xf>
    <xf numFmtId="0" fontId="103" fillId="8" borderId="84" xfId="75" applyFont="1" applyFill="1" applyBorder="1" applyAlignment="1">
      <alignment horizontal="right" vertical="center" wrapText="1"/>
    </xf>
    <xf numFmtId="0" fontId="103" fillId="51" borderId="90" xfId="75" applyFont="1" applyFill="1" applyBorder="1" applyAlignment="1">
      <alignment horizontal="right" vertical="center" wrapText="1"/>
    </xf>
    <xf numFmtId="0" fontId="103" fillId="8" borderId="95" xfId="75" applyFont="1" applyFill="1" applyBorder="1" applyAlignment="1">
      <alignment horizontal="right" vertical="center" wrapText="1"/>
    </xf>
    <xf numFmtId="0" fontId="103" fillId="8" borderId="94" xfId="75" applyFont="1" applyFill="1" applyBorder="1" applyAlignment="1">
      <alignment horizontal="right" vertical="center" wrapText="1"/>
    </xf>
    <xf numFmtId="0" fontId="103" fillId="51" borderId="91" xfId="75" applyFont="1" applyFill="1" applyBorder="1" applyAlignment="1">
      <alignment horizontal="right" vertical="center" wrapText="1"/>
    </xf>
    <xf numFmtId="0" fontId="103" fillId="51" borderId="92" xfId="75" applyFont="1" applyFill="1" applyBorder="1" applyAlignment="1">
      <alignment horizontal="right" vertical="center" wrapText="1"/>
    </xf>
    <xf numFmtId="0" fontId="109" fillId="51" borderId="79" xfId="75" applyFont="1" applyFill="1" applyBorder="1" applyAlignment="1">
      <alignment horizontal="center" vertical="center" wrapText="1"/>
    </xf>
    <xf numFmtId="0" fontId="109" fillId="51" borderId="87" xfId="75" applyFont="1" applyFill="1" applyBorder="1" applyAlignment="1">
      <alignment horizontal="center" vertical="center" wrapText="1"/>
    </xf>
    <xf numFmtId="0" fontId="103" fillId="0" borderId="85" xfId="75" applyFont="1" applyFill="1" applyBorder="1" applyAlignment="1">
      <alignment horizontal="right" vertical="center" wrapText="1"/>
    </xf>
    <xf numFmtId="0" fontId="108" fillId="0" borderId="85" xfId="75" applyFont="1" applyFill="1" applyBorder="1" applyAlignment="1">
      <alignment horizontal="right" vertical="center" wrapText="1"/>
    </xf>
    <xf numFmtId="0" fontId="103" fillId="51" borderId="22" xfId="75" applyFont="1" applyFill="1" applyBorder="1" applyAlignment="1">
      <alignment horizontal="right" vertical="center" wrapText="1"/>
    </xf>
    <xf numFmtId="0" fontId="103" fillId="51" borderId="31" xfId="75" applyFont="1" applyFill="1" applyBorder="1" applyAlignment="1">
      <alignment horizontal="right" vertical="center" wrapText="1"/>
    </xf>
    <xf numFmtId="0" fontId="108" fillId="51" borderId="31" xfId="75" applyFont="1" applyFill="1" applyBorder="1" applyAlignment="1">
      <alignment horizontal="right" vertical="center" wrapText="1"/>
    </xf>
    <xf numFmtId="0" fontId="108" fillId="8" borderId="84" xfId="75" applyFont="1" applyFill="1" applyBorder="1" applyAlignment="1">
      <alignment horizontal="right" vertical="center" wrapText="1"/>
    </xf>
    <xf numFmtId="0" fontId="108" fillId="51" borderId="86" xfId="75" applyFont="1" applyFill="1" applyBorder="1" applyAlignment="1">
      <alignment horizontal="right" vertical="center" wrapText="1"/>
    </xf>
    <xf numFmtId="0" fontId="103" fillId="8" borderId="17" xfId="75" applyFont="1" applyFill="1" applyBorder="1" applyAlignment="1">
      <alignment horizontal="right" vertical="center" wrapText="1"/>
    </xf>
    <xf numFmtId="0" fontId="108" fillId="8" borderId="17" xfId="75" applyFont="1" applyFill="1" applyBorder="1" applyAlignment="1">
      <alignment horizontal="right" vertical="center" wrapText="1"/>
    </xf>
    <xf numFmtId="0" fontId="103" fillId="51" borderId="76" xfId="75" applyFont="1" applyFill="1" applyBorder="1" applyAlignment="1">
      <alignment horizontal="right" vertical="center" wrapText="1"/>
    </xf>
    <xf numFmtId="0" fontId="108" fillId="51" borderId="76" xfId="75" applyFont="1" applyFill="1" applyBorder="1" applyAlignment="1">
      <alignment horizontal="right" vertical="center" wrapText="1"/>
    </xf>
    <xf numFmtId="0" fontId="103" fillId="8" borderId="86" xfId="75" applyFont="1" applyFill="1" applyBorder="1" applyAlignment="1">
      <alignment horizontal="center" vertical="center" wrapText="1"/>
    </xf>
    <xf numFmtId="0" fontId="103" fillId="51" borderId="88" xfId="75" applyFont="1" applyFill="1" applyBorder="1" applyAlignment="1">
      <alignment horizontal="center" vertical="center" wrapText="1"/>
    </xf>
    <xf numFmtId="0" fontId="103" fillId="0" borderId="85" xfId="75" applyFont="1" applyFill="1" applyBorder="1" applyAlignment="1">
      <alignment horizontal="center" vertical="center" wrapText="1"/>
    </xf>
    <xf numFmtId="0" fontId="103" fillId="16" borderId="88" xfId="75" applyFont="1" applyFill="1" applyBorder="1" applyAlignment="1">
      <alignment horizontal="center" vertical="center" wrapText="1"/>
    </xf>
    <xf numFmtId="0" fontId="103" fillId="0" borderId="98" xfId="75" applyFont="1" applyFill="1" applyBorder="1" applyAlignment="1">
      <alignment horizontal="center" vertical="center" wrapText="1"/>
    </xf>
    <xf numFmtId="0" fontId="110" fillId="0" borderId="0" xfId="75" applyFont="1"/>
    <xf numFmtId="0" fontId="105" fillId="0" borderId="0" xfId="75" applyFont="1"/>
    <xf numFmtId="0" fontId="103" fillId="6" borderId="98" xfId="75" applyFont="1" applyFill="1" applyBorder="1" applyAlignment="1">
      <alignment vertical="center" wrapText="1"/>
    </xf>
    <xf numFmtId="0" fontId="103" fillId="46" borderId="78" xfId="75" applyFont="1" applyFill="1" applyBorder="1" applyAlignment="1">
      <alignment vertical="center" wrapText="1"/>
    </xf>
    <xf numFmtId="0" fontId="104" fillId="51" borderId="90" xfId="75" applyFont="1" applyFill="1" applyBorder="1" applyAlignment="1">
      <alignment horizontal="center" vertical="center" wrapText="1"/>
    </xf>
    <xf numFmtId="0" fontId="104" fillId="51" borderId="81" xfId="75" applyFont="1" applyFill="1" applyBorder="1" applyAlignment="1">
      <alignment horizontal="center" vertical="center" wrapText="1"/>
    </xf>
    <xf numFmtId="0" fontId="104" fillId="51" borderId="84" xfId="75" applyFont="1" applyFill="1" applyBorder="1" applyAlignment="1">
      <alignment horizontal="center" vertical="center" wrapText="1"/>
    </xf>
    <xf numFmtId="0" fontId="104" fillId="51" borderId="80" xfId="75" applyFont="1" applyFill="1" applyBorder="1" applyAlignment="1">
      <alignment horizontal="center" vertical="center" wrapText="1"/>
    </xf>
    <xf numFmtId="0" fontId="104" fillId="51" borderId="86" xfId="75" applyFont="1" applyFill="1" applyBorder="1" applyAlignment="1">
      <alignment horizontal="center" vertical="center" wrapText="1"/>
    </xf>
    <xf numFmtId="0" fontId="103" fillId="51" borderId="83" xfId="75" applyFont="1" applyFill="1" applyBorder="1" applyAlignment="1">
      <alignment horizontal="center" vertical="center" wrapText="1"/>
    </xf>
    <xf numFmtId="0" fontId="103" fillId="6" borderId="99" xfId="75" applyFont="1" applyFill="1" applyBorder="1" applyAlignment="1">
      <alignment horizontal="center" vertical="center" wrapText="1"/>
    </xf>
    <xf numFmtId="0" fontId="103" fillId="51" borderId="100" xfId="75" applyFont="1" applyFill="1" applyBorder="1" applyAlignment="1">
      <alignment horizontal="center" vertical="center" wrapText="1"/>
    </xf>
    <xf numFmtId="0" fontId="103" fillId="0" borderId="89" xfId="75" applyFont="1" applyFill="1" applyBorder="1" applyAlignment="1">
      <alignment horizontal="center" vertical="center" wrapText="1"/>
    </xf>
    <xf numFmtId="0" fontId="105" fillId="0" borderId="85" xfId="75" applyFont="1" applyBorder="1" applyAlignment="1">
      <alignment vertical="top"/>
    </xf>
    <xf numFmtId="0" fontId="105" fillId="0" borderId="88" xfId="75" applyFont="1" applyBorder="1" applyAlignment="1">
      <alignment vertical="top"/>
    </xf>
    <xf numFmtId="0" fontId="105" fillId="16" borderId="88" xfId="75" applyFont="1" applyFill="1" applyBorder="1" applyAlignment="1">
      <alignment vertical="top"/>
    </xf>
    <xf numFmtId="0" fontId="105" fillId="0" borderId="0" xfId="75" applyFont="1" applyBorder="1" applyAlignment="1">
      <alignment vertical="top"/>
    </xf>
    <xf numFmtId="0" fontId="105" fillId="16" borderId="0" xfId="75" applyFont="1" applyFill="1" applyBorder="1" applyAlignment="1">
      <alignment vertical="top"/>
    </xf>
    <xf numFmtId="0" fontId="112" fillId="0" borderId="0" xfId="75" applyFont="1"/>
    <xf numFmtId="0" fontId="103" fillId="8" borderId="90" xfId="75" applyFont="1" applyFill="1" applyBorder="1" applyAlignment="1">
      <alignment horizontal="right" vertical="center" wrapText="1"/>
    </xf>
    <xf numFmtId="0" fontId="103" fillId="8" borderId="86" xfId="75" applyFont="1" applyFill="1" applyBorder="1" applyAlignment="1">
      <alignment horizontal="right" vertical="center" wrapText="1"/>
    </xf>
    <xf numFmtId="0" fontId="103" fillId="16" borderId="88" xfId="75" applyFont="1" applyFill="1" applyBorder="1" applyAlignment="1">
      <alignment horizontal="right" vertical="center" wrapText="1"/>
    </xf>
    <xf numFmtId="0" fontId="103" fillId="51" borderId="88" xfId="75" applyFont="1" applyFill="1" applyBorder="1" applyAlignment="1">
      <alignment horizontal="right" vertical="center" wrapText="1"/>
    </xf>
    <xf numFmtId="0" fontId="104" fillId="46" borderId="77" xfId="75" applyFont="1" applyFill="1" applyBorder="1" applyAlignment="1">
      <alignment vertical="center" wrapText="1"/>
    </xf>
    <xf numFmtId="0" fontId="103" fillId="51" borderId="83" xfId="75" applyFont="1" applyFill="1" applyBorder="1" applyAlignment="1">
      <alignment horizontal="right" vertical="center" wrapText="1"/>
    </xf>
    <xf numFmtId="0" fontId="103" fillId="0" borderId="84" xfId="75" applyFont="1" applyFill="1" applyBorder="1" applyAlignment="1">
      <alignment horizontal="right" vertical="center" wrapText="1"/>
    </xf>
    <xf numFmtId="0" fontId="103" fillId="0" borderId="80" xfId="75" applyFont="1" applyFill="1" applyBorder="1" applyAlignment="1">
      <alignment horizontal="right" vertical="center" wrapText="1"/>
    </xf>
    <xf numFmtId="0" fontId="103" fillId="6" borderId="94" xfId="75" applyFont="1" applyFill="1" applyBorder="1" applyAlignment="1">
      <alignment horizontal="right" vertical="center" wrapText="1"/>
    </xf>
    <xf numFmtId="0" fontId="103" fillId="0" borderId="89" xfId="75" applyFont="1" applyFill="1" applyBorder="1" applyAlignment="1">
      <alignment horizontal="right" vertical="center" wrapText="1"/>
    </xf>
    <xf numFmtId="2" fontId="103" fillId="6" borderId="86" xfId="75" applyNumberFormat="1" applyFont="1" applyFill="1" applyBorder="1" applyAlignment="1">
      <alignment horizontal="right" vertical="center" wrapText="1"/>
    </xf>
    <xf numFmtId="0" fontId="105" fillId="16" borderId="82" xfId="75" applyFont="1" applyFill="1" applyBorder="1" applyAlignment="1">
      <alignment horizontal="center" vertical="top"/>
    </xf>
    <xf numFmtId="0" fontId="105" fillId="16" borderId="87" xfId="75" applyFont="1" applyFill="1" applyBorder="1" applyAlignment="1">
      <alignment horizontal="center" vertical="top"/>
    </xf>
    <xf numFmtId="0" fontId="105" fillId="16" borderId="0" xfId="75" applyFont="1" applyFill="1" applyBorder="1" applyAlignment="1">
      <alignment horizontal="center" vertical="top"/>
    </xf>
    <xf numFmtId="0" fontId="108" fillId="8" borderId="86" xfId="75" applyFont="1" applyFill="1" applyBorder="1" applyAlignment="1">
      <alignment horizontal="right" vertical="center" wrapText="1"/>
    </xf>
    <xf numFmtId="0" fontId="108" fillId="16" borderId="88" xfId="75" applyFont="1" applyFill="1" applyBorder="1" applyAlignment="1">
      <alignment horizontal="right" vertical="center" wrapText="1"/>
    </xf>
    <xf numFmtId="0" fontId="108" fillId="0" borderId="98" xfId="75" applyFont="1" applyFill="1" applyBorder="1" applyAlignment="1">
      <alignment horizontal="right" vertical="center" wrapText="1"/>
    </xf>
    <xf numFmtId="0" fontId="108" fillId="51" borderId="88" xfId="75" applyFont="1" applyFill="1" applyBorder="1" applyAlignment="1">
      <alignment horizontal="right" vertical="center" wrapText="1"/>
    </xf>
    <xf numFmtId="0" fontId="108" fillId="6" borderId="87" xfId="75" applyFont="1" applyFill="1" applyBorder="1" applyAlignment="1">
      <alignment vertical="center" wrapText="1"/>
    </xf>
    <xf numFmtId="0" fontId="104" fillId="46" borderId="79" xfId="75" applyFont="1" applyFill="1" applyBorder="1" applyAlignment="1">
      <alignment vertical="center" wrapText="1"/>
    </xf>
    <xf numFmtId="0" fontId="109" fillId="46" borderId="79" xfId="75" applyFont="1" applyFill="1" applyBorder="1" applyAlignment="1">
      <alignment vertical="center" wrapText="1"/>
    </xf>
    <xf numFmtId="0" fontId="109" fillId="51" borderId="86" xfId="75" applyFont="1" applyFill="1" applyBorder="1" applyAlignment="1">
      <alignment horizontal="center" vertical="center" wrapText="1"/>
    </xf>
    <xf numFmtId="0" fontId="103" fillId="16" borderId="86" xfId="75" applyFont="1" applyFill="1" applyBorder="1" applyAlignment="1">
      <alignment horizontal="right" vertical="center" wrapText="1"/>
    </xf>
    <xf numFmtId="0" fontId="108" fillId="16" borderId="86" xfId="75" applyFont="1" applyFill="1" applyBorder="1" applyAlignment="1">
      <alignment horizontal="right" vertical="center" wrapText="1"/>
    </xf>
    <xf numFmtId="0" fontId="108" fillId="0" borderId="84" xfId="75" applyFont="1" applyFill="1" applyBorder="1" applyAlignment="1">
      <alignment horizontal="right" vertical="center" wrapText="1"/>
    </xf>
    <xf numFmtId="0" fontId="103" fillId="16" borderId="87" xfId="75" applyFont="1" applyFill="1" applyBorder="1" applyAlignment="1">
      <alignment horizontal="right" vertical="center" wrapText="1"/>
    </xf>
    <xf numFmtId="0" fontId="108" fillId="16" borderId="87" xfId="75" applyFont="1" applyFill="1" applyBorder="1" applyAlignment="1">
      <alignment horizontal="right" vertical="center" wrapText="1"/>
    </xf>
    <xf numFmtId="0" fontId="103" fillId="6" borderId="17" xfId="75" applyFont="1" applyFill="1" applyBorder="1" applyAlignment="1">
      <alignment horizontal="right" vertical="center" wrapText="1"/>
    </xf>
    <xf numFmtId="0" fontId="108" fillId="6" borderId="17" xfId="75" applyFont="1" applyFill="1" applyBorder="1" applyAlignment="1">
      <alignment horizontal="right" vertical="center" wrapText="1"/>
    </xf>
    <xf numFmtId="0" fontId="103" fillId="16" borderId="92" xfId="75" applyFont="1" applyFill="1" applyBorder="1" applyAlignment="1">
      <alignment horizontal="right" vertical="center" wrapText="1"/>
    </xf>
    <xf numFmtId="0" fontId="103" fillId="16" borderId="76" xfId="75" applyFont="1" applyFill="1" applyBorder="1" applyAlignment="1">
      <alignment horizontal="right" vertical="center" wrapText="1"/>
    </xf>
    <xf numFmtId="0" fontId="108" fillId="16" borderId="76" xfId="75" applyFont="1" applyFill="1" applyBorder="1" applyAlignment="1">
      <alignment horizontal="right" vertical="center" wrapText="1"/>
    </xf>
    <xf numFmtId="0" fontId="103" fillId="16" borderId="85" xfId="75" applyFont="1" applyFill="1" applyBorder="1" applyAlignment="1">
      <alignment horizontal="right" vertical="center" wrapText="1"/>
    </xf>
    <xf numFmtId="0" fontId="108" fillId="16" borderId="85" xfId="75" applyFont="1" applyFill="1" applyBorder="1" applyAlignment="1">
      <alignment horizontal="right" vertical="center" wrapText="1"/>
    </xf>
    <xf numFmtId="0" fontId="103" fillId="16" borderId="0" xfId="75" applyFont="1" applyFill="1" applyBorder="1" applyAlignment="1">
      <alignment horizontal="right" vertical="center" wrapText="1"/>
    </xf>
    <xf numFmtId="0" fontId="108" fillId="16" borderId="0" xfId="75" applyFont="1" applyFill="1" applyBorder="1" applyAlignment="1">
      <alignment horizontal="right" vertical="center" wrapText="1"/>
    </xf>
    <xf numFmtId="0" fontId="103" fillId="6" borderId="80" xfId="75" applyFont="1" applyFill="1" applyBorder="1" applyAlignment="1">
      <alignment horizontal="center" vertical="top" wrapText="1"/>
    </xf>
    <xf numFmtId="0" fontId="103" fillId="6" borderId="81" xfId="75" applyFont="1" applyFill="1" applyBorder="1" applyAlignment="1">
      <alignment horizontal="center" vertical="top" wrapText="1"/>
    </xf>
    <xf numFmtId="0" fontId="103" fillId="6" borderId="84" xfId="75" applyFont="1" applyFill="1" applyBorder="1" applyAlignment="1">
      <alignment horizontal="center" vertical="top" wrapText="1"/>
    </xf>
    <xf numFmtId="0" fontId="103" fillId="6" borderId="82" xfId="75" applyFont="1" applyFill="1" applyBorder="1" applyAlignment="1">
      <alignment horizontal="center" vertical="top" wrapText="1"/>
    </xf>
    <xf numFmtId="0" fontId="103" fillId="6" borderId="83" xfId="75" applyFont="1" applyFill="1" applyBorder="1" applyAlignment="1">
      <alignment horizontal="center" vertical="top" wrapText="1"/>
    </xf>
    <xf numFmtId="0" fontId="103" fillId="6" borderId="87" xfId="75" applyFont="1" applyFill="1" applyBorder="1" applyAlignment="1">
      <alignment horizontal="center" vertical="top" wrapText="1"/>
    </xf>
    <xf numFmtId="0" fontId="103" fillId="6" borderId="80" xfId="75" applyFont="1" applyFill="1" applyBorder="1" applyAlignment="1">
      <alignment horizontal="center" vertical="center" wrapText="1"/>
    </xf>
    <xf numFmtId="0" fontId="103" fillId="6" borderId="84" xfId="75" applyFont="1" applyFill="1" applyBorder="1" applyAlignment="1">
      <alignment horizontal="center" vertical="center" wrapText="1"/>
    </xf>
    <xf numFmtId="0" fontId="103" fillId="6" borderId="82" xfId="75" applyFont="1" applyFill="1" applyBorder="1" applyAlignment="1">
      <alignment horizontal="center" vertical="center" wrapText="1"/>
    </xf>
    <xf numFmtId="0" fontId="103" fillId="6" borderId="87" xfId="75" applyFont="1" applyFill="1" applyBorder="1" applyAlignment="1">
      <alignment horizontal="center" vertical="center" wrapText="1"/>
    </xf>
    <xf numFmtId="0" fontId="103" fillId="6" borderId="80" xfId="75" applyFont="1" applyFill="1" applyBorder="1" applyAlignment="1">
      <alignment vertical="center" wrapText="1"/>
    </xf>
    <xf numFmtId="0" fontId="103" fillId="6" borderId="81" xfId="75" applyFont="1" applyFill="1" applyBorder="1" applyAlignment="1">
      <alignment vertical="center" wrapText="1"/>
    </xf>
    <xf numFmtId="0" fontId="103" fillId="6" borderId="84" xfId="75" applyFont="1" applyFill="1" applyBorder="1" applyAlignment="1">
      <alignment vertical="center" wrapText="1"/>
    </xf>
    <xf numFmtId="0" fontId="103" fillId="6" borderId="90" xfId="75" applyFont="1" applyFill="1" applyBorder="1" applyAlignment="1">
      <alignment vertical="center" wrapText="1"/>
    </xf>
    <xf numFmtId="0" fontId="103" fillId="6" borderId="0" xfId="75" applyFont="1" applyFill="1" applyBorder="1" applyAlignment="1">
      <alignment vertical="center" wrapText="1"/>
    </xf>
    <xf numFmtId="0" fontId="103" fillId="6" borderId="86" xfId="75" applyFont="1" applyFill="1" applyBorder="1" applyAlignment="1">
      <alignment vertical="center" wrapText="1"/>
    </xf>
    <xf numFmtId="0" fontId="103" fillId="6" borderId="90" xfId="75" applyFont="1" applyFill="1" applyBorder="1" applyAlignment="1">
      <alignment horizontal="center" vertical="center" wrapText="1"/>
    </xf>
    <xf numFmtId="0" fontId="103" fillId="6" borderId="86" xfId="75" applyFont="1" applyFill="1" applyBorder="1" applyAlignment="1">
      <alignment horizontal="center" vertical="center" wrapText="1"/>
    </xf>
    <xf numFmtId="0" fontId="111" fillId="0" borderId="80" xfId="65" applyFont="1" applyFill="1" applyBorder="1" applyAlignment="1">
      <alignment horizontal="left" vertical="top" wrapText="1"/>
    </xf>
    <xf numFmtId="0" fontId="111" fillId="0" borderId="81" xfId="65" applyFont="1" applyFill="1" applyBorder="1" applyAlignment="1">
      <alignment horizontal="left" vertical="top" wrapText="1"/>
    </xf>
    <xf numFmtId="0" fontId="111" fillId="0" borderId="84" xfId="65" applyFont="1" applyFill="1" applyBorder="1" applyAlignment="1">
      <alignment horizontal="left" vertical="top" wrapText="1"/>
    </xf>
    <xf numFmtId="0" fontId="111" fillId="0" borderId="82" xfId="65" applyFont="1" applyFill="1" applyBorder="1" applyAlignment="1">
      <alignment horizontal="left" vertical="top" wrapText="1"/>
    </xf>
    <xf numFmtId="0" fontId="111" fillId="0" borderId="83" xfId="65" applyFont="1" applyFill="1" applyBorder="1" applyAlignment="1">
      <alignment horizontal="left" vertical="top" wrapText="1"/>
    </xf>
    <xf numFmtId="0" fontId="111" fillId="0" borderId="87" xfId="65" applyFont="1" applyFill="1" applyBorder="1" applyAlignment="1">
      <alignment horizontal="left" vertical="top" wrapText="1"/>
    </xf>
    <xf numFmtId="0" fontId="103" fillId="6" borderId="82" xfId="75" applyFont="1" applyFill="1" applyBorder="1" applyAlignment="1">
      <alignment vertical="center" wrapText="1"/>
    </xf>
    <xf numFmtId="0" fontId="103" fillId="6" borderId="83" xfId="75" applyFont="1" applyFill="1" applyBorder="1" applyAlignment="1">
      <alignment vertical="center" wrapText="1"/>
    </xf>
    <xf numFmtId="0" fontId="103" fillId="6" borderId="87" xfId="75" applyFont="1" applyFill="1" applyBorder="1" applyAlignment="1">
      <alignment vertical="center" wrapText="1"/>
    </xf>
    <xf numFmtId="0" fontId="103" fillId="0" borderId="80" xfId="75" applyFont="1" applyFill="1" applyBorder="1" applyAlignment="1">
      <alignment horizontal="left" vertical="center" wrapText="1"/>
    </xf>
    <xf numFmtId="0" fontId="103" fillId="0" borderId="81" xfId="75" applyFont="1" applyFill="1" applyBorder="1" applyAlignment="1">
      <alignment horizontal="left" vertical="center" wrapText="1"/>
    </xf>
    <xf numFmtId="0" fontId="103" fillId="0" borderId="84" xfId="75" applyFont="1" applyFill="1" applyBorder="1" applyAlignment="1">
      <alignment horizontal="left" vertical="center" wrapText="1"/>
    </xf>
    <xf numFmtId="0" fontId="103" fillId="0" borderId="82" xfId="75" applyFont="1" applyFill="1" applyBorder="1" applyAlignment="1">
      <alignment horizontal="left" vertical="center" wrapText="1"/>
    </xf>
    <xf numFmtId="0" fontId="103" fillId="0" borderId="83" xfId="75" applyFont="1" applyFill="1" applyBorder="1" applyAlignment="1">
      <alignment horizontal="left" vertical="center" wrapText="1"/>
    </xf>
    <xf numFmtId="0" fontId="103" fillId="0" borderId="87" xfId="75" applyFont="1" applyFill="1" applyBorder="1" applyAlignment="1">
      <alignment horizontal="left" vertical="center" wrapText="1"/>
    </xf>
    <xf numFmtId="0" fontId="103" fillId="6" borderId="80" xfId="75" applyFont="1" applyFill="1" applyBorder="1" applyAlignment="1">
      <alignment horizontal="left" vertical="top" wrapText="1"/>
    </xf>
    <xf numFmtId="0" fontId="103" fillId="6" borderId="81" xfId="75" applyFont="1" applyFill="1" applyBorder="1" applyAlignment="1">
      <alignment horizontal="left" vertical="top" wrapText="1"/>
    </xf>
    <xf numFmtId="0" fontId="103" fillId="6" borderId="84" xfId="75" applyFont="1" applyFill="1" applyBorder="1" applyAlignment="1">
      <alignment horizontal="left" vertical="top" wrapText="1"/>
    </xf>
    <xf numFmtId="0" fontId="103" fillId="6" borderId="82" xfId="75" applyFont="1" applyFill="1" applyBorder="1" applyAlignment="1">
      <alignment horizontal="left" vertical="top" wrapText="1"/>
    </xf>
    <xf numFmtId="0" fontId="103" fillId="6" borderId="83" xfId="75" applyFont="1" applyFill="1" applyBorder="1" applyAlignment="1">
      <alignment horizontal="left" vertical="top" wrapText="1"/>
    </xf>
    <xf numFmtId="0" fontId="103" fillId="6" borderId="87" xfId="75" applyFont="1" applyFill="1" applyBorder="1" applyAlignment="1">
      <alignment horizontal="left" vertical="top" wrapText="1"/>
    </xf>
    <xf numFmtId="0" fontId="103" fillId="6" borderId="80" xfId="75" applyFont="1" applyFill="1" applyBorder="1" applyAlignment="1">
      <alignment horizontal="justify" vertical="center" wrapText="1"/>
    </xf>
    <xf numFmtId="0" fontId="103" fillId="6" borderId="81" xfId="75" applyFont="1" applyFill="1" applyBorder="1" applyAlignment="1">
      <alignment horizontal="justify" vertical="center" wrapText="1"/>
    </xf>
    <xf numFmtId="0" fontId="103" fillId="6" borderId="84" xfId="75" applyFont="1" applyFill="1" applyBorder="1" applyAlignment="1">
      <alignment horizontal="justify" vertical="center" wrapText="1"/>
    </xf>
    <xf numFmtId="0" fontId="103" fillId="6" borderId="82" xfId="75" applyFont="1" applyFill="1" applyBorder="1" applyAlignment="1">
      <alignment horizontal="justify" vertical="center" wrapText="1"/>
    </xf>
    <xf numFmtId="0" fontId="103" fillId="6" borderId="83" xfId="75" applyFont="1" applyFill="1" applyBorder="1" applyAlignment="1">
      <alignment horizontal="justify" vertical="center" wrapText="1"/>
    </xf>
    <xf numFmtId="0" fontId="103" fillId="6" borderId="87" xfId="75" applyFont="1" applyFill="1" applyBorder="1" applyAlignment="1">
      <alignment horizontal="justify" vertical="center" wrapText="1"/>
    </xf>
    <xf numFmtId="0" fontId="103" fillId="0" borderId="80" xfId="65" applyFont="1" applyBorder="1" applyAlignment="1">
      <alignment horizontal="left" vertical="center" wrapText="1"/>
    </xf>
    <xf numFmtId="0" fontId="103" fillId="0" borderId="81" xfId="65" applyFont="1" applyBorder="1" applyAlignment="1">
      <alignment horizontal="left" vertical="center" wrapText="1"/>
    </xf>
    <xf numFmtId="0" fontId="103" fillId="0" borderId="84" xfId="65" applyFont="1" applyBorder="1" applyAlignment="1">
      <alignment horizontal="left" vertical="center" wrapText="1"/>
    </xf>
    <xf numFmtId="0" fontId="103" fillId="0" borderId="82" xfId="65" applyFont="1" applyBorder="1" applyAlignment="1">
      <alignment horizontal="left" vertical="center" wrapText="1"/>
    </xf>
    <xf numFmtId="0" fontId="103" fillId="0" borderId="83" xfId="65" applyFont="1" applyBorder="1" applyAlignment="1">
      <alignment horizontal="left" vertical="center" wrapText="1"/>
    </xf>
    <xf numFmtId="0" fontId="103" fillId="0" borderId="87" xfId="65" applyFont="1" applyBorder="1" applyAlignment="1">
      <alignment horizontal="left" vertical="center" wrapText="1"/>
    </xf>
    <xf numFmtId="0" fontId="105" fillId="0" borderId="81" xfId="75" applyFont="1" applyBorder="1" applyAlignment="1">
      <alignment horizontal="center" vertical="top" wrapText="1"/>
    </xf>
    <xf numFmtId="0" fontId="105" fillId="0" borderId="0" xfId="75" applyFont="1" applyBorder="1" applyAlignment="1">
      <alignment horizontal="center" vertical="top" wrapText="1"/>
    </xf>
    <xf numFmtId="0" fontId="105" fillId="0" borderId="81" xfId="75" applyFont="1" applyBorder="1" applyAlignment="1">
      <alignment horizontal="center" vertical="top"/>
    </xf>
    <xf numFmtId="0" fontId="105" fillId="0" borderId="0" xfId="75" applyFont="1" applyBorder="1" applyAlignment="1">
      <alignment horizontal="center" vertical="top"/>
    </xf>
    <xf numFmtId="0" fontId="105" fillId="0" borderId="85" xfId="75" applyFont="1" applyBorder="1" applyAlignment="1">
      <alignment horizontal="left" vertical="top" wrapText="1"/>
    </xf>
    <xf numFmtId="0" fontId="105" fillId="0" borderId="88" xfId="75" applyFont="1" applyBorder="1" applyAlignment="1">
      <alignment horizontal="left" vertical="top" wrapText="1"/>
    </xf>
    <xf numFmtId="0" fontId="103" fillId="49" borderId="80" xfId="65" applyFont="1" applyFill="1" applyBorder="1" applyAlignment="1">
      <alignment vertical="center" wrapText="1"/>
    </xf>
    <xf numFmtId="0" fontId="103" fillId="49" borderId="81" xfId="65" applyFont="1" applyFill="1" applyBorder="1" applyAlignment="1">
      <alignment vertical="center" wrapText="1"/>
    </xf>
    <xf numFmtId="0" fontId="103" fillId="49" borderId="84" xfId="65" applyFont="1" applyFill="1" applyBorder="1" applyAlignment="1">
      <alignment vertical="center" wrapText="1"/>
    </xf>
    <xf numFmtId="0" fontId="103" fillId="49" borderId="82" xfId="65" applyFont="1" applyFill="1" applyBorder="1" applyAlignment="1">
      <alignment vertical="center" wrapText="1"/>
    </xf>
    <xf numFmtId="0" fontId="103" fillId="49" borderId="83" xfId="65" applyFont="1" applyFill="1" applyBorder="1" applyAlignment="1">
      <alignment vertical="center" wrapText="1"/>
    </xf>
    <xf numFmtId="0" fontId="103" fillId="49" borderId="87" xfId="65" applyFont="1" applyFill="1" applyBorder="1" applyAlignment="1">
      <alignment vertical="center" wrapText="1"/>
    </xf>
    <xf numFmtId="0" fontId="104" fillId="6" borderId="80" xfId="75" applyFont="1" applyFill="1" applyBorder="1" applyAlignment="1">
      <alignment horizontal="center" vertical="center" wrapText="1"/>
    </xf>
    <xf numFmtId="0" fontId="104" fillId="6" borderId="81" xfId="75" applyFont="1" applyFill="1" applyBorder="1" applyAlignment="1">
      <alignment horizontal="center" vertical="center" wrapText="1"/>
    </xf>
    <xf numFmtId="0" fontId="104" fillId="6" borderId="82" xfId="75" applyFont="1" applyFill="1" applyBorder="1" applyAlignment="1">
      <alignment horizontal="center" vertical="center" wrapText="1"/>
    </xf>
    <xf numFmtId="0" fontId="104" fillId="6" borderId="83" xfId="75" applyFont="1" applyFill="1" applyBorder="1" applyAlignment="1">
      <alignment horizontal="center" vertical="center" wrapText="1"/>
    </xf>
    <xf numFmtId="0" fontId="103" fillId="6" borderId="81" xfId="75" applyFont="1" applyFill="1" applyBorder="1" applyAlignment="1">
      <alignment horizontal="center" vertical="center" wrapText="1"/>
    </xf>
    <xf numFmtId="0" fontId="103" fillId="6" borderId="83" xfId="75" applyFont="1" applyFill="1" applyBorder="1" applyAlignment="1">
      <alignment horizontal="center" vertical="center" wrapText="1"/>
    </xf>
    <xf numFmtId="0" fontId="103" fillId="6" borderId="93" xfId="75" applyFont="1" applyFill="1" applyBorder="1" applyAlignment="1">
      <alignment horizontal="left" vertical="top" wrapText="1"/>
    </xf>
    <xf numFmtId="0" fontId="103" fillId="6" borderId="16" xfId="75" applyFont="1" applyFill="1" applyBorder="1" applyAlignment="1">
      <alignment horizontal="left" vertical="top" wrapText="1"/>
    </xf>
    <xf numFmtId="0" fontId="103" fillId="6" borderId="94" xfId="75" applyFont="1" applyFill="1" applyBorder="1" applyAlignment="1">
      <alignment horizontal="left" vertical="top" wrapText="1"/>
    </xf>
    <xf numFmtId="0" fontId="103" fillId="6" borderId="70" xfId="75" applyFont="1" applyFill="1" applyBorder="1" applyAlignment="1">
      <alignment horizontal="left" vertical="top" wrapText="1"/>
    </xf>
    <xf numFmtId="0" fontId="103" fillId="6" borderId="71" xfId="75" applyFont="1" applyFill="1" applyBorder="1" applyAlignment="1">
      <alignment horizontal="left" vertical="top" wrapText="1"/>
    </xf>
    <xf numFmtId="0" fontId="103" fillId="6" borderId="92" xfId="75" applyFont="1" applyFill="1" applyBorder="1" applyAlignment="1">
      <alignment horizontal="left" vertical="top" wrapText="1"/>
    </xf>
    <xf numFmtId="0" fontId="103" fillId="6" borderId="95" xfId="75" applyFont="1" applyFill="1" applyBorder="1" applyAlignment="1">
      <alignment horizontal="center" vertical="center" wrapText="1"/>
    </xf>
    <xf numFmtId="0" fontId="103" fillId="6" borderId="94" xfId="75" applyFont="1" applyFill="1" applyBorder="1" applyAlignment="1">
      <alignment horizontal="center" vertical="center" wrapText="1"/>
    </xf>
    <xf numFmtId="0" fontId="103" fillId="6" borderId="91" xfId="75" applyFont="1" applyFill="1" applyBorder="1" applyAlignment="1">
      <alignment horizontal="center" vertical="center" wrapText="1"/>
    </xf>
    <xf numFmtId="0" fontId="103" fillId="6" borderId="92" xfId="75" applyFont="1" applyFill="1" applyBorder="1" applyAlignment="1">
      <alignment horizontal="center" vertical="center" wrapText="1"/>
    </xf>
    <xf numFmtId="0" fontId="103" fillId="6" borderId="95" xfId="75" applyFont="1" applyFill="1" applyBorder="1" applyAlignment="1">
      <alignment horizontal="left" vertical="top" wrapText="1"/>
    </xf>
    <xf numFmtId="0" fontId="103" fillId="0" borderId="80" xfId="75" applyFont="1" applyFill="1" applyBorder="1" applyAlignment="1">
      <alignment vertical="center" wrapText="1"/>
    </xf>
    <xf numFmtId="0" fontId="103" fillId="0" borderId="81" xfId="75" applyFont="1" applyFill="1" applyBorder="1" applyAlignment="1">
      <alignment vertical="center" wrapText="1"/>
    </xf>
    <xf numFmtId="0" fontId="103" fillId="0" borderId="84" xfId="75" applyFont="1" applyFill="1" applyBorder="1" applyAlignment="1">
      <alignment vertical="center" wrapText="1"/>
    </xf>
    <xf numFmtId="0" fontId="103" fillId="0" borderId="82" xfId="75" applyFont="1" applyFill="1" applyBorder="1" applyAlignment="1">
      <alignment vertical="center" wrapText="1"/>
    </xf>
    <xf numFmtId="0" fontId="103" fillId="0" borderId="83" xfId="75" applyFont="1" applyFill="1" applyBorder="1" applyAlignment="1">
      <alignment vertical="center" wrapText="1"/>
    </xf>
    <xf numFmtId="0" fontId="103" fillId="0" borderId="87" xfId="75" applyFont="1" applyFill="1" applyBorder="1" applyAlignment="1">
      <alignment vertical="center" wrapText="1"/>
    </xf>
    <xf numFmtId="0" fontId="103" fillId="6" borderId="91" xfId="75" applyFont="1" applyFill="1" applyBorder="1" applyAlignment="1">
      <alignment horizontal="left" vertical="top" wrapText="1"/>
    </xf>
    <xf numFmtId="0" fontId="103" fillId="6" borderId="80" xfId="75" applyFont="1" applyFill="1" applyBorder="1" applyAlignment="1">
      <alignment horizontal="right" vertical="center" wrapText="1"/>
    </xf>
    <xf numFmtId="0" fontId="103" fillId="6" borderId="84" xfId="75" applyFont="1" applyFill="1" applyBorder="1" applyAlignment="1">
      <alignment horizontal="right" vertical="center" wrapText="1"/>
    </xf>
    <xf numFmtId="0" fontId="103" fillId="6" borderId="82" xfId="75" applyFont="1" applyFill="1" applyBorder="1" applyAlignment="1">
      <alignment horizontal="right" vertical="center" wrapText="1"/>
    </xf>
    <xf numFmtId="0" fontId="103" fillId="6" borderId="87" xfId="75" applyFont="1" applyFill="1" applyBorder="1" applyAlignment="1">
      <alignment horizontal="right" vertical="center" wrapText="1"/>
    </xf>
    <xf numFmtId="0" fontId="103" fillId="6" borderId="77" xfId="75" applyFont="1" applyFill="1" applyBorder="1" applyAlignment="1">
      <alignment vertical="center" wrapText="1"/>
    </xf>
    <xf numFmtId="0" fontId="104" fillId="50" borderId="78" xfId="75" applyFont="1" applyFill="1" applyBorder="1" applyAlignment="1">
      <alignment vertical="center" wrapText="1"/>
    </xf>
    <xf numFmtId="0" fontId="104" fillId="50" borderId="77" xfId="75" applyFont="1" applyFill="1" applyBorder="1" applyAlignment="1">
      <alignment vertical="center" wrapText="1"/>
    </xf>
    <xf numFmtId="0" fontId="104" fillId="50" borderId="79" xfId="75" applyFont="1" applyFill="1" applyBorder="1" applyAlignment="1">
      <alignment vertical="center" wrapText="1"/>
    </xf>
    <xf numFmtId="0" fontId="104" fillId="51" borderId="78" xfId="75" applyFont="1" applyFill="1" applyBorder="1" applyAlignment="1">
      <alignment vertical="center" wrapText="1"/>
    </xf>
    <xf numFmtId="0" fontId="104" fillId="51" borderId="79" xfId="75" applyFont="1" applyFill="1" applyBorder="1" applyAlignment="1">
      <alignment vertical="center" wrapText="1"/>
    </xf>
    <xf numFmtId="0" fontId="103" fillId="51" borderId="78" xfId="75" applyFont="1" applyFill="1" applyBorder="1" applyAlignment="1">
      <alignment vertical="center" wrapText="1"/>
    </xf>
    <xf numFmtId="0" fontId="103" fillId="51" borderId="77" xfId="75" applyFont="1" applyFill="1" applyBorder="1" applyAlignment="1">
      <alignment vertical="center" wrapText="1"/>
    </xf>
    <xf numFmtId="0" fontId="103" fillId="51" borderId="79" xfId="75" applyFont="1" applyFill="1" applyBorder="1" applyAlignment="1">
      <alignment vertical="center" wrapText="1"/>
    </xf>
    <xf numFmtId="0" fontId="104" fillId="51" borderId="78" xfId="75" applyFont="1" applyFill="1" applyBorder="1" applyAlignment="1">
      <alignment horizontal="center" vertical="center" wrapText="1"/>
    </xf>
    <xf numFmtId="0" fontId="104" fillId="51" borderId="77" xfId="75" applyFont="1" applyFill="1" applyBorder="1" applyAlignment="1">
      <alignment horizontal="center" vertical="center" wrapText="1"/>
    </xf>
    <xf numFmtId="0" fontId="104" fillId="51" borderId="79" xfId="75" applyFont="1" applyFill="1" applyBorder="1" applyAlignment="1">
      <alignment horizontal="center" vertical="center" wrapText="1"/>
    </xf>
    <xf numFmtId="0" fontId="103" fillId="6" borderId="85" xfId="75" applyFont="1" applyFill="1" applyBorder="1" applyAlignment="1">
      <alignment horizontal="center" vertical="center" wrapText="1"/>
    </xf>
    <xf numFmtId="0" fontId="103" fillId="6" borderId="88" xfId="75" applyFont="1" applyFill="1" applyBorder="1" applyAlignment="1">
      <alignment horizontal="center" vertical="center" wrapText="1"/>
    </xf>
    <xf numFmtId="0" fontId="103" fillId="6" borderId="89" xfId="75" applyFont="1" applyFill="1" applyBorder="1" applyAlignment="1">
      <alignment horizontal="center" vertical="center" wrapText="1"/>
    </xf>
    <xf numFmtId="0" fontId="104" fillId="6" borderId="78" xfId="75" applyFont="1" applyFill="1" applyBorder="1" applyAlignment="1">
      <alignment vertical="center" wrapText="1"/>
    </xf>
    <xf numFmtId="0" fontId="104" fillId="6" borderId="77" xfId="75" applyFont="1" applyFill="1" applyBorder="1" applyAlignment="1">
      <alignment vertical="center" wrapText="1"/>
    </xf>
    <xf numFmtId="0" fontId="104" fillId="6" borderId="79" xfId="75" applyFont="1" applyFill="1" applyBorder="1" applyAlignment="1">
      <alignment vertical="center" wrapText="1"/>
    </xf>
    <xf numFmtId="0" fontId="105" fillId="6" borderId="80" xfId="75" applyFont="1" applyFill="1" applyBorder="1" applyAlignment="1">
      <alignment vertical="top" wrapText="1"/>
    </xf>
    <xf numFmtId="0" fontId="105" fillId="6" borderId="84" xfId="75" applyFont="1" applyFill="1" applyBorder="1" applyAlignment="1">
      <alignment vertical="top" wrapText="1"/>
    </xf>
    <xf numFmtId="0" fontId="105" fillId="0" borderId="85" xfId="75" applyFont="1" applyBorder="1" applyAlignment="1">
      <alignment horizontal="center" vertical="top"/>
    </xf>
    <xf numFmtId="0" fontId="105" fillId="0" borderId="80" xfId="75" applyFont="1" applyBorder="1" applyAlignment="1">
      <alignment horizontal="center" vertical="top"/>
    </xf>
    <xf numFmtId="0" fontId="105" fillId="0" borderId="84" xfId="75" applyFont="1" applyBorder="1" applyAlignment="1">
      <alignment horizontal="center" vertical="top"/>
    </xf>
    <xf numFmtId="0" fontId="105" fillId="0" borderId="82" xfId="75" applyFont="1" applyBorder="1" applyAlignment="1">
      <alignment horizontal="center" vertical="top"/>
    </xf>
    <xf numFmtId="0" fontId="105" fillId="0" borderId="87" xfId="75" applyFont="1" applyBorder="1" applyAlignment="1">
      <alignment horizontal="center" vertical="top"/>
    </xf>
    <xf numFmtId="0" fontId="105" fillId="16" borderId="88" xfId="75" applyFont="1" applyFill="1" applyBorder="1" applyAlignment="1">
      <alignment horizontal="center" vertical="top"/>
    </xf>
    <xf numFmtId="0" fontId="105" fillId="16" borderId="82" xfId="75" applyFont="1" applyFill="1" applyBorder="1" applyAlignment="1">
      <alignment horizontal="center" vertical="top"/>
    </xf>
    <xf numFmtId="0" fontId="105" fillId="16" borderId="87" xfId="75" applyFont="1" applyFill="1" applyBorder="1" applyAlignment="1">
      <alignment horizontal="center" vertical="top"/>
    </xf>
    <xf numFmtId="0" fontId="103" fillId="51" borderId="82" xfId="75" applyFont="1" applyFill="1" applyBorder="1" applyAlignment="1">
      <alignment horizontal="right" vertical="center" wrapText="1"/>
    </xf>
    <xf numFmtId="0" fontId="103" fillId="51" borderId="87" xfId="75" applyFont="1" applyFill="1" applyBorder="1" applyAlignment="1">
      <alignment horizontal="right" vertical="center" wrapText="1"/>
    </xf>
    <xf numFmtId="2" fontId="103" fillId="6" borderId="80" xfId="75" applyNumberFormat="1" applyFont="1" applyFill="1" applyBorder="1" applyAlignment="1">
      <alignment horizontal="right" vertical="center" wrapText="1"/>
    </xf>
    <xf numFmtId="0" fontId="103" fillId="51" borderId="90" xfId="75" applyFont="1" applyFill="1" applyBorder="1" applyAlignment="1">
      <alignment horizontal="right" vertical="center" wrapText="1"/>
    </xf>
    <xf numFmtId="0" fontId="103" fillId="51" borderId="86" xfId="75" applyFont="1" applyFill="1" applyBorder="1" applyAlignment="1">
      <alignment horizontal="right" vertical="center" wrapText="1"/>
    </xf>
    <xf numFmtId="0" fontId="103" fillId="0" borderId="90" xfId="75" applyFont="1" applyFill="1" applyBorder="1" applyAlignment="1">
      <alignment horizontal="center" vertical="center" wrapText="1"/>
    </xf>
    <xf numFmtId="0" fontId="103" fillId="0" borderId="86" xfId="75" applyFont="1" applyFill="1" applyBorder="1" applyAlignment="1">
      <alignment horizontal="center" vertical="center" wrapText="1"/>
    </xf>
    <xf numFmtId="0" fontId="103" fillId="16" borderId="82" xfId="75" applyFont="1" applyFill="1" applyBorder="1" applyAlignment="1">
      <alignment horizontal="center" vertical="center" wrapText="1"/>
    </xf>
    <xf numFmtId="0" fontId="103" fillId="16" borderId="87" xfId="75" applyFont="1" applyFill="1" applyBorder="1" applyAlignment="1">
      <alignment horizontal="center" vertical="center" wrapText="1"/>
    </xf>
    <xf numFmtId="0" fontId="103" fillId="6" borderId="90" xfId="75" applyFont="1" applyFill="1" applyBorder="1" applyAlignment="1">
      <alignment horizontal="right" vertical="center" wrapText="1"/>
    </xf>
    <xf numFmtId="0" fontId="103" fillId="6" borderId="86" xfId="75" applyFont="1" applyFill="1" applyBorder="1" applyAlignment="1">
      <alignment horizontal="right" vertical="center" wrapText="1"/>
    </xf>
    <xf numFmtId="0" fontId="103" fillId="0" borderId="80" xfId="75" applyFont="1" applyFill="1" applyBorder="1" applyAlignment="1">
      <alignment horizontal="center" vertical="center" wrapText="1"/>
    </xf>
    <xf numFmtId="0" fontId="103" fillId="0" borderId="84" xfId="75" applyFont="1" applyFill="1" applyBorder="1" applyAlignment="1">
      <alignment horizontal="center" vertical="center" wrapText="1"/>
    </xf>
    <xf numFmtId="0" fontId="103" fillId="6" borderId="95" xfId="75" applyFont="1" applyFill="1" applyBorder="1" applyAlignment="1">
      <alignment horizontal="right" vertical="center" wrapText="1"/>
    </xf>
    <xf numFmtId="0" fontId="103" fillId="6" borderId="94" xfId="75" applyFont="1" applyFill="1" applyBorder="1" applyAlignment="1">
      <alignment horizontal="right" vertical="center" wrapText="1"/>
    </xf>
    <xf numFmtId="0" fontId="105" fillId="6" borderId="95" xfId="75" applyFont="1" applyFill="1" applyBorder="1" applyAlignment="1">
      <alignment vertical="top" wrapText="1"/>
    </xf>
    <xf numFmtId="0" fontId="105" fillId="6" borderId="94" xfId="75" applyFont="1" applyFill="1" applyBorder="1" applyAlignment="1">
      <alignment vertical="top" wrapText="1"/>
    </xf>
    <xf numFmtId="0" fontId="103" fillId="51" borderId="91" xfId="75" applyFont="1" applyFill="1" applyBorder="1" applyAlignment="1">
      <alignment horizontal="right" vertical="center" wrapText="1"/>
    </xf>
    <xf numFmtId="0" fontId="103" fillId="51" borderId="92" xfId="75" applyFont="1" applyFill="1" applyBorder="1" applyAlignment="1">
      <alignment horizontal="right" vertical="center" wrapText="1"/>
    </xf>
    <xf numFmtId="0" fontId="103" fillId="6" borderId="78" xfId="75" applyFont="1" applyFill="1" applyBorder="1" applyAlignment="1">
      <alignment horizontal="center" vertical="center" wrapText="1"/>
    </xf>
    <xf numFmtId="0" fontId="103" fillId="6" borderId="79" xfId="75" applyFont="1" applyFill="1" applyBorder="1" applyAlignment="1">
      <alignment horizontal="center" vertical="center" wrapText="1"/>
    </xf>
    <xf numFmtId="0" fontId="103" fillId="51" borderId="78" xfId="75" applyFont="1" applyFill="1" applyBorder="1" applyAlignment="1">
      <alignment horizontal="center" vertical="center" wrapText="1"/>
    </xf>
    <xf numFmtId="0" fontId="103" fillId="51" borderId="79" xfId="75" applyFont="1" applyFill="1" applyBorder="1" applyAlignment="1">
      <alignment horizontal="center" vertical="center" wrapText="1"/>
    </xf>
    <xf numFmtId="0" fontId="103" fillId="0" borderId="98" xfId="75" applyFont="1" applyFill="1" applyBorder="1" applyAlignment="1">
      <alignment horizontal="center" vertical="center" wrapText="1"/>
    </xf>
    <xf numFmtId="0" fontId="105" fillId="6" borderId="90" xfId="75" applyFont="1" applyFill="1" applyBorder="1" applyAlignment="1">
      <alignment vertical="top" wrapText="1"/>
    </xf>
    <xf numFmtId="0" fontId="105" fillId="6" borderId="86" xfId="75" applyFont="1" applyFill="1" applyBorder="1" applyAlignment="1">
      <alignment vertical="top" wrapText="1"/>
    </xf>
    <xf numFmtId="0" fontId="103" fillId="0" borderId="78" xfId="75" applyFont="1" applyFill="1" applyBorder="1" applyAlignment="1">
      <alignment horizontal="center" vertical="center" wrapText="1"/>
    </xf>
    <xf numFmtId="0" fontId="103" fillId="0" borderId="79" xfId="75" applyFont="1" applyFill="1" applyBorder="1" applyAlignment="1">
      <alignment horizontal="center" vertical="center" wrapText="1"/>
    </xf>
    <xf numFmtId="0" fontId="103" fillId="51" borderId="77" xfId="75" applyFont="1" applyFill="1" applyBorder="1" applyAlignment="1">
      <alignment horizontal="center" vertical="center" wrapText="1"/>
    </xf>
    <xf numFmtId="0" fontId="103" fillId="6" borderId="78" xfId="75" applyFont="1" applyFill="1" applyBorder="1" applyAlignment="1">
      <alignment horizontal="justify" vertical="center" wrapText="1"/>
    </xf>
    <xf numFmtId="0" fontId="103" fillId="6" borderId="77" xfId="75" applyFont="1" applyFill="1" applyBorder="1" applyAlignment="1">
      <alignment horizontal="justify" vertical="center" wrapText="1"/>
    </xf>
    <xf numFmtId="0" fontId="103" fillId="6" borderId="79" xfId="75" applyFont="1" applyFill="1" applyBorder="1" applyAlignment="1">
      <alignment horizontal="justify" vertical="center" wrapText="1"/>
    </xf>
    <xf numFmtId="0" fontId="103" fillId="6" borderId="77" xfId="75" applyFont="1" applyFill="1" applyBorder="1" applyAlignment="1">
      <alignment horizontal="center" vertical="center" wrapText="1"/>
    </xf>
    <xf numFmtId="0" fontId="103" fillId="6" borderId="78" xfId="75" applyFont="1" applyFill="1" applyBorder="1" applyAlignment="1">
      <alignment vertical="center" wrapText="1"/>
    </xf>
    <xf numFmtId="0" fontId="103" fillId="6" borderId="79" xfId="75" applyFont="1" applyFill="1" applyBorder="1" applyAlignment="1">
      <alignment vertical="center" wrapText="1"/>
    </xf>
    <xf numFmtId="0" fontId="104" fillId="51" borderId="78" xfId="75" applyFont="1" applyFill="1" applyBorder="1" applyAlignment="1">
      <alignment horizontal="justify" vertical="center" wrapText="1"/>
    </xf>
    <xf numFmtId="0" fontId="104" fillId="51" borderId="77" xfId="75" applyFont="1" applyFill="1" applyBorder="1" applyAlignment="1">
      <alignment horizontal="justify" vertical="center" wrapText="1"/>
    </xf>
    <xf numFmtId="0" fontId="104" fillId="51" borderId="79" xfId="75" applyFont="1" applyFill="1" applyBorder="1" applyAlignment="1">
      <alignment horizontal="justify" vertical="center" wrapText="1"/>
    </xf>
    <xf numFmtId="0" fontId="77" fillId="0" borderId="0" xfId="70" applyFont="1" applyFill="1" applyBorder="1" applyAlignment="1">
      <alignment horizontal="center" vertical="center" wrapText="1"/>
    </xf>
    <xf numFmtId="0" fontId="77" fillId="27" borderId="9" xfId="70" applyFont="1" applyFill="1" applyBorder="1" applyAlignment="1">
      <alignment horizontal="center" vertical="center" wrapText="1"/>
    </xf>
    <xf numFmtId="0" fontId="77" fillId="27" borderId="29" xfId="70" applyFont="1" applyFill="1" applyBorder="1" applyAlignment="1">
      <alignment horizontal="center" vertical="center" wrapText="1"/>
    </xf>
    <xf numFmtId="0" fontId="77" fillId="27" borderId="1" xfId="70" applyFont="1" applyFill="1" applyBorder="1" applyAlignment="1">
      <alignment horizontal="center" vertical="center" wrapText="1"/>
    </xf>
    <xf numFmtId="0" fontId="77" fillId="27" borderId="68" xfId="70" applyFont="1" applyFill="1" applyBorder="1" applyAlignment="1">
      <alignment horizontal="center" vertical="center" wrapText="1"/>
    </xf>
    <xf numFmtId="0" fontId="101" fillId="27" borderId="1" xfId="70" applyFont="1" applyFill="1" applyBorder="1" applyAlignment="1">
      <alignment horizontal="left" vertical="center" wrapText="1"/>
    </xf>
    <xf numFmtId="0" fontId="77" fillId="27" borderId="7" xfId="70" applyFont="1" applyFill="1" applyBorder="1" applyAlignment="1">
      <alignment vertical="center" wrapText="1"/>
    </xf>
    <xf numFmtId="0" fontId="77" fillId="0" borderId="0" xfId="70" applyFont="1" applyFill="1" applyBorder="1" applyAlignment="1">
      <alignment vertical="center" wrapText="1"/>
    </xf>
    <xf numFmtId="0" fontId="77" fillId="27" borderId="12" xfId="70" applyFont="1" applyFill="1" applyBorder="1" applyAlignment="1">
      <alignment horizontal="center" vertical="center" wrapText="1"/>
    </xf>
    <xf numFmtId="0" fontId="77" fillId="27" borderId="7" xfId="70" applyFont="1" applyFill="1" applyBorder="1" applyAlignment="1">
      <alignment horizontal="center" vertical="center" wrapText="1"/>
    </xf>
    <xf numFmtId="0" fontId="77" fillId="0" borderId="0" xfId="70" applyFont="1" applyFill="1" applyBorder="1" applyAlignment="1">
      <alignment horizontal="center" vertical="center"/>
    </xf>
    <xf numFmtId="0" fontId="77" fillId="27" borderId="51" xfId="70" applyFont="1" applyFill="1" applyBorder="1" applyAlignment="1">
      <alignment horizontal="center" vertical="center"/>
    </xf>
    <xf numFmtId="0" fontId="77" fillId="27" borderId="30" xfId="70" applyFont="1" applyFill="1" applyBorder="1" applyAlignment="1">
      <alignment horizontal="center" vertical="center"/>
    </xf>
    <xf numFmtId="0" fontId="77" fillId="27" borderId="29" xfId="70" applyFont="1" applyFill="1" applyBorder="1" applyAlignment="1">
      <alignment horizontal="right" vertical="center"/>
    </xf>
    <xf numFmtId="0" fontId="77" fillId="27" borderId="51" xfId="70" applyFont="1" applyFill="1" applyBorder="1" applyAlignment="1">
      <alignment horizontal="right" vertical="center"/>
    </xf>
    <xf numFmtId="0" fontId="77" fillId="27" borderId="30" xfId="70" applyFont="1" applyFill="1" applyBorder="1" applyAlignment="1">
      <alignment horizontal="right" vertical="center"/>
    </xf>
    <xf numFmtId="0" fontId="77" fillId="27" borderId="11" xfId="70" applyFont="1" applyFill="1" applyBorder="1" applyAlignment="1">
      <alignment horizontal="left" vertical="center" wrapText="1"/>
    </xf>
    <xf numFmtId="0" fontId="77" fillId="27" borderId="26" xfId="70" applyFont="1" applyFill="1" applyBorder="1" applyAlignment="1">
      <alignment horizontal="left" vertical="center" wrapText="1"/>
    </xf>
    <xf numFmtId="0" fontId="101" fillId="27" borderId="66" xfId="70" applyFont="1" applyFill="1" applyBorder="1" applyAlignment="1">
      <alignment horizontal="left" vertical="center" wrapText="1"/>
    </xf>
    <xf numFmtId="0" fontId="101" fillId="27" borderId="67" xfId="70" applyFont="1" applyFill="1" applyBorder="1" applyAlignment="1">
      <alignment horizontal="left" vertical="center" wrapText="1"/>
    </xf>
    <xf numFmtId="0" fontId="77" fillId="0" borderId="0" xfId="70" applyFont="1" applyFill="1" applyBorder="1" applyAlignment="1">
      <alignment horizontal="left" vertical="center" wrapText="1"/>
    </xf>
    <xf numFmtId="0" fontId="101" fillId="27" borderId="29" xfId="70" applyFont="1" applyFill="1" applyBorder="1" applyAlignment="1">
      <alignment horizontal="left" vertical="center" wrapText="1"/>
    </xf>
    <xf numFmtId="0" fontId="101" fillId="27" borderId="51" xfId="70" applyFont="1" applyFill="1" applyBorder="1" applyAlignment="1">
      <alignment horizontal="left" vertical="center" wrapText="1"/>
    </xf>
    <xf numFmtId="0" fontId="101" fillId="27" borderId="30" xfId="70" applyFont="1" applyFill="1" applyBorder="1" applyAlignment="1">
      <alignment horizontal="left" vertical="center" wrapText="1"/>
    </xf>
    <xf numFmtId="0" fontId="77" fillId="27" borderId="29" xfId="70" applyFont="1" applyFill="1" applyBorder="1" applyAlignment="1">
      <alignment horizontal="center" vertical="center"/>
    </xf>
    <xf numFmtId="0" fontId="101" fillId="27" borderId="40" xfId="70" applyFont="1" applyFill="1" applyBorder="1" applyAlignment="1">
      <alignment horizontal="left" vertical="center" wrapText="1"/>
    </xf>
    <xf numFmtId="0" fontId="101" fillId="27" borderId="24" xfId="70" applyFont="1" applyFill="1" applyBorder="1" applyAlignment="1">
      <alignment horizontal="left" vertical="center" wrapText="1"/>
    </xf>
    <xf numFmtId="0" fontId="101" fillId="27" borderId="32" xfId="70" applyFont="1" applyFill="1" applyBorder="1" applyAlignment="1">
      <alignment horizontal="left" vertical="center" wrapText="1"/>
    </xf>
    <xf numFmtId="0" fontId="77" fillId="27" borderId="65" xfId="70" applyFont="1" applyFill="1" applyBorder="1" applyAlignment="1">
      <alignment horizontal="center" vertical="center"/>
    </xf>
    <xf numFmtId="0" fontId="77" fillId="27" borderId="10" xfId="70" applyFont="1" applyFill="1" applyBorder="1" applyAlignment="1">
      <alignment horizontal="center" vertical="center"/>
    </xf>
    <xf numFmtId="0" fontId="101" fillId="27" borderId="69" xfId="70" applyFont="1" applyFill="1" applyBorder="1" applyAlignment="1">
      <alignment horizontal="left" vertical="center" wrapText="1"/>
    </xf>
    <xf numFmtId="0" fontId="77" fillId="0" borderId="1" xfId="0" applyFont="1" applyBorder="1" applyAlignment="1">
      <alignment horizontal="center"/>
    </xf>
    <xf numFmtId="0" fontId="101" fillId="0" borderId="1" xfId="0" applyFont="1" applyFill="1" applyBorder="1" applyAlignment="1">
      <alignment horizontal="center" vertical="center" wrapText="1"/>
    </xf>
    <xf numFmtId="0" fontId="77" fillId="0" borderId="1" xfId="0" applyFont="1" applyBorder="1" applyAlignment="1">
      <alignment horizontal="center" wrapText="1"/>
    </xf>
    <xf numFmtId="0" fontId="77" fillId="26" borderId="1" xfId="0" applyFont="1" applyFill="1" applyBorder="1" applyAlignment="1">
      <alignment horizontal="center"/>
    </xf>
    <xf numFmtId="0" fontId="30" fillId="40" borderId="29" xfId="0" applyFont="1" applyFill="1" applyBorder="1" applyAlignment="1">
      <alignment horizontal="center" vertical="center"/>
    </xf>
    <xf numFmtId="0" fontId="30" fillId="40" borderId="30" xfId="0" applyFont="1" applyFill="1" applyBorder="1" applyAlignment="1">
      <alignment horizontal="center" vertical="center"/>
    </xf>
    <xf numFmtId="0" fontId="94" fillId="44" borderId="29" xfId="0" applyFont="1" applyFill="1" applyBorder="1" applyAlignment="1">
      <alignment horizontal="center" vertical="center"/>
    </xf>
    <xf numFmtId="0" fontId="94" fillId="44" borderId="30" xfId="0" applyFont="1" applyFill="1" applyBorder="1" applyAlignment="1">
      <alignment horizontal="center" vertical="center"/>
    </xf>
    <xf numFmtId="0" fontId="30" fillId="33" borderId="29" xfId="0" applyFont="1" applyFill="1" applyBorder="1" applyAlignment="1">
      <alignment horizontal="center" vertical="center"/>
    </xf>
    <xf numFmtId="0" fontId="30" fillId="33" borderId="51" xfId="0" applyFont="1" applyFill="1" applyBorder="1" applyAlignment="1">
      <alignment horizontal="center" vertical="center"/>
    </xf>
    <xf numFmtId="0" fontId="94" fillId="40" borderId="29" xfId="0" applyFont="1" applyFill="1" applyBorder="1" applyAlignment="1">
      <alignment horizontal="center" vertical="center" wrapText="1"/>
    </xf>
    <xf numFmtId="0" fontId="94" fillId="40" borderId="51" xfId="0" applyFont="1" applyFill="1" applyBorder="1" applyAlignment="1">
      <alignment horizontal="center" vertical="center" wrapText="1"/>
    </xf>
    <xf numFmtId="0" fontId="30" fillId="40" borderId="29" xfId="0" applyFont="1" applyFill="1" applyBorder="1" applyAlignment="1">
      <alignment horizontal="center" vertical="center" wrapText="1"/>
    </xf>
    <xf numFmtId="0" fontId="30" fillId="40" borderId="51" xfId="0" applyFont="1" applyFill="1" applyBorder="1" applyAlignment="1">
      <alignment horizontal="center" vertical="center" wrapText="1"/>
    </xf>
    <xf numFmtId="0" fontId="30" fillId="44" borderId="29" xfId="0" applyFont="1" applyFill="1" applyBorder="1" applyAlignment="1">
      <alignment horizontal="center" vertical="center"/>
    </xf>
    <xf numFmtId="0" fontId="30" fillId="44" borderId="51" xfId="0" applyFont="1" applyFill="1" applyBorder="1" applyAlignment="1">
      <alignment horizontal="center" vertical="center"/>
    </xf>
    <xf numFmtId="0" fontId="85" fillId="0" borderId="1" xfId="0" applyFont="1" applyFill="1" applyBorder="1" applyAlignment="1">
      <alignment horizontal="left" vertical="center" wrapText="1"/>
    </xf>
    <xf numFmtId="0" fontId="85" fillId="0" borderId="1" xfId="0" applyFont="1" applyFill="1" applyBorder="1" applyAlignment="1">
      <alignment horizontal="left" vertical="center"/>
    </xf>
    <xf numFmtId="0" fontId="85" fillId="0" borderId="29" xfId="0" applyFont="1" applyFill="1" applyBorder="1" applyAlignment="1">
      <alignment horizontal="center" vertical="center"/>
    </xf>
    <xf numFmtId="0" fontId="85" fillId="0" borderId="51" xfId="0" applyFont="1" applyFill="1" applyBorder="1" applyAlignment="1">
      <alignment horizontal="center" vertical="center"/>
    </xf>
    <xf numFmtId="0" fontId="85" fillId="0" borderId="30" xfId="0" applyFont="1" applyFill="1" applyBorder="1" applyAlignment="1">
      <alignment horizontal="center" vertical="center"/>
    </xf>
    <xf numFmtId="0" fontId="30" fillId="31" borderId="29" xfId="0" applyFont="1" applyFill="1" applyBorder="1" applyAlignment="1">
      <alignment horizontal="center" vertical="center"/>
    </xf>
    <xf numFmtId="0" fontId="30" fillId="31" borderId="51" xfId="0" applyFont="1" applyFill="1" applyBorder="1" applyAlignment="1">
      <alignment horizontal="center" vertical="center"/>
    </xf>
    <xf numFmtId="0" fontId="82" fillId="27" borderId="9" xfId="69" applyFont="1" applyFill="1" applyBorder="1" applyAlignment="1">
      <alignment horizontal="center" vertical="center" wrapText="1"/>
    </xf>
    <xf numFmtId="0" fontId="82" fillId="27" borderId="29" xfId="69" applyFont="1" applyFill="1" applyBorder="1" applyAlignment="1">
      <alignment horizontal="center" vertical="center" wrapText="1"/>
    </xf>
    <xf numFmtId="0" fontId="82" fillId="27" borderId="1" xfId="69" applyFont="1" applyFill="1" applyBorder="1" applyAlignment="1">
      <alignment horizontal="center" vertical="center" wrapText="1"/>
    </xf>
    <xf numFmtId="0" fontId="81" fillId="27" borderId="1" xfId="69" applyFont="1" applyFill="1" applyBorder="1" applyAlignment="1">
      <alignment horizontal="left" vertical="center" wrapText="1"/>
    </xf>
    <xf numFmtId="0" fontId="82" fillId="27" borderId="12" xfId="69" applyFont="1" applyFill="1" applyBorder="1" applyAlignment="1">
      <alignment horizontal="center" vertical="center" wrapText="1"/>
    </xf>
    <xf numFmtId="0" fontId="82" fillId="0" borderId="0" xfId="69" applyFont="1" applyFill="1" applyBorder="1" applyAlignment="1">
      <alignment horizontal="center" vertical="center" wrapText="1"/>
    </xf>
    <xf numFmtId="0" fontId="82" fillId="27" borderId="7" xfId="69" applyFont="1" applyFill="1" applyBorder="1" applyAlignment="1">
      <alignment vertical="center" wrapText="1"/>
    </xf>
    <xf numFmtId="0" fontId="82" fillId="0" borderId="0" xfId="69" applyFont="1" applyFill="1" applyBorder="1" applyAlignment="1">
      <alignment vertical="center" wrapText="1"/>
    </xf>
    <xf numFmtId="0" fontId="82" fillId="27" borderId="11" xfId="69" applyFont="1" applyFill="1" applyBorder="1" applyAlignment="1">
      <alignment horizontal="left" vertical="center" wrapText="1"/>
    </xf>
    <xf numFmtId="0" fontId="82" fillId="27" borderId="26" xfId="69" applyFont="1" applyFill="1" applyBorder="1" applyAlignment="1">
      <alignment horizontal="left" vertical="center" wrapText="1"/>
    </xf>
    <xf numFmtId="0" fontId="82" fillId="0" borderId="0" xfId="69" applyFont="1" applyFill="1" applyBorder="1" applyAlignment="1">
      <alignment horizontal="left" vertical="center" wrapText="1"/>
    </xf>
    <xf numFmtId="0" fontId="81" fillId="27" borderId="66" xfId="69" applyFont="1" applyFill="1" applyBorder="1" applyAlignment="1">
      <alignment horizontal="left" vertical="center" wrapText="1"/>
    </xf>
    <xf numFmtId="0" fontId="81" fillId="27" borderId="67" xfId="69" applyFont="1" applyFill="1" applyBorder="1" applyAlignment="1">
      <alignment horizontal="left" vertical="center" wrapText="1"/>
    </xf>
    <xf numFmtId="0" fontId="82" fillId="27" borderId="51" xfId="69" applyFont="1" applyFill="1" applyBorder="1" applyAlignment="1">
      <alignment horizontal="center" vertical="center"/>
    </xf>
    <xf numFmtId="0" fontId="82" fillId="27" borderId="30" xfId="69" applyFont="1" applyFill="1" applyBorder="1" applyAlignment="1">
      <alignment horizontal="center" vertical="center"/>
    </xf>
    <xf numFmtId="0" fontId="82" fillId="27" borderId="68" xfId="69" applyFont="1" applyFill="1" applyBorder="1" applyAlignment="1">
      <alignment horizontal="center" vertical="center" wrapText="1"/>
    </xf>
    <xf numFmtId="0" fontId="81" fillId="27" borderId="29" xfId="69" applyFont="1" applyFill="1" applyBorder="1" applyAlignment="1">
      <alignment horizontal="left" vertical="center" wrapText="1"/>
    </xf>
    <xf numFmtId="0" fontId="81" fillId="27" borderId="51" xfId="69" applyFont="1" applyFill="1" applyBorder="1" applyAlignment="1">
      <alignment horizontal="left" vertical="center" wrapText="1"/>
    </xf>
    <xf numFmtId="0" fontId="81" fillId="27" borderId="30" xfId="69" applyFont="1" applyFill="1" applyBorder="1" applyAlignment="1">
      <alignment horizontal="left" vertical="center" wrapText="1"/>
    </xf>
    <xf numFmtId="0" fontId="82" fillId="27" borderId="29" xfId="69" applyFont="1" applyFill="1" applyBorder="1" applyAlignment="1">
      <alignment horizontal="center" vertical="center"/>
    </xf>
    <xf numFmtId="0" fontId="82" fillId="27" borderId="29" xfId="69" applyFont="1" applyFill="1" applyBorder="1" applyAlignment="1">
      <alignment horizontal="right" vertical="center"/>
    </xf>
    <xf numFmtId="0" fontId="82" fillId="27" borderId="51" xfId="69" applyFont="1" applyFill="1" applyBorder="1" applyAlignment="1">
      <alignment horizontal="right" vertical="center"/>
    </xf>
    <xf numFmtId="0" fontId="82" fillId="27" borderId="30" xfId="69" applyFont="1" applyFill="1" applyBorder="1" applyAlignment="1">
      <alignment horizontal="right" vertical="center"/>
    </xf>
    <xf numFmtId="0" fontId="82" fillId="0" borderId="0" xfId="69" applyFont="1" applyFill="1" applyBorder="1" applyAlignment="1">
      <alignment horizontal="center" vertical="center"/>
    </xf>
    <xf numFmtId="0" fontId="82" fillId="27" borderId="7" xfId="69" applyFont="1" applyFill="1" applyBorder="1" applyAlignment="1">
      <alignment horizontal="center" vertical="center" wrapText="1"/>
    </xf>
    <xf numFmtId="0" fontId="81" fillId="27" borderId="40" xfId="69" applyFont="1" applyFill="1" applyBorder="1" applyAlignment="1">
      <alignment horizontal="left" vertical="center" wrapText="1"/>
    </xf>
    <xf numFmtId="0" fontId="81" fillId="27" borderId="24" xfId="69" applyFont="1" applyFill="1" applyBorder="1" applyAlignment="1">
      <alignment horizontal="left" vertical="center" wrapText="1"/>
    </xf>
    <xf numFmtId="0" fontId="81" fillId="27" borderId="32" xfId="69" applyFont="1" applyFill="1" applyBorder="1" applyAlignment="1">
      <alignment horizontal="left" vertical="center" wrapText="1"/>
    </xf>
    <xf numFmtId="0" fontId="26" fillId="26" borderId="1" xfId="0" applyFont="1" applyFill="1" applyBorder="1" applyAlignment="1">
      <alignment horizontal="center"/>
    </xf>
    <xf numFmtId="0" fontId="82" fillId="27" borderId="65" xfId="69" applyFont="1" applyFill="1" applyBorder="1" applyAlignment="1">
      <alignment horizontal="center" vertical="center"/>
    </xf>
    <xf numFmtId="0" fontId="82" fillId="27" borderId="10" xfId="69" applyFont="1" applyFill="1" applyBorder="1" applyAlignment="1">
      <alignment horizontal="center" vertical="center"/>
    </xf>
    <xf numFmtId="0" fontId="81" fillId="27" borderId="69" xfId="69" applyFont="1" applyFill="1" applyBorder="1" applyAlignment="1">
      <alignment horizontal="left" vertical="center" wrapText="1"/>
    </xf>
    <xf numFmtId="39" fontId="67" fillId="3" borderId="1" xfId="68" applyNumberFormat="1" applyFont="1" applyFill="1" applyBorder="1" applyAlignment="1">
      <alignment horizontal="right"/>
    </xf>
    <xf numFmtId="39" fontId="67" fillId="3" borderId="1" xfId="68" applyNumberFormat="1" applyFont="1" applyFill="1" applyBorder="1" applyAlignment="1">
      <alignment horizontal="center"/>
    </xf>
    <xf numFmtId="0" fontId="78" fillId="3" borderId="1" xfId="68" applyFont="1" applyFill="1" applyBorder="1" applyAlignment="1"/>
    <xf numFmtId="0" fontId="78" fillId="3" borderId="1" xfId="68" applyFont="1" applyFill="1" applyBorder="1" applyAlignment="1">
      <alignment horizontal="right"/>
    </xf>
    <xf numFmtId="39" fontId="73" fillId="3" borderId="1" xfId="68" applyNumberFormat="1" applyFont="1" applyFill="1" applyBorder="1" applyAlignment="1">
      <alignment horizontal="center"/>
    </xf>
    <xf numFmtId="0" fontId="77" fillId="3" borderId="1" xfId="68" applyFont="1" applyFill="1" applyBorder="1" applyAlignment="1"/>
    <xf numFmtId="39" fontId="73" fillId="3" borderId="1" xfId="68" applyNumberFormat="1" applyFont="1" applyFill="1" applyBorder="1" applyAlignment="1">
      <alignment horizontal="right"/>
    </xf>
    <xf numFmtId="39" fontId="54" fillId="0" borderId="0" xfId="68" applyNumberFormat="1" applyFont="1" applyAlignment="1" applyProtection="1">
      <alignment horizontal="center"/>
      <protection locked="0"/>
    </xf>
    <xf numFmtId="39" fontId="71" fillId="0" borderId="0" xfId="68" applyNumberFormat="1" applyFont="1" applyAlignment="1" applyProtection="1">
      <alignment horizontal="center"/>
      <protection locked="0"/>
    </xf>
    <xf numFmtId="166" fontId="57" fillId="0" borderId="56" xfId="68" applyNumberFormat="1" applyFont="1" applyBorder="1" applyAlignment="1" applyProtection="1">
      <alignment horizontal="center" wrapText="1"/>
      <protection locked="0"/>
    </xf>
    <xf numFmtId="39" fontId="57" fillId="0" borderId="56" xfId="68" applyNumberFormat="1" applyFont="1" applyBorder="1" applyAlignment="1" applyProtection="1">
      <alignment horizontal="center" wrapText="1"/>
      <protection locked="0"/>
    </xf>
    <xf numFmtId="166" fontId="58" fillId="22" borderId="60" xfId="68" applyNumberFormat="1" applyFont="1" applyFill="1" applyBorder="1" applyAlignment="1" applyProtection="1">
      <alignment horizontal="left"/>
      <protection locked="0"/>
    </xf>
    <xf numFmtId="166" fontId="58" fillId="22" borderId="61" xfId="68" applyNumberFormat="1" applyFont="1" applyFill="1" applyBorder="1" applyAlignment="1" applyProtection="1">
      <alignment horizontal="left"/>
      <protection locked="0"/>
    </xf>
    <xf numFmtId="166" fontId="56" fillId="0" borderId="56" xfId="68" applyNumberFormat="1" applyFont="1" applyBorder="1" applyAlignment="1" applyProtection="1">
      <alignment horizontal="center" wrapText="1"/>
      <protection locked="0"/>
    </xf>
    <xf numFmtId="166" fontId="56" fillId="0" borderId="57" xfId="68" applyNumberFormat="1" applyFont="1" applyBorder="1" applyAlignment="1" applyProtection="1">
      <alignment horizontal="center" wrapText="1"/>
      <protection locked="0"/>
    </xf>
    <xf numFmtId="166" fontId="59" fillId="0" borderId="59" xfId="68" applyNumberFormat="1" applyFont="1" applyBorder="1" applyAlignment="1" applyProtection="1">
      <alignment horizontal="center"/>
      <protection locked="0"/>
    </xf>
    <xf numFmtId="166" fontId="59" fillId="0" borderId="7" xfId="68" applyNumberFormat="1" applyFont="1" applyBorder="1" applyAlignment="1" applyProtection="1">
      <alignment horizontal="center"/>
      <protection locked="0"/>
    </xf>
    <xf numFmtId="166" fontId="59" fillId="0" borderId="58" xfId="68" applyNumberFormat="1" applyFont="1" applyBorder="1" applyAlignment="1" applyProtection="1">
      <alignment horizontal="center"/>
      <protection locked="0"/>
    </xf>
    <xf numFmtId="39" fontId="57" fillId="0" borderId="57" xfId="68" applyNumberFormat="1" applyFont="1" applyBorder="1" applyAlignment="1" applyProtection="1">
      <alignment horizontal="center" wrapText="1"/>
      <protection locked="0"/>
    </xf>
    <xf numFmtId="166" fontId="59" fillId="0" borderId="59" xfId="68" applyNumberFormat="1" applyFont="1" applyBorder="1" applyAlignment="1" applyProtection="1">
      <alignment horizontal="left" vertical="center" wrapText="1"/>
      <protection locked="0"/>
    </xf>
    <xf numFmtId="166" fontId="59" fillId="0" borderId="7" xfId="68" applyNumberFormat="1" applyFont="1" applyBorder="1" applyAlignment="1" applyProtection="1">
      <alignment horizontal="left" vertical="center" wrapText="1"/>
      <protection locked="0"/>
    </xf>
    <xf numFmtId="166" fontId="59" fillId="0" borderId="58" xfId="68" applyNumberFormat="1" applyFont="1" applyBorder="1" applyAlignment="1" applyProtection="1">
      <alignment horizontal="left" vertical="center" wrapText="1"/>
      <protection locked="0"/>
    </xf>
    <xf numFmtId="39" fontId="66" fillId="3" borderId="56" xfId="68" applyNumberFormat="1" applyFont="1" applyFill="1" applyBorder="1" applyAlignment="1" applyProtection="1">
      <alignment horizontal="center" wrapText="1"/>
      <protection locked="0"/>
    </xf>
    <xf numFmtId="0" fontId="5" fillId="0" borderId="57" xfId="68" applyBorder="1" applyAlignment="1"/>
    <xf numFmtId="0" fontId="10" fillId="0" borderId="0" xfId="0" applyFont="1" applyBorder="1" applyAlignment="1">
      <alignment horizontal="center"/>
    </xf>
    <xf numFmtId="0" fontId="6" fillId="0" borderId="0" xfId="0" applyFont="1" applyBorder="1" applyAlignment="1">
      <alignment horizontal="left"/>
    </xf>
    <xf numFmtId="0" fontId="25" fillId="0" borderId="0" xfId="0" applyFont="1" applyBorder="1" applyAlignment="1">
      <alignment horizontal="center"/>
    </xf>
    <xf numFmtId="0" fontId="0" fillId="0" borderId="41" xfId="0" applyFont="1" applyBorder="1" applyAlignment="1">
      <alignment horizontal="center" vertical="center"/>
    </xf>
    <xf numFmtId="0" fontId="0" fillId="0" borderId="0" xfId="0" applyFont="1" applyBorder="1" applyAlignment="1">
      <alignment horizontal="center" vertical="center"/>
    </xf>
    <xf numFmtId="0" fontId="29" fillId="0" borderId="0" xfId="0" applyFont="1" applyAlignment="1">
      <alignment horizontal="left" vertical="center"/>
    </xf>
    <xf numFmtId="0" fontId="29" fillId="0" borderId="8" xfId="0" applyFont="1" applyBorder="1" applyAlignment="1">
      <alignment horizontal="left" vertical="center"/>
    </xf>
    <xf numFmtId="0" fontId="28" fillId="0" borderId="1" xfId="0" applyFont="1" applyBorder="1" applyAlignment="1">
      <alignment horizontal="center" vertical="center"/>
    </xf>
    <xf numFmtId="0" fontId="28" fillId="0" borderId="14" xfId="0" applyFont="1" applyBorder="1" applyAlignment="1">
      <alignment horizontal="center" vertical="center"/>
    </xf>
    <xf numFmtId="0" fontId="5" fillId="0" borderId="7" xfId="77" applyFont="1" applyFill="1" applyBorder="1" applyAlignment="1" applyProtection="1">
      <alignment horizontal="left" vertical="center" wrapText="1"/>
      <protection locked="0"/>
    </xf>
    <xf numFmtId="0" fontId="5" fillId="0" borderId="20" xfId="77" applyFont="1" applyFill="1" applyBorder="1" applyAlignment="1" applyProtection="1">
      <alignment horizontal="left" vertical="center" wrapText="1"/>
      <protection locked="0"/>
    </xf>
    <xf numFmtId="0" fontId="5" fillId="0" borderId="10" xfId="77" applyFont="1" applyFill="1" applyBorder="1" applyAlignment="1" applyProtection="1">
      <alignment horizontal="left" vertical="center" wrapText="1"/>
      <protection locked="0"/>
    </xf>
    <xf numFmtId="0" fontId="5" fillId="0" borderId="30" xfId="77" applyFont="1" applyFill="1" applyBorder="1" applyAlignment="1" applyProtection="1">
      <alignment horizontal="left" vertical="center" wrapText="1"/>
      <protection locked="0"/>
    </xf>
    <xf numFmtId="0" fontId="5" fillId="0" borderId="21" xfId="77" applyFont="1" applyFill="1" applyBorder="1" applyAlignment="1" applyProtection="1">
      <alignment horizontal="left" vertical="center" wrapText="1"/>
      <protection locked="0"/>
    </xf>
    <xf numFmtId="0" fontId="5" fillId="0" borderId="34" xfId="77" applyFont="1" applyFill="1" applyBorder="1" applyAlignment="1" applyProtection="1">
      <alignment horizontal="left" vertical="center" wrapText="1"/>
      <protection locked="0"/>
    </xf>
    <xf numFmtId="0" fontId="5" fillId="6" borderId="7" xfId="77" applyFont="1" applyFill="1" applyBorder="1" applyAlignment="1" applyProtection="1">
      <alignment horizontal="left" vertical="center" wrapText="1"/>
      <protection locked="0"/>
    </xf>
    <xf numFmtId="0" fontId="5" fillId="6" borderId="3" xfId="77" applyFont="1" applyFill="1" applyBorder="1" applyAlignment="1" applyProtection="1">
      <alignment horizontal="left" vertical="center" wrapText="1"/>
      <protection locked="0"/>
    </xf>
    <xf numFmtId="0" fontId="5" fillId="6" borderId="20" xfId="77" applyFont="1" applyFill="1" applyBorder="1" applyAlignment="1" applyProtection="1">
      <alignment horizontal="left" vertical="center" wrapText="1"/>
      <protection locked="0"/>
    </xf>
    <xf numFmtId="0" fontId="5" fillId="6" borderId="10" xfId="77" applyFont="1" applyFill="1" applyBorder="1" applyAlignment="1" applyProtection="1">
      <alignment horizontal="left" vertical="center" wrapText="1"/>
      <protection locked="0"/>
    </xf>
    <xf numFmtId="0" fontId="5" fillId="6" borderId="30" xfId="77" applyFont="1" applyFill="1" applyBorder="1" applyAlignment="1" applyProtection="1">
      <alignment horizontal="left" vertical="center" wrapText="1"/>
      <protection locked="0"/>
    </xf>
    <xf numFmtId="0" fontId="5" fillId="6" borderId="21" xfId="77" applyFont="1" applyFill="1" applyBorder="1" applyAlignment="1" applyProtection="1">
      <alignment horizontal="left" vertical="center" wrapText="1"/>
      <protection locked="0"/>
    </xf>
    <xf numFmtId="0" fontId="5" fillId="6" borderId="34" xfId="77" applyFont="1" applyFill="1" applyBorder="1" applyAlignment="1" applyProtection="1">
      <alignment horizontal="left" vertical="center" wrapText="1"/>
      <protection locked="0"/>
    </xf>
    <xf numFmtId="0" fontId="5" fillId="0" borderId="10" xfId="77" applyFont="1" applyFill="1" applyBorder="1" applyAlignment="1" applyProtection="1">
      <alignment horizontal="center" vertical="center" wrapText="1"/>
      <protection locked="0"/>
    </xf>
    <xf numFmtId="0" fontId="5" fillId="0" borderId="30" xfId="77" applyFont="1" applyFill="1" applyBorder="1" applyAlignment="1" applyProtection="1">
      <alignment horizontal="center" vertical="center" wrapText="1"/>
      <protection locked="0"/>
    </xf>
    <xf numFmtId="0" fontId="5" fillId="0" borderId="21" xfId="77" applyFont="1" applyFill="1" applyBorder="1" applyAlignment="1" applyProtection="1">
      <alignment horizontal="center" vertical="center" wrapText="1"/>
      <protection locked="0"/>
    </xf>
    <xf numFmtId="0" fontId="5" fillId="0" borderId="34" xfId="77" applyFont="1" applyFill="1" applyBorder="1" applyAlignment="1" applyProtection="1">
      <alignment horizontal="center" vertical="center" wrapText="1"/>
      <protection locked="0"/>
    </xf>
    <xf numFmtId="0" fontId="5" fillId="6" borderId="10" xfId="77" applyFont="1" applyFill="1" applyBorder="1" applyAlignment="1" applyProtection="1">
      <alignment horizontal="center" vertical="center" wrapText="1"/>
      <protection locked="0"/>
    </xf>
    <xf numFmtId="0" fontId="5" fillId="6" borderId="30" xfId="77" applyFont="1" applyFill="1" applyBorder="1" applyAlignment="1" applyProtection="1">
      <alignment horizontal="center" vertical="center" wrapText="1"/>
      <protection locked="0"/>
    </xf>
    <xf numFmtId="0" fontId="5" fillId="6" borderId="21" xfId="77" applyFont="1" applyFill="1" applyBorder="1" applyAlignment="1" applyProtection="1">
      <alignment horizontal="center" vertical="center" wrapText="1"/>
      <protection locked="0"/>
    </xf>
    <xf numFmtId="0" fontId="5" fillId="6" borderId="34" xfId="77" applyFont="1" applyFill="1" applyBorder="1" applyAlignment="1" applyProtection="1">
      <alignment horizontal="center" vertical="center" wrapText="1"/>
      <protection locked="0"/>
    </xf>
    <xf numFmtId="0" fontId="5" fillId="6" borderId="38" xfId="77" applyFont="1" applyFill="1" applyBorder="1" applyAlignment="1" applyProtection="1">
      <alignment horizontal="center" vertical="center" wrapText="1"/>
      <protection locked="0"/>
    </xf>
    <xf numFmtId="0" fontId="5" fillId="6" borderId="3" xfId="77" applyFont="1" applyFill="1" applyBorder="1" applyAlignment="1" applyProtection="1">
      <alignment horizontal="center" vertical="center" wrapText="1"/>
      <protection locked="0"/>
    </xf>
    <xf numFmtId="0" fontId="5" fillId="6" borderId="7" xfId="77" applyFont="1" applyFill="1" applyBorder="1" applyAlignment="1" applyProtection="1">
      <alignment horizontal="center" vertical="center" wrapText="1"/>
      <protection locked="0"/>
    </xf>
    <xf numFmtId="0" fontId="5" fillId="6" borderId="20" xfId="77" applyFont="1" applyFill="1" applyBorder="1" applyAlignment="1" applyProtection="1">
      <alignment horizontal="center" vertical="center" wrapText="1"/>
      <protection locked="0"/>
    </xf>
    <xf numFmtId="49" fontId="5" fillId="0" borderId="11" xfId="77" applyNumberFormat="1" applyFont="1" applyFill="1" applyBorder="1" applyAlignment="1" applyProtection="1">
      <alignment horizontal="center" vertical="center" wrapText="1"/>
      <protection locked="0"/>
    </xf>
    <xf numFmtId="49" fontId="5" fillId="0" borderId="26" xfId="77" applyNumberFormat="1" applyFont="1" applyFill="1" applyBorder="1" applyAlignment="1" applyProtection="1">
      <alignment horizontal="center" vertical="center" wrapText="1"/>
      <protection locked="0"/>
    </xf>
    <xf numFmtId="49" fontId="5" fillId="0" borderId="13" xfId="77" applyNumberFormat="1" applyFont="1" applyFill="1" applyBorder="1" applyAlignment="1" applyProtection="1">
      <alignment horizontal="center" vertical="center" wrapText="1"/>
      <protection locked="0"/>
    </xf>
    <xf numFmtId="49" fontId="5" fillId="0" borderId="40" xfId="77" applyNumberFormat="1" applyFont="1" applyFill="1" applyBorder="1" applyAlignment="1" applyProtection="1">
      <alignment horizontal="center" vertical="center" wrapText="1"/>
      <protection locked="0"/>
    </xf>
    <xf numFmtId="49" fontId="5" fillId="0" borderId="27" xfId="77" applyNumberFormat="1" applyFont="1" applyFill="1" applyBorder="1" applyAlignment="1" applyProtection="1">
      <alignment horizontal="center" vertical="center" wrapText="1"/>
      <protection locked="0"/>
    </xf>
    <xf numFmtId="49" fontId="5" fillId="0" borderId="2" xfId="77" applyNumberFormat="1" applyFont="1" applyFill="1" applyBorder="1" applyAlignment="1" applyProtection="1">
      <alignment horizontal="center" vertical="center" wrapText="1"/>
      <protection locked="0"/>
    </xf>
    <xf numFmtId="49" fontId="5" fillId="0" borderId="6" xfId="77" applyNumberFormat="1" applyFont="1" applyFill="1" applyBorder="1" applyAlignment="1" applyProtection="1">
      <alignment horizontal="center" vertical="center" wrapText="1"/>
      <protection locked="0"/>
    </xf>
    <xf numFmtId="49" fontId="5" fillId="0" borderId="19" xfId="77" applyNumberFormat="1" applyFont="1" applyFill="1" applyBorder="1" applyAlignment="1" applyProtection="1">
      <alignment horizontal="center" vertical="center" wrapText="1"/>
      <protection locked="0"/>
    </xf>
    <xf numFmtId="49" fontId="5" fillId="0" borderId="1" xfId="77" applyNumberFormat="1" applyFont="1" applyFill="1" applyBorder="1" applyAlignment="1" applyProtection="1">
      <alignment horizontal="center" vertical="center" wrapText="1"/>
      <protection locked="0"/>
    </xf>
    <xf numFmtId="49" fontId="5" fillId="6" borderId="2" xfId="77" applyNumberFormat="1" applyFont="1" applyFill="1" applyBorder="1" applyAlignment="1" applyProtection="1">
      <alignment horizontal="center" vertical="center" wrapText="1"/>
      <protection locked="0"/>
    </xf>
    <xf numFmtId="49" fontId="5" fillId="6" borderId="6" xfId="77" applyNumberFormat="1" applyFont="1" applyFill="1" applyBorder="1" applyAlignment="1" applyProtection="1">
      <alignment horizontal="center" vertical="center" wrapText="1"/>
      <protection locked="0"/>
    </xf>
    <xf numFmtId="49" fontId="5" fillId="6" borderId="19" xfId="77" applyNumberFormat="1" applyFont="1" applyFill="1" applyBorder="1" applyAlignment="1" applyProtection="1">
      <alignment horizontal="center" vertical="center" wrapText="1"/>
      <protection locked="0"/>
    </xf>
    <xf numFmtId="49" fontId="5" fillId="6" borderId="11" xfId="77" applyNumberFormat="1" applyFont="1" applyFill="1" applyBorder="1" applyAlignment="1" applyProtection="1">
      <alignment horizontal="center" vertical="center" wrapText="1"/>
      <protection locked="0"/>
    </xf>
    <xf numFmtId="49" fontId="5" fillId="6" borderId="26" xfId="77" applyNumberFormat="1" applyFont="1" applyFill="1" applyBorder="1" applyAlignment="1" applyProtection="1">
      <alignment horizontal="center" vertical="center" wrapText="1"/>
      <protection locked="0"/>
    </xf>
    <xf numFmtId="49" fontId="5" fillId="6" borderId="13" xfId="77" applyNumberFormat="1" applyFont="1" applyFill="1" applyBorder="1" applyAlignment="1" applyProtection="1">
      <alignment horizontal="center" vertical="center" wrapText="1"/>
      <protection locked="0"/>
    </xf>
    <xf numFmtId="49" fontId="5" fillId="6" borderId="27" xfId="77" applyNumberFormat="1" applyFont="1" applyFill="1" applyBorder="1" applyAlignment="1" applyProtection="1">
      <alignment horizontal="center" vertical="center" wrapText="1"/>
      <protection locked="0"/>
    </xf>
    <xf numFmtId="49" fontId="5" fillId="6" borderId="40" xfId="77" applyNumberFormat="1" applyFont="1" applyFill="1" applyBorder="1" applyAlignment="1" applyProtection="1">
      <alignment horizontal="center" vertical="center" wrapText="1"/>
      <protection locked="0"/>
    </xf>
    <xf numFmtId="0" fontId="2" fillId="0" borderId="0" xfId="75" applyFont="1" applyAlignment="1" applyProtection="1">
      <alignment horizontal="left"/>
      <protection locked="0"/>
    </xf>
    <xf numFmtId="0" fontId="2" fillId="0" borderId="0" xfId="75" applyFont="1" applyAlignment="1">
      <alignment horizontal="left"/>
    </xf>
    <xf numFmtId="0" fontId="23" fillId="12" borderId="22" xfId="77" applyFont="1" applyFill="1" applyBorder="1" applyAlignment="1">
      <alignment horizontal="center" vertical="center" wrapText="1"/>
    </xf>
    <xf numFmtId="0" fontId="23" fillId="12" borderId="23" xfId="77" applyFont="1" applyFill="1" applyBorder="1" applyAlignment="1">
      <alignment horizontal="center" vertical="center" wrapText="1"/>
    </xf>
    <xf numFmtId="0" fontId="23" fillId="12" borderId="31" xfId="77" applyFont="1" applyFill="1" applyBorder="1" applyAlignment="1">
      <alignment horizontal="center" vertical="center" wrapText="1"/>
    </xf>
    <xf numFmtId="49" fontId="5" fillId="6" borderId="2" xfId="77" applyNumberFormat="1" applyFont="1" applyFill="1" applyBorder="1" applyAlignment="1" applyProtection="1">
      <alignment horizontal="center" vertical="center"/>
      <protection locked="0"/>
    </xf>
    <xf numFmtId="49" fontId="5" fillId="6" borderId="6" xfId="77" applyNumberFormat="1" applyFont="1" applyFill="1" applyBorder="1" applyAlignment="1" applyProtection="1">
      <alignment horizontal="center" vertical="center"/>
      <protection locked="0"/>
    </xf>
    <xf numFmtId="49" fontId="5" fillId="6" borderId="19" xfId="77" applyNumberFormat="1" applyFont="1" applyFill="1" applyBorder="1" applyAlignment="1" applyProtection="1">
      <alignment horizontal="center" vertical="center"/>
      <protection locked="0"/>
    </xf>
    <xf numFmtId="0" fontId="5" fillId="6" borderId="38" xfId="77" applyFont="1" applyFill="1" applyBorder="1" applyAlignment="1" applyProtection="1">
      <alignment horizontal="left" vertical="center" wrapText="1"/>
      <protection locked="0"/>
    </xf>
    <xf numFmtId="0" fontId="10" fillId="2" borderId="0" xfId="77" applyFont="1" applyFill="1" applyBorder="1" applyAlignment="1" applyProtection="1">
      <alignment horizontal="center" vertical="center"/>
    </xf>
    <xf numFmtId="0" fontId="19" fillId="4" borderId="22" xfId="77" applyFont="1" applyFill="1" applyBorder="1" applyAlignment="1" applyProtection="1">
      <alignment horizontal="center" vertical="center"/>
      <protection locked="0"/>
    </xf>
    <xf numFmtId="0" fontId="19" fillId="4" borderId="23" xfId="77" applyFont="1" applyFill="1" applyBorder="1" applyAlignment="1" applyProtection="1">
      <alignment horizontal="center" vertical="center"/>
      <protection locked="0"/>
    </xf>
    <xf numFmtId="0" fontId="19" fillId="4" borderId="31" xfId="77" applyFont="1" applyFill="1" applyBorder="1" applyAlignment="1" applyProtection="1">
      <alignment horizontal="center" vertical="center"/>
      <protection locked="0"/>
    </xf>
    <xf numFmtId="0" fontId="19" fillId="4" borderId="24" xfId="77" applyFont="1" applyFill="1" applyBorder="1" applyAlignment="1" applyProtection="1">
      <alignment horizontal="center"/>
      <protection locked="0"/>
    </xf>
    <xf numFmtId="0" fontId="19" fillId="4" borderId="32" xfId="77" applyFont="1" applyFill="1" applyBorder="1" applyAlignment="1" applyProtection="1">
      <alignment horizontal="center"/>
      <protection locked="0"/>
    </xf>
    <xf numFmtId="0" fontId="19" fillId="4" borderId="27" xfId="77" applyFont="1" applyFill="1" applyBorder="1" applyAlignment="1" applyProtection="1">
      <alignment horizontal="left"/>
      <protection locked="0"/>
    </xf>
    <xf numFmtId="0" fontId="19" fillId="4" borderId="25" xfId="77" applyFont="1" applyFill="1" applyBorder="1" applyAlignment="1" applyProtection="1">
      <alignment horizontal="left"/>
      <protection locked="0"/>
    </xf>
    <xf numFmtId="0" fontId="19" fillId="4" borderId="28" xfId="77" applyFont="1" applyFill="1" applyBorder="1" applyAlignment="1" applyProtection="1">
      <alignment horizontal="left"/>
      <protection locked="0"/>
    </xf>
    <xf numFmtId="0" fontId="19" fillId="4" borderId="34" xfId="77" applyFont="1" applyFill="1" applyBorder="1" applyAlignment="1" applyProtection="1">
      <alignment horizontal="left"/>
      <protection locked="0"/>
    </xf>
    <xf numFmtId="0" fontId="21" fillId="2" borderId="16" xfId="77" applyFont="1" applyFill="1" applyBorder="1" applyAlignment="1" applyProtection="1">
      <alignment horizontal="left" vertical="top" wrapText="1"/>
    </xf>
    <xf numFmtId="0" fontId="10" fillId="4" borderId="2" xfId="77" applyFont="1" applyFill="1" applyBorder="1" applyAlignment="1" applyProtection="1">
      <alignment horizontal="center" vertical="center"/>
      <protection locked="0"/>
    </xf>
    <xf numFmtId="0" fontId="10" fillId="4" borderId="19" xfId="77" applyFont="1" applyFill="1" applyBorder="1" applyAlignment="1" applyProtection="1">
      <alignment horizontal="center" vertical="center"/>
      <protection locked="0"/>
    </xf>
    <xf numFmtId="0" fontId="19" fillId="4" borderId="24" xfId="77" applyFont="1" applyFill="1" applyBorder="1" applyAlignment="1" applyProtection="1">
      <alignment horizontal="center" vertical="center" wrapText="1"/>
      <protection locked="0"/>
    </xf>
    <xf numFmtId="0" fontId="19" fillId="4" borderId="25" xfId="77" applyFont="1" applyFill="1" applyBorder="1" applyAlignment="1" applyProtection="1">
      <alignment horizontal="center" vertical="center" wrapText="1"/>
      <protection locked="0"/>
    </xf>
    <xf numFmtId="0" fontId="19" fillId="4" borderId="24" xfId="77" applyFont="1" applyFill="1" applyBorder="1" applyAlignment="1" applyProtection="1">
      <alignment horizontal="left" vertical="center" wrapText="1"/>
      <protection locked="0"/>
    </xf>
    <xf numFmtId="0" fontId="19" fillId="4" borderId="25" xfId="77" applyFont="1" applyFill="1" applyBorder="1" applyAlignment="1" applyProtection="1">
      <alignment horizontal="left" vertical="center" wrapText="1"/>
      <protection locked="0"/>
    </xf>
    <xf numFmtId="0" fontId="19" fillId="4" borderId="24" xfId="77" applyFont="1" applyFill="1" applyBorder="1" applyAlignment="1" applyProtection="1">
      <alignment horizontal="center" vertical="center"/>
      <protection locked="0"/>
    </xf>
    <xf numFmtId="0" fontId="19" fillId="4" borderId="25" xfId="77" applyFont="1" applyFill="1" applyBorder="1" applyAlignment="1" applyProtection="1">
      <alignment horizontal="center" vertical="center"/>
      <protection locked="0"/>
    </xf>
    <xf numFmtId="0" fontId="18" fillId="4" borderId="3" xfId="77" applyFont="1" applyFill="1" applyBorder="1" applyAlignment="1" applyProtection="1">
      <alignment horizontal="center" vertical="center" wrapText="1"/>
      <protection locked="0"/>
    </xf>
    <xf numFmtId="0" fontId="18" fillId="4" borderId="20" xfId="77" applyFont="1" applyFill="1" applyBorder="1" applyAlignment="1" applyProtection="1">
      <alignment horizontal="center" vertical="center" wrapText="1"/>
      <protection locked="0"/>
    </xf>
    <xf numFmtId="0" fontId="8" fillId="3" borderId="0" xfId="77" applyFont="1" applyFill="1" applyBorder="1" applyAlignment="1" applyProtection="1">
      <alignment horizontal="center" vertical="center"/>
      <protection locked="0"/>
    </xf>
    <xf numFmtId="0" fontId="9" fillId="3" borderId="0" xfId="77" applyFont="1" applyFill="1" applyBorder="1" applyAlignment="1" applyProtection="1">
      <alignment horizontal="center"/>
      <protection locked="0"/>
    </xf>
    <xf numFmtId="0" fontId="19" fillId="4" borderId="29" xfId="77" applyFont="1" applyFill="1" applyBorder="1" applyAlignment="1" applyProtection="1">
      <alignment horizontal="center"/>
      <protection locked="0"/>
    </xf>
    <xf numFmtId="0" fontId="19" fillId="4" borderId="30" xfId="77" applyFont="1" applyFill="1" applyBorder="1" applyAlignment="1" applyProtection="1">
      <alignment horizontal="center"/>
      <protection locked="0"/>
    </xf>
    <xf numFmtId="0" fontId="10" fillId="3" borderId="0" xfId="77" applyFont="1" applyFill="1" applyAlignment="1" applyProtection="1">
      <alignment horizontal="center"/>
      <protection locked="0"/>
    </xf>
    <xf numFmtId="0" fontId="10" fillId="3" borderId="8" xfId="77" applyFont="1" applyFill="1" applyBorder="1" applyAlignment="1" applyProtection="1">
      <alignment horizontal="center"/>
      <protection locked="0"/>
    </xf>
    <xf numFmtId="0" fontId="10" fillId="3" borderId="0" xfId="77" applyFont="1" applyFill="1" applyBorder="1" applyAlignment="1" applyProtection="1">
      <alignment horizontal="left" wrapText="1"/>
      <protection locked="0"/>
    </xf>
    <xf numFmtId="0" fontId="18" fillId="4" borderId="21" xfId="77" applyFont="1" applyFill="1" applyBorder="1" applyAlignment="1" applyProtection="1">
      <alignment horizontal="center" wrapText="1"/>
      <protection locked="0"/>
    </xf>
    <xf numFmtId="0" fontId="18" fillId="4" borderId="10" xfId="77" applyFont="1" applyFill="1" applyBorder="1" applyAlignment="1" applyProtection="1">
      <alignment horizontal="center" wrapText="1"/>
      <protection locked="0"/>
    </xf>
    <xf numFmtId="0" fontId="12" fillId="5" borderId="1" xfId="77" applyFont="1" applyFill="1" applyBorder="1" applyAlignment="1" applyProtection="1">
      <alignment horizontal="center" vertical="center" wrapText="1"/>
      <protection locked="0"/>
    </xf>
    <xf numFmtId="0" fontId="12" fillId="5" borderId="14" xfId="77" applyFont="1" applyFill="1" applyBorder="1" applyAlignment="1" applyProtection="1">
      <alignment horizontal="center" vertical="center" wrapText="1"/>
      <protection locked="0"/>
    </xf>
    <xf numFmtId="0" fontId="12" fillId="5" borderId="12" xfId="77" applyFont="1" applyFill="1" applyBorder="1" applyAlignment="1" applyProtection="1">
      <alignment horizontal="center" vertical="center" wrapText="1"/>
      <protection locked="0"/>
    </xf>
    <xf numFmtId="0" fontId="11" fillId="4" borderId="5" xfId="77" applyFont="1" applyFill="1" applyBorder="1" applyAlignment="1" applyProtection="1">
      <alignment horizontal="center" vertical="center" wrapText="1"/>
      <protection locked="0"/>
    </xf>
    <xf numFmtId="0" fontId="11" fillId="4" borderId="4" xfId="77" applyFont="1" applyFill="1" applyBorder="1" applyAlignment="1" applyProtection="1">
      <alignment horizontal="center" vertical="center" wrapText="1"/>
      <protection locked="0"/>
    </xf>
    <xf numFmtId="0" fontId="11" fillId="4" borderId="9" xfId="77" applyFont="1" applyFill="1" applyBorder="1" applyAlignment="1" applyProtection="1">
      <alignment horizontal="center" vertical="center" wrapText="1"/>
      <protection locked="0"/>
    </xf>
    <xf numFmtId="0" fontId="11" fillId="4" borderId="10" xfId="77" applyFont="1" applyFill="1" applyBorder="1" applyAlignment="1" applyProtection="1">
      <alignment horizontal="center" vertical="center" wrapText="1"/>
      <protection locked="0"/>
    </xf>
    <xf numFmtId="0" fontId="17" fillId="9" borderId="14" xfId="77" applyFont="1" applyFill="1" applyBorder="1" applyAlignment="1" applyProtection="1">
      <alignment horizontal="center" vertical="center" wrapText="1"/>
      <protection locked="0"/>
    </xf>
    <xf numFmtId="0" fontId="17" fillId="9" borderId="7" xfId="77" applyFont="1" applyFill="1" applyBorder="1" applyAlignment="1" applyProtection="1">
      <alignment horizontal="center" vertical="center" wrapText="1"/>
      <protection locked="0"/>
    </xf>
    <xf numFmtId="0" fontId="17" fillId="9" borderId="12" xfId="77" applyFont="1" applyFill="1" applyBorder="1" applyAlignment="1" applyProtection="1">
      <alignment horizontal="center" vertical="center" wrapText="1"/>
      <protection locked="0"/>
    </xf>
    <xf numFmtId="0" fontId="17" fillId="7" borderId="14" xfId="77" applyFont="1" applyFill="1" applyBorder="1" applyAlignment="1" applyProtection="1">
      <alignment horizontal="center" vertical="center" wrapText="1"/>
      <protection locked="0"/>
    </xf>
    <xf numFmtId="0" fontId="17" fillId="7" borderId="7" xfId="77" applyFont="1" applyFill="1" applyBorder="1" applyAlignment="1" applyProtection="1">
      <alignment horizontal="center" vertical="center" wrapText="1"/>
      <protection locked="0"/>
    </xf>
    <xf numFmtId="0" fontId="17" fillId="7" borderId="12" xfId="77" applyFont="1" applyFill="1" applyBorder="1" applyAlignment="1" applyProtection="1">
      <alignment horizontal="center" vertical="center" wrapText="1"/>
      <protection locked="0"/>
    </xf>
    <xf numFmtId="0" fontId="17" fillId="7" borderId="20" xfId="77" applyFont="1" applyFill="1" applyBorder="1" applyAlignment="1" applyProtection="1">
      <alignment horizontal="center" vertical="center" wrapText="1"/>
      <protection locked="0"/>
    </xf>
    <xf numFmtId="0" fontId="14" fillId="7" borderId="14" xfId="77" applyFont="1" applyFill="1" applyBorder="1" applyAlignment="1" applyProtection="1">
      <alignment horizontal="center" vertical="top" wrapText="1"/>
      <protection locked="0"/>
    </xf>
    <xf numFmtId="0" fontId="14" fillId="7" borderId="7" xfId="77" applyFont="1" applyFill="1" applyBorder="1" applyAlignment="1" applyProtection="1">
      <alignment horizontal="center" vertical="top" wrapText="1"/>
      <protection locked="0"/>
    </xf>
    <xf numFmtId="0" fontId="14" fillId="7" borderId="12" xfId="77" applyFont="1" applyFill="1" applyBorder="1" applyAlignment="1" applyProtection="1">
      <alignment horizontal="center" vertical="top" wrapText="1"/>
      <protection locked="0"/>
    </xf>
    <xf numFmtId="0" fontId="10" fillId="7" borderId="14" xfId="77" applyFont="1" applyFill="1" applyBorder="1" applyAlignment="1" applyProtection="1">
      <alignment horizontal="center" vertical="center" wrapText="1"/>
      <protection locked="0"/>
    </xf>
    <xf numFmtId="0" fontId="10" fillId="7" borderId="7" xfId="77" applyFont="1" applyFill="1" applyBorder="1" applyAlignment="1" applyProtection="1">
      <alignment horizontal="center" vertical="center" wrapText="1"/>
      <protection locked="0"/>
    </xf>
    <xf numFmtId="0" fontId="10" fillId="7" borderId="12" xfId="77" applyFont="1" applyFill="1" applyBorder="1" applyAlignment="1" applyProtection="1">
      <alignment horizontal="center" vertical="center" wrapText="1"/>
      <protection locked="0"/>
    </xf>
    <xf numFmtId="0" fontId="12" fillId="7" borderId="14" xfId="77" applyFont="1" applyFill="1" applyBorder="1" applyAlignment="1" applyProtection="1">
      <alignment horizontal="center" vertical="top" wrapText="1"/>
      <protection locked="0"/>
    </xf>
    <xf numFmtId="0" fontId="12" fillId="7" borderId="7" xfId="77" applyFont="1" applyFill="1" applyBorder="1" applyAlignment="1" applyProtection="1">
      <alignment horizontal="center" vertical="top" wrapText="1"/>
      <protection locked="0"/>
    </xf>
    <xf numFmtId="0" fontId="12" fillId="7" borderId="12" xfId="77" applyFont="1" applyFill="1" applyBorder="1" applyAlignment="1" applyProtection="1">
      <alignment horizontal="center" vertical="top" wrapText="1"/>
      <protection locked="0"/>
    </xf>
    <xf numFmtId="0" fontId="5" fillId="0" borderId="14" xfId="77" applyFont="1" applyFill="1" applyBorder="1" applyAlignment="1" applyProtection="1">
      <alignment horizontal="left" vertical="top" wrapText="1"/>
      <protection locked="0"/>
    </xf>
    <xf numFmtId="0" fontId="5" fillId="0" borderId="7" xfId="77" applyFont="1" applyFill="1" applyBorder="1" applyAlignment="1" applyProtection="1">
      <alignment horizontal="left" vertical="top" wrapText="1"/>
      <protection locked="0"/>
    </xf>
    <xf numFmtId="0" fontId="5" fillId="0" borderId="12" xfId="77" applyFont="1" applyFill="1" applyBorder="1" applyAlignment="1" applyProtection="1">
      <alignment horizontal="left" vertical="top" wrapText="1"/>
      <protection locked="0"/>
    </xf>
    <xf numFmtId="0" fontId="5" fillId="0" borderId="14" xfId="77" applyFill="1" applyBorder="1" applyAlignment="1" applyProtection="1">
      <alignment horizontal="left" vertical="top" wrapText="1"/>
      <protection locked="0"/>
    </xf>
    <xf numFmtId="0" fontId="5" fillId="0" borderId="7" xfId="77" applyFill="1" applyBorder="1" applyAlignment="1" applyProtection="1">
      <alignment horizontal="left" vertical="top" wrapText="1"/>
      <protection locked="0"/>
    </xf>
    <xf numFmtId="0" fontId="5" fillId="0" borderId="12" xfId="77" applyFill="1" applyBorder="1" applyAlignment="1" applyProtection="1">
      <alignment horizontal="left" vertical="top" wrapText="1"/>
      <protection locked="0"/>
    </xf>
    <xf numFmtId="0" fontId="5" fillId="3" borderId="14" xfId="77" applyFill="1" applyBorder="1" applyAlignment="1" applyProtection="1">
      <alignment horizontal="left" vertical="top" wrapText="1"/>
      <protection locked="0"/>
    </xf>
    <xf numFmtId="0" fontId="5" fillId="3" borderId="7" xfId="77" applyFill="1" applyBorder="1" applyAlignment="1" applyProtection="1">
      <alignment horizontal="left" vertical="top" wrapText="1"/>
      <protection locked="0"/>
    </xf>
    <xf numFmtId="0" fontId="5" fillId="3" borderId="12" xfId="77" applyFill="1" applyBorder="1" applyAlignment="1" applyProtection="1">
      <alignment horizontal="left" vertical="top" wrapText="1"/>
      <protection locked="0"/>
    </xf>
    <xf numFmtId="0" fontId="5" fillId="3" borderId="20" xfId="77" applyFill="1" applyBorder="1" applyAlignment="1" applyProtection="1">
      <alignment horizontal="left" vertical="top" wrapText="1"/>
      <protection locked="0"/>
    </xf>
    <xf numFmtId="0" fontId="6" fillId="6" borderId="14" xfId="77" applyFont="1" applyFill="1" applyBorder="1" applyAlignment="1" applyProtection="1">
      <alignment horizontal="left" vertical="top" wrapText="1"/>
      <protection locked="0"/>
    </xf>
    <xf numFmtId="0" fontId="6" fillId="6" borderId="7" xfId="77" applyFont="1" applyFill="1" applyBorder="1" applyAlignment="1" applyProtection="1">
      <alignment horizontal="left" vertical="top" wrapText="1"/>
      <protection locked="0"/>
    </xf>
    <xf numFmtId="0" fontId="6" fillId="6" borderId="12" xfId="77" applyFont="1" applyFill="1" applyBorder="1" applyAlignment="1" applyProtection="1">
      <alignment horizontal="left" vertical="top" wrapText="1"/>
      <protection locked="0"/>
    </xf>
    <xf numFmtId="0" fontId="5" fillId="6" borderId="14" xfId="77" applyFont="1" applyFill="1" applyBorder="1" applyAlignment="1" applyProtection="1">
      <alignment horizontal="left" vertical="top" wrapText="1"/>
      <protection locked="0"/>
    </xf>
    <xf numFmtId="0" fontId="5" fillId="6" borderId="7" xfId="77" applyFont="1" applyFill="1" applyBorder="1" applyAlignment="1" applyProtection="1">
      <alignment horizontal="left" vertical="top" wrapText="1"/>
      <protection locked="0"/>
    </xf>
    <xf numFmtId="0" fontId="5" fillId="6" borderId="12" xfId="77" applyFont="1" applyFill="1" applyBorder="1" applyAlignment="1" applyProtection="1">
      <alignment horizontal="left" vertical="top" wrapText="1"/>
      <protection locked="0"/>
    </xf>
    <xf numFmtId="0" fontId="5" fillId="0" borderId="14" xfId="77" applyFill="1" applyBorder="1" applyAlignment="1" applyProtection="1">
      <alignment horizontal="justify" vertical="top" wrapText="1"/>
      <protection locked="0"/>
    </xf>
    <xf numFmtId="0" fontId="5" fillId="0" borderId="7" xfId="77" applyFill="1" applyBorder="1" applyAlignment="1" applyProtection="1">
      <alignment horizontal="justify" vertical="top" wrapText="1"/>
      <protection locked="0"/>
    </xf>
    <xf numFmtId="0" fontId="5" fillId="0" borderId="12" xfId="77" applyFill="1" applyBorder="1" applyAlignment="1" applyProtection="1">
      <alignment horizontal="justify" vertical="top" wrapText="1"/>
      <protection locked="0"/>
    </xf>
    <xf numFmtId="0" fontId="5" fillId="3" borderId="14" xfId="77" applyFill="1" applyBorder="1" applyAlignment="1" applyProtection="1">
      <alignment horizontal="justify" vertical="top" wrapText="1"/>
      <protection locked="0"/>
    </xf>
    <xf numFmtId="0" fontId="5" fillId="3" borderId="7" xfId="77" applyFill="1" applyBorder="1" applyAlignment="1" applyProtection="1">
      <alignment horizontal="justify" vertical="top" wrapText="1"/>
      <protection locked="0"/>
    </xf>
    <xf numFmtId="0" fontId="5" fillId="3" borderId="12" xfId="77" applyFill="1" applyBorder="1" applyAlignment="1" applyProtection="1">
      <alignment horizontal="justify" vertical="top" wrapText="1"/>
      <protection locked="0"/>
    </xf>
    <xf numFmtId="0" fontId="5" fillId="3" borderId="20" xfId="77" applyFill="1" applyBorder="1" applyAlignment="1" applyProtection="1">
      <alignment horizontal="justify" vertical="top" wrapText="1"/>
      <protection locked="0"/>
    </xf>
    <xf numFmtId="0" fontId="6" fillId="6" borderId="14" xfId="77" applyFont="1" applyFill="1" applyBorder="1" applyAlignment="1" applyProtection="1">
      <alignment horizontal="justify" vertical="top" wrapText="1"/>
      <protection locked="0"/>
    </xf>
    <xf numFmtId="0" fontId="6" fillId="6" borderId="7" xfId="77" applyFont="1" applyFill="1" applyBorder="1" applyAlignment="1" applyProtection="1">
      <alignment horizontal="justify" vertical="top" wrapText="1"/>
      <protection locked="0"/>
    </xf>
    <xf numFmtId="0" fontId="6" fillId="6" borderId="12" xfId="77" applyFont="1" applyFill="1" applyBorder="1" applyAlignment="1" applyProtection="1">
      <alignment horizontal="justify" vertical="top" wrapText="1"/>
      <protection locked="0"/>
    </xf>
    <xf numFmtId="0" fontId="5" fillId="6" borderId="14" xfId="77" applyFont="1" applyFill="1" applyBorder="1" applyAlignment="1" applyProtection="1">
      <alignment horizontal="justify" vertical="top" wrapText="1"/>
      <protection locked="0"/>
    </xf>
    <xf numFmtId="0" fontId="5" fillId="6" borderId="7" xfId="77" applyFont="1" applyFill="1" applyBorder="1" applyAlignment="1" applyProtection="1">
      <alignment horizontal="justify" vertical="top" wrapText="1"/>
      <protection locked="0"/>
    </xf>
    <xf numFmtId="0" fontId="5" fillId="6" borderId="12" xfId="77" applyFont="1" applyFill="1" applyBorder="1" applyAlignment="1" applyProtection="1">
      <alignment horizontal="justify" vertical="top" wrapText="1"/>
      <protection locked="0"/>
    </xf>
    <xf numFmtId="0" fontId="5" fillId="0" borderId="14" xfId="77" applyNumberFormat="1" applyFont="1" applyFill="1" applyBorder="1" applyAlignment="1" applyProtection="1">
      <alignment horizontal="center" vertical="top" wrapText="1"/>
      <protection locked="0"/>
    </xf>
    <xf numFmtId="49" fontId="5" fillId="0" borderId="7" xfId="77" applyNumberFormat="1" applyFill="1" applyBorder="1" applyAlignment="1" applyProtection="1">
      <alignment horizontal="center" vertical="top" wrapText="1"/>
      <protection locked="0"/>
    </xf>
    <xf numFmtId="49" fontId="5" fillId="0" borderId="12" xfId="77" applyNumberFormat="1" applyFill="1" applyBorder="1" applyAlignment="1" applyProtection="1">
      <alignment horizontal="center" vertical="top" wrapText="1"/>
      <protection locked="0"/>
    </xf>
    <xf numFmtId="0" fontId="5" fillId="0" borderId="14" xfId="77" applyNumberFormat="1" applyFont="1" applyBorder="1" applyAlignment="1" applyProtection="1">
      <alignment horizontal="center" vertical="top" wrapText="1"/>
      <protection locked="0"/>
    </xf>
    <xf numFmtId="49" fontId="5" fillId="0" borderId="7" xfId="77" applyNumberFormat="1" applyBorder="1" applyAlignment="1" applyProtection="1">
      <alignment horizontal="center" vertical="top" wrapText="1"/>
      <protection locked="0"/>
    </xf>
    <xf numFmtId="49" fontId="5" fillId="0" borderId="12" xfId="77" applyNumberFormat="1" applyBorder="1" applyAlignment="1" applyProtection="1">
      <alignment horizontal="center" vertical="top" wrapText="1"/>
      <protection locked="0"/>
    </xf>
    <xf numFmtId="49" fontId="5" fillId="0" borderId="20" xfId="77" applyNumberFormat="1" applyBorder="1" applyAlignment="1" applyProtection="1">
      <alignment horizontal="center" vertical="top" wrapText="1"/>
      <protection locked="0"/>
    </xf>
    <xf numFmtId="0" fontId="6" fillId="6" borderId="14" xfId="77" applyNumberFormat="1" applyFont="1" applyFill="1" applyBorder="1" applyAlignment="1" applyProtection="1">
      <alignment horizontal="center" vertical="top" wrapText="1"/>
      <protection locked="0"/>
    </xf>
    <xf numFmtId="49" fontId="6" fillId="6" borderId="7" xfId="77" applyNumberFormat="1" applyFont="1" applyFill="1" applyBorder="1" applyAlignment="1" applyProtection="1">
      <alignment horizontal="center" vertical="top" wrapText="1"/>
      <protection locked="0"/>
    </xf>
    <xf numFmtId="49" fontId="6" fillId="6" borderId="12" xfId="77" applyNumberFormat="1" applyFont="1" applyFill="1" applyBorder="1" applyAlignment="1" applyProtection="1">
      <alignment horizontal="center" vertical="top" wrapText="1"/>
      <protection locked="0"/>
    </xf>
    <xf numFmtId="0" fontId="6" fillId="6" borderId="7" xfId="77" applyNumberFormat="1" applyFont="1" applyFill="1" applyBorder="1" applyAlignment="1" applyProtection="1">
      <alignment horizontal="center" vertical="top" wrapText="1"/>
      <protection locked="0"/>
    </xf>
    <xf numFmtId="0" fontId="5" fillId="6" borderId="14" xfId="77" applyNumberFormat="1" applyFont="1" applyFill="1" applyBorder="1" applyAlignment="1" applyProtection="1">
      <alignment horizontal="center" vertical="top" wrapText="1"/>
      <protection locked="0"/>
    </xf>
    <xf numFmtId="49" fontId="5" fillId="6" borderId="7" xfId="77" applyNumberFormat="1" applyFont="1" applyFill="1" applyBorder="1" applyAlignment="1" applyProtection="1">
      <alignment horizontal="center" vertical="top" wrapText="1"/>
      <protection locked="0"/>
    </xf>
    <xf numFmtId="49" fontId="5" fillId="6" borderId="12" xfId="77" applyNumberFormat="1" applyFont="1" applyFill="1" applyBorder="1" applyAlignment="1" applyProtection="1">
      <alignment horizontal="center" vertical="top" wrapText="1"/>
      <protection locked="0"/>
    </xf>
    <xf numFmtId="0" fontId="5" fillId="8" borderId="13" xfId="77" applyNumberFormat="1" applyFill="1" applyBorder="1" applyAlignment="1" applyProtection="1">
      <alignment horizontal="center" vertical="top" wrapText="1"/>
      <protection locked="0"/>
    </xf>
    <xf numFmtId="49" fontId="5" fillId="8" borderId="6" xfId="77" applyNumberFormat="1" applyFill="1" applyBorder="1" applyAlignment="1" applyProtection="1">
      <alignment horizontal="center" vertical="top" wrapText="1"/>
      <protection locked="0"/>
    </xf>
    <xf numFmtId="49" fontId="5" fillId="8" borderId="11" xfId="77" applyNumberFormat="1" applyFill="1" applyBorder="1" applyAlignment="1" applyProtection="1">
      <alignment horizontal="center" vertical="top" wrapText="1"/>
      <protection locked="0"/>
    </xf>
    <xf numFmtId="0" fontId="5" fillId="0" borderId="13" xfId="77" applyNumberFormat="1" applyBorder="1" applyAlignment="1" applyProtection="1">
      <alignment horizontal="center" vertical="top" wrapText="1"/>
      <protection locked="0"/>
    </xf>
    <xf numFmtId="49" fontId="5" fillId="0" borderId="6" xfId="77" applyNumberFormat="1" applyBorder="1" applyAlignment="1" applyProtection="1">
      <alignment horizontal="center" vertical="top" wrapText="1"/>
      <protection locked="0"/>
    </xf>
    <xf numFmtId="49" fontId="5" fillId="0" borderId="11" xfId="77" applyNumberFormat="1" applyBorder="1" applyAlignment="1" applyProtection="1">
      <alignment horizontal="center" vertical="top" wrapText="1"/>
      <protection locked="0"/>
    </xf>
    <xf numFmtId="49" fontId="5" fillId="0" borderId="19" xfId="77" applyNumberFormat="1" applyBorder="1" applyAlignment="1" applyProtection="1">
      <alignment horizontal="center" vertical="top" wrapText="1"/>
      <protection locked="0"/>
    </xf>
    <xf numFmtId="0" fontId="6" fillId="6" borderId="13" xfId="77" applyNumberFormat="1" applyFont="1" applyFill="1" applyBorder="1" applyAlignment="1" applyProtection="1">
      <alignment horizontal="center" vertical="top" wrapText="1"/>
      <protection locked="0"/>
    </xf>
    <xf numFmtId="49" fontId="6" fillId="6" borderId="6" xfId="77" applyNumberFormat="1" applyFont="1" applyFill="1" applyBorder="1" applyAlignment="1" applyProtection="1">
      <alignment horizontal="center" vertical="top" wrapText="1"/>
      <protection locked="0"/>
    </xf>
    <xf numFmtId="49" fontId="6" fillId="6" borderId="11" xfId="77" applyNumberFormat="1" applyFont="1" applyFill="1" applyBorder="1" applyAlignment="1" applyProtection="1">
      <alignment horizontal="center" vertical="top" wrapText="1"/>
      <protection locked="0"/>
    </xf>
    <xf numFmtId="0" fontId="6" fillId="6" borderId="6" xfId="77" applyNumberFormat="1" applyFont="1" applyFill="1" applyBorder="1" applyAlignment="1" applyProtection="1">
      <alignment horizontal="center" vertical="top" wrapText="1"/>
      <protection locked="0"/>
    </xf>
    <xf numFmtId="0" fontId="5" fillId="6" borderId="13" xfId="77" applyNumberFormat="1" applyFont="1" applyFill="1" applyBorder="1" applyAlignment="1" applyProtection="1">
      <alignment horizontal="center" vertical="top" wrapText="1"/>
      <protection locked="0"/>
    </xf>
    <xf numFmtId="49" fontId="5" fillId="6" borderId="6" xfId="77" applyNumberFormat="1" applyFont="1" applyFill="1" applyBorder="1" applyAlignment="1" applyProtection="1">
      <alignment horizontal="center" vertical="top" wrapText="1"/>
      <protection locked="0"/>
    </xf>
    <xf numFmtId="49" fontId="5" fillId="6" borderId="11" xfId="77" applyNumberFormat="1" applyFont="1" applyFill="1" applyBorder="1" applyAlignment="1" applyProtection="1">
      <alignment horizontal="center" vertical="top" wrapText="1"/>
      <protection locked="0"/>
    </xf>
    <xf numFmtId="0" fontId="8" fillId="3" borderId="0" xfId="77" applyFont="1" applyFill="1" applyBorder="1" applyAlignment="1" applyProtection="1">
      <alignment horizontal="center" vertical="center" wrapText="1"/>
    </xf>
    <xf numFmtId="0" fontId="9" fillId="3" borderId="0" xfId="77" applyFont="1" applyFill="1" applyBorder="1" applyAlignment="1" applyProtection="1">
      <alignment horizontal="center" wrapText="1"/>
    </xf>
    <xf numFmtId="0" fontId="10" fillId="3" borderId="0" xfId="77" applyFont="1" applyFill="1" applyAlignment="1" applyProtection="1">
      <alignment horizontal="center" wrapText="1"/>
    </xf>
    <xf numFmtId="0" fontId="12" fillId="5" borderId="5" xfId="77" applyFont="1" applyFill="1" applyBorder="1" applyAlignment="1" applyProtection="1">
      <alignment horizontal="center" vertical="center" wrapText="1"/>
      <protection locked="0"/>
    </xf>
    <xf numFmtId="0" fontId="12" fillId="5" borderId="16" xfId="77" applyFont="1" applyFill="1" applyBorder="1" applyAlignment="1" applyProtection="1">
      <alignment horizontal="center" vertical="center" wrapText="1"/>
      <protection locked="0"/>
    </xf>
    <xf numFmtId="0" fontId="12" fillId="5" borderId="17" xfId="77" applyFont="1" applyFill="1" applyBorder="1" applyAlignment="1" applyProtection="1">
      <alignment horizontal="center" vertical="center" wrapText="1"/>
      <protection locked="0"/>
    </xf>
    <xf numFmtId="0" fontId="12" fillId="5" borderId="15" xfId="77" applyFont="1" applyFill="1" applyBorder="1" applyAlignment="1" applyProtection="1">
      <alignment horizontal="center" vertical="center" wrapText="1"/>
      <protection locked="0"/>
    </xf>
    <xf numFmtId="0" fontId="11" fillId="4" borderId="2" xfId="77" applyFont="1" applyFill="1" applyBorder="1" applyAlignment="1" applyProtection="1">
      <alignment horizontal="center" vertical="center" wrapText="1"/>
      <protection locked="0"/>
    </xf>
    <xf numFmtId="0" fontId="11" fillId="4" borderId="6" xfId="77" applyFont="1" applyFill="1" applyBorder="1" applyAlignment="1" applyProtection="1">
      <alignment horizontal="center" vertical="center" wrapText="1"/>
      <protection locked="0"/>
    </xf>
    <xf numFmtId="0" fontId="11" fillId="4" borderId="11" xfId="77" applyFont="1" applyFill="1" applyBorder="1" applyAlignment="1" applyProtection="1">
      <alignment horizontal="center" vertical="center" wrapText="1"/>
      <protection locked="0"/>
    </xf>
    <xf numFmtId="0" fontId="11" fillId="4" borderId="3" xfId="77" applyFont="1" applyFill="1" applyBorder="1" applyAlignment="1" applyProtection="1">
      <alignment horizontal="center" vertical="center" textRotation="90" wrapText="1"/>
      <protection locked="0"/>
    </xf>
    <xf numFmtId="0" fontId="11" fillId="4" borderId="7" xfId="77" applyFont="1" applyFill="1" applyBorder="1" applyAlignment="1" applyProtection="1">
      <alignment horizontal="center" vertical="center" textRotation="90" wrapText="1"/>
      <protection locked="0"/>
    </xf>
    <xf numFmtId="0" fontId="13" fillId="4" borderId="12" xfId="77" applyFont="1" applyFill="1" applyBorder="1" applyAlignment="1" applyProtection="1">
      <alignment horizontal="center" vertical="center" textRotation="90" wrapText="1"/>
      <protection locked="0"/>
    </xf>
    <xf numFmtId="0" fontId="11" fillId="4" borderId="8" xfId="77" applyFont="1" applyFill="1" applyBorder="1" applyAlignment="1" applyProtection="1">
      <alignment horizontal="center" vertical="center" wrapText="1"/>
      <protection locked="0"/>
    </xf>
  </cellXfs>
  <cellStyles count="84">
    <cellStyle name="20æ% - Accent1" xfId="12" xr:uid="{00000000-0005-0000-0000-000039000000}"/>
    <cellStyle name="20æ% - Accent1 2" xfId="6" xr:uid="{00000000-0005-0000-0000-00001C000000}"/>
    <cellStyle name="20æ% - Accent1_Chornogramme" xfId="13" xr:uid="{00000000-0005-0000-0000-00003A000000}"/>
    <cellStyle name="20æ% - Accent2" xfId="14" xr:uid="{00000000-0005-0000-0000-00003B000000}"/>
    <cellStyle name="20æ% - Accent2 2" xfId="15" xr:uid="{00000000-0005-0000-0000-00003C000000}"/>
    <cellStyle name="20æ% - Accent2_Chornogramme" xfId="17" xr:uid="{00000000-0005-0000-0000-00003E000000}"/>
    <cellStyle name="20æ% - Accent3" xfId="7" xr:uid="{00000000-0005-0000-0000-000022000000}"/>
    <cellStyle name="20æ% - Accent3 2" xfId="18" xr:uid="{00000000-0005-0000-0000-00003F000000}"/>
    <cellStyle name="20æ% - Accent3_Chornogramme" xfId="19" xr:uid="{00000000-0005-0000-0000-000040000000}"/>
    <cellStyle name="20æ% - Accent4" xfId="16" xr:uid="{00000000-0005-0000-0000-00003D000000}"/>
    <cellStyle name="20æ% - Accent4 2" xfId="3" xr:uid="{00000000-0005-0000-0000-00000A000000}"/>
    <cellStyle name="20æ% - Accent4_Chornogramme" xfId="20" xr:uid="{00000000-0005-0000-0000-000041000000}"/>
    <cellStyle name="20æ% - Accent5" xfId="21" xr:uid="{00000000-0005-0000-0000-000042000000}"/>
    <cellStyle name="20æ% - Accent5 2" xfId="4" xr:uid="{00000000-0005-0000-0000-00000E000000}"/>
    <cellStyle name="20æ% - Accent5_Chornogramme" xfId="24" xr:uid="{00000000-0005-0000-0000-000045000000}"/>
    <cellStyle name="20æ% - Accent6" xfId="25" xr:uid="{00000000-0005-0000-0000-000046000000}"/>
    <cellStyle name="20æ% - Accent6 2" xfId="26" xr:uid="{00000000-0005-0000-0000-000047000000}"/>
    <cellStyle name="20æ% - Accent6_Chornogramme" xfId="27" xr:uid="{00000000-0005-0000-0000-000048000000}"/>
    <cellStyle name="40æ% - Accent1" xfId="28" xr:uid="{00000000-0005-0000-0000-000049000000}"/>
    <cellStyle name="40æ% - Accent1 2" xfId="22" xr:uid="{00000000-0005-0000-0000-000043000000}"/>
    <cellStyle name="40æ% - Accent1_Chornogramme" xfId="29" xr:uid="{00000000-0005-0000-0000-00004A000000}"/>
    <cellStyle name="40æ% - Accent2" xfId="30" xr:uid="{00000000-0005-0000-0000-00004B000000}"/>
    <cellStyle name="40æ% - Accent2 2" xfId="31" xr:uid="{00000000-0005-0000-0000-00004C000000}"/>
    <cellStyle name="40æ% - Accent2_Chornogramme" xfId="5" xr:uid="{00000000-0005-0000-0000-000019000000}"/>
    <cellStyle name="40æ% - Accent3" xfId="32" xr:uid="{00000000-0005-0000-0000-00004D000000}"/>
    <cellStyle name="40æ% - Accent3 2" xfId="33" xr:uid="{00000000-0005-0000-0000-00004E000000}"/>
    <cellStyle name="40æ% - Accent3_Chornogramme" xfId="34" xr:uid="{00000000-0005-0000-0000-00004F000000}"/>
    <cellStyle name="40æ% - Accent4" xfId="35" xr:uid="{00000000-0005-0000-0000-000050000000}"/>
    <cellStyle name="40æ% - Accent4 2" xfId="36" xr:uid="{00000000-0005-0000-0000-000051000000}"/>
    <cellStyle name="40æ% - Accent4_Chornogramme" xfId="37" xr:uid="{00000000-0005-0000-0000-000052000000}"/>
    <cellStyle name="40æ% - Accent5" xfId="38" xr:uid="{00000000-0005-0000-0000-000053000000}"/>
    <cellStyle name="40æ% - Accent5 2" xfId="39" xr:uid="{00000000-0005-0000-0000-000054000000}"/>
    <cellStyle name="40æ% - Accent5_Chornogramme" xfId="11" xr:uid="{00000000-0005-0000-0000-00002D000000}"/>
    <cellStyle name="40æ% - Accent6" xfId="40" xr:uid="{00000000-0005-0000-0000-000055000000}"/>
    <cellStyle name="40æ% - Accent6 2" xfId="41" xr:uid="{00000000-0005-0000-0000-000056000000}"/>
    <cellStyle name="40æ% - Accent6_Chornogramme" xfId="23" xr:uid="{00000000-0005-0000-0000-000044000000}"/>
    <cellStyle name="60% - Accent2" xfId="9" builtinId="36"/>
    <cellStyle name="60æ% - Accent1" xfId="42" xr:uid="{00000000-0005-0000-0000-000057000000}"/>
    <cellStyle name="60æ% - Accent2" xfId="43" xr:uid="{00000000-0005-0000-0000-000058000000}"/>
    <cellStyle name="60æ% - Accent3" xfId="44" xr:uid="{00000000-0005-0000-0000-000059000000}"/>
    <cellStyle name="60æ% - Accent4" xfId="47" xr:uid="{00000000-0005-0000-0000-00005C000000}"/>
    <cellStyle name="60æ% - Accent5" xfId="49" xr:uid="{00000000-0005-0000-0000-00005E000000}"/>
    <cellStyle name="60æ% - Accent6" xfId="51" xr:uid="{00000000-0005-0000-0000-000060000000}"/>
    <cellStyle name="Avertissement 2" xfId="10" xr:uid="{00000000-0005-0000-0000-00002B000000}"/>
    <cellStyle name="Cellule lie" xfId="52" xr:uid="{00000000-0005-0000-0000-000061000000}"/>
    <cellStyle name="Comma 2" xfId="45" xr:uid="{00000000-0005-0000-0000-00005A000000}"/>
    <cellStyle name="Comma 2 2" xfId="53" xr:uid="{00000000-0005-0000-0000-000062000000}"/>
    <cellStyle name="Comma 3" xfId="48" xr:uid="{00000000-0005-0000-0000-00005D000000}"/>
    <cellStyle name="Comma 3 2" xfId="54" xr:uid="{00000000-0005-0000-0000-000063000000}"/>
    <cellStyle name="Comma 4" xfId="50" xr:uid="{00000000-0005-0000-0000-00005F000000}"/>
    <cellStyle name="Currency" xfId="1" builtinId="4"/>
    <cellStyle name="Currency 2" xfId="55" xr:uid="{00000000-0005-0000-0000-000064000000}"/>
    <cellStyle name="Currency 2 2" xfId="56" xr:uid="{00000000-0005-0000-0000-000065000000}"/>
    <cellStyle name="Currency 2 2 2" xfId="57" xr:uid="{00000000-0005-0000-0000-000066000000}"/>
    <cellStyle name="Currency 3" xfId="58" xr:uid="{00000000-0005-0000-0000-000067000000}"/>
    <cellStyle name="Currency 4" xfId="59" xr:uid="{00000000-0005-0000-0000-000068000000}"/>
    <cellStyle name="Entre" xfId="60" xr:uid="{00000000-0005-0000-0000-000069000000}"/>
    <cellStyle name="Insatisfaisant 2" xfId="46" xr:uid="{00000000-0005-0000-0000-00005B000000}"/>
    <cellStyle name="Milliers 2" xfId="61" xr:uid="{00000000-0005-0000-0000-00006A000000}"/>
    <cellStyle name="Milliers 2 2" xfId="62" xr:uid="{00000000-0005-0000-0000-00006B000000}"/>
    <cellStyle name="Normal" xfId="0" builtinId="0"/>
    <cellStyle name="Normal 10" xfId="63" xr:uid="{00000000-0005-0000-0000-00006C000000}"/>
    <cellStyle name="Normal 11" xfId="64" xr:uid="{00000000-0005-0000-0000-00006D000000}"/>
    <cellStyle name="Normal 12" xfId="65" xr:uid="{00000000-0005-0000-0000-00006E000000}"/>
    <cellStyle name="Normal 12 2" xfId="66" xr:uid="{00000000-0005-0000-0000-00006F000000}"/>
    <cellStyle name="Normal 12_Chornogramme" xfId="67" xr:uid="{00000000-0005-0000-0000-000070000000}"/>
    <cellStyle name="Normal 2" xfId="68" xr:uid="{00000000-0005-0000-0000-000071000000}"/>
    <cellStyle name="Normal 2 2" xfId="69" xr:uid="{00000000-0005-0000-0000-000072000000}"/>
    <cellStyle name="Normal 2 2 2" xfId="70" xr:uid="{00000000-0005-0000-0000-000073000000}"/>
    <cellStyle name="Normal 2 3" xfId="71" xr:uid="{00000000-0005-0000-0000-000074000000}"/>
    <cellStyle name="Normal 2_Chornogramme" xfId="72" xr:uid="{00000000-0005-0000-0000-000075000000}"/>
    <cellStyle name="Normal 3" xfId="73" xr:uid="{00000000-0005-0000-0000-000076000000}"/>
    <cellStyle name="Normal 4" xfId="74" xr:uid="{00000000-0005-0000-0000-000077000000}"/>
    <cellStyle name="Normal 5" xfId="75" xr:uid="{00000000-0005-0000-0000-000078000000}"/>
    <cellStyle name="Normal 5 2" xfId="76" xr:uid="{00000000-0005-0000-0000-000079000000}"/>
    <cellStyle name="Normal 6" xfId="77" xr:uid="{00000000-0005-0000-0000-00007A000000}"/>
    <cellStyle name="Normal 6 2" xfId="78" xr:uid="{00000000-0005-0000-0000-00007B000000}"/>
    <cellStyle name="Normal 7" xfId="79" xr:uid="{00000000-0005-0000-0000-00007C000000}"/>
    <cellStyle name="Normal 8" xfId="80" xr:uid="{00000000-0005-0000-0000-00007D000000}"/>
    <cellStyle name="Normal 9" xfId="81" xr:uid="{00000000-0005-0000-0000-00007E000000}"/>
    <cellStyle name="Percent" xfId="2" builtinId="5"/>
    <cellStyle name="Titre 1 2" xfId="82" xr:uid="{00000000-0005-0000-0000-00007F000000}"/>
    <cellStyle name="Titreæ" xfId="83" xr:uid="{00000000-0005-0000-0000-000080000000}"/>
    <cellStyle name="Vrification de cellule" xfId="8" xr:uid="{00000000-0005-0000-0000-000026000000}"/>
  </cellStyles>
  <dxfs count="7">
    <dxf>
      <font>
        <b/>
        <i val="0"/>
        <color indexed="12"/>
      </font>
      <fill>
        <patternFill patternType="solid">
          <bgColor indexed="11"/>
        </patternFill>
      </fill>
    </dxf>
    <dxf>
      <font>
        <b/>
        <i val="0"/>
        <color indexed="12"/>
      </font>
      <fill>
        <patternFill patternType="solid">
          <bgColor indexed="13"/>
        </patternFill>
      </fill>
    </dxf>
    <dxf>
      <font>
        <b/>
        <i val="0"/>
        <color indexed="9"/>
      </font>
      <fill>
        <patternFill patternType="solid">
          <bgColor indexed="10"/>
        </patternFill>
      </fill>
    </dxf>
    <dxf>
      <fill>
        <patternFill patternType="solid">
          <bgColor theme="0"/>
        </patternFill>
      </fill>
    </dxf>
    <dxf>
      <font>
        <b/>
        <i val="0"/>
        <color indexed="12"/>
      </font>
      <fill>
        <patternFill patternType="solid">
          <bgColor indexed="11"/>
        </patternFill>
      </fill>
    </dxf>
    <dxf>
      <font>
        <b/>
        <i val="0"/>
        <color indexed="12"/>
      </font>
      <fill>
        <patternFill patternType="solid">
          <bgColor indexed="13"/>
        </patternFill>
      </fill>
    </dxf>
    <dxf>
      <font>
        <b/>
        <i val="0"/>
        <color indexed="9"/>
      </font>
      <fill>
        <patternFill patternType="solid">
          <bgColor indexed="1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23" Type="http://schemas.openxmlformats.org/officeDocument/2006/relationships/customXml" Target="../customXml/item6.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 Id="rId22" Type="http://schemas.openxmlformats.org/officeDocument/2006/relationships/customXml" Target="../customXml/item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88900</xdr:colOff>
      <xdr:row>1</xdr:row>
      <xdr:rowOff>50800</xdr:rowOff>
    </xdr:from>
    <xdr:to>
      <xdr:col>2</xdr:col>
      <xdr:colOff>1524000</xdr:colOff>
      <xdr:row>2</xdr:row>
      <xdr:rowOff>101600</xdr:rowOff>
    </xdr:to>
    <xdr:pic>
      <xdr:nvPicPr>
        <xdr:cNvPr id="68033" name="Picture 4">
          <a:extLst>
            <a:ext uri="{FF2B5EF4-FFF2-40B4-BE49-F238E27FC236}">
              <a16:creationId xmlns:a16="http://schemas.microsoft.com/office/drawing/2014/main" id="{00000000-0008-0000-1700-0000C109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365125" y="212725"/>
          <a:ext cx="1654175" cy="488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12700</xdr:colOff>
      <xdr:row>0</xdr:row>
      <xdr:rowOff>152400</xdr:rowOff>
    </xdr:from>
    <xdr:to>
      <xdr:col>3</xdr:col>
      <xdr:colOff>838200</xdr:colOff>
      <xdr:row>2</xdr:row>
      <xdr:rowOff>0</xdr:rowOff>
    </xdr:to>
    <xdr:pic>
      <xdr:nvPicPr>
        <xdr:cNvPr id="67010" name="Picture 4">
          <a:extLst>
            <a:ext uri="{FF2B5EF4-FFF2-40B4-BE49-F238E27FC236}">
              <a16:creationId xmlns:a16="http://schemas.microsoft.com/office/drawing/2014/main" id="{00000000-0008-0000-1800-0000C205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288925" y="152400"/>
          <a:ext cx="19875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heldenef/Library/Containers/com.apple.mail/Data/Library/Mail%20Downloads/8FAE5EA6-D5AE-4078-8418-D69EBB95FFEF/59742684/Mod&#232;le%20de%20PEP-POA-PPDM-FM%20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a Gestion Risques IDENTIF"/>
      <sheetName val="7.b Gestion Risques QUALIF"/>
    </sheetNames>
    <sheetDataSet>
      <sheetData sheetId="0" refreshError="1"/>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drawing" Target="../drawings/drawing1.xml"/></Relationships>
</file>

<file path=xl/worksheets/_rels/sheet11.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drawing" Target="../drawings/drawing2.xm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9.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V204"/>
  <sheetViews>
    <sheetView zoomScale="80" zoomScaleNormal="80" workbookViewId="0">
      <selection activeCell="A185" sqref="A185"/>
    </sheetView>
  </sheetViews>
  <sheetFormatPr defaultColWidth="9.21875" defaultRowHeight="15.6"/>
  <cols>
    <col min="1" max="10" width="9.21875" style="1224"/>
    <col min="11" max="11" width="12.21875" style="1224" customWidth="1"/>
    <col min="12" max="16" width="10.77734375" style="1224" customWidth="1"/>
    <col min="17" max="18" width="12.21875" style="1224" customWidth="1"/>
    <col min="19" max="19" width="11.77734375" style="1224" customWidth="1"/>
    <col min="20" max="20" width="10.77734375" style="1224" customWidth="1"/>
    <col min="21" max="21" width="77.21875" style="1224" customWidth="1"/>
    <col min="22" max="22" width="62.21875" style="1224" customWidth="1"/>
    <col min="23" max="16384" width="9.21875" style="1224"/>
  </cols>
  <sheetData>
    <row r="2" spans="2:22" ht="23.4">
      <c r="B2" s="2" t="s">
        <v>0</v>
      </c>
    </row>
    <row r="4" spans="2:22">
      <c r="B4" s="1429"/>
      <c r="C4" s="1429"/>
      <c r="D4" s="1429"/>
      <c r="E4" s="1429"/>
      <c r="F4" s="1429"/>
      <c r="G4" s="1429"/>
      <c r="H4" s="1429"/>
      <c r="I4" s="1429"/>
      <c r="J4" s="1429"/>
      <c r="K4" s="1429"/>
      <c r="L4" s="1429"/>
      <c r="M4" s="1429"/>
      <c r="N4" s="1429"/>
      <c r="O4" s="1429"/>
      <c r="P4" s="1429"/>
      <c r="Q4" s="1429"/>
      <c r="R4" s="1429"/>
      <c r="S4" s="1429"/>
    </row>
    <row r="5" spans="2:22">
      <c r="B5" s="1430" t="s">
        <v>1</v>
      </c>
      <c r="C5" s="1431"/>
      <c r="D5" s="1431"/>
      <c r="E5" s="1431"/>
      <c r="F5" s="1431"/>
      <c r="G5" s="1431"/>
      <c r="H5" s="1431"/>
      <c r="I5" s="1431"/>
      <c r="J5" s="1431"/>
      <c r="K5" s="1431"/>
      <c r="L5" s="1431"/>
      <c r="M5" s="1431"/>
      <c r="N5" s="1431"/>
      <c r="O5" s="1431"/>
      <c r="P5" s="1431"/>
      <c r="Q5" s="1431"/>
      <c r="R5" s="1431"/>
      <c r="S5" s="1432"/>
    </row>
    <row r="6" spans="2:22">
      <c r="B6" s="1429"/>
      <c r="C6" s="1429"/>
      <c r="D6" s="1429"/>
      <c r="E6" s="1429"/>
      <c r="F6" s="1429"/>
      <c r="G6" s="1429"/>
      <c r="H6" s="1429"/>
      <c r="I6" s="1429"/>
      <c r="J6" s="1429"/>
      <c r="K6" s="1429"/>
      <c r="L6" s="1429"/>
      <c r="M6" s="1429"/>
      <c r="N6" s="1429"/>
      <c r="O6" s="1429"/>
      <c r="P6" s="1429"/>
      <c r="Q6" s="1429"/>
      <c r="R6" s="1429"/>
      <c r="S6" s="1429"/>
    </row>
    <row r="7" spans="2:22">
      <c r="B7" s="1433" t="s">
        <v>2</v>
      </c>
      <c r="C7" s="1434"/>
      <c r="D7" s="1435"/>
      <c r="E7" s="1436"/>
      <c r="F7" s="1436"/>
      <c r="G7" s="1436"/>
      <c r="H7" s="1436"/>
      <c r="I7" s="1436"/>
      <c r="J7" s="1436"/>
      <c r="K7" s="1436"/>
      <c r="L7" s="1436"/>
      <c r="M7" s="1436"/>
      <c r="N7" s="1436"/>
      <c r="O7" s="1436"/>
      <c r="P7" s="1436"/>
      <c r="Q7" s="1436"/>
      <c r="R7" s="1436"/>
      <c r="S7" s="1437"/>
    </row>
    <row r="8" spans="2:22">
      <c r="B8" s="1429"/>
      <c r="C8" s="1429"/>
      <c r="D8" s="1429"/>
      <c r="E8" s="1429"/>
      <c r="F8" s="1429"/>
      <c r="G8" s="1429"/>
      <c r="H8" s="1429"/>
      <c r="I8" s="1429"/>
      <c r="J8" s="1429"/>
      <c r="K8" s="1429"/>
      <c r="L8" s="1429"/>
      <c r="M8" s="1429"/>
      <c r="N8" s="1429"/>
      <c r="O8" s="1429"/>
      <c r="P8" s="1429"/>
      <c r="Q8" s="1429"/>
      <c r="R8" s="1429"/>
      <c r="S8" s="1429"/>
    </row>
    <row r="9" spans="2:22" ht="99">
      <c r="B9" s="1438" t="s">
        <v>3</v>
      </c>
      <c r="C9" s="1439"/>
      <c r="D9" s="1439"/>
      <c r="E9" s="1439"/>
      <c r="F9" s="1439"/>
      <c r="G9" s="1439"/>
      <c r="H9" s="1439"/>
      <c r="I9" s="1439"/>
      <c r="J9" s="1440"/>
      <c r="K9" s="1438" t="s">
        <v>4</v>
      </c>
      <c r="L9" s="1440"/>
      <c r="M9" s="1438" t="s">
        <v>5</v>
      </c>
      <c r="N9" s="1440"/>
      <c r="O9" s="1225" t="s">
        <v>6</v>
      </c>
      <c r="P9" s="1225"/>
      <c r="Q9" s="1225" t="s">
        <v>7</v>
      </c>
      <c r="R9" s="1225" t="s">
        <v>7</v>
      </c>
      <c r="S9" s="1225" t="s">
        <v>8</v>
      </c>
      <c r="U9" s="1225" t="s">
        <v>9</v>
      </c>
      <c r="V9" s="1225" t="s">
        <v>10</v>
      </c>
    </row>
    <row r="10" spans="2:22">
      <c r="B10" s="1377"/>
      <c r="C10" s="1378"/>
      <c r="D10" s="1378"/>
      <c r="E10" s="1378"/>
      <c r="F10" s="1378"/>
      <c r="G10" s="1378"/>
      <c r="H10" s="1378"/>
      <c r="I10" s="1378"/>
      <c r="J10" s="1379"/>
      <c r="K10" s="1344"/>
      <c r="L10" s="1345"/>
      <c r="M10" s="1425"/>
      <c r="N10" s="1426"/>
      <c r="O10" s="1441"/>
      <c r="P10" s="1227" t="s">
        <v>11</v>
      </c>
      <c r="Q10" s="1231"/>
      <c r="R10" s="1231"/>
      <c r="S10" s="1231"/>
      <c r="U10" s="1231"/>
      <c r="V10" s="1231"/>
    </row>
    <row r="11" spans="2:22">
      <c r="B11" s="1380"/>
      <c r="C11" s="1381"/>
      <c r="D11" s="1381"/>
      <c r="E11" s="1381"/>
      <c r="F11" s="1381"/>
      <c r="G11" s="1381"/>
      <c r="H11" s="1381"/>
      <c r="I11" s="1381"/>
      <c r="J11" s="1382"/>
      <c r="K11" s="1346"/>
      <c r="L11" s="1347"/>
      <c r="M11" s="1427"/>
      <c r="N11" s="1428"/>
      <c r="O11" s="1442"/>
      <c r="P11" s="1229" t="s">
        <v>12</v>
      </c>
      <c r="Q11" s="1232"/>
      <c r="R11" s="1232"/>
      <c r="S11" s="1232"/>
      <c r="U11" s="1232"/>
      <c r="V11" s="1232"/>
    </row>
    <row r="12" spans="2:22">
      <c r="B12" s="1429"/>
      <c r="C12" s="1429"/>
      <c r="D12" s="1429"/>
      <c r="E12" s="1429"/>
      <c r="F12" s="1429"/>
      <c r="G12" s="1429"/>
      <c r="H12" s="1429"/>
      <c r="I12" s="1429"/>
      <c r="J12" s="1429"/>
      <c r="K12" s="1429"/>
      <c r="L12" s="1429"/>
      <c r="M12" s="1429"/>
      <c r="N12" s="1429"/>
      <c r="O12" s="1429"/>
      <c r="P12" s="1429"/>
      <c r="Q12" s="1429"/>
      <c r="R12" s="1429"/>
      <c r="S12" s="1429"/>
    </row>
    <row r="13" spans="2:22">
      <c r="B13" s="1433" t="s">
        <v>2</v>
      </c>
      <c r="C13" s="1434"/>
      <c r="D13" s="1435"/>
      <c r="E13" s="1436"/>
      <c r="F13" s="1436"/>
      <c r="G13" s="1436"/>
      <c r="H13" s="1436"/>
      <c r="I13" s="1436"/>
      <c r="J13" s="1436"/>
      <c r="K13" s="1436"/>
      <c r="L13" s="1436"/>
      <c r="M13" s="1436"/>
      <c r="N13" s="1436"/>
      <c r="O13" s="1436"/>
      <c r="P13" s="1436"/>
      <c r="Q13" s="1436"/>
      <c r="R13" s="1436"/>
      <c r="S13" s="1437"/>
    </row>
    <row r="14" spans="2:22">
      <c r="B14" s="1429"/>
      <c r="C14" s="1429"/>
      <c r="D14" s="1429"/>
      <c r="E14" s="1429"/>
      <c r="F14" s="1429"/>
      <c r="G14" s="1429"/>
      <c r="H14" s="1429"/>
      <c r="I14" s="1429"/>
      <c r="J14" s="1429"/>
      <c r="K14" s="1429"/>
      <c r="L14" s="1429"/>
      <c r="M14" s="1429"/>
      <c r="N14" s="1429"/>
      <c r="O14" s="1429"/>
      <c r="P14" s="1429"/>
      <c r="Q14" s="1429"/>
      <c r="R14" s="1429"/>
      <c r="S14" s="1429"/>
    </row>
    <row r="15" spans="2:22" ht="27.6">
      <c r="B15" s="1438" t="s">
        <v>3</v>
      </c>
      <c r="C15" s="1439"/>
      <c r="D15" s="1439"/>
      <c r="E15" s="1439"/>
      <c r="F15" s="1439"/>
      <c r="G15" s="1439"/>
      <c r="H15" s="1439"/>
      <c r="I15" s="1439"/>
      <c r="J15" s="1440"/>
      <c r="K15" s="1438" t="s">
        <v>4</v>
      </c>
      <c r="L15" s="1440"/>
      <c r="M15" s="1438" t="s">
        <v>5</v>
      </c>
      <c r="N15" s="1440"/>
      <c r="O15" s="1225" t="s">
        <v>13</v>
      </c>
      <c r="P15" s="1225"/>
      <c r="Q15" s="1225" t="s">
        <v>7</v>
      </c>
      <c r="R15" s="1225" t="s">
        <v>7</v>
      </c>
      <c r="S15" s="1225" t="s">
        <v>8</v>
      </c>
      <c r="U15" s="1225"/>
      <c r="V15" s="1225"/>
    </row>
    <row r="16" spans="2:22">
      <c r="B16" s="1377"/>
      <c r="C16" s="1378"/>
      <c r="D16" s="1378"/>
      <c r="E16" s="1378"/>
      <c r="F16" s="1378"/>
      <c r="G16" s="1378"/>
      <c r="H16" s="1378"/>
      <c r="I16" s="1378"/>
      <c r="J16" s="1379"/>
      <c r="K16" s="1344"/>
      <c r="L16" s="1345"/>
      <c r="M16" s="1425"/>
      <c r="N16" s="1426"/>
      <c r="O16" s="1441"/>
      <c r="P16" s="1227" t="s">
        <v>11</v>
      </c>
      <c r="Q16" s="1231"/>
      <c r="R16" s="1231"/>
      <c r="S16" s="1231"/>
      <c r="U16" s="1231"/>
      <c r="V16" s="1231"/>
    </row>
    <row r="17" spans="2:22">
      <c r="B17" s="1380"/>
      <c r="C17" s="1381"/>
      <c r="D17" s="1381"/>
      <c r="E17" s="1381"/>
      <c r="F17" s="1381"/>
      <c r="G17" s="1381"/>
      <c r="H17" s="1381"/>
      <c r="I17" s="1381"/>
      <c r="J17" s="1382"/>
      <c r="K17" s="1346"/>
      <c r="L17" s="1347"/>
      <c r="M17" s="1427"/>
      <c r="N17" s="1428"/>
      <c r="O17" s="1442"/>
      <c r="P17" s="1229" t="s">
        <v>12</v>
      </c>
      <c r="Q17" s="1232"/>
      <c r="R17" s="1232"/>
      <c r="S17" s="1232"/>
      <c r="U17" s="1232"/>
      <c r="V17" s="1232"/>
    </row>
    <row r="18" spans="2:22">
      <c r="B18" s="1429"/>
      <c r="C18" s="1429"/>
      <c r="D18" s="1429"/>
      <c r="E18" s="1429"/>
      <c r="F18" s="1429"/>
      <c r="G18" s="1429"/>
      <c r="H18" s="1429"/>
      <c r="I18" s="1429"/>
      <c r="J18" s="1429"/>
      <c r="K18" s="1429"/>
      <c r="L18" s="1429"/>
      <c r="M18" s="1429"/>
      <c r="N18" s="1429"/>
      <c r="O18" s="1429"/>
      <c r="P18" s="1429"/>
      <c r="Q18" s="1429"/>
      <c r="R18" s="1429"/>
      <c r="S18" s="1429"/>
    </row>
    <row r="19" spans="2:22">
      <c r="B19" s="1433" t="s">
        <v>2</v>
      </c>
      <c r="C19" s="1434"/>
      <c r="D19" s="1435"/>
      <c r="E19" s="1436"/>
      <c r="F19" s="1436"/>
      <c r="G19" s="1436"/>
      <c r="H19" s="1436"/>
      <c r="I19" s="1436"/>
      <c r="J19" s="1436"/>
      <c r="K19" s="1436"/>
      <c r="L19" s="1436"/>
      <c r="M19" s="1436"/>
      <c r="N19" s="1436"/>
      <c r="O19" s="1436"/>
      <c r="P19" s="1436"/>
      <c r="Q19" s="1436"/>
      <c r="R19" s="1436"/>
      <c r="S19" s="1436"/>
    </row>
    <row r="20" spans="2:22">
      <c r="B20" s="1429"/>
      <c r="C20" s="1429"/>
      <c r="D20" s="1429"/>
      <c r="E20" s="1429"/>
      <c r="F20" s="1429"/>
      <c r="G20" s="1429"/>
      <c r="H20" s="1429"/>
      <c r="I20" s="1429"/>
      <c r="J20" s="1429"/>
      <c r="K20" s="1429"/>
      <c r="L20" s="1429"/>
      <c r="M20" s="1429"/>
      <c r="N20" s="1429"/>
      <c r="O20" s="1429"/>
      <c r="P20" s="1429"/>
      <c r="Q20" s="1429"/>
      <c r="R20" s="1429"/>
      <c r="S20" s="1429"/>
    </row>
    <row r="21" spans="2:22" ht="27.6">
      <c r="B21" s="1438" t="s">
        <v>3</v>
      </c>
      <c r="C21" s="1439"/>
      <c r="D21" s="1439"/>
      <c r="E21" s="1439"/>
      <c r="F21" s="1439"/>
      <c r="G21" s="1439"/>
      <c r="H21" s="1439"/>
      <c r="I21" s="1439"/>
      <c r="J21" s="1440"/>
      <c r="K21" s="1438" t="s">
        <v>4</v>
      </c>
      <c r="L21" s="1440"/>
      <c r="M21" s="1438" t="s">
        <v>14</v>
      </c>
      <c r="N21" s="1440"/>
      <c r="O21" s="1225" t="s">
        <v>6</v>
      </c>
      <c r="P21" s="1225"/>
      <c r="Q21" s="1225" t="s">
        <v>7</v>
      </c>
      <c r="R21" s="1225" t="s">
        <v>7</v>
      </c>
      <c r="S21" s="1225" t="s">
        <v>8</v>
      </c>
      <c r="U21" s="1225"/>
      <c r="V21" s="1225"/>
    </row>
    <row r="22" spans="2:22">
      <c r="B22" s="1377"/>
      <c r="C22" s="1378"/>
      <c r="D22" s="1378"/>
      <c r="E22" s="1378"/>
      <c r="F22" s="1378"/>
      <c r="G22" s="1378"/>
      <c r="H22" s="1378"/>
      <c r="I22" s="1378"/>
      <c r="J22" s="1379"/>
      <c r="K22" s="1344"/>
      <c r="L22" s="1345"/>
      <c r="M22" s="1425"/>
      <c r="N22" s="1426"/>
      <c r="O22" s="1441"/>
      <c r="P22" s="1227" t="s">
        <v>11</v>
      </c>
      <c r="Q22" s="1231"/>
      <c r="R22" s="1231"/>
      <c r="S22" s="1231"/>
      <c r="U22" s="1231"/>
      <c r="V22" s="1231"/>
    </row>
    <row r="23" spans="2:22">
      <c r="B23" s="1380"/>
      <c r="C23" s="1381"/>
      <c r="D23" s="1381"/>
      <c r="E23" s="1381"/>
      <c r="F23" s="1381"/>
      <c r="G23" s="1381"/>
      <c r="H23" s="1381"/>
      <c r="I23" s="1381"/>
      <c r="J23" s="1382"/>
      <c r="K23" s="1346"/>
      <c r="L23" s="1347"/>
      <c r="M23" s="1427"/>
      <c r="N23" s="1428"/>
      <c r="O23" s="1442"/>
      <c r="P23" s="1229" t="s">
        <v>12</v>
      </c>
      <c r="Q23" s="1232"/>
      <c r="R23" s="1232"/>
      <c r="S23" s="1232"/>
      <c r="U23" s="1232"/>
      <c r="V23" s="1232"/>
    </row>
    <row r="24" spans="2:22">
      <c r="B24" s="1429"/>
      <c r="C24" s="1429"/>
      <c r="D24" s="1429"/>
      <c r="E24" s="1429"/>
      <c r="F24" s="1429"/>
      <c r="G24" s="1429"/>
      <c r="H24" s="1429"/>
      <c r="I24" s="1429"/>
      <c r="J24" s="1429"/>
      <c r="K24" s="1429"/>
      <c r="L24" s="1429"/>
      <c r="M24" s="1429"/>
      <c r="N24" s="1429"/>
      <c r="O24" s="1429"/>
      <c r="P24" s="1429"/>
      <c r="Q24" s="1429"/>
      <c r="R24" s="1429"/>
      <c r="S24" s="1429"/>
    </row>
    <row r="25" spans="2:22" hidden="1">
      <c r="B25" s="1430" t="s">
        <v>15</v>
      </c>
      <c r="C25" s="1431"/>
      <c r="D25" s="1431"/>
      <c r="E25" s="1431"/>
      <c r="F25" s="1431"/>
      <c r="G25" s="1431"/>
      <c r="H25" s="1431"/>
      <c r="I25" s="1431"/>
      <c r="J25" s="1431"/>
      <c r="K25" s="1431"/>
      <c r="L25" s="1431"/>
      <c r="M25" s="1431"/>
      <c r="N25" s="1431"/>
      <c r="O25" s="1431"/>
      <c r="P25" s="1431"/>
      <c r="Q25" s="1431"/>
      <c r="R25" s="1431"/>
      <c r="S25" s="1432"/>
    </row>
    <row r="26" spans="2:22" hidden="1">
      <c r="B26" s="1429"/>
      <c r="C26" s="1429"/>
      <c r="D26" s="1429"/>
      <c r="E26" s="1429"/>
      <c r="F26" s="1429"/>
      <c r="G26" s="1429"/>
      <c r="H26" s="1429"/>
      <c r="I26" s="1429"/>
      <c r="J26" s="1429"/>
      <c r="K26" s="1429"/>
      <c r="L26" s="1429"/>
      <c r="M26" s="1429"/>
      <c r="N26" s="1429"/>
      <c r="O26" s="1429"/>
      <c r="P26" s="1429"/>
      <c r="Q26" s="1429"/>
      <c r="R26" s="1429"/>
      <c r="S26" s="1429"/>
    </row>
    <row r="27" spans="2:22" hidden="1">
      <c r="B27" s="1433" t="s">
        <v>2</v>
      </c>
      <c r="C27" s="1434"/>
      <c r="D27" s="1435" t="s">
        <v>16</v>
      </c>
      <c r="E27" s="1436"/>
      <c r="F27" s="1436"/>
      <c r="G27" s="1436"/>
      <c r="H27" s="1436"/>
      <c r="I27" s="1436"/>
      <c r="J27" s="1436"/>
      <c r="K27" s="1436"/>
      <c r="L27" s="1436"/>
      <c r="M27" s="1436"/>
      <c r="N27" s="1436"/>
      <c r="O27" s="1436"/>
      <c r="P27" s="1436"/>
      <c r="Q27" s="1436"/>
      <c r="R27" s="1436"/>
      <c r="S27" s="1437"/>
    </row>
    <row r="28" spans="2:22" hidden="1">
      <c r="B28" s="1429"/>
      <c r="C28" s="1429"/>
      <c r="D28" s="1429"/>
      <c r="E28" s="1429"/>
      <c r="F28" s="1429"/>
      <c r="G28" s="1429"/>
      <c r="H28" s="1429"/>
      <c r="I28" s="1429"/>
      <c r="J28" s="1429"/>
      <c r="K28" s="1429"/>
      <c r="L28" s="1429"/>
      <c r="M28" s="1429"/>
      <c r="N28" s="1429"/>
      <c r="O28" s="1429"/>
      <c r="P28" s="1429"/>
      <c r="Q28" s="1429"/>
      <c r="R28" s="1429"/>
      <c r="S28" s="1429"/>
    </row>
    <row r="29" spans="2:22" hidden="1">
      <c r="B29" s="1492" t="s">
        <v>3</v>
      </c>
      <c r="C29" s="1493"/>
      <c r="D29" s="1493"/>
      <c r="E29" s="1494"/>
      <c r="F29" s="1438" t="s">
        <v>4</v>
      </c>
      <c r="G29" s="1439"/>
      <c r="H29" s="1439"/>
      <c r="I29" s="1440"/>
      <c r="J29" s="1438" t="s">
        <v>17</v>
      </c>
      <c r="K29" s="1439"/>
      <c r="L29" s="1439"/>
      <c r="M29" s="1439"/>
      <c r="N29" s="1440"/>
      <c r="O29" s="1438" t="s">
        <v>18</v>
      </c>
      <c r="P29" s="1439"/>
      <c r="Q29" s="1439"/>
      <c r="R29" s="1439"/>
      <c r="S29" s="1440"/>
    </row>
    <row r="30" spans="2:22" ht="47.1" hidden="1" customHeight="1">
      <c r="B30" s="1486" t="s">
        <v>19</v>
      </c>
      <c r="C30" s="1487"/>
      <c r="D30" s="1487"/>
      <c r="E30" s="1488"/>
      <c r="F30" s="1476" t="s">
        <v>20</v>
      </c>
      <c r="G30" s="1489"/>
      <c r="H30" s="1489"/>
      <c r="I30" s="1477"/>
      <c r="J30" s="1490" t="s">
        <v>21</v>
      </c>
      <c r="K30" s="1429"/>
      <c r="L30" s="1429"/>
      <c r="M30" s="1429"/>
      <c r="N30" s="1491"/>
      <c r="O30" s="1490" t="s">
        <v>22</v>
      </c>
      <c r="P30" s="1429"/>
      <c r="Q30" s="1429"/>
      <c r="R30" s="1429"/>
      <c r="S30" s="1429"/>
    </row>
    <row r="31" spans="2:22" hidden="1">
      <c r="B31" s="1429"/>
      <c r="C31" s="1429"/>
      <c r="D31" s="1429"/>
      <c r="E31" s="1429"/>
      <c r="F31" s="1429"/>
      <c r="G31" s="1429"/>
      <c r="H31" s="1429"/>
      <c r="I31" s="1429"/>
      <c r="J31" s="1429"/>
      <c r="K31" s="1429"/>
      <c r="L31" s="1429"/>
      <c r="M31" s="1429"/>
      <c r="N31" s="1429"/>
      <c r="O31" s="1429"/>
      <c r="P31" s="1429"/>
      <c r="Q31" s="1429"/>
      <c r="R31" s="1429"/>
      <c r="S31" s="1429"/>
    </row>
    <row r="32" spans="2:22" hidden="1">
      <c r="B32" s="1433" t="s">
        <v>2</v>
      </c>
      <c r="C32" s="1434"/>
      <c r="D32" s="1435" t="s">
        <v>23</v>
      </c>
      <c r="E32" s="1436"/>
      <c r="F32" s="1436"/>
      <c r="G32" s="1436"/>
      <c r="H32" s="1436"/>
      <c r="I32" s="1436"/>
      <c r="J32" s="1436"/>
      <c r="K32" s="1436"/>
      <c r="L32" s="1436"/>
      <c r="M32" s="1436"/>
      <c r="N32" s="1436"/>
      <c r="O32" s="1436"/>
      <c r="P32" s="1436"/>
      <c r="Q32" s="1436"/>
      <c r="R32" s="1436"/>
      <c r="S32" s="1437"/>
    </row>
    <row r="33" spans="2:22" hidden="1">
      <c r="B33" s="1429"/>
      <c r="C33" s="1429"/>
      <c r="D33" s="1429"/>
      <c r="E33" s="1429"/>
      <c r="F33" s="1429"/>
      <c r="G33" s="1429"/>
      <c r="H33" s="1429"/>
      <c r="I33" s="1429"/>
      <c r="J33" s="1429"/>
      <c r="K33" s="1429"/>
      <c r="L33" s="1429"/>
      <c r="M33" s="1429"/>
      <c r="N33" s="1429"/>
      <c r="O33" s="1429"/>
      <c r="P33" s="1429"/>
      <c r="Q33" s="1429"/>
      <c r="R33" s="1429"/>
      <c r="S33" s="1429"/>
    </row>
    <row r="34" spans="2:22" hidden="1">
      <c r="B34" s="1438" t="s">
        <v>3</v>
      </c>
      <c r="C34" s="1439"/>
      <c r="D34" s="1439"/>
      <c r="E34" s="1440"/>
      <c r="F34" s="1438" t="s">
        <v>4</v>
      </c>
      <c r="G34" s="1439"/>
      <c r="H34" s="1439"/>
      <c r="I34" s="1440"/>
      <c r="J34" s="1438" t="s">
        <v>17</v>
      </c>
      <c r="K34" s="1439"/>
      <c r="L34" s="1439"/>
      <c r="M34" s="1439"/>
      <c r="N34" s="1440"/>
      <c r="O34" s="1438" t="s">
        <v>24</v>
      </c>
      <c r="P34" s="1439"/>
      <c r="Q34" s="1439"/>
      <c r="R34" s="1439"/>
      <c r="S34" s="1440"/>
    </row>
    <row r="35" spans="2:22" ht="66" hidden="1" customHeight="1">
      <c r="B35" s="1486" t="s">
        <v>25</v>
      </c>
      <c r="C35" s="1487"/>
      <c r="D35" s="1487"/>
      <c r="E35" s="1488"/>
      <c r="F35" s="1476" t="s">
        <v>20</v>
      </c>
      <c r="G35" s="1489"/>
      <c r="H35" s="1489"/>
      <c r="I35" s="1477"/>
      <c r="J35" s="1490" t="s">
        <v>26</v>
      </c>
      <c r="K35" s="1429"/>
      <c r="L35" s="1429"/>
      <c r="M35" s="1429"/>
      <c r="N35" s="1491"/>
      <c r="O35" s="1490" t="s">
        <v>22</v>
      </c>
      <c r="P35" s="1429"/>
      <c r="Q35" s="1429"/>
      <c r="R35" s="1429"/>
      <c r="S35" s="1429"/>
    </row>
    <row r="36" spans="2:22" hidden="1">
      <c r="B36" s="1429"/>
      <c r="C36" s="1429"/>
      <c r="D36" s="1429"/>
      <c r="E36" s="1429"/>
      <c r="F36" s="1429"/>
      <c r="G36" s="1429"/>
      <c r="H36" s="1429"/>
      <c r="I36" s="1429"/>
      <c r="J36" s="1429"/>
      <c r="K36" s="1429"/>
      <c r="L36" s="1429"/>
      <c r="M36" s="1429"/>
      <c r="N36" s="1429"/>
      <c r="O36" s="1429"/>
      <c r="P36" s="1429"/>
      <c r="Q36" s="1429"/>
      <c r="R36" s="1429"/>
      <c r="S36" s="1429"/>
    </row>
    <row r="37" spans="2:22" hidden="1">
      <c r="B37" s="1433" t="s">
        <v>2</v>
      </c>
      <c r="C37" s="1434"/>
      <c r="D37" s="1435" t="s">
        <v>27</v>
      </c>
      <c r="E37" s="1436"/>
      <c r="F37" s="1436"/>
      <c r="G37" s="1436"/>
      <c r="H37" s="1436"/>
      <c r="I37" s="1436"/>
      <c r="J37" s="1436"/>
      <c r="K37" s="1436"/>
      <c r="L37" s="1436"/>
      <c r="M37" s="1436"/>
      <c r="N37" s="1436"/>
      <c r="O37" s="1436"/>
      <c r="P37" s="1436"/>
      <c r="Q37" s="1436"/>
      <c r="R37" s="1436"/>
      <c r="S37" s="1436"/>
    </row>
    <row r="38" spans="2:22" hidden="1">
      <c r="B38" s="1429"/>
      <c r="C38" s="1429"/>
      <c r="D38" s="1429"/>
      <c r="E38" s="1429"/>
      <c r="F38" s="1429"/>
      <c r="G38" s="1429"/>
      <c r="H38" s="1429"/>
      <c r="I38" s="1429"/>
      <c r="J38" s="1429"/>
      <c r="K38" s="1429"/>
      <c r="L38" s="1429"/>
      <c r="M38" s="1429"/>
      <c r="N38" s="1429"/>
      <c r="O38" s="1429"/>
      <c r="P38" s="1429"/>
      <c r="Q38" s="1429"/>
      <c r="R38" s="1429"/>
      <c r="S38" s="1429"/>
    </row>
    <row r="39" spans="2:22" hidden="1">
      <c r="B39" s="1438" t="s">
        <v>3</v>
      </c>
      <c r="C39" s="1439"/>
      <c r="D39" s="1439"/>
      <c r="E39" s="1440"/>
      <c r="F39" s="1438" t="s">
        <v>4</v>
      </c>
      <c r="G39" s="1439"/>
      <c r="H39" s="1439"/>
      <c r="I39" s="1440"/>
      <c r="J39" s="1438" t="s">
        <v>17</v>
      </c>
      <c r="K39" s="1439"/>
      <c r="L39" s="1439"/>
      <c r="M39" s="1439"/>
      <c r="N39" s="1440"/>
      <c r="O39" s="1438" t="s">
        <v>28</v>
      </c>
      <c r="P39" s="1439"/>
      <c r="Q39" s="1439"/>
      <c r="R39" s="1439"/>
      <c r="S39" s="1440"/>
    </row>
    <row r="40" spans="2:22" ht="30" hidden="1" customHeight="1">
      <c r="B40" s="1490" t="s">
        <v>29</v>
      </c>
      <c r="C40" s="1429"/>
      <c r="D40" s="1429"/>
      <c r="E40" s="1491"/>
      <c r="F40" s="1476" t="s">
        <v>20</v>
      </c>
      <c r="G40" s="1489"/>
      <c r="H40" s="1489"/>
      <c r="I40" s="1477"/>
      <c r="J40" s="1490" t="s">
        <v>26</v>
      </c>
      <c r="K40" s="1429"/>
      <c r="L40" s="1429"/>
      <c r="M40" s="1429"/>
      <c r="N40" s="1491"/>
      <c r="O40" s="1490" t="s">
        <v>30</v>
      </c>
      <c r="P40" s="1429"/>
      <c r="Q40" s="1429"/>
      <c r="R40" s="1429"/>
      <c r="S40" s="1491"/>
    </row>
    <row r="41" spans="2:22" hidden="1">
      <c r="B41" s="1429"/>
      <c r="C41" s="1429"/>
      <c r="D41" s="1429"/>
      <c r="E41" s="1429"/>
      <c r="F41" s="1429"/>
      <c r="G41" s="1429"/>
      <c r="H41" s="1429"/>
      <c r="I41" s="1429"/>
      <c r="J41" s="1429"/>
      <c r="K41" s="1429"/>
      <c r="L41" s="1429"/>
      <c r="M41" s="1429"/>
      <c r="N41" s="1429"/>
      <c r="O41" s="1429"/>
      <c r="P41" s="1429"/>
      <c r="Q41" s="1429"/>
      <c r="R41" s="1429"/>
      <c r="S41" s="1429"/>
    </row>
    <row r="42" spans="2:22">
      <c r="B42" s="1430" t="s">
        <v>31</v>
      </c>
      <c r="C42" s="1431"/>
      <c r="D42" s="1431"/>
      <c r="E42" s="1431"/>
      <c r="F42" s="1431"/>
      <c r="G42" s="1431"/>
      <c r="H42" s="1431"/>
      <c r="I42" s="1431"/>
      <c r="J42" s="1431"/>
      <c r="K42" s="1431"/>
      <c r="L42" s="1431"/>
      <c r="M42" s="1431"/>
      <c r="N42" s="1431"/>
      <c r="O42" s="1431"/>
      <c r="P42" s="1431"/>
      <c r="Q42" s="1431"/>
      <c r="R42" s="1431"/>
      <c r="S42" s="1432"/>
    </row>
    <row r="43" spans="2:22">
      <c r="B43" s="1429"/>
      <c r="C43" s="1429"/>
      <c r="D43" s="1429"/>
      <c r="E43" s="1429"/>
      <c r="F43" s="1429"/>
      <c r="G43" s="1429"/>
      <c r="H43" s="1429"/>
      <c r="I43" s="1429"/>
      <c r="J43" s="1429"/>
      <c r="K43" s="1429"/>
      <c r="L43" s="1429"/>
      <c r="M43" s="1429"/>
      <c r="N43" s="1429"/>
      <c r="O43" s="1429"/>
      <c r="P43" s="1429"/>
      <c r="Q43" s="1429"/>
      <c r="R43" s="1429"/>
      <c r="S43" s="1429"/>
    </row>
    <row r="44" spans="2:22">
      <c r="B44" s="1433" t="s">
        <v>32</v>
      </c>
      <c r="C44" s="1434"/>
      <c r="D44" s="1435"/>
      <c r="E44" s="1436"/>
      <c r="F44" s="1436"/>
      <c r="G44" s="1436"/>
      <c r="H44" s="1436"/>
      <c r="I44" s="1436"/>
      <c r="J44" s="1436"/>
      <c r="K44" s="1436"/>
      <c r="L44" s="1436"/>
      <c r="M44" s="1436"/>
      <c r="N44" s="1436"/>
      <c r="O44" s="1436"/>
      <c r="P44" s="1436"/>
      <c r="Q44" s="1436"/>
      <c r="R44" s="1436"/>
      <c r="S44" s="1437"/>
    </row>
    <row r="45" spans="2:22">
      <c r="B45" s="1429"/>
      <c r="C45" s="1429"/>
      <c r="D45" s="1429"/>
      <c r="E45" s="1429"/>
      <c r="F45" s="1429"/>
      <c r="G45" s="1429"/>
      <c r="H45" s="1429"/>
      <c r="I45" s="1429"/>
      <c r="J45" s="1429"/>
      <c r="K45" s="1429"/>
      <c r="L45" s="1429"/>
      <c r="M45" s="1429"/>
      <c r="N45" s="1429"/>
      <c r="O45" s="1429"/>
      <c r="P45" s="1429"/>
      <c r="Q45" s="1429"/>
      <c r="R45" s="1429"/>
      <c r="S45" s="1429"/>
    </row>
    <row r="46" spans="2:22" ht="27.6">
      <c r="B46" s="1438" t="s">
        <v>3</v>
      </c>
      <c r="C46" s="1439"/>
      <c r="D46" s="1439"/>
      <c r="E46" s="1439"/>
      <c r="F46" s="1439"/>
      <c r="G46" s="1439"/>
      <c r="H46" s="1439"/>
      <c r="I46" s="1439"/>
      <c r="J46" s="1440"/>
      <c r="K46" s="1438" t="s">
        <v>33</v>
      </c>
      <c r="L46" s="1440"/>
      <c r="M46" s="1438" t="s">
        <v>5</v>
      </c>
      <c r="N46" s="1440"/>
      <c r="O46" s="1225" t="s">
        <v>34</v>
      </c>
      <c r="P46" s="1225"/>
      <c r="Q46" s="1225" t="s">
        <v>7</v>
      </c>
      <c r="R46" s="1225" t="s">
        <v>7</v>
      </c>
      <c r="S46" s="1225" t="s">
        <v>8</v>
      </c>
      <c r="U46" s="1225"/>
      <c r="V46" s="1225"/>
    </row>
    <row r="47" spans="2:22">
      <c r="B47" s="1348"/>
      <c r="C47" s="1349"/>
      <c r="D47" s="1349"/>
      <c r="E47" s="1349"/>
      <c r="F47" s="1349"/>
      <c r="G47" s="1349"/>
      <c r="H47" s="1349"/>
      <c r="I47" s="1349"/>
      <c r="J47" s="1350"/>
      <c r="K47" s="1344"/>
      <c r="L47" s="1345"/>
      <c r="M47" s="1425"/>
      <c r="N47" s="1426"/>
      <c r="O47" s="1441"/>
      <c r="P47" s="1227" t="s">
        <v>11</v>
      </c>
      <c r="Q47" s="1231"/>
      <c r="R47" s="1233"/>
      <c r="S47" s="1233"/>
      <c r="U47" s="1234"/>
      <c r="V47" s="1234"/>
    </row>
    <row r="48" spans="2:22">
      <c r="B48" s="1362"/>
      <c r="C48" s="1363"/>
      <c r="D48" s="1363"/>
      <c r="E48" s="1363"/>
      <c r="F48" s="1363"/>
      <c r="G48" s="1363"/>
      <c r="H48" s="1363"/>
      <c r="I48" s="1363"/>
      <c r="J48" s="1364"/>
      <c r="K48" s="1346"/>
      <c r="L48" s="1347"/>
      <c r="M48" s="1427"/>
      <c r="N48" s="1428"/>
      <c r="O48" s="1442"/>
      <c r="P48" s="1229" t="s">
        <v>12</v>
      </c>
      <c r="Q48" s="1232"/>
      <c r="R48" s="1232"/>
      <c r="S48" s="1232"/>
      <c r="U48" s="1232"/>
      <c r="V48" s="1232"/>
    </row>
    <row r="49" spans="2:22">
      <c r="B49" s="1429"/>
      <c r="C49" s="1429"/>
      <c r="D49" s="1429"/>
      <c r="E49" s="1429"/>
      <c r="F49" s="1429"/>
      <c r="G49" s="1429"/>
      <c r="H49" s="1429"/>
      <c r="I49" s="1429"/>
      <c r="J49" s="1429"/>
      <c r="K49" s="1429"/>
      <c r="L49" s="1429"/>
      <c r="M49" s="1429"/>
      <c r="N49" s="1429"/>
      <c r="O49" s="1429"/>
      <c r="P49" s="1429"/>
      <c r="Q49" s="1429"/>
      <c r="R49" s="1429"/>
      <c r="S49" s="1429"/>
    </row>
    <row r="50" spans="2:22">
      <c r="B50" s="1433" t="s">
        <v>32</v>
      </c>
      <c r="C50" s="1434"/>
      <c r="D50" s="1435"/>
      <c r="E50" s="1436"/>
      <c r="F50" s="1436"/>
      <c r="G50" s="1436"/>
      <c r="H50" s="1436"/>
      <c r="I50" s="1436"/>
      <c r="J50" s="1436"/>
      <c r="K50" s="1436"/>
      <c r="L50" s="1436"/>
      <c r="M50" s="1436"/>
      <c r="N50" s="1436"/>
      <c r="O50" s="1436"/>
      <c r="P50" s="1436"/>
      <c r="Q50" s="1436"/>
      <c r="R50" s="1436"/>
      <c r="S50" s="1437"/>
    </row>
    <row r="51" spans="2:22">
      <c r="B51" s="1429"/>
      <c r="C51" s="1429"/>
      <c r="D51" s="1429"/>
      <c r="E51" s="1429"/>
      <c r="F51" s="1429"/>
      <c r="G51" s="1429"/>
      <c r="H51" s="1429"/>
      <c r="I51" s="1429"/>
      <c r="J51" s="1429"/>
      <c r="K51" s="1429"/>
      <c r="L51" s="1429"/>
      <c r="M51" s="1429"/>
      <c r="N51" s="1429"/>
      <c r="O51" s="1429"/>
      <c r="P51" s="1429"/>
      <c r="Q51" s="1429"/>
      <c r="R51" s="1429"/>
      <c r="S51" s="1429"/>
    </row>
    <row r="52" spans="2:22" ht="27.6">
      <c r="B52" s="1438" t="s">
        <v>3</v>
      </c>
      <c r="C52" s="1439"/>
      <c r="D52" s="1439"/>
      <c r="E52" s="1439"/>
      <c r="F52" s="1439"/>
      <c r="G52" s="1439"/>
      <c r="H52" s="1439"/>
      <c r="I52" s="1439"/>
      <c r="J52" s="1440"/>
      <c r="K52" s="1438" t="s">
        <v>4</v>
      </c>
      <c r="L52" s="1440"/>
      <c r="M52" s="1438" t="s">
        <v>14</v>
      </c>
      <c r="N52" s="1440"/>
      <c r="O52" s="1225" t="s">
        <v>34</v>
      </c>
      <c r="P52" s="1225"/>
      <c r="Q52" s="1225" t="s">
        <v>7</v>
      </c>
      <c r="R52" s="1225" t="s">
        <v>7</v>
      </c>
      <c r="S52" s="1225" t="s">
        <v>8</v>
      </c>
      <c r="U52" s="1225"/>
      <c r="V52" s="1225"/>
    </row>
    <row r="53" spans="2:22">
      <c r="B53" s="1348"/>
      <c r="C53" s="1349"/>
      <c r="D53" s="1349"/>
      <c r="E53" s="1349"/>
      <c r="F53" s="1349"/>
      <c r="G53" s="1349"/>
      <c r="H53" s="1349"/>
      <c r="I53" s="1349"/>
      <c r="J53" s="1350"/>
      <c r="K53" s="1344"/>
      <c r="L53" s="1345"/>
      <c r="M53" s="1425"/>
      <c r="N53" s="1426"/>
      <c r="O53" s="1441"/>
      <c r="P53" s="1227" t="s">
        <v>11</v>
      </c>
      <c r="Q53" s="1231"/>
      <c r="R53" s="1233"/>
      <c r="S53" s="1233"/>
      <c r="U53" s="1234"/>
      <c r="V53" s="1234"/>
    </row>
    <row r="54" spans="2:22">
      <c r="B54" s="1362"/>
      <c r="C54" s="1363"/>
      <c r="D54" s="1363"/>
      <c r="E54" s="1363"/>
      <c r="F54" s="1363"/>
      <c r="G54" s="1363"/>
      <c r="H54" s="1363"/>
      <c r="I54" s="1363"/>
      <c r="J54" s="1364"/>
      <c r="K54" s="1346"/>
      <c r="L54" s="1347"/>
      <c r="M54" s="1427"/>
      <c r="N54" s="1428"/>
      <c r="O54" s="1442"/>
      <c r="P54" s="1229" t="s">
        <v>12</v>
      </c>
      <c r="Q54" s="1232"/>
      <c r="R54" s="1232"/>
      <c r="S54" s="1232"/>
      <c r="U54" s="1232"/>
      <c r="V54" s="1232"/>
    </row>
    <row r="55" spans="2:22">
      <c r="B55" s="1348"/>
      <c r="C55" s="1349"/>
      <c r="D55" s="1349"/>
      <c r="E55" s="1349"/>
      <c r="F55" s="1349"/>
      <c r="G55" s="1349"/>
      <c r="H55" s="1349"/>
      <c r="I55" s="1349"/>
      <c r="J55" s="1350"/>
      <c r="K55" s="1344"/>
      <c r="L55" s="1345"/>
      <c r="M55" s="1425"/>
      <c r="N55" s="1426"/>
      <c r="O55" s="1441"/>
      <c r="P55" s="1227" t="s">
        <v>11</v>
      </c>
      <c r="Q55" s="1231"/>
      <c r="R55" s="1233"/>
      <c r="S55" s="1233"/>
      <c r="U55" s="1234"/>
      <c r="V55" s="1234"/>
    </row>
    <row r="56" spans="2:22">
      <c r="B56" s="1362"/>
      <c r="C56" s="1363"/>
      <c r="D56" s="1363"/>
      <c r="E56" s="1363"/>
      <c r="F56" s="1363"/>
      <c r="G56" s="1363"/>
      <c r="H56" s="1363"/>
      <c r="I56" s="1363"/>
      <c r="J56" s="1364"/>
      <c r="K56" s="1346"/>
      <c r="L56" s="1347"/>
      <c r="M56" s="1427"/>
      <c r="N56" s="1428"/>
      <c r="O56" s="1442"/>
      <c r="P56" s="1229" t="s">
        <v>12</v>
      </c>
      <c r="Q56" s="1232"/>
      <c r="R56" s="1232"/>
      <c r="S56" s="1232"/>
      <c r="U56" s="1232"/>
      <c r="V56" s="1232"/>
    </row>
    <row r="57" spans="2:22">
      <c r="B57" s="1429"/>
      <c r="C57" s="1429"/>
      <c r="D57" s="1429"/>
      <c r="E57" s="1429"/>
      <c r="F57" s="1429"/>
      <c r="G57" s="1429"/>
      <c r="H57" s="1429"/>
      <c r="I57" s="1429"/>
      <c r="J57" s="1429"/>
      <c r="K57" s="1429"/>
      <c r="L57" s="1429"/>
      <c r="M57" s="1429"/>
      <c r="N57" s="1429"/>
      <c r="O57" s="1429"/>
      <c r="P57" s="1429"/>
      <c r="Q57" s="1429"/>
      <c r="R57" s="1429"/>
      <c r="S57" s="1429"/>
    </row>
    <row r="58" spans="2:22">
      <c r="B58" s="1433" t="s">
        <v>32</v>
      </c>
      <c r="C58" s="1434"/>
      <c r="D58" s="1435"/>
      <c r="E58" s="1436"/>
      <c r="F58" s="1436"/>
      <c r="G58" s="1436"/>
      <c r="H58" s="1436"/>
      <c r="I58" s="1436"/>
      <c r="J58" s="1436"/>
      <c r="K58" s="1436"/>
      <c r="L58" s="1436"/>
      <c r="M58" s="1436"/>
      <c r="N58" s="1436"/>
      <c r="O58" s="1436"/>
      <c r="P58" s="1436"/>
      <c r="Q58" s="1436"/>
      <c r="R58" s="1436"/>
      <c r="S58" s="1437"/>
    </row>
    <row r="59" spans="2:22">
      <c r="B59" s="1429"/>
      <c r="C59" s="1429"/>
      <c r="D59" s="1429"/>
      <c r="E59" s="1429"/>
      <c r="F59" s="1429"/>
      <c r="G59" s="1429"/>
      <c r="H59" s="1429"/>
      <c r="I59" s="1429"/>
      <c r="J59" s="1429"/>
      <c r="K59" s="1429"/>
      <c r="L59" s="1429"/>
      <c r="M59" s="1429"/>
      <c r="N59" s="1429"/>
      <c r="O59" s="1429"/>
      <c r="P59" s="1429"/>
      <c r="Q59" s="1429"/>
      <c r="R59" s="1429"/>
      <c r="S59" s="1429"/>
    </row>
    <row r="60" spans="2:22" ht="27.6">
      <c r="B60" s="1438" t="s">
        <v>3</v>
      </c>
      <c r="C60" s="1439"/>
      <c r="D60" s="1439"/>
      <c r="E60" s="1439"/>
      <c r="F60" s="1439"/>
      <c r="G60" s="1439"/>
      <c r="H60" s="1439"/>
      <c r="I60" s="1439"/>
      <c r="J60" s="1440"/>
      <c r="K60" s="1438" t="s">
        <v>4</v>
      </c>
      <c r="L60" s="1440"/>
      <c r="M60" s="1438" t="s">
        <v>14</v>
      </c>
      <c r="N60" s="1440"/>
      <c r="O60" s="1225" t="s">
        <v>34</v>
      </c>
      <c r="P60" s="1225"/>
      <c r="Q60" s="1225" t="s">
        <v>7</v>
      </c>
      <c r="R60" s="1225" t="s">
        <v>7</v>
      </c>
      <c r="S60" s="1225" t="s">
        <v>8</v>
      </c>
      <c r="U60" s="1235"/>
      <c r="V60" s="1235"/>
    </row>
    <row r="61" spans="2:22" ht="17.399999999999999">
      <c r="B61" s="1348"/>
      <c r="C61" s="1349"/>
      <c r="D61" s="1349"/>
      <c r="E61" s="1349"/>
      <c r="F61" s="1349"/>
      <c r="G61" s="1349"/>
      <c r="H61" s="1349"/>
      <c r="I61" s="1349"/>
      <c r="J61" s="1350"/>
      <c r="K61" s="1344"/>
      <c r="L61" s="1345"/>
      <c r="M61" s="1425"/>
      <c r="N61" s="1426"/>
      <c r="O61" s="1441"/>
      <c r="P61" s="1227" t="s">
        <v>11</v>
      </c>
      <c r="Q61" s="1231"/>
      <c r="R61" s="1231"/>
      <c r="S61" s="1231"/>
      <c r="U61" s="1236"/>
      <c r="V61" s="1236"/>
    </row>
    <row r="62" spans="2:22" ht="17.399999999999999">
      <c r="B62" s="1362"/>
      <c r="C62" s="1363"/>
      <c r="D62" s="1363"/>
      <c r="E62" s="1363"/>
      <c r="F62" s="1363"/>
      <c r="G62" s="1363"/>
      <c r="H62" s="1363"/>
      <c r="I62" s="1363"/>
      <c r="J62" s="1364"/>
      <c r="K62" s="1346"/>
      <c r="L62" s="1347"/>
      <c r="M62" s="1427"/>
      <c r="N62" s="1428"/>
      <c r="O62" s="1442"/>
      <c r="P62" s="1229" t="s">
        <v>12</v>
      </c>
      <c r="Q62" s="1232"/>
      <c r="R62" s="1232"/>
      <c r="S62" s="1232"/>
      <c r="U62" s="1237"/>
      <c r="V62" s="1237"/>
    </row>
    <row r="63" spans="2:22" ht="17.399999999999999">
      <c r="B63" s="1348"/>
      <c r="C63" s="1349"/>
      <c r="D63" s="1349"/>
      <c r="E63" s="1349"/>
      <c r="F63" s="1349"/>
      <c r="G63" s="1349"/>
      <c r="H63" s="1349"/>
      <c r="I63" s="1349"/>
      <c r="J63" s="1350"/>
      <c r="K63" s="1344"/>
      <c r="L63" s="1345"/>
      <c r="M63" s="1425"/>
      <c r="N63" s="1426"/>
      <c r="O63" s="1441"/>
      <c r="P63" s="1227" t="s">
        <v>11</v>
      </c>
      <c r="Q63" s="1231"/>
      <c r="R63" s="1231"/>
      <c r="S63" s="1231"/>
      <c r="U63" s="1236"/>
      <c r="V63" s="1236"/>
    </row>
    <row r="64" spans="2:22" ht="17.399999999999999">
      <c r="B64" s="1362"/>
      <c r="C64" s="1363"/>
      <c r="D64" s="1363"/>
      <c r="E64" s="1363"/>
      <c r="F64" s="1363"/>
      <c r="G64" s="1363"/>
      <c r="H64" s="1363"/>
      <c r="I64" s="1363"/>
      <c r="J64" s="1364"/>
      <c r="K64" s="1346"/>
      <c r="L64" s="1347"/>
      <c r="M64" s="1427"/>
      <c r="N64" s="1428"/>
      <c r="O64" s="1442"/>
      <c r="P64" s="1229" t="s">
        <v>12</v>
      </c>
      <c r="Q64" s="1232"/>
      <c r="R64" s="1232"/>
      <c r="S64" s="1232"/>
      <c r="U64" s="1237"/>
      <c r="V64" s="1237"/>
    </row>
    <row r="65" spans="2:22">
      <c r="B65" s="1429"/>
      <c r="C65" s="1429"/>
      <c r="D65" s="1429"/>
      <c r="E65" s="1429"/>
      <c r="F65" s="1429"/>
      <c r="G65" s="1429"/>
      <c r="H65" s="1429"/>
      <c r="I65" s="1429"/>
      <c r="J65" s="1429"/>
      <c r="K65" s="1429"/>
      <c r="L65" s="1429"/>
      <c r="M65" s="1429"/>
      <c r="N65" s="1429"/>
      <c r="O65" s="1429"/>
      <c r="P65" s="1429"/>
      <c r="Q65" s="1429"/>
      <c r="R65" s="1429"/>
      <c r="S65" s="1429"/>
    </row>
    <row r="66" spans="2:22">
      <c r="B66" s="1433" t="s">
        <v>32</v>
      </c>
      <c r="C66" s="1434"/>
      <c r="D66" s="1435"/>
      <c r="E66" s="1436"/>
      <c r="F66" s="1436"/>
      <c r="G66" s="1436"/>
      <c r="H66" s="1436"/>
      <c r="I66" s="1436"/>
      <c r="J66" s="1436"/>
      <c r="K66" s="1436"/>
      <c r="L66" s="1436"/>
      <c r="M66" s="1436"/>
      <c r="N66" s="1436"/>
      <c r="O66" s="1436"/>
      <c r="P66" s="1436"/>
      <c r="Q66" s="1436"/>
      <c r="R66" s="1436"/>
      <c r="S66" s="1437"/>
    </row>
    <row r="67" spans="2:22">
      <c r="B67" s="1429"/>
      <c r="C67" s="1429"/>
      <c r="D67" s="1429"/>
      <c r="E67" s="1429"/>
      <c r="F67" s="1429"/>
      <c r="G67" s="1429"/>
      <c r="H67" s="1429"/>
      <c r="I67" s="1429"/>
      <c r="J67" s="1429"/>
      <c r="K67" s="1429"/>
      <c r="L67" s="1429"/>
      <c r="M67" s="1429"/>
      <c r="N67" s="1429"/>
      <c r="O67" s="1429"/>
      <c r="P67" s="1429"/>
      <c r="Q67" s="1429"/>
      <c r="R67" s="1429"/>
      <c r="S67" s="1429"/>
    </row>
    <row r="68" spans="2:22" ht="27.6">
      <c r="B68" s="1438" t="s">
        <v>3</v>
      </c>
      <c r="C68" s="1439"/>
      <c r="D68" s="1439"/>
      <c r="E68" s="1439"/>
      <c r="F68" s="1439"/>
      <c r="G68" s="1439"/>
      <c r="H68" s="1439"/>
      <c r="I68" s="1439"/>
      <c r="J68" s="1440"/>
      <c r="K68" s="1438" t="s">
        <v>4</v>
      </c>
      <c r="L68" s="1440"/>
      <c r="M68" s="1438" t="s">
        <v>14</v>
      </c>
      <c r="N68" s="1440"/>
      <c r="O68" s="1225" t="s">
        <v>34</v>
      </c>
      <c r="P68" s="1225"/>
      <c r="Q68" s="1225" t="s">
        <v>7</v>
      </c>
      <c r="R68" s="1225" t="s">
        <v>7</v>
      </c>
      <c r="S68" s="1225" t="s">
        <v>8</v>
      </c>
      <c r="U68" s="1265"/>
      <c r="V68" s="1265"/>
    </row>
    <row r="69" spans="2:22" ht="17.399999999999999">
      <c r="B69" s="1348"/>
      <c r="C69" s="1349"/>
      <c r="D69" s="1349"/>
      <c r="E69" s="1349"/>
      <c r="F69" s="1349"/>
      <c r="G69" s="1349"/>
      <c r="H69" s="1349"/>
      <c r="I69" s="1349"/>
      <c r="J69" s="1350"/>
      <c r="K69" s="1344"/>
      <c r="L69" s="1345"/>
      <c r="M69" s="1425"/>
      <c r="N69" s="1426"/>
      <c r="O69" s="1441"/>
      <c r="P69" s="1227" t="s">
        <v>11</v>
      </c>
      <c r="Q69" s="1231"/>
      <c r="R69" s="1231"/>
      <c r="S69" s="1231"/>
      <c r="U69" s="1236"/>
      <c r="V69" s="1236"/>
    </row>
    <row r="70" spans="2:22" ht="17.399999999999999">
      <c r="B70" s="1362"/>
      <c r="C70" s="1363"/>
      <c r="D70" s="1363"/>
      <c r="E70" s="1363"/>
      <c r="F70" s="1363"/>
      <c r="G70" s="1363"/>
      <c r="H70" s="1363"/>
      <c r="I70" s="1363"/>
      <c r="J70" s="1364"/>
      <c r="K70" s="1346"/>
      <c r="L70" s="1347"/>
      <c r="M70" s="1427"/>
      <c r="N70" s="1428"/>
      <c r="O70" s="1442"/>
      <c r="P70" s="1229" t="s">
        <v>12</v>
      </c>
      <c r="Q70" s="1232"/>
      <c r="R70" s="1232"/>
      <c r="S70" s="1232"/>
      <c r="U70" s="1237"/>
      <c r="V70" s="1237"/>
    </row>
    <row r="71" spans="2:22">
      <c r="B71" s="1429"/>
      <c r="C71" s="1429"/>
      <c r="D71" s="1429"/>
      <c r="E71" s="1429"/>
      <c r="F71" s="1429"/>
      <c r="G71" s="1429"/>
      <c r="H71" s="1429"/>
      <c r="I71" s="1429"/>
      <c r="J71" s="1429"/>
      <c r="K71" s="1429"/>
      <c r="L71" s="1429"/>
      <c r="M71" s="1429"/>
      <c r="N71" s="1429"/>
      <c r="O71" s="1429"/>
      <c r="P71" s="1429"/>
      <c r="Q71" s="1429"/>
      <c r="R71" s="1429"/>
      <c r="S71" s="1429"/>
    </row>
    <row r="72" spans="2:22" hidden="1">
      <c r="B72" s="1430" t="s">
        <v>35</v>
      </c>
      <c r="C72" s="1431"/>
      <c r="D72" s="1431"/>
      <c r="E72" s="1431"/>
      <c r="F72" s="1431"/>
      <c r="G72" s="1431"/>
      <c r="H72" s="1431"/>
      <c r="I72" s="1431"/>
      <c r="J72" s="1431"/>
      <c r="K72" s="1431"/>
      <c r="L72" s="1431"/>
      <c r="M72" s="1431"/>
      <c r="N72" s="1431"/>
      <c r="O72" s="1431"/>
      <c r="P72" s="1431"/>
      <c r="Q72" s="1431"/>
      <c r="R72" s="1431"/>
      <c r="S72" s="1432"/>
    </row>
    <row r="73" spans="2:22" hidden="1">
      <c r="B73" s="1429"/>
      <c r="C73" s="1429"/>
      <c r="D73" s="1429"/>
      <c r="E73" s="1429"/>
      <c r="F73" s="1429"/>
      <c r="G73" s="1429"/>
      <c r="H73" s="1429"/>
      <c r="I73" s="1429"/>
      <c r="J73" s="1429"/>
      <c r="K73" s="1429"/>
      <c r="L73" s="1429"/>
      <c r="M73" s="1429"/>
      <c r="N73" s="1429"/>
      <c r="O73" s="1429"/>
      <c r="P73" s="1429"/>
      <c r="Q73" s="1429"/>
      <c r="R73" s="1429"/>
      <c r="S73" s="1429"/>
    </row>
    <row r="74" spans="2:22" hidden="1">
      <c r="B74" s="1433" t="s">
        <v>32</v>
      </c>
      <c r="C74" s="1434"/>
      <c r="D74" s="1435" t="s">
        <v>36</v>
      </c>
      <c r="E74" s="1436"/>
      <c r="F74" s="1436"/>
      <c r="G74" s="1436"/>
      <c r="H74" s="1436"/>
      <c r="I74" s="1436"/>
      <c r="J74" s="1436"/>
      <c r="K74" s="1436"/>
      <c r="L74" s="1436"/>
      <c r="M74" s="1436"/>
      <c r="N74" s="1436"/>
      <c r="O74" s="1436"/>
      <c r="P74" s="1436"/>
      <c r="Q74" s="1436"/>
      <c r="R74" s="1436"/>
      <c r="S74" s="1437"/>
    </row>
    <row r="75" spans="2:22" hidden="1">
      <c r="B75" s="1429"/>
      <c r="C75" s="1429"/>
      <c r="D75" s="1429"/>
      <c r="E75" s="1429"/>
      <c r="F75" s="1429"/>
      <c r="G75" s="1429"/>
      <c r="H75" s="1429"/>
      <c r="I75" s="1429"/>
      <c r="J75" s="1429"/>
      <c r="K75" s="1429"/>
      <c r="L75" s="1429"/>
      <c r="M75" s="1429"/>
      <c r="N75" s="1429"/>
      <c r="O75" s="1429"/>
      <c r="P75" s="1429"/>
      <c r="Q75" s="1429"/>
      <c r="R75" s="1429"/>
      <c r="S75" s="1429"/>
    </row>
    <row r="76" spans="2:22" hidden="1">
      <c r="B76" s="1438" t="s">
        <v>37</v>
      </c>
      <c r="C76" s="1439"/>
      <c r="D76" s="1439"/>
      <c r="E76" s="1440"/>
      <c r="F76" s="1438" t="s">
        <v>38</v>
      </c>
      <c r="G76" s="1439"/>
      <c r="H76" s="1439"/>
      <c r="I76" s="1440"/>
      <c r="J76" s="1438" t="s">
        <v>17</v>
      </c>
      <c r="K76" s="1439"/>
      <c r="L76" s="1439"/>
      <c r="M76" s="1439"/>
      <c r="N76" s="1440"/>
      <c r="O76" s="1438" t="s">
        <v>18</v>
      </c>
      <c r="P76" s="1439"/>
      <c r="Q76" s="1439"/>
      <c r="R76" s="1439"/>
      <c r="S76" s="1440"/>
    </row>
    <row r="77" spans="2:22" ht="20.100000000000001" hidden="1" customHeight="1">
      <c r="B77" s="1486" t="s">
        <v>39</v>
      </c>
      <c r="C77" s="1487"/>
      <c r="D77" s="1487"/>
      <c r="E77" s="1488"/>
      <c r="F77" s="1476" t="s">
        <v>20</v>
      </c>
      <c r="G77" s="1489"/>
      <c r="H77" s="1489"/>
      <c r="I77" s="1477"/>
      <c r="J77" s="1490" t="s">
        <v>40</v>
      </c>
      <c r="K77" s="1429"/>
      <c r="L77" s="1429"/>
      <c r="M77" s="1429"/>
      <c r="N77" s="1429"/>
      <c r="O77" s="1429" t="s">
        <v>41</v>
      </c>
      <c r="P77" s="1429"/>
      <c r="Q77" s="1429"/>
      <c r="R77" s="1429"/>
      <c r="S77" s="1491"/>
    </row>
    <row r="78" spans="2:22" hidden="1">
      <c r="B78" s="1429"/>
      <c r="C78" s="1429"/>
      <c r="D78" s="1429"/>
      <c r="E78" s="1429"/>
      <c r="F78" s="1429"/>
      <c r="G78" s="1429"/>
      <c r="H78" s="1429"/>
      <c r="I78" s="1429"/>
      <c r="J78" s="1429"/>
      <c r="K78" s="1429"/>
      <c r="L78" s="1429"/>
      <c r="M78" s="1429"/>
      <c r="N78" s="1429"/>
      <c r="O78" s="1429"/>
      <c r="P78" s="1429"/>
      <c r="Q78" s="1429"/>
      <c r="R78" s="1429"/>
      <c r="S78" s="1429"/>
    </row>
    <row r="79" spans="2:22" hidden="1">
      <c r="B79" s="1433" t="s">
        <v>32</v>
      </c>
      <c r="C79" s="1434"/>
      <c r="D79" s="1435" t="s">
        <v>42</v>
      </c>
      <c r="E79" s="1436"/>
      <c r="F79" s="1436"/>
      <c r="G79" s="1436"/>
      <c r="H79" s="1436"/>
      <c r="I79" s="1436"/>
      <c r="J79" s="1436"/>
      <c r="K79" s="1436"/>
      <c r="L79" s="1436"/>
      <c r="M79" s="1436"/>
      <c r="N79" s="1436"/>
      <c r="O79" s="1436"/>
      <c r="P79" s="1436"/>
      <c r="Q79" s="1436"/>
      <c r="R79" s="1436"/>
      <c r="S79" s="1437"/>
    </row>
    <row r="80" spans="2:22" hidden="1">
      <c r="B80" s="1429"/>
      <c r="C80" s="1429"/>
      <c r="D80" s="1429"/>
      <c r="E80" s="1429"/>
      <c r="F80" s="1429"/>
      <c r="G80" s="1429"/>
      <c r="H80" s="1429"/>
      <c r="I80" s="1429"/>
      <c r="J80" s="1429"/>
      <c r="K80" s="1429"/>
      <c r="L80" s="1429"/>
      <c r="M80" s="1429"/>
      <c r="N80" s="1429"/>
      <c r="O80" s="1429"/>
      <c r="P80" s="1429"/>
      <c r="Q80" s="1429"/>
      <c r="R80" s="1429"/>
      <c r="S80" s="1429"/>
    </row>
    <row r="81" spans="2:19" hidden="1">
      <c r="B81" s="1438" t="s">
        <v>37</v>
      </c>
      <c r="C81" s="1439"/>
      <c r="D81" s="1439"/>
      <c r="E81" s="1440"/>
      <c r="F81" s="1438" t="s">
        <v>38</v>
      </c>
      <c r="G81" s="1439"/>
      <c r="H81" s="1439"/>
      <c r="I81" s="1440"/>
      <c r="J81" s="1438" t="s">
        <v>17</v>
      </c>
      <c r="K81" s="1439"/>
      <c r="L81" s="1439"/>
      <c r="M81" s="1439"/>
      <c r="N81" s="1440"/>
      <c r="O81" s="1438" t="s">
        <v>28</v>
      </c>
      <c r="P81" s="1439"/>
      <c r="Q81" s="1439"/>
      <c r="R81" s="1439"/>
      <c r="S81" s="1440"/>
    </row>
    <row r="82" spans="2:19" ht="20.100000000000001" hidden="1" customHeight="1">
      <c r="B82" s="1490" t="s">
        <v>43</v>
      </c>
      <c r="C82" s="1429"/>
      <c r="D82" s="1429"/>
      <c r="E82" s="1491"/>
      <c r="F82" s="1476" t="s">
        <v>20</v>
      </c>
      <c r="G82" s="1489"/>
      <c r="H82" s="1489"/>
      <c r="I82" s="1477"/>
      <c r="J82" s="1490" t="s">
        <v>44</v>
      </c>
      <c r="K82" s="1429"/>
      <c r="L82" s="1429"/>
      <c r="M82" s="1429"/>
      <c r="N82" s="1429"/>
      <c r="O82" s="1429" t="s">
        <v>41</v>
      </c>
      <c r="P82" s="1429"/>
      <c r="Q82" s="1429"/>
      <c r="R82" s="1429"/>
      <c r="S82" s="1491"/>
    </row>
    <row r="83" spans="2:19" ht="20.100000000000001" hidden="1" customHeight="1">
      <c r="B83" s="1490" t="s">
        <v>45</v>
      </c>
      <c r="C83" s="1429"/>
      <c r="D83" s="1429"/>
      <c r="E83" s="1491"/>
      <c r="F83" s="1476" t="s">
        <v>20</v>
      </c>
      <c r="G83" s="1489"/>
      <c r="H83" s="1489"/>
      <c r="I83" s="1477"/>
      <c r="J83" s="1490" t="s">
        <v>44</v>
      </c>
      <c r="K83" s="1429"/>
      <c r="L83" s="1429"/>
      <c r="M83" s="1429"/>
      <c r="N83" s="1429"/>
      <c r="O83" s="1429" t="s">
        <v>41</v>
      </c>
      <c r="P83" s="1429"/>
      <c r="Q83" s="1429"/>
      <c r="R83" s="1429"/>
      <c r="S83" s="1491"/>
    </row>
    <row r="84" spans="2:19" hidden="1">
      <c r="B84" s="1429"/>
      <c r="C84" s="1429"/>
      <c r="D84" s="1429"/>
      <c r="E84" s="1429"/>
      <c r="F84" s="1429"/>
      <c r="G84" s="1429"/>
      <c r="H84" s="1429"/>
      <c r="I84" s="1429"/>
      <c r="J84" s="1429"/>
      <c r="K84" s="1429"/>
      <c r="L84" s="1429"/>
      <c r="M84" s="1429"/>
      <c r="N84" s="1429"/>
      <c r="O84" s="1429"/>
      <c r="P84" s="1429"/>
      <c r="Q84" s="1429"/>
      <c r="R84" s="1429"/>
      <c r="S84" s="1429"/>
    </row>
    <row r="85" spans="2:19" hidden="1">
      <c r="B85" s="1433" t="s">
        <v>32</v>
      </c>
      <c r="C85" s="1434"/>
      <c r="D85" s="1435" t="s">
        <v>46</v>
      </c>
      <c r="E85" s="1436"/>
      <c r="F85" s="1436"/>
      <c r="G85" s="1436"/>
      <c r="H85" s="1436"/>
      <c r="I85" s="1436"/>
      <c r="J85" s="1436"/>
      <c r="K85" s="1436"/>
      <c r="L85" s="1436"/>
      <c r="M85" s="1436"/>
      <c r="N85" s="1436"/>
      <c r="O85" s="1436"/>
      <c r="P85" s="1436"/>
      <c r="Q85" s="1436"/>
      <c r="R85" s="1436"/>
      <c r="S85" s="1437"/>
    </row>
    <row r="86" spans="2:19" hidden="1">
      <c r="B86" s="1429"/>
      <c r="C86" s="1429"/>
      <c r="D86" s="1429"/>
      <c r="E86" s="1429"/>
      <c r="F86" s="1429"/>
      <c r="G86" s="1429"/>
      <c r="H86" s="1429"/>
      <c r="I86" s="1429"/>
      <c r="J86" s="1429"/>
      <c r="K86" s="1429"/>
      <c r="L86" s="1429"/>
      <c r="M86" s="1429"/>
      <c r="N86" s="1429"/>
      <c r="O86" s="1429"/>
      <c r="P86" s="1429"/>
      <c r="Q86" s="1429"/>
      <c r="R86" s="1429"/>
      <c r="S86" s="1429"/>
    </row>
    <row r="87" spans="2:19" hidden="1">
      <c r="B87" s="1438" t="s">
        <v>37</v>
      </c>
      <c r="C87" s="1439"/>
      <c r="D87" s="1439"/>
      <c r="E87" s="1440"/>
      <c r="F87" s="1438" t="s">
        <v>38</v>
      </c>
      <c r="G87" s="1439"/>
      <c r="H87" s="1439"/>
      <c r="I87" s="1440"/>
      <c r="J87" s="1438" t="s">
        <v>17</v>
      </c>
      <c r="K87" s="1439"/>
      <c r="L87" s="1439"/>
      <c r="M87" s="1439"/>
      <c r="N87" s="1440"/>
      <c r="O87" s="1438" t="s">
        <v>28</v>
      </c>
      <c r="P87" s="1439"/>
      <c r="Q87" s="1439"/>
      <c r="R87" s="1439"/>
      <c r="S87" s="1440"/>
    </row>
    <row r="88" spans="2:19" hidden="1">
      <c r="B88" s="1490" t="s">
        <v>47</v>
      </c>
      <c r="C88" s="1429"/>
      <c r="D88" s="1429"/>
      <c r="E88" s="1491"/>
      <c r="F88" s="1476" t="s">
        <v>48</v>
      </c>
      <c r="G88" s="1489"/>
      <c r="H88" s="1489"/>
      <c r="I88" s="1477"/>
      <c r="J88" s="1490" t="s">
        <v>49</v>
      </c>
      <c r="K88" s="1429"/>
      <c r="L88" s="1429"/>
      <c r="M88" s="1429"/>
      <c r="N88" s="1491"/>
      <c r="O88" s="1490"/>
      <c r="P88" s="1429"/>
      <c r="Q88" s="1429"/>
      <c r="R88" s="1429"/>
      <c r="S88" s="1491"/>
    </row>
    <row r="89" spans="2:19" hidden="1">
      <c r="B89" s="1490" t="s">
        <v>50</v>
      </c>
      <c r="C89" s="1429"/>
      <c r="D89" s="1429"/>
      <c r="E89" s="1491"/>
      <c r="F89" s="1476" t="s">
        <v>51</v>
      </c>
      <c r="G89" s="1489"/>
      <c r="H89" s="1489"/>
      <c r="I89" s="1477"/>
      <c r="J89" s="1490" t="s">
        <v>49</v>
      </c>
      <c r="K89" s="1429"/>
      <c r="L89" s="1429"/>
      <c r="M89" s="1429"/>
      <c r="N89" s="1491"/>
      <c r="O89" s="1490"/>
      <c r="P89" s="1429"/>
      <c r="Q89" s="1429"/>
      <c r="R89" s="1429"/>
      <c r="S89" s="1491"/>
    </row>
    <row r="90" spans="2:19" hidden="1">
      <c r="B90" s="1429"/>
      <c r="C90" s="1429"/>
      <c r="D90" s="1429"/>
      <c r="E90" s="1429"/>
      <c r="F90" s="1429"/>
      <c r="G90" s="1429"/>
      <c r="H90" s="1429"/>
      <c r="I90" s="1429"/>
      <c r="J90" s="1429"/>
      <c r="K90" s="1429"/>
      <c r="L90" s="1429"/>
      <c r="M90" s="1429"/>
      <c r="N90" s="1429"/>
      <c r="O90" s="1429"/>
      <c r="P90" s="1429"/>
      <c r="Q90" s="1429"/>
      <c r="R90" s="1429"/>
      <c r="S90" s="1429"/>
    </row>
    <row r="91" spans="2:19" hidden="1">
      <c r="B91" s="1433" t="s">
        <v>32</v>
      </c>
      <c r="C91" s="1434"/>
      <c r="D91" s="1435" t="s">
        <v>52</v>
      </c>
      <c r="E91" s="1436"/>
      <c r="F91" s="1436"/>
      <c r="G91" s="1436"/>
      <c r="H91" s="1436"/>
      <c r="I91" s="1436"/>
      <c r="J91" s="1436"/>
      <c r="K91" s="1436"/>
      <c r="L91" s="1436"/>
      <c r="M91" s="1436"/>
      <c r="N91" s="1436"/>
      <c r="O91" s="1436"/>
      <c r="P91" s="1436"/>
      <c r="Q91" s="1436"/>
      <c r="R91" s="1436"/>
      <c r="S91" s="1437"/>
    </row>
    <row r="92" spans="2:19" hidden="1">
      <c r="B92" s="1429"/>
      <c r="C92" s="1429"/>
      <c r="D92" s="1429"/>
      <c r="E92" s="1429"/>
      <c r="F92" s="1429"/>
      <c r="G92" s="1429"/>
      <c r="H92" s="1429"/>
      <c r="I92" s="1429"/>
      <c r="J92" s="1429"/>
      <c r="K92" s="1429"/>
      <c r="L92" s="1429"/>
      <c r="M92" s="1429"/>
      <c r="N92" s="1429"/>
      <c r="O92" s="1429"/>
      <c r="P92" s="1429"/>
      <c r="Q92" s="1429"/>
      <c r="R92" s="1429"/>
      <c r="S92" s="1429"/>
    </row>
    <row r="93" spans="2:19" hidden="1">
      <c r="B93" s="1438" t="s">
        <v>3</v>
      </c>
      <c r="C93" s="1439"/>
      <c r="D93" s="1439"/>
      <c r="E93" s="1440"/>
      <c r="F93" s="1438" t="s">
        <v>38</v>
      </c>
      <c r="G93" s="1439"/>
      <c r="H93" s="1439"/>
      <c r="I93" s="1440"/>
      <c r="J93" s="1438" t="s">
        <v>17</v>
      </c>
      <c r="K93" s="1439"/>
      <c r="L93" s="1439"/>
      <c r="M93" s="1439"/>
      <c r="N93" s="1440"/>
      <c r="O93" s="1438" t="s">
        <v>28</v>
      </c>
      <c r="P93" s="1439"/>
      <c r="Q93" s="1439"/>
      <c r="R93" s="1439"/>
      <c r="S93" s="1440"/>
    </row>
    <row r="94" spans="2:19" ht="30" hidden="1" customHeight="1">
      <c r="B94" s="1486" t="s">
        <v>52</v>
      </c>
      <c r="C94" s="1487"/>
      <c r="D94" s="1487"/>
      <c r="E94" s="1488"/>
      <c r="F94" s="1476" t="s">
        <v>53</v>
      </c>
      <c r="G94" s="1489"/>
      <c r="H94" s="1489"/>
      <c r="I94" s="1477"/>
      <c r="J94" s="1490" t="s">
        <v>54</v>
      </c>
      <c r="K94" s="1429"/>
      <c r="L94" s="1429"/>
      <c r="M94" s="1429"/>
      <c r="N94" s="1491"/>
      <c r="O94" s="1490"/>
      <c r="P94" s="1429"/>
      <c r="Q94" s="1429"/>
      <c r="R94" s="1429"/>
      <c r="S94" s="1491"/>
    </row>
    <row r="95" spans="2:19" hidden="1">
      <c r="B95" s="1429"/>
      <c r="C95" s="1429"/>
      <c r="D95" s="1429"/>
      <c r="E95" s="1429"/>
      <c r="F95" s="1429"/>
      <c r="G95" s="1429"/>
      <c r="H95" s="1429"/>
      <c r="I95" s="1429"/>
      <c r="J95" s="1429"/>
      <c r="K95" s="1429"/>
      <c r="L95" s="1429"/>
      <c r="M95" s="1429"/>
      <c r="N95" s="1429"/>
      <c r="O95" s="1429"/>
      <c r="P95" s="1429"/>
      <c r="Q95" s="1429"/>
      <c r="R95" s="1429"/>
      <c r="S95" s="1429"/>
    </row>
    <row r="96" spans="2:19">
      <c r="B96" s="1430" t="s">
        <v>55</v>
      </c>
      <c r="C96" s="1431"/>
      <c r="D96" s="1431"/>
      <c r="E96" s="1431"/>
      <c r="F96" s="1431"/>
      <c r="G96" s="1431"/>
      <c r="H96" s="1431"/>
      <c r="I96" s="1431"/>
      <c r="J96" s="1431"/>
      <c r="K96" s="1431"/>
      <c r="L96" s="1431"/>
      <c r="M96" s="1431"/>
      <c r="N96" s="1431"/>
      <c r="O96" s="1431"/>
      <c r="P96" s="1431"/>
      <c r="Q96" s="1431"/>
      <c r="R96" s="1431"/>
      <c r="S96" s="1432"/>
    </row>
    <row r="97" spans="2:22">
      <c r="B97" s="1429"/>
      <c r="C97" s="1429"/>
      <c r="D97" s="1429"/>
      <c r="E97" s="1429"/>
      <c r="F97" s="1429"/>
      <c r="G97" s="1429"/>
      <c r="H97" s="1429"/>
      <c r="I97" s="1429"/>
      <c r="J97" s="1429"/>
      <c r="K97" s="1429"/>
      <c r="L97" s="1429"/>
      <c r="M97" s="1429"/>
      <c r="N97" s="1429"/>
      <c r="O97" s="1429"/>
      <c r="P97" s="1429"/>
      <c r="Q97" s="1429"/>
      <c r="R97" s="1429"/>
      <c r="S97" s="1429"/>
    </row>
    <row r="98" spans="2:22" ht="27.6">
      <c r="B98" s="1438" t="s">
        <v>55</v>
      </c>
      <c r="C98" s="1439"/>
      <c r="D98" s="1440"/>
      <c r="E98" s="1438" t="s">
        <v>38</v>
      </c>
      <c r="F98" s="1440"/>
      <c r="G98" s="1225"/>
      <c r="H98" s="1225"/>
      <c r="I98" s="1438" t="s">
        <v>7</v>
      </c>
      <c r="J98" s="1440"/>
      <c r="K98" s="1225" t="s">
        <v>7</v>
      </c>
      <c r="L98" s="1438" t="s">
        <v>7</v>
      </c>
      <c r="M98" s="1440"/>
      <c r="N98" s="1438" t="s">
        <v>7</v>
      </c>
      <c r="O98" s="1440"/>
      <c r="P98" s="1438" t="s">
        <v>7</v>
      </c>
      <c r="Q98" s="1440"/>
      <c r="R98" s="1225" t="s">
        <v>56</v>
      </c>
      <c r="S98" s="1225" t="s">
        <v>8</v>
      </c>
      <c r="U98" s="1265"/>
      <c r="V98" s="1265"/>
    </row>
    <row r="99" spans="2:22">
      <c r="B99" s="1444" t="s">
        <v>57</v>
      </c>
      <c r="C99" s="1445"/>
      <c r="D99" s="1445"/>
      <c r="E99" s="1445"/>
      <c r="F99" s="1445"/>
      <c r="G99" s="1445"/>
      <c r="H99" s="1445"/>
      <c r="I99" s="1445"/>
      <c r="J99" s="1445"/>
      <c r="K99" s="1445"/>
      <c r="L99" s="1445"/>
      <c r="M99" s="1445"/>
      <c r="N99" s="1445"/>
      <c r="O99" s="1445"/>
      <c r="P99" s="1445"/>
      <c r="Q99" s="1445"/>
      <c r="R99" s="1445"/>
      <c r="S99" s="1446"/>
    </row>
    <row r="100" spans="2:22" ht="17.399999999999999">
      <c r="B100" s="1348"/>
      <c r="C100" s="1349"/>
      <c r="D100" s="1350"/>
      <c r="E100" s="1344"/>
      <c r="F100" s="1345"/>
      <c r="G100" s="1441"/>
      <c r="H100" s="1227" t="s">
        <v>11</v>
      </c>
      <c r="I100" s="1425"/>
      <c r="J100" s="1426"/>
      <c r="K100" s="1231"/>
      <c r="L100" s="1425"/>
      <c r="M100" s="1426"/>
      <c r="N100" s="1425"/>
      <c r="O100" s="1426"/>
      <c r="P100" s="1425"/>
      <c r="Q100" s="1426"/>
      <c r="R100" s="1231"/>
      <c r="S100" s="1231"/>
      <c r="U100" s="1236"/>
      <c r="V100" s="1236"/>
    </row>
    <row r="101" spans="2:22" ht="17.399999999999999">
      <c r="B101" s="1362"/>
      <c r="C101" s="1363"/>
      <c r="D101" s="1364"/>
      <c r="E101" s="1346"/>
      <c r="F101" s="1347"/>
      <c r="G101" s="1442"/>
      <c r="H101" s="1229" t="s">
        <v>12</v>
      </c>
      <c r="I101" s="1457"/>
      <c r="J101" s="1458"/>
      <c r="K101" s="1232"/>
      <c r="L101" s="1457"/>
      <c r="M101" s="1458"/>
      <c r="N101" s="1457"/>
      <c r="O101" s="1458"/>
      <c r="P101" s="1457"/>
      <c r="Q101" s="1458"/>
      <c r="R101" s="1232"/>
      <c r="S101" s="1232"/>
      <c r="U101" s="1237"/>
      <c r="V101" s="1237"/>
    </row>
    <row r="102" spans="2:22" ht="27.6">
      <c r="B102" s="1238"/>
      <c r="C102" s="1439" t="s">
        <v>58</v>
      </c>
      <c r="D102" s="1440"/>
      <c r="E102" s="1438" t="s">
        <v>38</v>
      </c>
      <c r="F102" s="1440"/>
      <c r="G102" s="1239"/>
      <c r="H102" s="1239"/>
      <c r="I102" s="1438" t="s">
        <v>7</v>
      </c>
      <c r="J102" s="1440"/>
      <c r="K102" s="1225" t="s">
        <v>7</v>
      </c>
      <c r="L102" s="1438" t="s">
        <v>7</v>
      </c>
      <c r="M102" s="1440"/>
      <c r="N102" s="1438" t="s">
        <v>7</v>
      </c>
      <c r="O102" s="1440"/>
      <c r="P102" s="1438" t="s">
        <v>7</v>
      </c>
      <c r="Q102" s="1440"/>
      <c r="R102" s="1239" t="s">
        <v>59</v>
      </c>
      <c r="S102" s="1239" t="s">
        <v>8</v>
      </c>
      <c r="U102" s="1266"/>
      <c r="V102" s="1266"/>
    </row>
    <row r="103" spans="2:22" ht="42" customHeight="1">
      <c r="B103" s="1338"/>
      <c r="C103" s="1339"/>
      <c r="D103" s="1340"/>
      <c r="E103" s="1344"/>
      <c r="F103" s="1345"/>
      <c r="G103" s="1441"/>
      <c r="H103" s="1227" t="s">
        <v>11</v>
      </c>
      <c r="I103" s="1425"/>
      <c r="J103" s="1426"/>
      <c r="K103" s="1231"/>
      <c r="L103" s="1425"/>
      <c r="M103" s="1426"/>
      <c r="N103" s="1425"/>
      <c r="O103" s="1426"/>
      <c r="P103" s="1425"/>
      <c r="Q103" s="1426"/>
      <c r="R103" s="1231"/>
      <c r="S103" s="1231"/>
      <c r="U103" s="1236"/>
      <c r="V103" s="1236"/>
    </row>
    <row r="104" spans="2:22" ht="17.399999999999999">
      <c r="B104" s="1341"/>
      <c r="C104" s="1342"/>
      <c r="D104" s="1343"/>
      <c r="E104" s="1346"/>
      <c r="F104" s="1347"/>
      <c r="G104" s="1442"/>
      <c r="H104" s="1229" t="s">
        <v>12</v>
      </c>
      <c r="I104" s="1457"/>
      <c r="J104" s="1458"/>
      <c r="K104" s="1232"/>
      <c r="L104" s="1457"/>
      <c r="M104" s="1458"/>
      <c r="N104" s="1457"/>
      <c r="O104" s="1458"/>
      <c r="P104" s="1457"/>
      <c r="Q104" s="1458"/>
      <c r="R104" s="1232"/>
      <c r="S104" s="1232"/>
      <c r="U104" s="1237"/>
      <c r="V104" s="1237"/>
    </row>
    <row r="105" spans="2:22" ht="17.100000000000001" customHeight="1">
      <c r="B105" s="1344"/>
      <c r="C105" s="1405"/>
      <c r="D105" s="1345"/>
      <c r="E105" s="1344"/>
      <c r="F105" s="1345"/>
      <c r="G105" s="1441"/>
      <c r="H105" s="1227" t="s">
        <v>11</v>
      </c>
      <c r="I105" s="1425"/>
      <c r="J105" s="1426"/>
      <c r="K105" s="1227"/>
      <c r="L105" s="1425"/>
      <c r="M105" s="1426"/>
      <c r="N105" s="1425"/>
      <c r="O105" s="1426"/>
      <c r="P105" s="1425"/>
      <c r="Q105" s="1426"/>
      <c r="R105" s="1231"/>
      <c r="S105" s="1231"/>
      <c r="U105" s="1236"/>
      <c r="V105" s="1236"/>
    </row>
    <row r="106" spans="2:22" ht="17.399999999999999">
      <c r="B106" s="1346"/>
      <c r="C106" s="1406"/>
      <c r="D106" s="1347"/>
      <c r="E106" s="1346"/>
      <c r="F106" s="1347"/>
      <c r="G106" s="1442"/>
      <c r="H106" s="1229" t="s">
        <v>12</v>
      </c>
      <c r="I106" s="1457"/>
      <c r="J106" s="1458"/>
      <c r="K106" s="1232"/>
      <c r="L106" s="1457"/>
      <c r="M106" s="1458"/>
      <c r="N106" s="1457"/>
      <c r="O106" s="1458"/>
      <c r="P106" s="1457"/>
      <c r="Q106" s="1458"/>
      <c r="R106" s="1232"/>
      <c r="S106" s="1232"/>
      <c r="U106" s="1237"/>
      <c r="V106" s="1237"/>
    </row>
    <row r="107" spans="2:22" ht="17.399999999999999">
      <c r="B107" s="1377"/>
      <c r="C107" s="1378"/>
      <c r="D107" s="1379"/>
      <c r="E107" s="1344"/>
      <c r="F107" s="1345"/>
      <c r="G107" s="1441"/>
      <c r="H107" s="1227" t="s">
        <v>11</v>
      </c>
      <c r="I107" s="1425"/>
      <c r="J107" s="1426"/>
      <c r="K107" s="1231"/>
      <c r="L107" s="1425"/>
      <c r="M107" s="1426"/>
      <c r="N107" s="1425"/>
      <c r="O107" s="1426"/>
      <c r="P107" s="1425"/>
      <c r="Q107" s="1426"/>
      <c r="R107" s="1231"/>
      <c r="S107" s="1231"/>
      <c r="U107" s="1236"/>
      <c r="V107" s="1236"/>
    </row>
    <row r="108" spans="2:22" ht="17.399999999999999">
      <c r="B108" s="1380"/>
      <c r="C108" s="1381"/>
      <c r="D108" s="1382"/>
      <c r="E108" s="1346"/>
      <c r="F108" s="1347"/>
      <c r="G108" s="1442"/>
      <c r="H108" s="1229" t="s">
        <v>12</v>
      </c>
      <c r="I108" s="1457"/>
      <c r="J108" s="1458"/>
      <c r="K108" s="1232"/>
      <c r="L108" s="1457"/>
      <c r="M108" s="1458"/>
      <c r="N108" s="1457"/>
      <c r="O108" s="1458"/>
      <c r="P108" s="1457"/>
      <c r="Q108" s="1458"/>
      <c r="R108" s="1232"/>
      <c r="S108" s="1232"/>
      <c r="U108" s="1237"/>
      <c r="V108" s="1237"/>
    </row>
    <row r="109" spans="2:22">
      <c r="B109" s="1444" t="s">
        <v>60</v>
      </c>
      <c r="C109" s="1445"/>
      <c r="D109" s="1445"/>
      <c r="E109" s="1445"/>
      <c r="F109" s="1445"/>
      <c r="G109" s="1445"/>
      <c r="H109" s="1445"/>
      <c r="I109" s="1445"/>
      <c r="J109" s="1445"/>
      <c r="K109" s="1445"/>
      <c r="L109" s="1445"/>
      <c r="M109" s="1445"/>
      <c r="N109" s="1445"/>
      <c r="O109" s="1445"/>
      <c r="P109" s="1445"/>
      <c r="Q109" s="1445"/>
      <c r="R109" s="1445"/>
      <c r="S109" s="1446"/>
    </row>
    <row r="110" spans="2:22" ht="17.399999999999999">
      <c r="B110" s="1348"/>
      <c r="C110" s="1349"/>
      <c r="D110" s="1350"/>
      <c r="E110" s="1344"/>
      <c r="F110" s="1345"/>
      <c r="G110" s="1441"/>
      <c r="H110" s="1227" t="s">
        <v>11</v>
      </c>
      <c r="I110" s="1425"/>
      <c r="J110" s="1426"/>
      <c r="K110" s="1231"/>
      <c r="L110" s="1425"/>
      <c r="M110" s="1426"/>
      <c r="N110" s="1425"/>
      <c r="O110" s="1426"/>
      <c r="P110" s="1425"/>
      <c r="Q110" s="1426"/>
      <c r="R110" s="1231"/>
      <c r="S110" s="1231"/>
      <c r="U110" s="1236"/>
      <c r="V110" s="1236"/>
    </row>
    <row r="111" spans="2:22" ht="54.75" customHeight="1">
      <c r="B111" s="1362"/>
      <c r="C111" s="1363"/>
      <c r="D111" s="1364"/>
      <c r="E111" s="1346"/>
      <c r="F111" s="1347"/>
      <c r="G111" s="1442"/>
      <c r="H111" s="1229" t="s">
        <v>12</v>
      </c>
      <c r="I111" s="1457"/>
      <c r="J111" s="1458"/>
      <c r="K111" s="1232"/>
      <c r="L111" s="1457"/>
      <c r="M111" s="1458"/>
      <c r="N111" s="1457"/>
      <c r="O111" s="1458"/>
      <c r="P111" s="1457"/>
      <c r="Q111" s="1458"/>
      <c r="R111" s="1232"/>
      <c r="S111" s="1232"/>
      <c r="U111" s="1237"/>
      <c r="V111" s="1237"/>
    </row>
    <row r="112" spans="2:22" ht="27.6">
      <c r="B112" s="1238"/>
      <c r="C112" s="1439" t="s">
        <v>58</v>
      </c>
      <c r="D112" s="1440"/>
      <c r="E112" s="1438" t="s">
        <v>38</v>
      </c>
      <c r="F112" s="1440"/>
      <c r="G112" s="1239"/>
      <c r="H112" s="1239"/>
      <c r="I112" s="1438" t="s">
        <v>7</v>
      </c>
      <c r="J112" s="1440"/>
      <c r="K112" s="1225" t="s">
        <v>7</v>
      </c>
      <c r="L112" s="1438" t="s">
        <v>7</v>
      </c>
      <c r="M112" s="1440"/>
      <c r="N112" s="1438" t="s">
        <v>7</v>
      </c>
      <c r="O112" s="1440"/>
      <c r="P112" s="1438" t="s">
        <v>7</v>
      </c>
      <c r="Q112" s="1440"/>
      <c r="R112" s="1239" t="s">
        <v>56</v>
      </c>
      <c r="S112" s="1239" t="s">
        <v>8</v>
      </c>
      <c r="U112" s="1266"/>
      <c r="V112" s="1266"/>
    </row>
    <row r="113" spans="2:22" ht="17.100000000000001" customHeight="1">
      <c r="B113" s="1371"/>
      <c r="C113" s="1372"/>
      <c r="D113" s="1373"/>
      <c r="E113" s="1344"/>
      <c r="F113" s="1345"/>
      <c r="G113" s="1441"/>
      <c r="H113" s="1227" t="s">
        <v>11</v>
      </c>
      <c r="I113" s="1425"/>
      <c r="J113" s="1426"/>
      <c r="K113" s="1231"/>
      <c r="L113" s="1425"/>
      <c r="M113" s="1426"/>
      <c r="N113" s="1447"/>
      <c r="O113" s="1448"/>
      <c r="P113" s="1447"/>
      <c r="Q113" s="1448"/>
      <c r="R113" s="1231"/>
      <c r="S113" s="1231"/>
      <c r="U113" s="1236"/>
      <c r="V113" s="1236"/>
    </row>
    <row r="114" spans="2:22" ht="17.399999999999999">
      <c r="B114" s="1374"/>
      <c r="C114" s="1375"/>
      <c r="D114" s="1376"/>
      <c r="E114" s="1346"/>
      <c r="F114" s="1347"/>
      <c r="G114" s="1442"/>
      <c r="H114" s="1229" t="s">
        <v>12</v>
      </c>
      <c r="I114" s="1457"/>
      <c r="J114" s="1458"/>
      <c r="K114" s="1232"/>
      <c r="L114" s="1457"/>
      <c r="M114" s="1458"/>
      <c r="N114" s="1457"/>
      <c r="O114" s="1458"/>
      <c r="P114" s="1457"/>
      <c r="Q114" s="1458"/>
      <c r="R114" s="1232"/>
      <c r="S114" s="1232"/>
      <c r="U114" s="1237"/>
      <c r="V114" s="1237"/>
    </row>
    <row r="115" spans="2:22" ht="17.100000000000001" customHeight="1">
      <c r="B115" s="1371"/>
      <c r="C115" s="1372"/>
      <c r="D115" s="1373"/>
      <c r="E115" s="1344"/>
      <c r="F115" s="1345"/>
      <c r="G115" s="1441"/>
      <c r="H115" s="1227" t="s">
        <v>11</v>
      </c>
      <c r="I115" s="1425"/>
      <c r="J115" s="1426"/>
      <c r="K115" s="1231"/>
      <c r="L115" s="1425"/>
      <c r="M115" s="1426"/>
      <c r="N115" s="1447"/>
      <c r="O115" s="1448"/>
      <c r="P115" s="1425"/>
      <c r="Q115" s="1426"/>
      <c r="R115" s="1231"/>
      <c r="S115" s="1231"/>
      <c r="U115" s="1236"/>
      <c r="V115" s="1236"/>
    </row>
    <row r="116" spans="2:22" ht="17.399999999999999">
      <c r="B116" s="1374"/>
      <c r="C116" s="1375"/>
      <c r="D116" s="1376"/>
      <c r="E116" s="1346"/>
      <c r="F116" s="1347"/>
      <c r="G116" s="1442"/>
      <c r="H116" s="1229" t="s">
        <v>12</v>
      </c>
      <c r="I116" s="1457"/>
      <c r="J116" s="1458"/>
      <c r="K116" s="1232"/>
      <c r="L116" s="1457"/>
      <c r="M116" s="1458"/>
      <c r="N116" s="1457"/>
      <c r="O116" s="1458"/>
      <c r="P116" s="1457"/>
      <c r="Q116" s="1458"/>
      <c r="R116" s="1232"/>
      <c r="S116" s="1232"/>
      <c r="U116" s="1237"/>
      <c r="V116" s="1237"/>
    </row>
    <row r="117" spans="2:22" ht="17.399999999999999">
      <c r="B117" s="1365"/>
      <c r="C117" s="1366"/>
      <c r="D117" s="1367"/>
      <c r="E117" s="1344"/>
      <c r="F117" s="1345"/>
      <c r="G117" s="1441"/>
      <c r="H117" s="1227" t="s">
        <v>11</v>
      </c>
      <c r="I117" s="1425"/>
      <c r="J117" s="1426"/>
      <c r="K117" s="1231"/>
      <c r="L117" s="1425"/>
      <c r="M117" s="1426"/>
      <c r="N117" s="1447"/>
      <c r="O117" s="1448"/>
      <c r="P117" s="1425"/>
      <c r="Q117" s="1426"/>
      <c r="R117" s="1231"/>
      <c r="S117" s="1231"/>
      <c r="U117" s="1236"/>
      <c r="V117" s="1236"/>
    </row>
    <row r="118" spans="2:22" ht="17.399999999999999">
      <c r="B118" s="1368"/>
      <c r="C118" s="1369"/>
      <c r="D118" s="1370"/>
      <c r="E118" s="1346"/>
      <c r="F118" s="1347"/>
      <c r="G118" s="1443"/>
      <c r="H118" s="1229" t="s">
        <v>12</v>
      </c>
      <c r="I118" s="1457"/>
      <c r="J118" s="1458"/>
      <c r="K118" s="1232"/>
      <c r="L118" s="1457"/>
      <c r="M118" s="1458"/>
      <c r="N118" s="1457"/>
      <c r="O118" s="1458"/>
      <c r="P118" s="1457"/>
      <c r="Q118" s="1458"/>
      <c r="R118" s="1232"/>
      <c r="S118" s="1232"/>
      <c r="U118" s="1237"/>
      <c r="V118" s="1237"/>
    </row>
    <row r="119" spans="2:22" ht="30.75" customHeight="1">
      <c r="B119" s="1365"/>
      <c r="C119" s="1366"/>
      <c r="D119" s="1367"/>
      <c r="E119" s="1344"/>
      <c r="F119" s="1405"/>
      <c r="G119" s="1244"/>
      <c r="H119" s="1245" t="s">
        <v>11</v>
      </c>
      <c r="I119" s="1483"/>
      <c r="J119" s="1484"/>
      <c r="K119" s="1254"/>
      <c r="L119" s="1483"/>
      <c r="M119" s="1484"/>
      <c r="N119" s="1483"/>
      <c r="O119" s="1484"/>
      <c r="P119" s="1483"/>
      <c r="Q119" s="1484"/>
      <c r="R119" s="1267"/>
      <c r="S119" s="1267"/>
      <c r="U119" s="1268"/>
      <c r="V119" s="1268"/>
    </row>
    <row r="120" spans="2:22" ht="38.1" customHeight="1">
      <c r="B120" s="1368"/>
      <c r="C120" s="1369"/>
      <c r="D120" s="1370"/>
      <c r="E120" s="1346"/>
      <c r="F120" s="1406"/>
      <c r="G120" s="1246"/>
      <c r="H120" s="1244" t="s">
        <v>12</v>
      </c>
      <c r="I120" s="1255"/>
      <c r="J120" s="1256"/>
      <c r="K120" s="1257"/>
      <c r="L120" s="1478"/>
      <c r="M120" s="1479"/>
      <c r="N120" s="1478"/>
      <c r="O120" s="1479"/>
      <c r="P120" s="1478"/>
      <c r="Q120" s="1485"/>
      <c r="R120" s="1269"/>
      <c r="S120" s="1270"/>
      <c r="U120" s="1271"/>
      <c r="V120" s="1271"/>
    </row>
    <row r="121" spans="2:22" ht="17.399999999999999">
      <c r="B121" s="1348"/>
      <c r="C121" s="1349"/>
      <c r="D121" s="1350"/>
      <c r="E121" s="1344"/>
      <c r="F121" s="1345"/>
      <c r="G121" s="1441"/>
      <c r="H121" s="1227" t="s">
        <v>11</v>
      </c>
      <c r="I121" s="1425"/>
      <c r="J121" s="1426"/>
      <c r="K121" s="1231"/>
      <c r="L121" s="1425"/>
      <c r="M121" s="1426"/>
      <c r="N121" s="1425"/>
      <c r="O121" s="1426"/>
      <c r="P121" s="1425"/>
      <c r="Q121" s="1426"/>
      <c r="R121" s="1231"/>
      <c r="S121" s="1231"/>
      <c r="U121" s="1236"/>
      <c r="V121" s="1236"/>
    </row>
    <row r="122" spans="2:22" ht="17.399999999999999">
      <c r="B122" s="1362"/>
      <c r="C122" s="1363"/>
      <c r="D122" s="1364"/>
      <c r="E122" s="1346"/>
      <c r="F122" s="1347"/>
      <c r="G122" s="1442"/>
      <c r="H122" s="1229"/>
      <c r="I122" s="1457"/>
      <c r="J122" s="1458"/>
      <c r="K122" s="1232"/>
      <c r="L122" s="1457"/>
      <c r="M122" s="1458"/>
      <c r="N122" s="1457"/>
      <c r="O122" s="1458"/>
      <c r="P122" s="1457"/>
      <c r="Q122" s="1458"/>
      <c r="R122" s="1232"/>
      <c r="S122" s="1232"/>
      <c r="U122" s="1237"/>
      <c r="V122" s="1237"/>
    </row>
    <row r="123" spans="2:22" ht="17.399999999999999">
      <c r="B123" s="1348"/>
      <c r="C123" s="1349"/>
      <c r="D123" s="1350"/>
      <c r="E123" s="1344"/>
      <c r="F123" s="1345"/>
      <c r="G123" s="1441"/>
      <c r="H123" s="1227" t="s">
        <v>11</v>
      </c>
      <c r="I123" s="1425"/>
      <c r="J123" s="1426"/>
      <c r="K123" s="1231"/>
      <c r="L123" s="1425"/>
      <c r="M123" s="1426"/>
      <c r="N123" s="1425"/>
      <c r="O123" s="1426"/>
      <c r="P123" s="1425"/>
      <c r="Q123" s="1426"/>
      <c r="R123" s="1233"/>
      <c r="S123" s="1231"/>
      <c r="U123" s="1236"/>
      <c r="V123" s="1236"/>
    </row>
    <row r="124" spans="2:22" ht="42.75" customHeight="1">
      <c r="B124" s="1362"/>
      <c r="C124" s="1363"/>
      <c r="D124" s="1364"/>
      <c r="E124" s="1346"/>
      <c r="F124" s="1347"/>
      <c r="G124" s="1442"/>
      <c r="H124" s="1229" t="s">
        <v>12</v>
      </c>
      <c r="I124" s="1457"/>
      <c r="J124" s="1458"/>
      <c r="K124" s="1232"/>
      <c r="L124" s="1457"/>
      <c r="M124" s="1458"/>
      <c r="N124" s="1457"/>
      <c r="O124" s="1458"/>
      <c r="P124" s="1457"/>
      <c r="Q124" s="1458"/>
      <c r="R124" s="1232"/>
      <c r="S124" s="1232"/>
      <c r="U124" s="1237"/>
      <c r="V124" s="1237"/>
    </row>
    <row r="125" spans="2:22" ht="42.75" customHeight="1">
      <c r="B125" s="1371"/>
      <c r="C125" s="1372"/>
      <c r="D125" s="1373"/>
      <c r="E125" s="1344"/>
      <c r="F125" s="1345"/>
      <c r="G125" s="1226"/>
      <c r="H125" s="1247" t="s">
        <v>11</v>
      </c>
      <c r="I125" s="1258"/>
      <c r="J125" s="1259"/>
      <c r="K125" s="1259"/>
      <c r="L125" s="1258"/>
      <c r="M125" s="1259"/>
      <c r="N125" s="1258"/>
      <c r="O125" s="1259"/>
      <c r="P125" s="1258"/>
      <c r="Q125" s="1259"/>
      <c r="R125" s="1259"/>
      <c r="S125" s="1259"/>
      <c r="U125" s="1272"/>
      <c r="V125" s="1272"/>
    </row>
    <row r="126" spans="2:22" ht="42.75" customHeight="1">
      <c r="B126" s="1424"/>
      <c r="C126" s="1411"/>
      <c r="D126" s="1412"/>
      <c r="E126" s="1415"/>
      <c r="F126" s="1416"/>
      <c r="G126" s="1243"/>
      <c r="H126" s="1248" t="s">
        <v>12</v>
      </c>
      <c r="I126" s="1260"/>
      <c r="J126" s="1256"/>
      <c r="K126" s="1256"/>
      <c r="L126" s="1260"/>
      <c r="M126" s="1256"/>
      <c r="N126" s="1260"/>
      <c r="O126" s="1256"/>
      <c r="P126" s="1260"/>
      <c r="Q126" s="1256"/>
      <c r="R126" s="1256"/>
      <c r="S126" s="1256"/>
      <c r="U126" s="1273"/>
      <c r="V126" s="1273"/>
    </row>
    <row r="127" spans="2:22" ht="42.75" customHeight="1">
      <c r="B127" s="1407"/>
      <c r="C127" s="1408"/>
      <c r="D127" s="1409"/>
      <c r="E127" s="1413"/>
      <c r="F127" s="1414"/>
      <c r="G127" s="1249"/>
      <c r="H127" s="1250" t="s">
        <v>11</v>
      </c>
      <c r="I127" s="1261"/>
      <c r="J127" s="1262"/>
      <c r="K127" s="1262"/>
      <c r="L127" s="1261"/>
      <c r="M127" s="1262"/>
      <c r="N127" s="1261"/>
      <c r="O127" s="1262"/>
      <c r="P127" s="1261"/>
      <c r="Q127" s="1262"/>
      <c r="R127" s="1262"/>
      <c r="S127" s="1274"/>
      <c r="U127" s="1275"/>
      <c r="V127" s="1275"/>
    </row>
    <row r="128" spans="2:22" ht="42.75" customHeight="1">
      <c r="B128" s="1410"/>
      <c r="C128" s="1411"/>
      <c r="D128" s="1412"/>
      <c r="E128" s="1415"/>
      <c r="F128" s="1416"/>
      <c r="G128" s="1251"/>
      <c r="H128" s="1252" t="s">
        <v>12</v>
      </c>
      <c r="I128" s="1263"/>
      <c r="J128" s="1264"/>
      <c r="K128" s="1264"/>
      <c r="L128" s="1263"/>
      <c r="M128" s="1264"/>
      <c r="N128" s="1263"/>
      <c r="O128" s="1264"/>
      <c r="P128" s="1263"/>
      <c r="Q128" s="1264"/>
      <c r="R128" s="1264"/>
      <c r="S128" s="1276"/>
      <c r="U128" s="1277"/>
      <c r="V128" s="1277"/>
    </row>
    <row r="129" spans="2:22" ht="42.75" customHeight="1">
      <c r="B129" s="1417"/>
      <c r="C129" s="1408"/>
      <c r="D129" s="1409"/>
      <c r="E129" s="1413"/>
      <c r="F129" s="1414"/>
      <c r="G129" s="1243"/>
      <c r="H129" s="1278" t="s">
        <v>11</v>
      </c>
      <c r="I129" s="1302"/>
      <c r="J129" s="1303"/>
      <c r="K129" s="1303"/>
      <c r="L129" s="1302"/>
      <c r="M129" s="1303"/>
      <c r="N129" s="1302"/>
      <c r="O129" s="1303"/>
      <c r="P129" s="1302"/>
      <c r="Q129" s="1303"/>
      <c r="R129" s="1303"/>
      <c r="S129" s="1303"/>
      <c r="U129" s="1316"/>
      <c r="V129" s="1316"/>
    </row>
    <row r="130" spans="2:22" ht="42.75" customHeight="1">
      <c r="B130" s="1374"/>
      <c r="C130" s="1375"/>
      <c r="D130" s="1376"/>
      <c r="E130" s="1346"/>
      <c r="F130" s="1347"/>
      <c r="G130" s="1243"/>
      <c r="H130" s="1279" t="s">
        <v>12</v>
      </c>
      <c r="I130" s="1253"/>
      <c r="J130" s="1232"/>
      <c r="K130" s="1232"/>
      <c r="L130" s="1253"/>
      <c r="M130" s="1232"/>
      <c r="N130" s="1253"/>
      <c r="O130" s="1232"/>
      <c r="P130" s="1253"/>
      <c r="Q130" s="1232"/>
      <c r="R130" s="1232"/>
      <c r="S130" s="1232"/>
      <c r="U130" s="1237"/>
      <c r="V130" s="1237"/>
    </row>
    <row r="131" spans="2:22" ht="17.399999999999999">
      <c r="B131" s="1418"/>
      <c r="C131" s="1419"/>
      <c r="D131" s="1420"/>
      <c r="E131" s="1344"/>
      <c r="F131" s="1345"/>
      <c r="G131" s="1441"/>
      <c r="H131" s="1227" t="s">
        <v>11</v>
      </c>
      <c r="I131" s="1466"/>
      <c r="J131" s="1467"/>
      <c r="K131" s="1231"/>
      <c r="L131" s="1466"/>
      <c r="M131" s="1467"/>
      <c r="N131" s="1466"/>
      <c r="O131" s="1467"/>
      <c r="P131" s="1481"/>
      <c r="Q131" s="1482"/>
      <c r="R131" s="1233"/>
      <c r="S131" s="1231"/>
      <c r="U131" s="1236"/>
      <c r="V131" s="1236"/>
    </row>
    <row r="132" spans="2:22" ht="45.75" customHeight="1">
      <c r="B132" s="1421"/>
      <c r="C132" s="1422"/>
      <c r="D132" s="1423"/>
      <c r="E132" s="1346"/>
      <c r="F132" s="1347"/>
      <c r="G132" s="1442"/>
      <c r="H132" s="1229" t="s">
        <v>12</v>
      </c>
      <c r="I132" s="1457"/>
      <c r="J132" s="1458"/>
      <c r="K132" s="1232"/>
      <c r="L132" s="1457"/>
      <c r="M132" s="1458"/>
      <c r="N132" s="1457"/>
      <c r="O132" s="1458"/>
      <c r="P132" s="1457"/>
      <c r="Q132" s="1458"/>
      <c r="R132" s="1232"/>
      <c r="S132" s="1232"/>
      <c r="U132" s="1237"/>
      <c r="V132" s="1237"/>
    </row>
    <row r="133" spans="2:22" ht="56.1" customHeight="1">
      <c r="B133" s="1383"/>
      <c r="C133" s="1384"/>
      <c r="D133" s="1385"/>
      <c r="E133" s="1344"/>
      <c r="F133" s="1345"/>
      <c r="G133" s="1280"/>
      <c r="H133" s="1280"/>
      <c r="I133" s="1468"/>
      <c r="J133" s="1469"/>
      <c r="K133" s="1267"/>
      <c r="L133" s="1468"/>
      <c r="M133" s="1469"/>
      <c r="N133" s="1468"/>
      <c r="O133" s="1469"/>
      <c r="P133" s="1468"/>
      <c r="Q133" s="1469"/>
      <c r="R133" s="1267"/>
      <c r="S133" s="1267"/>
      <c r="U133" s="1268"/>
      <c r="V133" s="1268"/>
    </row>
    <row r="134" spans="2:22" ht="23.1" customHeight="1">
      <c r="B134" s="1386"/>
      <c r="C134" s="1387"/>
      <c r="D134" s="1388"/>
      <c r="E134" s="1346"/>
      <c r="F134" s="1347"/>
      <c r="G134" s="1228"/>
      <c r="H134" s="1281"/>
      <c r="I134" s="1464"/>
      <c r="J134" s="1465"/>
      <c r="K134" s="1304"/>
      <c r="L134" s="1464"/>
      <c r="M134" s="1465"/>
      <c r="N134" s="1464"/>
      <c r="O134" s="1465"/>
      <c r="P134" s="1464"/>
      <c r="Q134" s="1465"/>
      <c r="R134" s="1304"/>
      <c r="S134" s="1304"/>
      <c r="U134" s="1317"/>
      <c r="V134" s="1317"/>
    </row>
    <row r="135" spans="2:22" ht="17.399999999999999">
      <c r="B135" s="1348"/>
      <c r="C135" s="1349"/>
      <c r="D135" s="1350"/>
      <c r="E135" s="1344"/>
      <c r="F135" s="1345"/>
      <c r="G135" s="1441"/>
      <c r="H135" s="1227" t="s">
        <v>11</v>
      </c>
      <c r="I135" s="1466"/>
      <c r="J135" s="1467"/>
      <c r="K135" s="1231"/>
      <c r="L135" s="1466"/>
      <c r="M135" s="1467"/>
      <c r="N135" s="1466"/>
      <c r="O135" s="1467"/>
      <c r="P135" s="1466"/>
      <c r="Q135" s="1467"/>
      <c r="R135" s="1231"/>
      <c r="S135" s="1231"/>
      <c r="U135" s="1236"/>
      <c r="V135" s="1236"/>
    </row>
    <row r="136" spans="2:22" ht="17.399999999999999">
      <c r="B136" s="1362"/>
      <c r="C136" s="1363"/>
      <c r="D136" s="1364"/>
      <c r="E136" s="1346"/>
      <c r="F136" s="1347"/>
      <c r="G136" s="1442"/>
      <c r="H136" s="1229" t="s">
        <v>12</v>
      </c>
      <c r="I136" s="1457"/>
      <c r="J136" s="1458"/>
      <c r="K136" s="1232"/>
      <c r="L136" s="1457"/>
      <c r="M136" s="1458"/>
      <c r="N136" s="1457"/>
      <c r="O136" s="1458"/>
      <c r="P136" s="1457"/>
      <c r="Q136" s="1458"/>
      <c r="R136" s="1232"/>
      <c r="S136" s="1232"/>
      <c r="U136" s="1237"/>
      <c r="V136" s="1237"/>
    </row>
    <row r="137" spans="2:22" ht="17.399999999999999">
      <c r="B137" s="1348"/>
      <c r="C137" s="1349"/>
      <c r="D137" s="1350"/>
      <c r="E137" s="1344"/>
      <c r="F137" s="1345"/>
      <c r="G137" s="1441"/>
      <c r="H137" s="1227" t="s">
        <v>11</v>
      </c>
      <c r="I137" s="1425"/>
      <c r="J137" s="1426"/>
      <c r="K137" s="1231"/>
      <c r="L137" s="1425"/>
      <c r="M137" s="1426"/>
      <c r="N137" s="1425"/>
      <c r="O137" s="1426"/>
      <c r="P137" s="1425"/>
      <c r="Q137" s="1426"/>
      <c r="R137" s="1231"/>
      <c r="S137" s="1231"/>
      <c r="U137" s="1236"/>
      <c r="V137" s="1236"/>
    </row>
    <row r="138" spans="2:22" ht="17.399999999999999">
      <c r="B138" s="1362"/>
      <c r="C138" s="1363"/>
      <c r="D138" s="1364"/>
      <c r="E138" s="1346"/>
      <c r="F138" s="1347"/>
      <c r="G138" s="1442"/>
      <c r="H138" s="1229" t="s">
        <v>12</v>
      </c>
      <c r="I138" s="1457"/>
      <c r="J138" s="1458"/>
      <c r="K138" s="1232"/>
      <c r="L138" s="1457"/>
      <c r="M138" s="1458"/>
      <c r="N138" s="1457"/>
      <c r="O138" s="1458"/>
      <c r="P138" s="1457"/>
      <c r="Q138" s="1458"/>
      <c r="R138" s="1232"/>
      <c r="S138" s="1232"/>
      <c r="U138" s="1237"/>
      <c r="V138" s="1237"/>
    </row>
    <row r="139" spans="2:22" ht="18" customHeight="1">
      <c r="B139" s="1371"/>
      <c r="C139" s="1372"/>
      <c r="D139" s="1372"/>
      <c r="E139" s="1344"/>
      <c r="F139" s="1345"/>
      <c r="G139" s="1441"/>
      <c r="H139" s="1282" t="s">
        <v>11</v>
      </c>
      <c r="I139" s="1480"/>
      <c r="J139" s="1480"/>
      <c r="K139" s="1254"/>
      <c r="L139" s="1480"/>
      <c r="M139" s="1480"/>
      <c r="N139" s="1480"/>
      <c r="O139" s="1480"/>
      <c r="P139" s="1480"/>
      <c r="Q139" s="1480"/>
      <c r="R139" s="1254"/>
      <c r="S139" s="1254"/>
      <c r="U139" s="1318"/>
      <c r="V139" s="1318"/>
    </row>
    <row r="140" spans="2:22" ht="17.399999999999999">
      <c r="B140" s="1374"/>
      <c r="C140" s="1375"/>
      <c r="D140" s="1375"/>
      <c r="E140" s="1346"/>
      <c r="F140" s="1347"/>
      <c r="G140" s="1442"/>
      <c r="H140" s="1279" t="s">
        <v>12</v>
      </c>
      <c r="I140" s="1478"/>
      <c r="J140" s="1479"/>
      <c r="K140" s="1305"/>
      <c r="L140" s="1478"/>
      <c r="M140" s="1479"/>
      <c r="N140" s="1478"/>
      <c r="O140" s="1479"/>
      <c r="P140" s="1478"/>
      <c r="Q140" s="1479"/>
      <c r="R140" s="1305"/>
      <c r="S140" s="1305"/>
      <c r="U140" s="1319"/>
      <c r="V140" s="1319"/>
    </row>
    <row r="141" spans="2:22">
      <c r="B141" s="1444" t="s">
        <v>61</v>
      </c>
      <c r="C141" s="1445"/>
      <c r="D141" s="1445"/>
      <c r="E141" s="1445"/>
      <c r="F141" s="1445"/>
      <c r="G141" s="1445"/>
      <c r="H141" s="1445"/>
      <c r="I141" s="1445"/>
      <c r="J141" s="1445"/>
      <c r="K141" s="1445"/>
      <c r="L141" s="1445"/>
      <c r="M141" s="1445"/>
      <c r="N141" s="1445"/>
      <c r="O141" s="1445"/>
      <c r="P141" s="1445"/>
      <c r="Q141" s="1445"/>
      <c r="R141" s="1445"/>
      <c r="S141" s="1446"/>
    </row>
    <row r="142" spans="2:22">
      <c r="B142" s="1349"/>
      <c r="C142" s="1349"/>
      <c r="D142" s="1349"/>
      <c r="E142" s="1349"/>
      <c r="F142" s="1349"/>
      <c r="G142" s="1349"/>
      <c r="H142" s="1349"/>
      <c r="I142" s="1349"/>
      <c r="J142" s="1349"/>
      <c r="K142" s="1349"/>
      <c r="L142" s="1349"/>
      <c r="M142" s="1349"/>
      <c r="N142" s="1349"/>
      <c r="O142" s="1349"/>
      <c r="P142" s="1349"/>
      <c r="Q142" s="1349"/>
      <c r="R142" s="1349"/>
      <c r="S142" s="1349"/>
    </row>
    <row r="143" spans="2:22">
      <c r="B143" s="1283" t="s">
        <v>62</v>
      </c>
      <c r="C143" s="1284"/>
      <c r="D143" s="1284"/>
      <c r="E143" s="1284"/>
      <c r="F143" s="1284"/>
      <c r="G143" s="1284"/>
      <c r="H143" s="1284"/>
      <c r="I143" s="1284"/>
      <c r="J143" s="1284"/>
      <c r="K143" s="1284"/>
      <c r="L143" s="1284"/>
      <c r="M143" s="1284"/>
      <c r="N143" s="1284"/>
      <c r="O143" s="1284"/>
      <c r="P143" s="1284"/>
      <c r="Q143" s="1284"/>
      <c r="R143" s="1284"/>
      <c r="S143" s="1284"/>
    </row>
    <row r="144" spans="2:22">
      <c r="B144" s="1429"/>
      <c r="C144" s="1429"/>
      <c r="D144" s="1429"/>
      <c r="E144" s="1429"/>
      <c r="F144" s="1429"/>
      <c r="G144" s="1429"/>
      <c r="H144" s="1429"/>
      <c r="I144" s="1429"/>
      <c r="J144" s="1429"/>
      <c r="K144" s="1429"/>
      <c r="L144" s="1429"/>
      <c r="M144" s="1429"/>
      <c r="N144" s="1429"/>
      <c r="O144" s="1429"/>
      <c r="P144" s="1429"/>
      <c r="Q144" s="1429"/>
      <c r="R144" s="1429"/>
      <c r="S144" s="1429"/>
    </row>
    <row r="145" spans="2:22" ht="27.6">
      <c r="B145" s="1438" t="s">
        <v>55</v>
      </c>
      <c r="C145" s="1439"/>
      <c r="D145" s="1440"/>
      <c r="E145" s="1438" t="s">
        <v>38</v>
      </c>
      <c r="F145" s="1440"/>
      <c r="G145" s="1225"/>
      <c r="H145" s="1225"/>
      <c r="I145" s="1438" t="s">
        <v>7</v>
      </c>
      <c r="J145" s="1440"/>
      <c r="K145" s="1225" t="s">
        <v>7</v>
      </c>
      <c r="L145" s="1438" t="s">
        <v>7</v>
      </c>
      <c r="M145" s="1440"/>
      <c r="N145" s="1438" t="s">
        <v>7</v>
      </c>
      <c r="O145" s="1440"/>
      <c r="P145" s="1438" t="s">
        <v>7</v>
      </c>
      <c r="Q145" s="1440"/>
      <c r="R145" s="1225" t="s">
        <v>56</v>
      </c>
      <c r="S145" s="1225" t="s">
        <v>8</v>
      </c>
      <c r="U145" s="1265"/>
      <c r="V145" s="1265"/>
    </row>
    <row r="146" spans="2:22">
      <c r="B146" s="1444" t="s">
        <v>63</v>
      </c>
      <c r="C146" s="1445"/>
      <c r="D146" s="1445"/>
      <c r="E146" s="1445"/>
      <c r="F146" s="1445"/>
      <c r="G146" s="1445"/>
      <c r="H146" s="1445"/>
      <c r="I146" s="1445"/>
      <c r="J146" s="1445"/>
      <c r="K146" s="1445"/>
      <c r="L146" s="1445"/>
      <c r="M146" s="1445"/>
      <c r="N146" s="1445"/>
      <c r="O146" s="1445"/>
      <c r="P146" s="1445"/>
      <c r="Q146" s="1445"/>
      <c r="R146" s="1445"/>
      <c r="S146" s="1446"/>
    </row>
    <row r="147" spans="2:22" ht="17.399999999999999">
      <c r="B147" s="1395"/>
      <c r="C147" s="1396"/>
      <c r="D147" s="1397"/>
      <c r="E147" s="1401"/>
      <c r="F147" s="1402"/>
      <c r="G147" s="1402"/>
      <c r="H147" s="1285" t="s">
        <v>11</v>
      </c>
      <c r="I147" s="1476"/>
      <c r="J147" s="1477"/>
      <c r="K147" s="1285"/>
      <c r="L147" s="1476"/>
      <c r="M147" s="1477"/>
      <c r="N147" s="1476"/>
      <c r="O147" s="1477"/>
      <c r="P147" s="1476"/>
      <c r="Q147" s="1477"/>
      <c r="R147" s="1285">
        <f>I147+K147</f>
        <v>0</v>
      </c>
      <c r="S147" s="1230">
        <f>I147+K147</f>
        <v>0</v>
      </c>
      <c r="U147" s="1320"/>
      <c r="V147" s="1320"/>
    </row>
    <row r="148" spans="2:22" ht="17.399999999999999">
      <c r="B148" s="1398"/>
      <c r="C148" s="1399"/>
      <c r="D148" s="1400"/>
      <c r="E148" s="1403"/>
      <c r="F148" s="1404"/>
      <c r="G148" s="1404"/>
      <c r="H148" s="1286" t="s">
        <v>12</v>
      </c>
      <c r="I148" s="1306"/>
      <c r="J148" s="1306"/>
      <c r="K148" s="1306"/>
      <c r="L148" s="1306"/>
      <c r="M148" s="1306"/>
      <c r="N148" s="1306"/>
      <c r="O148" s="1306"/>
      <c r="P148" s="1306"/>
      <c r="Q148" s="1306"/>
      <c r="R148" s="1306"/>
      <c r="S148" s="1321"/>
      <c r="U148" s="1322"/>
      <c r="V148" s="1322"/>
    </row>
    <row r="149" spans="2:22" ht="27.6">
      <c r="B149" s="1238"/>
      <c r="C149" s="1439" t="s">
        <v>58</v>
      </c>
      <c r="D149" s="1440"/>
      <c r="E149" s="1438" t="s">
        <v>38</v>
      </c>
      <c r="F149" s="1440"/>
      <c r="G149" s="1239"/>
      <c r="H149" s="1239"/>
      <c r="I149" s="1438" t="s">
        <v>7</v>
      </c>
      <c r="J149" s="1440"/>
      <c r="K149" s="1225" t="s">
        <v>7</v>
      </c>
      <c r="L149" s="1438" t="s">
        <v>7</v>
      </c>
      <c r="M149" s="1440"/>
      <c r="N149" s="1438" t="s">
        <v>7</v>
      </c>
      <c r="O149" s="1440"/>
      <c r="P149" s="1438" t="s">
        <v>7</v>
      </c>
      <c r="Q149" s="1440"/>
      <c r="R149" s="1239" t="s">
        <v>59</v>
      </c>
      <c r="S149" s="1239" t="s">
        <v>8</v>
      </c>
      <c r="U149" s="1266"/>
      <c r="V149" s="1266"/>
    </row>
    <row r="150" spans="2:22" ht="17.399999999999999">
      <c r="B150" s="1287"/>
      <c r="C150" s="1288"/>
      <c r="D150" s="1289"/>
      <c r="E150" s="1290"/>
      <c r="F150" s="1289"/>
      <c r="G150" s="1291"/>
      <c r="H150" s="1291"/>
      <c r="I150" s="1290"/>
      <c r="J150" s="1289"/>
      <c r="K150" s="1291"/>
      <c r="L150" s="1290"/>
      <c r="M150" s="1289"/>
      <c r="N150" s="1290"/>
      <c r="O150" s="1289"/>
      <c r="P150" s="1290"/>
      <c r="Q150" s="1289"/>
      <c r="R150" s="1291"/>
      <c r="S150" s="1291"/>
      <c r="U150" s="1323"/>
      <c r="V150" s="1323"/>
    </row>
    <row r="151" spans="2:22" ht="17.399999999999999">
      <c r="B151" s="1338"/>
      <c r="C151" s="1339"/>
      <c r="D151" s="1340"/>
      <c r="E151" s="1344"/>
      <c r="F151" s="1345"/>
      <c r="G151" s="1441"/>
      <c r="H151" s="1227" t="s">
        <v>11</v>
      </c>
      <c r="I151" s="1425"/>
      <c r="J151" s="1426"/>
      <c r="K151" s="1231"/>
      <c r="L151" s="1425"/>
      <c r="M151" s="1426"/>
      <c r="N151" s="1425"/>
      <c r="O151" s="1426"/>
      <c r="P151" s="1425"/>
      <c r="Q151" s="1426"/>
      <c r="R151" s="1231">
        <f>I151+K151+L151+N151+P151</f>
        <v>0</v>
      </c>
      <c r="S151" s="1231">
        <f>I151+K151+L151+N151+P151</f>
        <v>0</v>
      </c>
      <c r="U151" s="1236"/>
      <c r="V151" s="1236"/>
    </row>
    <row r="152" spans="2:22" ht="17.399999999999999">
      <c r="B152" s="1341"/>
      <c r="C152" s="1342"/>
      <c r="D152" s="1343"/>
      <c r="E152" s="1346"/>
      <c r="F152" s="1347"/>
      <c r="G152" s="1442"/>
      <c r="H152" s="1229" t="s">
        <v>12</v>
      </c>
      <c r="I152" s="1457"/>
      <c r="J152" s="1458"/>
      <c r="K152" s="1232"/>
      <c r="L152" s="1457"/>
      <c r="M152" s="1458"/>
      <c r="N152" s="1457"/>
      <c r="O152" s="1458"/>
      <c r="P152" s="1457"/>
      <c r="Q152" s="1458"/>
      <c r="R152" s="1232"/>
      <c r="S152" s="1232"/>
      <c r="U152" s="1237"/>
      <c r="V152" s="1237"/>
    </row>
    <row r="153" spans="2:22" ht="17.399999999999999">
      <c r="B153" s="1344"/>
      <c r="C153" s="1405"/>
      <c r="D153" s="1345"/>
      <c r="E153" s="1344"/>
      <c r="F153" s="1345"/>
      <c r="G153" s="1441"/>
      <c r="H153" s="1227" t="s">
        <v>11</v>
      </c>
      <c r="I153" s="1425"/>
      <c r="J153" s="1426"/>
      <c r="K153" s="1227"/>
      <c r="L153" s="1425"/>
      <c r="M153" s="1426"/>
      <c r="N153" s="1425"/>
      <c r="O153" s="1426"/>
      <c r="P153" s="1425"/>
      <c r="Q153" s="1426"/>
      <c r="R153" s="1231">
        <f>I153+K153</f>
        <v>0</v>
      </c>
      <c r="S153" s="1231">
        <f>I153+K153</f>
        <v>0</v>
      </c>
      <c r="U153" s="1236"/>
      <c r="V153" s="1236"/>
    </row>
    <row r="154" spans="2:22" ht="17.399999999999999">
      <c r="B154" s="1346"/>
      <c r="C154" s="1406"/>
      <c r="D154" s="1347"/>
      <c r="E154" s="1346"/>
      <c r="F154" s="1347"/>
      <c r="G154" s="1442"/>
      <c r="H154" s="1229" t="s">
        <v>12</v>
      </c>
      <c r="I154" s="1457"/>
      <c r="J154" s="1458"/>
      <c r="K154" s="1232"/>
      <c r="L154" s="1457"/>
      <c r="M154" s="1458"/>
      <c r="N154" s="1457"/>
      <c r="O154" s="1458"/>
      <c r="P154" s="1457"/>
      <c r="Q154" s="1458"/>
      <c r="R154" s="1232"/>
      <c r="S154" s="1232"/>
      <c r="U154" s="1237"/>
      <c r="V154" s="1237"/>
    </row>
    <row r="155" spans="2:22" ht="17.399999999999999">
      <c r="B155" s="1377"/>
      <c r="C155" s="1378"/>
      <c r="D155" s="1379"/>
      <c r="E155" s="1344"/>
      <c r="F155" s="1345"/>
      <c r="G155" s="1441"/>
      <c r="H155" s="1227" t="s">
        <v>11</v>
      </c>
      <c r="I155" s="1425"/>
      <c r="J155" s="1426"/>
      <c r="K155" s="1231"/>
      <c r="L155" s="1425"/>
      <c r="M155" s="1426"/>
      <c r="N155" s="1425"/>
      <c r="O155" s="1426"/>
      <c r="P155" s="1425"/>
      <c r="Q155" s="1426"/>
      <c r="R155" s="1231">
        <f>L155</f>
        <v>0</v>
      </c>
      <c r="S155" s="1231">
        <f>L155</f>
        <v>0</v>
      </c>
      <c r="U155" s="1236"/>
      <c r="V155" s="1236"/>
    </row>
    <row r="156" spans="2:22" ht="17.399999999999999">
      <c r="B156" s="1380"/>
      <c r="C156" s="1381"/>
      <c r="D156" s="1382"/>
      <c r="E156" s="1346"/>
      <c r="F156" s="1347"/>
      <c r="G156" s="1442"/>
      <c r="H156" s="1229" t="s">
        <v>12</v>
      </c>
      <c r="I156" s="1457"/>
      <c r="J156" s="1458"/>
      <c r="K156" s="1232"/>
      <c r="L156" s="1457"/>
      <c r="M156" s="1458"/>
      <c r="N156" s="1457"/>
      <c r="O156" s="1458"/>
      <c r="P156" s="1457"/>
      <c r="Q156" s="1458"/>
      <c r="R156" s="1232"/>
      <c r="S156" s="1232"/>
      <c r="U156" s="1237"/>
      <c r="V156" s="1237"/>
    </row>
    <row r="157" spans="2:22" ht="17.399999999999999">
      <c r="B157" s="1240"/>
      <c r="C157" s="1241"/>
      <c r="D157" s="1241"/>
      <c r="E157" s="1242"/>
      <c r="F157" s="1242"/>
      <c r="G157" s="1242"/>
      <c r="H157" s="1292"/>
      <c r="I157" s="1307"/>
      <c r="J157" s="1307"/>
      <c r="K157" s="1307"/>
      <c r="L157" s="1307"/>
      <c r="M157" s="1307"/>
      <c r="N157" s="1307"/>
      <c r="O157" s="1307"/>
      <c r="P157" s="1307"/>
      <c r="Q157" s="1307"/>
      <c r="R157" s="1307"/>
      <c r="S157" s="1232">
        <f>S155+S153+S151+S147</f>
        <v>0</v>
      </c>
      <c r="U157" s="1237"/>
      <c r="V157" s="1237"/>
    </row>
    <row r="158" spans="2:22">
      <c r="B158" s="1444" t="s">
        <v>60</v>
      </c>
      <c r="C158" s="1445"/>
      <c r="D158" s="1445"/>
      <c r="E158" s="1445"/>
      <c r="F158" s="1445"/>
      <c r="G158" s="1445"/>
      <c r="H158" s="1445"/>
      <c r="I158" s="1445"/>
      <c r="J158" s="1445"/>
      <c r="K158" s="1445"/>
      <c r="L158" s="1445"/>
      <c r="M158" s="1445"/>
      <c r="N158" s="1445"/>
      <c r="O158" s="1445"/>
      <c r="P158" s="1445"/>
      <c r="Q158" s="1445"/>
      <c r="R158" s="1445"/>
      <c r="S158" s="1446"/>
    </row>
    <row r="159" spans="2:22" ht="27.6">
      <c r="B159" s="1238"/>
      <c r="C159" s="1439" t="s">
        <v>58</v>
      </c>
      <c r="D159" s="1440"/>
      <c r="E159" s="1438" t="s">
        <v>38</v>
      </c>
      <c r="F159" s="1440"/>
      <c r="G159" s="1239"/>
      <c r="H159" s="1239"/>
      <c r="I159" s="1438" t="s">
        <v>7</v>
      </c>
      <c r="J159" s="1440"/>
      <c r="K159" s="1225" t="s">
        <v>7</v>
      </c>
      <c r="L159" s="1438" t="s">
        <v>7</v>
      </c>
      <c r="M159" s="1440"/>
      <c r="N159" s="1438" t="s">
        <v>7</v>
      </c>
      <c r="O159" s="1440"/>
      <c r="P159" s="1438" t="s">
        <v>7</v>
      </c>
      <c r="Q159" s="1440"/>
      <c r="R159" s="1239" t="s">
        <v>56</v>
      </c>
      <c r="S159" s="1239" t="s">
        <v>8</v>
      </c>
      <c r="U159" s="1266"/>
      <c r="V159" s="1266"/>
    </row>
    <row r="160" spans="2:22" ht="17.399999999999999">
      <c r="B160" s="1371"/>
      <c r="C160" s="1372"/>
      <c r="D160" s="1373"/>
      <c r="E160" s="1344"/>
      <c r="F160" s="1345"/>
      <c r="G160" s="1441"/>
      <c r="H160" s="1227" t="s">
        <v>11</v>
      </c>
      <c r="I160" s="1425">
        <v>5846</v>
      </c>
      <c r="J160" s="1426"/>
      <c r="K160" s="1231"/>
      <c r="L160" s="1425"/>
      <c r="M160" s="1426"/>
      <c r="N160" s="1447"/>
      <c r="O160" s="1448"/>
      <c r="P160" s="1447"/>
      <c r="Q160" s="1448"/>
      <c r="R160" s="1231">
        <f>I160+K160+L160+N160+P160</f>
        <v>5846</v>
      </c>
      <c r="S160" s="1231">
        <f>I160+K160+L160+N160+P160</f>
        <v>5846</v>
      </c>
      <c r="U160" s="1236"/>
      <c r="V160" s="1236"/>
    </row>
    <row r="161" spans="2:22" ht="17.399999999999999">
      <c r="B161" s="1374"/>
      <c r="C161" s="1375"/>
      <c r="D161" s="1376"/>
      <c r="E161" s="1346"/>
      <c r="F161" s="1347"/>
      <c r="G161" s="1442"/>
      <c r="H161" s="1229" t="s">
        <v>12</v>
      </c>
      <c r="I161" s="1457"/>
      <c r="J161" s="1458"/>
      <c r="K161" s="1232"/>
      <c r="L161" s="1457"/>
      <c r="M161" s="1458"/>
      <c r="N161" s="1457"/>
      <c r="O161" s="1458"/>
      <c r="P161" s="1457"/>
      <c r="Q161" s="1458"/>
      <c r="R161" s="1324">
        <f t="shared" ref="R161:R181" si="0">I161+K161+L161+N161+P161</f>
        <v>0</v>
      </c>
      <c r="S161" s="1324">
        <f t="shared" ref="S161:S183" si="1">I161+K161+L161+N161+P161</f>
        <v>0</v>
      </c>
      <c r="U161" s="1325"/>
      <c r="V161" s="1325"/>
    </row>
    <row r="162" spans="2:22" ht="17.399999999999999">
      <c r="B162" s="1371"/>
      <c r="C162" s="1372"/>
      <c r="D162" s="1373"/>
      <c r="E162" s="1344"/>
      <c r="F162" s="1345"/>
      <c r="G162" s="1441"/>
      <c r="H162" s="1227" t="s">
        <v>11</v>
      </c>
      <c r="I162" s="1425"/>
      <c r="J162" s="1426"/>
      <c r="K162" s="1231"/>
      <c r="L162" s="1425"/>
      <c r="M162" s="1426"/>
      <c r="N162" s="1447"/>
      <c r="O162" s="1448"/>
      <c r="P162" s="1425"/>
      <c r="Q162" s="1426"/>
      <c r="R162" s="1231">
        <f t="shared" si="0"/>
        <v>0</v>
      </c>
      <c r="S162" s="1231">
        <f t="shared" si="1"/>
        <v>0</v>
      </c>
      <c r="U162" s="1236"/>
      <c r="V162" s="1236"/>
    </row>
    <row r="163" spans="2:22" ht="57.75" customHeight="1">
      <c r="B163" s="1374"/>
      <c r="C163" s="1375"/>
      <c r="D163" s="1376"/>
      <c r="E163" s="1346"/>
      <c r="F163" s="1347"/>
      <c r="G163" s="1442"/>
      <c r="H163" s="1229" t="s">
        <v>12</v>
      </c>
      <c r="I163" s="1457"/>
      <c r="J163" s="1458"/>
      <c r="K163" s="1232"/>
      <c r="L163" s="1457"/>
      <c r="M163" s="1458"/>
      <c r="N163" s="1457"/>
      <c r="O163" s="1458"/>
      <c r="P163" s="1457"/>
      <c r="Q163" s="1458"/>
      <c r="R163" s="1324">
        <f t="shared" si="0"/>
        <v>0</v>
      </c>
      <c r="S163" s="1324">
        <f t="shared" si="1"/>
        <v>0</v>
      </c>
      <c r="U163" s="1325"/>
      <c r="V163" s="1325"/>
    </row>
    <row r="164" spans="2:22" ht="17.399999999999999">
      <c r="B164" s="1365"/>
      <c r="C164" s="1366"/>
      <c r="D164" s="1367"/>
      <c r="E164" s="1344"/>
      <c r="F164" s="1345"/>
      <c r="G164" s="1441"/>
      <c r="H164" s="1227" t="s">
        <v>11</v>
      </c>
      <c r="I164" s="1425"/>
      <c r="J164" s="1426"/>
      <c r="K164" s="1231"/>
      <c r="L164" s="1425"/>
      <c r="M164" s="1426"/>
      <c r="N164" s="1447"/>
      <c r="O164" s="1448"/>
      <c r="P164" s="1425"/>
      <c r="Q164" s="1426"/>
      <c r="R164" s="1231">
        <f t="shared" si="0"/>
        <v>0</v>
      </c>
      <c r="S164" s="1231">
        <f t="shared" si="1"/>
        <v>0</v>
      </c>
      <c r="U164" s="1236"/>
      <c r="V164" s="1236"/>
    </row>
    <row r="165" spans="2:22" ht="62.1" customHeight="1">
      <c r="B165" s="1368"/>
      <c r="C165" s="1369"/>
      <c r="D165" s="1370"/>
      <c r="E165" s="1346"/>
      <c r="F165" s="1347"/>
      <c r="G165" s="1443"/>
      <c r="H165" s="1229" t="s">
        <v>12</v>
      </c>
      <c r="I165" s="1457"/>
      <c r="J165" s="1458"/>
      <c r="K165" s="1232"/>
      <c r="L165" s="1457"/>
      <c r="M165" s="1458"/>
      <c r="N165" s="1457"/>
      <c r="O165" s="1458"/>
      <c r="P165" s="1457"/>
      <c r="Q165" s="1458"/>
      <c r="R165" s="1324">
        <f t="shared" si="0"/>
        <v>0</v>
      </c>
      <c r="S165" s="1324">
        <f t="shared" si="1"/>
        <v>0</v>
      </c>
      <c r="U165" s="1325"/>
      <c r="V165" s="1325"/>
    </row>
    <row r="166" spans="2:22" ht="17.399999999999999">
      <c r="B166" s="1348"/>
      <c r="C166" s="1349"/>
      <c r="D166" s="1350"/>
      <c r="E166" s="1344"/>
      <c r="F166" s="1345"/>
      <c r="G166" s="1441"/>
      <c r="H166" s="1227" t="s">
        <v>11</v>
      </c>
      <c r="I166" s="1425"/>
      <c r="J166" s="1426"/>
      <c r="K166" s="1231"/>
      <c r="L166" s="1425"/>
      <c r="M166" s="1426"/>
      <c r="N166" s="1425"/>
      <c r="O166" s="1426"/>
      <c r="P166" s="1425"/>
      <c r="Q166" s="1426"/>
      <c r="R166" s="1231">
        <f t="shared" si="0"/>
        <v>0</v>
      </c>
      <c r="S166" s="1231">
        <f t="shared" si="1"/>
        <v>0</v>
      </c>
      <c r="U166" s="1236"/>
      <c r="V166" s="1236"/>
    </row>
    <row r="167" spans="2:22" ht="17.399999999999999">
      <c r="B167" s="1362"/>
      <c r="C167" s="1363"/>
      <c r="D167" s="1364"/>
      <c r="E167" s="1346"/>
      <c r="F167" s="1347"/>
      <c r="G167" s="1442"/>
      <c r="H167" s="1229"/>
      <c r="I167" s="1457"/>
      <c r="J167" s="1458"/>
      <c r="K167" s="1232"/>
      <c r="L167" s="1457"/>
      <c r="M167" s="1458"/>
      <c r="N167" s="1457"/>
      <c r="O167" s="1458"/>
      <c r="P167" s="1457"/>
      <c r="Q167" s="1458"/>
      <c r="R167" s="1324">
        <f t="shared" si="0"/>
        <v>0</v>
      </c>
      <c r="S167" s="1324">
        <f t="shared" si="1"/>
        <v>0</v>
      </c>
      <c r="U167" s="1325"/>
      <c r="V167" s="1325"/>
    </row>
    <row r="168" spans="2:22" ht="17.399999999999999">
      <c r="B168" s="1348"/>
      <c r="C168" s="1349"/>
      <c r="D168" s="1350"/>
      <c r="E168" s="1344"/>
      <c r="F168" s="1345"/>
      <c r="G168" s="1441"/>
      <c r="H168" s="1227" t="s">
        <v>11</v>
      </c>
      <c r="I168" s="1425"/>
      <c r="J168" s="1426"/>
      <c r="K168" s="1231"/>
      <c r="L168" s="1425"/>
      <c r="M168" s="1426"/>
      <c r="N168" s="1425"/>
      <c r="O168" s="1426"/>
      <c r="P168" s="1425"/>
      <c r="Q168" s="1426"/>
      <c r="R168" s="1231">
        <f t="shared" si="0"/>
        <v>0</v>
      </c>
      <c r="S168" s="1231">
        <f t="shared" si="1"/>
        <v>0</v>
      </c>
      <c r="U168" s="1236"/>
      <c r="V168" s="1236"/>
    </row>
    <row r="169" spans="2:22" ht="51" customHeight="1">
      <c r="B169" s="1351"/>
      <c r="C169" s="1352"/>
      <c r="D169" s="1353"/>
      <c r="E169" s="1354"/>
      <c r="F169" s="1355"/>
      <c r="G169" s="1443"/>
      <c r="H169" s="1248" t="s">
        <v>12</v>
      </c>
      <c r="I169" s="1460"/>
      <c r="J169" s="1461"/>
      <c r="K169" s="1256"/>
      <c r="L169" s="1460"/>
      <c r="M169" s="1461"/>
      <c r="N169" s="1460"/>
      <c r="O169" s="1461"/>
      <c r="P169" s="1460"/>
      <c r="Q169" s="1461"/>
      <c r="R169" s="1324">
        <f t="shared" si="0"/>
        <v>0</v>
      </c>
      <c r="S169" s="1324">
        <f t="shared" si="1"/>
        <v>0</v>
      </c>
      <c r="U169" s="1325"/>
      <c r="V169" s="1325"/>
    </row>
    <row r="170" spans="2:22" ht="17.399999999999999">
      <c r="B170" s="1371"/>
      <c r="C170" s="1372"/>
      <c r="D170" s="1373"/>
      <c r="E170" s="1344"/>
      <c r="F170" s="1345"/>
      <c r="G170" s="1226"/>
      <c r="H170" s="1245" t="s">
        <v>11</v>
      </c>
      <c r="I170" s="1468"/>
      <c r="J170" s="1469"/>
      <c r="K170" s="1308"/>
      <c r="L170" s="1309"/>
      <c r="M170" s="1308"/>
      <c r="N170" s="1309"/>
      <c r="O170" s="1308"/>
      <c r="P170" s="1309"/>
      <c r="Q170" s="1308"/>
      <c r="R170" s="1308">
        <f>M170</f>
        <v>0</v>
      </c>
      <c r="S170" s="1308">
        <f>M170</f>
        <v>0</v>
      </c>
      <c r="U170" s="1326"/>
      <c r="V170" s="1326"/>
    </row>
    <row r="171" spans="2:22" ht="17.399999999999999">
      <c r="B171" s="1374"/>
      <c r="C171" s="1375"/>
      <c r="D171" s="1376"/>
      <c r="E171" s="1346"/>
      <c r="F171" s="1347"/>
      <c r="G171" s="1228"/>
      <c r="H171" s="1229" t="s">
        <v>12</v>
      </c>
      <c r="I171" s="1253"/>
      <c r="J171" s="1232"/>
      <c r="K171" s="1232"/>
      <c r="L171" s="1253"/>
      <c r="M171" s="1232"/>
      <c r="N171" s="1253"/>
      <c r="O171" s="1232"/>
      <c r="P171" s="1253"/>
      <c r="Q171" s="1232"/>
      <c r="R171" s="1327"/>
      <c r="S171" s="1327"/>
      <c r="U171" s="1328"/>
      <c r="V171" s="1328"/>
    </row>
    <row r="172" spans="2:22" ht="17.399999999999999">
      <c r="B172" s="1356"/>
      <c r="C172" s="1357"/>
      <c r="D172" s="1358"/>
      <c r="E172" s="1354"/>
      <c r="F172" s="1355"/>
      <c r="G172" s="1243"/>
      <c r="H172" s="1248" t="s">
        <v>11</v>
      </c>
      <c r="I172" s="1260"/>
      <c r="J172" s="1256"/>
      <c r="K172" s="1256"/>
      <c r="L172" s="1260"/>
      <c r="M172" s="1256"/>
      <c r="N172" s="1260"/>
      <c r="O172" s="1256"/>
      <c r="P172" s="1260"/>
      <c r="Q172" s="1256"/>
      <c r="R172" s="1324">
        <f>K172+M172+O172+Q172</f>
        <v>0</v>
      </c>
      <c r="S172" s="1324">
        <f>K172+M172+O172+Q172</f>
        <v>0</v>
      </c>
      <c r="U172" s="1325"/>
      <c r="V172" s="1325"/>
    </row>
    <row r="173" spans="2:22" ht="30" customHeight="1">
      <c r="B173" s="1359"/>
      <c r="C173" s="1360"/>
      <c r="D173" s="1361"/>
      <c r="E173" s="1346"/>
      <c r="F173" s="1347"/>
      <c r="G173" s="1243"/>
      <c r="H173" s="1248" t="s">
        <v>12</v>
      </c>
      <c r="I173" s="1260"/>
      <c r="J173" s="1256"/>
      <c r="K173" s="1256"/>
      <c r="L173" s="1260"/>
      <c r="M173" s="1256"/>
      <c r="N173" s="1260"/>
      <c r="O173" s="1256"/>
      <c r="P173" s="1260"/>
      <c r="Q173" s="1256"/>
      <c r="R173" s="1324"/>
      <c r="S173" s="1324"/>
      <c r="U173" s="1325"/>
      <c r="V173" s="1325"/>
    </row>
    <row r="174" spans="2:22" ht="17.399999999999999">
      <c r="B174" s="1418"/>
      <c r="C174" s="1419"/>
      <c r="D174" s="1420"/>
      <c r="E174" s="1344"/>
      <c r="F174" s="1345"/>
      <c r="G174" s="1344"/>
      <c r="H174" s="1293" t="s">
        <v>11</v>
      </c>
      <c r="I174" s="1470"/>
      <c r="J174" s="1471"/>
      <c r="K174" s="1310"/>
      <c r="L174" s="1470"/>
      <c r="M174" s="1471"/>
      <c r="N174" s="1470"/>
      <c r="O174" s="1471"/>
      <c r="P174" s="1472"/>
      <c r="Q174" s="1473"/>
      <c r="R174" s="1310">
        <f t="shared" si="0"/>
        <v>0</v>
      </c>
      <c r="S174" s="1329">
        <f t="shared" si="1"/>
        <v>0</v>
      </c>
      <c r="U174" s="1330"/>
      <c r="V174" s="1330"/>
    </row>
    <row r="175" spans="2:22" ht="60" customHeight="1">
      <c r="B175" s="1421"/>
      <c r="C175" s="1422"/>
      <c r="D175" s="1423"/>
      <c r="E175" s="1346"/>
      <c r="F175" s="1347"/>
      <c r="G175" s="1346"/>
      <c r="H175" s="1294" t="s">
        <v>12</v>
      </c>
      <c r="I175" s="1474"/>
      <c r="J175" s="1475"/>
      <c r="K175" s="1264"/>
      <c r="L175" s="1474"/>
      <c r="M175" s="1475"/>
      <c r="N175" s="1474"/>
      <c r="O175" s="1475"/>
      <c r="P175" s="1474"/>
      <c r="Q175" s="1475"/>
      <c r="R175" s="1331">
        <f t="shared" si="0"/>
        <v>0</v>
      </c>
      <c r="S175" s="1332">
        <f t="shared" si="1"/>
        <v>0</v>
      </c>
      <c r="U175" s="1333"/>
      <c r="V175" s="1333"/>
    </row>
    <row r="176" spans="2:22" ht="17.399999999999999">
      <c r="B176" s="1383"/>
      <c r="C176" s="1384"/>
      <c r="D176" s="1385"/>
      <c r="E176" s="1344"/>
      <c r="F176" s="1345"/>
      <c r="G176" s="1280"/>
      <c r="H176" s="1295"/>
      <c r="I176" s="1462"/>
      <c r="J176" s="1463"/>
      <c r="K176" s="1311"/>
      <c r="L176" s="1462"/>
      <c r="M176" s="1463"/>
      <c r="N176" s="1462"/>
      <c r="O176" s="1463"/>
      <c r="P176" s="1462"/>
      <c r="Q176" s="1463"/>
      <c r="R176" s="1231">
        <f t="shared" si="0"/>
        <v>0</v>
      </c>
      <c r="S176" s="1231">
        <f t="shared" si="1"/>
        <v>0</v>
      </c>
      <c r="U176" s="1236"/>
      <c r="V176" s="1236"/>
    </row>
    <row r="177" spans="2:22" ht="36.75" customHeight="1">
      <c r="B177" s="1386"/>
      <c r="C177" s="1387"/>
      <c r="D177" s="1388"/>
      <c r="E177" s="1346"/>
      <c r="F177" s="1347"/>
      <c r="G177" s="1228"/>
      <c r="H177" s="1281"/>
      <c r="I177" s="1464"/>
      <c r="J177" s="1465"/>
      <c r="K177" s="1304"/>
      <c r="L177" s="1464"/>
      <c r="M177" s="1465"/>
      <c r="N177" s="1464"/>
      <c r="O177" s="1465"/>
      <c r="P177" s="1464"/>
      <c r="Q177" s="1465"/>
      <c r="R177" s="1324">
        <f t="shared" si="0"/>
        <v>0</v>
      </c>
      <c r="S177" s="1324">
        <f t="shared" si="1"/>
        <v>0</v>
      </c>
      <c r="U177" s="1325"/>
      <c r="V177" s="1325"/>
    </row>
    <row r="178" spans="2:22" ht="17.399999999999999">
      <c r="B178" s="1348"/>
      <c r="C178" s="1349"/>
      <c r="D178" s="1350"/>
      <c r="E178" s="1344"/>
      <c r="F178" s="1345"/>
      <c r="G178" s="1441"/>
      <c r="H178" s="1227" t="s">
        <v>11</v>
      </c>
      <c r="I178" s="1466"/>
      <c r="J178" s="1467"/>
      <c r="K178" s="1231"/>
      <c r="L178" s="1466"/>
      <c r="M178" s="1467"/>
      <c r="N178" s="1466"/>
      <c r="O178" s="1467"/>
      <c r="P178" s="1466"/>
      <c r="Q178" s="1467"/>
      <c r="R178" s="1231">
        <f t="shared" si="0"/>
        <v>0</v>
      </c>
      <c r="S178" s="1231">
        <f t="shared" si="1"/>
        <v>0</v>
      </c>
      <c r="U178" s="1236"/>
      <c r="V178" s="1236"/>
    </row>
    <row r="179" spans="2:22" ht="60" customHeight="1">
      <c r="B179" s="1362"/>
      <c r="C179" s="1363"/>
      <c r="D179" s="1364"/>
      <c r="E179" s="1346"/>
      <c r="F179" s="1347"/>
      <c r="G179" s="1442"/>
      <c r="H179" s="1229" t="s">
        <v>12</v>
      </c>
      <c r="I179" s="1457"/>
      <c r="J179" s="1458"/>
      <c r="K179" s="1232"/>
      <c r="L179" s="1457"/>
      <c r="M179" s="1458"/>
      <c r="N179" s="1457"/>
      <c r="O179" s="1458"/>
      <c r="P179" s="1457"/>
      <c r="Q179" s="1458"/>
      <c r="R179" s="1324">
        <f t="shared" si="0"/>
        <v>0</v>
      </c>
      <c r="S179" s="1324">
        <f t="shared" si="1"/>
        <v>0</v>
      </c>
      <c r="U179" s="1325"/>
      <c r="V179" s="1325"/>
    </row>
    <row r="180" spans="2:22" ht="17.399999999999999">
      <c r="B180" s="1348"/>
      <c r="C180" s="1349"/>
      <c r="D180" s="1350"/>
      <c r="E180" s="1344"/>
      <c r="F180" s="1345"/>
      <c r="G180" s="1441"/>
      <c r="H180" s="1227" t="s">
        <v>11</v>
      </c>
      <c r="I180" s="1459"/>
      <c r="J180" s="1426"/>
      <c r="K180" s="1312"/>
      <c r="L180" s="1459"/>
      <c r="M180" s="1426"/>
      <c r="N180" s="1459"/>
      <c r="O180" s="1426"/>
      <c r="P180" s="1459"/>
      <c r="Q180" s="1426"/>
      <c r="R180" s="1231">
        <f t="shared" si="0"/>
        <v>0</v>
      </c>
      <c r="S180" s="1231">
        <f t="shared" si="1"/>
        <v>0</v>
      </c>
      <c r="U180" s="1236"/>
      <c r="V180" s="1236"/>
    </row>
    <row r="181" spans="2:22" ht="17.399999999999999">
      <c r="B181" s="1351"/>
      <c r="C181" s="1352"/>
      <c r="D181" s="1353"/>
      <c r="E181" s="1354"/>
      <c r="F181" s="1355"/>
      <c r="G181" s="1443"/>
      <c r="H181" s="1248" t="s">
        <v>12</v>
      </c>
      <c r="I181" s="1460"/>
      <c r="J181" s="1461"/>
      <c r="K181" s="1256"/>
      <c r="L181" s="1460"/>
      <c r="M181" s="1461"/>
      <c r="N181" s="1460"/>
      <c r="O181" s="1461"/>
      <c r="P181" s="1460"/>
      <c r="Q181" s="1461"/>
      <c r="R181" s="1324">
        <f t="shared" si="0"/>
        <v>0</v>
      </c>
      <c r="S181" s="1324">
        <f t="shared" si="1"/>
        <v>0</v>
      </c>
      <c r="U181" s="1325"/>
      <c r="V181" s="1325"/>
    </row>
    <row r="182" spans="2:22" ht="17.399999999999999">
      <c r="B182" s="1393"/>
      <c r="C182" s="1393"/>
      <c r="D182" s="1393"/>
      <c r="E182" s="1449"/>
      <c r="F182" s="1449"/>
      <c r="G182" s="1296"/>
      <c r="H182" s="1296" t="s">
        <v>11</v>
      </c>
      <c r="I182" s="1450"/>
      <c r="J182" s="1451"/>
      <c r="K182" s="1296"/>
      <c r="L182" s="1450"/>
      <c r="M182" s="1451"/>
      <c r="N182" s="1450"/>
      <c r="O182" s="1451"/>
      <c r="P182" s="1296"/>
      <c r="Q182" s="1296"/>
      <c r="R182" s="1296"/>
      <c r="S182" s="1334">
        <f>I182+K182+L182+N182</f>
        <v>0</v>
      </c>
      <c r="U182" s="1335"/>
      <c r="V182" s="1335"/>
    </row>
    <row r="183" spans="2:22" ht="17.399999999999999">
      <c r="B183" s="1394"/>
      <c r="C183" s="1394"/>
      <c r="D183" s="1394"/>
      <c r="E183" s="1452"/>
      <c r="F183" s="1453"/>
      <c r="G183" s="1297"/>
      <c r="H183" s="1298" t="s">
        <v>12</v>
      </c>
      <c r="I183" s="1454"/>
      <c r="J183" s="1454"/>
      <c r="K183" s="1298"/>
      <c r="L183" s="1313"/>
      <c r="M183" s="1314"/>
      <c r="N183" s="1455"/>
      <c r="O183" s="1456"/>
      <c r="P183" s="1298"/>
      <c r="Q183" s="1298"/>
      <c r="R183" s="1298"/>
      <c r="S183" s="1304">
        <f t="shared" si="1"/>
        <v>0</v>
      </c>
      <c r="U183" s="1317"/>
      <c r="V183" s="1317"/>
    </row>
    <row r="184" spans="2:22" ht="35.1" customHeight="1">
      <c r="B184" s="1389"/>
      <c r="C184" s="1389"/>
      <c r="D184" s="1389"/>
      <c r="E184" s="1391"/>
      <c r="F184" s="1391"/>
      <c r="G184" s="1299"/>
      <c r="H184" s="1300" t="s">
        <v>11</v>
      </c>
      <c r="I184" s="1315"/>
      <c r="J184" s="1315"/>
      <c r="K184" s="1300"/>
      <c r="L184" s="1315"/>
      <c r="M184" s="1315"/>
      <c r="N184" s="1315"/>
      <c r="O184" s="1315"/>
      <c r="P184" s="1300"/>
      <c r="Q184" s="1300"/>
      <c r="R184" s="1300"/>
      <c r="S184" s="1336"/>
      <c r="U184" s="1337"/>
      <c r="V184" s="1337"/>
    </row>
    <row r="185" spans="2:22" ht="17.399999999999999">
      <c r="B185" s="1390"/>
      <c r="C185" s="1390"/>
      <c r="D185" s="1390"/>
      <c r="E185" s="1392"/>
      <c r="F185" s="1392"/>
      <c r="G185" s="1299"/>
      <c r="H185" s="1300" t="s">
        <v>12</v>
      </c>
      <c r="I185" s="1315"/>
      <c r="J185" s="1315"/>
      <c r="K185" s="1300"/>
      <c r="L185" s="1315"/>
      <c r="M185" s="1315"/>
      <c r="N185" s="1315"/>
      <c r="O185" s="1315"/>
      <c r="P185" s="1300"/>
      <c r="Q185" s="1300"/>
      <c r="R185" s="1300"/>
      <c r="S185" s="1336"/>
      <c r="U185" s="1337"/>
      <c r="V185" s="1337"/>
    </row>
    <row r="186" spans="2:22">
      <c r="B186" s="1284"/>
      <c r="C186" s="1284"/>
      <c r="D186" s="1284"/>
      <c r="E186" s="1284"/>
      <c r="F186" s="1284"/>
      <c r="G186" s="1284"/>
      <c r="H186" s="1284"/>
      <c r="I186" s="1284"/>
      <c r="J186" s="1284"/>
      <c r="K186" s="1284"/>
      <c r="L186" s="1284"/>
      <c r="M186" s="1284"/>
      <c r="N186" s="1284"/>
      <c r="O186" s="1284"/>
      <c r="P186" s="1284"/>
      <c r="Q186" s="1284"/>
      <c r="R186" s="1284"/>
      <c r="S186" s="1284"/>
    </row>
    <row r="187" spans="2:22">
      <c r="B187" s="1284"/>
      <c r="C187" s="1284"/>
      <c r="D187" s="1284"/>
      <c r="E187" s="1284"/>
      <c r="F187" s="1284"/>
      <c r="G187" s="1284"/>
      <c r="H187" s="1284"/>
      <c r="I187" s="1284"/>
      <c r="J187" s="1284"/>
      <c r="K187" s="1284"/>
      <c r="L187" s="1284"/>
      <c r="M187" s="1284"/>
      <c r="N187" s="1284"/>
      <c r="O187" s="1284"/>
      <c r="P187" s="1284"/>
      <c r="Q187" s="1284"/>
      <c r="R187" s="1284"/>
      <c r="S187" s="1284"/>
    </row>
    <row r="188" spans="2:22">
      <c r="B188" s="1284"/>
      <c r="C188" s="1284"/>
      <c r="D188" s="1284"/>
      <c r="E188" s="1284"/>
      <c r="F188" s="1284"/>
      <c r="G188" s="1284"/>
      <c r="H188" s="1284"/>
      <c r="I188" s="1284"/>
      <c r="J188" s="1284"/>
      <c r="K188" s="1284"/>
      <c r="L188" s="1284"/>
      <c r="M188" s="1284"/>
      <c r="N188" s="1284"/>
      <c r="O188" s="1284"/>
      <c r="P188" s="1284"/>
      <c r="Q188" s="1284"/>
      <c r="R188" s="1284"/>
      <c r="S188" s="1284"/>
    </row>
    <row r="189" spans="2:22">
      <c r="B189" s="1284"/>
      <c r="C189" s="1284"/>
      <c r="D189" s="1284"/>
      <c r="E189" s="1284"/>
      <c r="F189" s="1284"/>
      <c r="G189" s="1284"/>
      <c r="H189" s="1284"/>
      <c r="I189" s="1284"/>
      <c r="J189" s="1284"/>
      <c r="K189" s="1284"/>
      <c r="L189" s="1284"/>
      <c r="M189" s="1284"/>
      <c r="N189" s="1284"/>
      <c r="O189" s="1284"/>
      <c r="P189" s="1284"/>
      <c r="Q189" s="1284"/>
      <c r="R189" s="1284"/>
      <c r="S189" s="1284"/>
    </row>
    <row r="190" spans="2:22">
      <c r="B190" s="1284"/>
      <c r="C190" s="1284"/>
      <c r="D190" s="1284"/>
      <c r="E190" s="1284"/>
      <c r="F190" s="1284"/>
      <c r="G190" s="1284"/>
      <c r="H190" s="1284"/>
      <c r="I190" s="1284"/>
      <c r="J190" s="1284"/>
      <c r="K190" s="1284"/>
      <c r="L190" s="1284"/>
      <c r="M190" s="1284"/>
      <c r="N190" s="1284"/>
      <c r="O190" s="1284"/>
      <c r="P190" s="1284"/>
      <c r="Q190" s="1284"/>
      <c r="R190" s="1284"/>
      <c r="S190" s="1284"/>
    </row>
    <row r="191" spans="2:22">
      <c r="B191" s="1284"/>
      <c r="C191" s="1284"/>
      <c r="D191" s="1284"/>
      <c r="E191" s="1284"/>
      <c r="F191" s="1284"/>
      <c r="G191" s="1284"/>
      <c r="H191" s="1284"/>
      <c r="I191" s="1284"/>
      <c r="J191" s="1284"/>
      <c r="K191" s="1284"/>
      <c r="L191" s="1284"/>
      <c r="M191" s="1284"/>
      <c r="N191" s="1284"/>
      <c r="O191" s="1284"/>
      <c r="P191" s="1284"/>
      <c r="Q191" s="1284"/>
      <c r="R191" s="1284"/>
      <c r="S191" s="1284"/>
    </row>
    <row r="192" spans="2:22">
      <c r="B192" s="1301"/>
      <c r="C192" s="1301"/>
      <c r="D192" s="1301"/>
      <c r="E192" s="1301"/>
      <c r="F192" s="1301"/>
      <c r="G192" s="1301"/>
      <c r="H192" s="1301"/>
      <c r="I192" s="1301"/>
      <c r="J192" s="1301"/>
      <c r="K192" s="1301"/>
      <c r="L192" s="1301"/>
      <c r="M192" s="1301"/>
      <c r="N192" s="1301"/>
      <c r="O192" s="1301"/>
      <c r="P192" s="1301"/>
      <c r="Q192" s="1301"/>
      <c r="R192" s="1301"/>
      <c r="S192" s="1301"/>
    </row>
    <row r="193" spans="2:19">
      <c r="B193" s="1301"/>
      <c r="C193" s="1301"/>
      <c r="D193" s="1301"/>
      <c r="E193" s="1301"/>
      <c r="F193" s="1301"/>
      <c r="G193" s="1301"/>
      <c r="H193" s="1301"/>
      <c r="I193" s="1301"/>
      <c r="J193" s="1301"/>
      <c r="K193" s="1301"/>
      <c r="L193" s="1301"/>
      <c r="M193" s="1301"/>
      <c r="N193" s="1301"/>
      <c r="O193" s="1301"/>
      <c r="P193" s="1301"/>
      <c r="Q193" s="1301"/>
      <c r="R193" s="1301"/>
      <c r="S193" s="1301"/>
    </row>
    <row r="194" spans="2:19">
      <c r="B194" s="1301"/>
      <c r="C194" s="1301"/>
      <c r="D194" s="1301"/>
      <c r="E194" s="1301"/>
      <c r="F194" s="1301"/>
      <c r="G194" s="1301"/>
      <c r="H194" s="1301"/>
      <c r="I194" s="1301"/>
      <c r="J194" s="1301"/>
      <c r="K194" s="1301"/>
      <c r="L194" s="1301"/>
      <c r="M194" s="1301"/>
      <c r="N194" s="1301"/>
      <c r="O194" s="1301"/>
      <c r="P194" s="1301"/>
      <c r="Q194" s="1301"/>
      <c r="R194" s="1301"/>
      <c r="S194" s="1301"/>
    </row>
    <row r="195" spans="2:19">
      <c r="B195" s="1301"/>
      <c r="C195" s="1301"/>
      <c r="D195" s="1301"/>
      <c r="E195" s="1301"/>
      <c r="F195" s="1301"/>
      <c r="G195" s="1301"/>
      <c r="H195" s="1301"/>
      <c r="I195" s="1301"/>
      <c r="J195" s="1301"/>
      <c r="K195" s="1301"/>
      <c r="L195" s="1301"/>
      <c r="M195" s="1301"/>
      <c r="N195" s="1301"/>
      <c r="O195" s="1301"/>
      <c r="P195" s="1301"/>
      <c r="Q195" s="1301"/>
      <c r="R195" s="1301"/>
      <c r="S195" s="1301"/>
    </row>
    <row r="196" spans="2:19">
      <c r="B196" s="1301"/>
      <c r="C196" s="1301"/>
      <c r="D196" s="1301"/>
      <c r="E196" s="1301"/>
      <c r="F196" s="1301"/>
      <c r="G196" s="1301"/>
      <c r="H196" s="1301"/>
      <c r="I196" s="1301"/>
      <c r="J196" s="1301"/>
      <c r="K196" s="1301"/>
      <c r="L196" s="1301"/>
      <c r="M196" s="1301"/>
      <c r="N196" s="1301"/>
      <c r="O196" s="1301"/>
      <c r="P196" s="1301"/>
      <c r="Q196" s="1301"/>
      <c r="R196" s="1301"/>
      <c r="S196" s="1301"/>
    </row>
    <row r="197" spans="2:19">
      <c r="B197" s="1301"/>
      <c r="C197" s="1301"/>
      <c r="D197" s="1301"/>
      <c r="E197" s="1301"/>
      <c r="F197" s="1301"/>
      <c r="G197" s="1301"/>
      <c r="H197" s="1301"/>
      <c r="I197" s="1301"/>
      <c r="J197" s="1301"/>
      <c r="K197" s="1301"/>
      <c r="L197" s="1301"/>
      <c r="M197" s="1301"/>
      <c r="N197" s="1301"/>
      <c r="O197" s="1301"/>
      <c r="P197" s="1301"/>
      <c r="Q197" s="1301"/>
      <c r="R197" s="1301"/>
      <c r="S197" s="1301"/>
    </row>
    <row r="198" spans="2:19">
      <c r="B198" s="1301"/>
      <c r="C198" s="1301"/>
      <c r="D198" s="1301"/>
      <c r="E198" s="1301"/>
      <c r="F198" s="1301"/>
      <c r="G198" s="1301"/>
      <c r="H198" s="1301"/>
      <c r="I198" s="1301"/>
      <c r="J198" s="1301"/>
      <c r="K198" s="1301"/>
      <c r="L198" s="1301"/>
      <c r="M198" s="1301"/>
      <c r="N198" s="1301"/>
      <c r="O198" s="1301"/>
      <c r="P198" s="1301"/>
      <c r="Q198" s="1301"/>
      <c r="R198" s="1301"/>
      <c r="S198" s="1301"/>
    </row>
    <row r="199" spans="2:19">
      <c r="B199" s="1301"/>
      <c r="C199" s="1301"/>
      <c r="D199" s="1301"/>
      <c r="E199" s="1301"/>
      <c r="F199" s="1301"/>
      <c r="G199" s="1301"/>
      <c r="H199" s="1301"/>
      <c r="I199" s="1301"/>
      <c r="J199" s="1301"/>
      <c r="K199" s="1301"/>
      <c r="L199" s="1301"/>
      <c r="M199" s="1301"/>
      <c r="N199" s="1301"/>
      <c r="O199" s="1301"/>
      <c r="P199" s="1301"/>
      <c r="Q199" s="1301"/>
      <c r="R199" s="1301"/>
      <c r="S199" s="1301"/>
    </row>
    <row r="200" spans="2:19">
      <c r="B200" s="1301"/>
      <c r="C200" s="1301"/>
      <c r="D200" s="1301"/>
      <c r="E200" s="1301"/>
      <c r="F200" s="1301"/>
      <c r="G200" s="1301"/>
      <c r="H200" s="1301"/>
      <c r="I200" s="1301"/>
      <c r="J200" s="1301"/>
      <c r="K200" s="1301"/>
      <c r="L200" s="1301"/>
      <c r="M200" s="1301"/>
      <c r="N200" s="1301"/>
      <c r="O200" s="1301"/>
      <c r="P200" s="1301"/>
      <c r="Q200" s="1301"/>
      <c r="R200" s="1301"/>
      <c r="S200" s="1301"/>
    </row>
    <row r="201" spans="2:19">
      <c r="B201" s="1301"/>
      <c r="C201" s="1301"/>
      <c r="D201" s="1301"/>
      <c r="E201" s="1301"/>
      <c r="F201" s="1301"/>
      <c r="G201" s="1301"/>
      <c r="H201" s="1301"/>
      <c r="I201" s="1301"/>
      <c r="J201" s="1301"/>
      <c r="K201" s="1301"/>
      <c r="L201" s="1301"/>
      <c r="M201" s="1301"/>
      <c r="N201" s="1301"/>
      <c r="O201" s="1301"/>
      <c r="P201" s="1301"/>
      <c r="Q201" s="1301"/>
      <c r="R201" s="1301"/>
      <c r="S201" s="1301"/>
    </row>
    <row r="202" spans="2:19">
      <c r="B202" s="1301"/>
      <c r="C202" s="1301"/>
      <c r="D202" s="1301"/>
      <c r="E202" s="1301"/>
      <c r="F202" s="1301"/>
      <c r="G202" s="1301"/>
      <c r="H202" s="1301"/>
      <c r="I202" s="1301"/>
      <c r="J202" s="1301"/>
      <c r="K202" s="1301"/>
      <c r="L202" s="1301"/>
      <c r="M202" s="1301"/>
      <c r="N202" s="1301"/>
      <c r="O202" s="1301"/>
      <c r="P202" s="1301"/>
      <c r="Q202" s="1301"/>
      <c r="R202" s="1301"/>
      <c r="S202" s="1301"/>
    </row>
    <row r="203" spans="2:19">
      <c r="B203" s="1301"/>
      <c r="C203" s="1301"/>
      <c r="D203" s="1301"/>
      <c r="E203" s="1301"/>
      <c r="F203" s="1301"/>
      <c r="G203" s="1301"/>
      <c r="H203" s="1301"/>
      <c r="I203" s="1301"/>
      <c r="J203" s="1301"/>
      <c r="K203" s="1301"/>
      <c r="L203" s="1301"/>
      <c r="M203" s="1301"/>
      <c r="N203" s="1301"/>
      <c r="O203" s="1301"/>
      <c r="P203" s="1301"/>
      <c r="Q203" s="1301"/>
      <c r="R203" s="1301"/>
      <c r="S203" s="1301"/>
    </row>
    <row r="204" spans="2:19">
      <c r="B204" s="1301"/>
      <c r="C204" s="1301"/>
      <c r="D204" s="1301"/>
      <c r="E204" s="1301"/>
      <c r="F204" s="1301"/>
      <c r="G204" s="1301"/>
      <c r="H204" s="1301"/>
      <c r="I204" s="1301"/>
      <c r="J204" s="1301"/>
      <c r="K204" s="1301"/>
      <c r="L204" s="1301"/>
      <c r="M204" s="1301"/>
      <c r="N204" s="1301"/>
      <c r="O204" s="1301"/>
      <c r="P204" s="1301"/>
      <c r="Q204" s="1301"/>
      <c r="R204" s="1301"/>
      <c r="S204" s="1301"/>
    </row>
  </sheetData>
  <mergeCells count="563">
    <mergeCell ref="B4:S4"/>
    <mergeCell ref="B5:S5"/>
    <mergeCell ref="B6:S6"/>
    <mergeCell ref="B7:C7"/>
    <mergeCell ref="D7:S7"/>
    <mergeCell ref="B8:S8"/>
    <mergeCell ref="B9:J9"/>
    <mergeCell ref="K9:L9"/>
    <mergeCell ref="M9:N9"/>
    <mergeCell ref="B12:S12"/>
    <mergeCell ref="B13:C13"/>
    <mergeCell ref="D13:S13"/>
    <mergeCell ref="B14:S14"/>
    <mergeCell ref="B15:J15"/>
    <mergeCell ref="K15:L15"/>
    <mergeCell ref="M15:N15"/>
    <mergeCell ref="B18:S18"/>
    <mergeCell ref="B19:C19"/>
    <mergeCell ref="D19:S19"/>
    <mergeCell ref="B20:S20"/>
    <mergeCell ref="B21:J21"/>
    <mergeCell ref="K21:L21"/>
    <mergeCell ref="M21:N21"/>
    <mergeCell ref="B24:S24"/>
    <mergeCell ref="B25:S25"/>
    <mergeCell ref="B26:S26"/>
    <mergeCell ref="B27:C27"/>
    <mergeCell ref="D27:S27"/>
    <mergeCell ref="B28:S28"/>
    <mergeCell ref="B29:E29"/>
    <mergeCell ref="F29:I29"/>
    <mergeCell ref="J29:N29"/>
    <mergeCell ref="O29:S29"/>
    <mergeCell ref="B30:E30"/>
    <mergeCell ref="F30:I30"/>
    <mergeCell ref="J30:N30"/>
    <mergeCell ref="O30:S30"/>
    <mergeCell ref="B31:S31"/>
    <mergeCell ref="B32:C32"/>
    <mergeCell ref="D32:S32"/>
    <mergeCell ref="B33:S33"/>
    <mergeCell ref="B34:E34"/>
    <mergeCell ref="F34:I34"/>
    <mergeCell ref="J34:N34"/>
    <mergeCell ref="O34:S34"/>
    <mergeCell ref="B35:E35"/>
    <mergeCell ref="F35:I35"/>
    <mergeCell ref="J35:N35"/>
    <mergeCell ref="O35:S35"/>
    <mergeCell ref="B38:S38"/>
    <mergeCell ref="B39:E39"/>
    <mergeCell ref="F39:I39"/>
    <mergeCell ref="J39:N39"/>
    <mergeCell ref="O39:S39"/>
    <mergeCell ref="B40:E40"/>
    <mergeCell ref="F40:I40"/>
    <mergeCell ref="J40:N40"/>
    <mergeCell ref="O40:S40"/>
    <mergeCell ref="B52:J52"/>
    <mergeCell ref="K52:L52"/>
    <mergeCell ref="M52:N52"/>
    <mergeCell ref="B57:S57"/>
    <mergeCell ref="B58:C58"/>
    <mergeCell ref="D58:S58"/>
    <mergeCell ref="B53:J54"/>
    <mergeCell ref="K53:L54"/>
    <mergeCell ref="M53:N54"/>
    <mergeCell ref="B55:J56"/>
    <mergeCell ref="K55:L56"/>
    <mergeCell ref="M55:N56"/>
    <mergeCell ref="B71:S71"/>
    <mergeCell ref="B72:S72"/>
    <mergeCell ref="B73:S73"/>
    <mergeCell ref="B74:C74"/>
    <mergeCell ref="D74:S74"/>
    <mergeCell ref="B75:S75"/>
    <mergeCell ref="B76:E76"/>
    <mergeCell ref="F76:I76"/>
    <mergeCell ref="J76:N76"/>
    <mergeCell ref="O76:S76"/>
    <mergeCell ref="B77:E77"/>
    <mergeCell ref="F77:I77"/>
    <mergeCell ref="J77:N77"/>
    <mergeCell ref="O77:S77"/>
    <mergeCell ref="B78:S78"/>
    <mergeCell ref="B79:C79"/>
    <mergeCell ref="D79:S79"/>
    <mergeCell ref="B80:S80"/>
    <mergeCell ref="B81:E81"/>
    <mergeCell ref="F81:I81"/>
    <mergeCell ref="J81:N81"/>
    <mergeCell ref="O81:S81"/>
    <mergeCell ref="B82:E82"/>
    <mergeCell ref="F82:I82"/>
    <mergeCell ref="J82:N82"/>
    <mergeCell ref="O82:S82"/>
    <mergeCell ref="B83:E83"/>
    <mergeCell ref="F83:I83"/>
    <mergeCell ref="J83:N83"/>
    <mergeCell ref="O83:S83"/>
    <mergeCell ref="B84:S84"/>
    <mergeCell ref="B85:C85"/>
    <mergeCell ref="D85:S85"/>
    <mergeCell ref="B86:S86"/>
    <mergeCell ref="B87:E87"/>
    <mergeCell ref="F87:I87"/>
    <mergeCell ref="J87:N87"/>
    <mergeCell ref="O87:S87"/>
    <mergeCell ref="B88:E88"/>
    <mergeCell ref="F88:I88"/>
    <mergeCell ref="J88:N88"/>
    <mergeCell ref="O88:S88"/>
    <mergeCell ref="B89:E89"/>
    <mergeCell ref="F89:I89"/>
    <mergeCell ref="J89:N89"/>
    <mergeCell ref="O89:S89"/>
    <mergeCell ref="B90:S90"/>
    <mergeCell ref="B91:C91"/>
    <mergeCell ref="D91:S91"/>
    <mergeCell ref="B92:S92"/>
    <mergeCell ref="B93:E93"/>
    <mergeCell ref="F93:I93"/>
    <mergeCell ref="J93:N93"/>
    <mergeCell ref="O93:S93"/>
    <mergeCell ref="B94:E94"/>
    <mergeCell ref="F94:I94"/>
    <mergeCell ref="J94:N94"/>
    <mergeCell ref="O94:S94"/>
    <mergeCell ref="B95:S95"/>
    <mergeCell ref="B96:S96"/>
    <mergeCell ref="B97:S97"/>
    <mergeCell ref="B98:D98"/>
    <mergeCell ref="E98:F98"/>
    <mergeCell ref="I98:J98"/>
    <mergeCell ref="L98:M98"/>
    <mergeCell ref="N98:O98"/>
    <mergeCell ref="P98:Q98"/>
    <mergeCell ref="B99:S99"/>
    <mergeCell ref="I100:J100"/>
    <mergeCell ref="L100:M100"/>
    <mergeCell ref="N100:O100"/>
    <mergeCell ref="P100:Q100"/>
    <mergeCell ref="I101:J101"/>
    <mergeCell ref="L101:M101"/>
    <mergeCell ref="N101:O101"/>
    <mergeCell ref="P101:Q101"/>
    <mergeCell ref="E100:F101"/>
    <mergeCell ref="B100:D101"/>
    <mergeCell ref="C102:D102"/>
    <mergeCell ref="E102:F102"/>
    <mergeCell ref="I102:J102"/>
    <mergeCell ref="L102:M102"/>
    <mergeCell ref="N102:O102"/>
    <mergeCell ref="P102:Q102"/>
    <mergeCell ref="I103:J103"/>
    <mergeCell ref="L103:M103"/>
    <mergeCell ref="N103:O103"/>
    <mergeCell ref="P103:Q103"/>
    <mergeCell ref="I104:J104"/>
    <mergeCell ref="L104:M104"/>
    <mergeCell ref="N104:O104"/>
    <mergeCell ref="P104:Q104"/>
    <mergeCell ref="I105:J105"/>
    <mergeCell ref="L105:M105"/>
    <mergeCell ref="N105:O105"/>
    <mergeCell ref="P105:Q105"/>
    <mergeCell ref="I106:J106"/>
    <mergeCell ref="L106:M106"/>
    <mergeCell ref="N106:O106"/>
    <mergeCell ref="P106:Q106"/>
    <mergeCell ref="I107:J107"/>
    <mergeCell ref="L107:M107"/>
    <mergeCell ref="N107:O107"/>
    <mergeCell ref="P107:Q107"/>
    <mergeCell ref="I108:J108"/>
    <mergeCell ref="L108:M108"/>
    <mergeCell ref="N108:O108"/>
    <mergeCell ref="P108:Q108"/>
    <mergeCell ref="B109:S109"/>
    <mergeCell ref="I110:J110"/>
    <mergeCell ref="L110:M110"/>
    <mergeCell ref="N110:O110"/>
    <mergeCell ref="P110:Q110"/>
    <mergeCell ref="I111:J111"/>
    <mergeCell ref="L111:M111"/>
    <mergeCell ref="N111:O111"/>
    <mergeCell ref="P111:Q111"/>
    <mergeCell ref="C112:D112"/>
    <mergeCell ref="E112:F112"/>
    <mergeCell ref="I112:J112"/>
    <mergeCell ref="L112:M112"/>
    <mergeCell ref="N112:O112"/>
    <mergeCell ref="P112:Q112"/>
    <mergeCell ref="E110:F111"/>
    <mergeCell ref="I113:J113"/>
    <mergeCell ref="L113:M113"/>
    <mergeCell ref="N113:O113"/>
    <mergeCell ref="P113:Q113"/>
    <mergeCell ref="I114:J114"/>
    <mergeCell ref="L114:M114"/>
    <mergeCell ref="N114:O114"/>
    <mergeCell ref="P114:Q114"/>
    <mergeCell ref="I115:J115"/>
    <mergeCell ref="L115:M115"/>
    <mergeCell ref="N115:O115"/>
    <mergeCell ref="P115:Q115"/>
    <mergeCell ref="I116:J116"/>
    <mergeCell ref="L116:M116"/>
    <mergeCell ref="N116:O116"/>
    <mergeCell ref="P116:Q116"/>
    <mergeCell ref="I117:J117"/>
    <mergeCell ref="L117:M117"/>
    <mergeCell ref="N117:O117"/>
    <mergeCell ref="P117:Q117"/>
    <mergeCell ref="I118:J118"/>
    <mergeCell ref="L118:M118"/>
    <mergeCell ref="N118:O118"/>
    <mergeCell ref="P118:Q118"/>
    <mergeCell ref="I119:J119"/>
    <mergeCell ref="L119:M119"/>
    <mergeCell ref="N119:O119"/>
    <mergeCell ref="P119:Q119"/>
    <mergeCell ref="L120:M120"/>
    <mergeCell ref="N120:O120"/>
    <mergeCell ref="P120:Q120"/>
    <mergeCell ref="I121:J121"/>
    <mergeCell ref="L121:M121"/>
    <mergeCell ref="N121:O121"/>
    <mergeCell ref="P121:Q121"/>
    <mergeCell ref="I122:J122"/>
    <mergeCell ref="L122:M122"/>
    <mergeCell ref="N122:O122"/>
    <mergeCell ref="P122:Q122"/>
    <mergeCell ref="I123:J123"/>
    <mergeCell ref="L123:M123"/>
    <mergeCell ref="N123:O123"/>
    <mergeCell ref="P123:Q123"/>
    <mergeCell ref="I124:J124"/>
    <mergeCell ref="L124:M124"/>
    <mergeCell ref="N124:O124"/>
    <mergeCell ref="P124:Q124"/>
    <mergeCell ref="I131:J131"/>
    <mergeCell ref="L131:M131"/>
    <mergeCell ref="N131:O131"/>
    <mergeCell ref="P131:Q131"/>
    <mergeCell ref="I132:J132"/>
    <mergeCell ref="L132:M132"/>
    <mergeCell ref="N132:O132"/>
    <mergeCell ref="P132:Q132"/>
    <mergeCell ref="I133:J133"/>
    <mergeCell ref="L133:M133"/>
    <mergeCell ref="N133:O133"/>
    <mergeCell ref="P133:Q133"/>
    <mergeCell ref="I134:J134"/>
    <mergeCell ref="L134:M134"/>
    <mergeCell ref="N134:O134"/>
    <mergeCell ref="P134:Q134"/>
    <mergeCell ref="I135:J135"/>
    <mergeCell ref="L135:M135"/>
    <mergeCell ref="N135:O135"/>
    <mergeCell ref="P135:Q135"/>
    <mergeCell ref="I136:J136"/>
    <mergeCell ref="L136:M136"/>
    <mergeCell ref="N136:O136"/>
    <mergeCell ref="P136:Q136"/>
    <mergeCell ref="I137:J137"/>
    <mergeCell ref="L137:M137"/>
    <mergeCell ref="N137:O137"/>
    <mergeCell ref="P137:Q137"/>
    <mergeCell ref="I138:J138"/>
    <mergeCell ref="L138:M138"/>
    <mergeCell ref="N138:O138"/>
    <mergeCell ref="P138:Q138"/>
    <mergeCell ref="I139:J139"/>
    <mergeCell ref="L139:M139"/>
    <mergeCell ref="N139:O139"/>
    <mergeCell ref="P139:Q139"/>
    <mergeCell ref="I140:J140"/>
    <mergeCell ref="L140:M140"/>
    <mergeCell ref="N140:O140"/>
    <mergeCell ref="P140:Q140"/>
    <mergeCell ref="B141:S141"/>
    <mergeCell ref="B142:S142"/>
    <mergeCell ref="B144:S144"/>
    <mergeCell ref="B145:D145"/>
    <mergeCell ref="E145:F145"/>
    <mergeCell ref="I145:J145"/>
    <mergeCell ref="L145:M145"/>
    <mergeCell ref="N145:O145"/>
    <mergeCell ref="P145:Q145"/>
    <mergeCell ref="B146:S146"/>
    <mergeCell ref="I147:J147"/>
    <mergeCell ref="L147:M147"/>
    <mergeCell ref="N147:O147"/>
    <mergeCell ref="P147:Q147"/>
    <mergeCell ref="C149:D149"/>
    <mergeCell ref="E149:F149"/>
    <mergeCell ref="I149:J149"/>
    <mergeCell ref="L149:M149"/>
    <mergeCell ref="N149:O149"/>
    <mergeCell ref="P149:Q149"/>
    <mergeCell ref="I151:J151"/>
    <mergeCell ref="L151:M151"/>
    <mergeCell ref="N151:O151"/>
    <mergeCell ref="P151:Q151"/>
    <mergeCell ref="I152:J152"/>
    <mergeCell ref="L152:M152"/>
    <mergeCell ref="N152:O152"/>
    <mergeCell ref="P152:Q152"/>
    <mergeCell ref="I153:J153"/>
    <mergeCell ref="L153:M153"/>
    <mergeCell ref="N153:O153"/>
    <mergeCell ref="P153:Q153"/>
    <mergeCell ref="I154:J154"/>
    <mergeCell ref="L154:M154"/>
    <mergeCell ref="N154:O154"/>
    <mergeCell ref="P154:Q154"/>
    <mergeCell ref="I155:J155"/>
    <mergeCell ref="L155:M155"/>
    <mergeCell ref="N155:O155"/>
    <mergeCell ref="P155:Q155"/>
    <mergeCell ref="I156:J156"/>
    <mergeCell ref="L156:M156"/>
    <mergeCell ref="N156:O156"/>
    <mergeCell ref="P156:Q156"/>
    <mergeCell ref="I161:J161"/>
    <mergeCell ref="L161:M161"/>
    <mergeCell ref="N161:O161"/>
    <mergeCell ref="P161:Q161"/>
    <mergeCell ref="I162:J162"/>
    <mergeCell ref="L162:M162"/>
    <mergeCell ref="N162:O162"/>
    <mergeCell ref="P162:Q162"/>
    <mergeCell ref="I163:J163"/>
    <mergeCell ref="L163:M163"/>
    <mergeCell ref="N163:O163"/>
    <mergeCell ref="P163:Q163"/>
    <mergeCell ref="I164:J164"/>
    <mergeCell ref="L164:M164"/>
    <mergeCell ref="N164:O164"/>
    <mergeCell ref="P164:Q164"/>
    <mergeCell ref="I165:J165"/>
    <mergeCell ref="L165:M165"/>
    <mergeCell ref="N165:O165"/>
    <mergeCell ref="P165:Q165"/>
    <mergeCell ref="I166:J166"/>
    <mergeCell ref="L166:M166"/>
    <mergeCell ref="N166:O166"/>
    <mergeCell ref="P166:Q166"/>
    <mergeCell ref="I167:J167"/>
    <mergeCell ref="L167:M167"/>
    <mergeCell ref="N167:O167"/>
    <mergeCell ref="P167:Q167"/>
    <mergeCell ref="I168:J168"/>
    <mergeCell ref="L168:M168"/>
    <mergeCell ref="N168:O168"/>
    <mergeCell ref="P168:Q168"/>
    <mergeCell ref="I169:J169"/>
    <mergeCell ref="L169:M169"/>
    <mergeCell ref="N169:O169"/>
    <mergeCell ref="P169:Q169"/>
    <mergeCell ref="I170:J170"/>
    <mergeCell ref="I174:J174"/>
    <mergeCell ref="L174:M174"/>
    <mergeCell ref="N174:O174"/>
    <mergeCell ref="P174:Q174"/>
    <mergeCell ref="I175:J175"/>
    <mergeCell ref="L175:M175"/>
    <mergeCell ref="N175:O175"/>
    <mergeCell ref="P175:Q175"/>
    <mergeCell ref="I180:J180"/>
    <mergeCell ref="L180:M180"/>
    <mergeCell ref="N180:O180"/>
    <mergeCell ref="P180:Q180"/>
    <mergeCell ref="I181:J181"/>
    <mergeCell ref="L181:M181"/>
    <mergeCell ref="N181:O181"/>
    <mergeCell ref="P181:Q181"/>
    <mergeCell ref="I176:J176"/>
    <mergeCell ref="L176:M176"/>
    <mergeCell ref="N176:O176"/>
    <mergeCell ref="P176:Q176"/>
    <mergeCell ref="I177:J177"/>
    <mergeCell ref="L177:M177"/>
    <mergeCell ref="N177:O177"/>
    <mergeCell ref="P177:Q177"/>
    <mergeCell ref="I178:J178"/>
    <mergeCell ref="L178:M178"/>
    <mergeCell ref="N178:O178"/>
    <mergeCell ref="P178:Q178"/>
    <mergeCell ref="E182:F182"/>
    <mergeCell ref="I182:J182"/>
    <mergeCell ref="L182:M182"/>
    <mergeCell ref="N182:O182"/>
    <mergeCell ref="E183:F183"/>
    <mergeCell ref="I183:J183"/>
    <mergeCell ref="N183:O183"/>
    <mergeCell ref="G100:G101"/>
    <mergeCell ref="G103:G104"/>
    <mergeCell ref="G105:G106"/>
    <mergeCell ref="G107:G108"/>
    <mergeCell ref="G110:G111"/>
    <mergeCell ref="G113:G114"/>
    <mergeCell ref="G115:G116"/>
    <mergeCell ref="G117:G118"/>
    <mergeCell ref="G121:G122"/>
    <mergeCell ref="G123:G124"/>
    <mergeCell ref="G131:G132"/>
    <mergeCell ref="G135:G136"/>
    <mergeCell ref="G137:G138"/>
    <mergeCell ref="G139:G140"/>
    <mergeCell ref="G147:G148"/>
    <mergeCell ref="G151:G152"/>
    <mergeCell ref="G153:G154"/>
    <mergeCell ref="G155:G156"/>
    <mergeCell ref="G160:G161"/>
    <mergeCell ref="G162:G163"/>
    <mergeCell ref="G164:G165"/>
    <mergeCell ref="G166:G167"/>
    <mergeCell ref="G168:G169"/>
    <mergeCell ref="G174:G175"/>
    <mergeCell ref="G178:G179"/>
    <mergeCell ref="G180:G181"/>
    <mergeCell ref="B158:S158"/>
    <mergeCell ref="C159:D159"/>
    <mergeCell ref="E159:F159"/>
    <mergeCell ref="I159:J159"/>
    <mergeCell ref="L159:M159"/>
    <mergeCell ref="N159:O159"/>
    <mergeCell ref="P159:Q159"/>
    <mergeCell ref="I160:J160"/>
    <mergeCell ref="L160:M160"/>
    <mergeCell ref="N160:O160"/>
    <mergeCell ref="P160:Q160"/>
    <mergeCell ref="I179:J179"/>
    <mergeCell ref="L179:M179"/>
    <mergeCell ref="N179:O179"/>
    <mergeCell ref="P179:Q179"/>
    <mergeCell ref="O10:O11"/>
    <mergeCell ref="O16:O17"/>
    <mergeCell ref="O22:O23"/>
    <mergeCell ref="O47:O48"/>
    <mergeCell ref="O53:O54"/>
    <mergeCell ref="O55:O56"/>
    <mergeCell ref="O61:O62"/>
    <mergeCell ref="O63:O64"/>
    <mergeCell ref="O69:O70"/>
    <mergeCell ref="B59:S59"/>
    <mergeCell ref="B60:J60"/>
    <mergeCell ref="K60:L60"/>
    <mergeCell ref="M60:N60"/>
    <mergeCell ref="B65:S65"/>
    <mergeCell ref="B66:C66"/>
    <mergeCell ref="D66:S66"/>
    <mergeCell ref="B67:S67"/>
    <mergeCell ref="B68:J68"/>
    <mergeCell ref="K68:L68"/>
    <mergeCell ref="M68:N68"/>
    <mergeCell ref="B49:S49"/>
    <mergeCell ref="B50:C50"/>
    <mergeCell ref="D50:S50"/>
    <mergeCell ref="B51:S51"/>
    <mergeCell ref="B105:D106"/>
    <mergeCell ref="E105:F106"/>
    <mergeCell ref="B103:D104"/>
    <mergeCell ref="E103:F104"/>
    <mergeCell ref="E160:F161"/>
    <mergeCell ref="B174:D175"/>
    <mergeCell ref="K61:L62"/>
    <mergeCell ref="M61:N62"/>
    <mergeCell ref="B63:J64"/>
    <mergeCell ref="K63:L64"/>
    <mergeCell ref="M63:N64"/>
    <mergeCell ref="B61:J62"/>
    <mergeCell ref="B69:J70"/>
    <mergeCell ref="K69:L70"/>
    <mergeCell ref="M69:N70"/>
    <mergeCell ref="B115:D116"/>
    <mergeCell ref="E115:F116"/>
    <mergeCell ref="B117:D118"/>
    <mergeCell ref="E117:F118"/>
    <mergeCell ref="B113:D114"/>
    <mergeCell ref="E113:F114"/>
    <mergeCell ref="B107:D108"/>
    <mergeCell ref="E107:F108"/>
    <mergeCell ref="B110:D111"/>
    <mergeCell ref="B10:J11"/>
    <mergeCell ref="K10:L11"/>
    <mergeCell ref="M10:N11"/>
    <mergeCell ref="B47:J48"/>
    <mergeCell ref="K47:L48"/>
    <mergeCell ref="M47:N48"/>
    <mergeCell ref="B22:J23"/>
    <mergeCell ref="K22:L23"/>
    <mergeCell ref="M22:N23"/>
    <mergeCell ref="B16:J17"/>
    <mergeCell ref="K16:L17"/>
    <mergeCell ref="M16:N17"/>
    <mergeCell ref="B41:S41"/>
    <mergeCell ref="B42:S42"/>
    <mergeCell ref="B43:S43"/>
    <mergeCell ref="B44:C44"/>
    <mergeCell ref="D44:S44"/>
    <mergeCell ref="B45:S45"/>
    <mergeCell ref="B46:J46"/>
    <mergeCell ref="K46:L46"/>
    <mergeCell ref="M46:N46"/>
    <mergeCell ref="B36:S36"/>
    <mergeCell ref="B37:C37"/>
    <mergeCell ref="D37:S37"/>
    <mergeCell ref="B119:D120"/>
    <mergeCell ref="E119:F120"/>
    <mergeCell ref="B127:D128"/>
    <mergeCell ref="E127:F128"/>
    <mergeCell ref="B129:D130"/>
    <mergeCell ref="E129:F130"/>
    <mergeCell ref="B131:D132"/>
    <mergeCell ref="E131:F132"/>
    <mergeCell ref="B121:D122"/>
    <mergeCell ref="E121:F122"/>
    <mergeCell ref="B125:D126"/>
    <mergeCell ref="E125:F126"/>
    <mergeCell ref="B123:D124"/>
    <mergeCell ref="E123:F124"/>
    <mergeCell ref="B137:D138"/>
    <mergeCell ref="E137:F138"/>
    <mergeCell ref="B135:D136"/>
    <mergeCell ref="E135:F136"/>
    <mergeCell ref="B133:D134"/>
    <mergeCell ref="E133:F134"/>
    <mergeCell ref="B184:D185"/>
    <mergeCell ref="E184:F185"/>
    <mergeCell ref="B182:D183"/>
    <mergeCell ref="B180:D181"/>
    <mergeCell ref="E180:F181"/>
    <mergeCell ref="B178:D179"/>
    <mergeCell ref="E178:F179"/>
    <mergeCell ref="B176:D177"/>
    <mergeCell ref="E176:F177"/>
    <mergeCell ref="E174:F175"/>
    <mergeCell ref="B170:D171"/>
    <mergeCell ref="E170:F171"/>
    <mergeCell ref="B147:D148"/>
    <mergeCell ref="E147:F148"/>
    <mergeCell ref="B139:D140"/>
    <mergeCell ref="E139:F140"/>
    <mergeCell ref="B153:D154"/>
    <mergeCell ref="E153:F154"/>
    <mergeCell ref="B151:D152"/>
    <mergeCell ref="E151:F152"/>
    <mergeCell ref="B168:D169"/>
    <mergeCell ref="E168:F169"/>
    <mergeCell ref="B172:D173"/>
    <mergeCell ref="E172:F173"/>
    <mergeCell ref="B166:D167"/>
    <mergeCell ref="E166:F167"/>
    <mergeCell ref="B164:D165"/>
    <mergeCell ref="E164:F165"/>
    <mergeCell ref="B162:D163"/>
    <mergeCell ref="E162:F163"/>
    <mergeCell ref="B160:D161"/>
    <mergeCell ref="B155:D156"/>
    <mergeCell ref="E155:F156"/>
  </mergeCells>
  <pageMargins left="0.78680555555555598" right="0.78680555555555598" top="0.98402777777777795" bottom="0.98402777777777795" header="0.5" footer="0.5"/>
  <pageSetup orientation="portrai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3" tint="0.59999389629810485"/>
  </sheetPr>
  <dimension ref="B1:K189"/>
  <sheetViews>
    <sheetView showGridLines="0" topLeftCell="A5" zoomScale="85" zoomScaleNormal="85" workbookViewId="0">
      <selection activeCell="E15" sqref="E15"/>
    </sheetView>
  </sheetViews>
  <sheetFormatPr defaultColWidth="11.21875" defaultRowHeight="13.2"/>
  <cols>
    <col min="1" max="1" width="4.21875" style="9" customWidth="1"/>
    <col min="2" max="2" width="4" style="8" customWidth="1"/>
    <col min="3" max="3" width="22.21875" style="54" customWidth="1"/>
    <col min="4" max="4" width="22" style="14" customWidth="1"/>
    <col min="5" max="5" width="64.21875" style="55" customWidth="1"/>
    <col min="6" max="6" width="8.21875" style="9" customWidth="1"/>
    <col min="7" max="7" width="12.21875" style="9" customWidth="1"/>
    <col min="8" max="8" width="15.21875" style="9" customWidth="1"/>
    <col min="9" max="9" width="8.77734375" style="9" customWidth="1"/>
    <col min="10" max="10" width="10.21875" style="9" customWidth="1"/>
    <col min="11" max="11" width="6.21875" style="9" customWidth="1"/>
    <col min="12" max="16384" width="11.21875" style="9"/>
  </cols>
  <sheetData>
    <row r="1" spans="2:11" s="5" customFormat="1">
      <c r="B1" s="56"/>
      <c r="C1" s="57"/>
      <c r="D1" s="58"/>
      <c r="E1" s="59"/>
    </row>
    <row r="2" spans="2:11" s="5" customFormat="1" ht="34.5" customHeight="1">
      <c r="B2" s="1686" t="s">
        <v>419</v>
      </c>
      <c r="C2" s="1686"/>
      <c r="D2" s="1686"/>
      <c r="E2" s="1686"/>
      <c r="F2" s="1686"/>
      <c r="G2" s="1686"/>
      <c r="H2" s="60"/>
      <c r="I2" s="60"/>
      <c r="J2" s="60"/>
    </row>
    <row r="3" spans="2:11" ht="15.75" customHeight="1">
      <c r="B3" s="1687" t="s">
        <v>420</v>
      </c>
      <c r="C3" s="1687"/>
      <c r="D3" s="1687"/>
      <c r="E3" s="1687"/>
      <c r="F3" s="1687"/>
      <c r="G3" s="1687"/>
      <c r="H3" s="1693" t="s">
        <v>421</v>
      </c>
      <c r="I3" s="1688" t="s">
        <v>422</v>
      </c>
      <c r="J3" s="1689"/>
    </row>
    <row r="4" spans="2:11" ht="17.25" customHeight="1">
      <c r="B4" s="61"/>
      <c r="C4" s="62"/>
      <c r="D4" s="63"/>
      <c r="E4" s="64"/>
      <c r="F4" s="65"/>
      <c r="G4" s="65"/>
      <c r="H4" s="1694"/>
      <c r="I4" s="99" t="s">
        <v>423</v>
      </c>
      <c r="J4" s="99" t="s">
        <v>424</v>
      </c>
    </row>
    <row r="5" spans="2:11">
      <c r="B5" s="1690"/>
      <c r="C5" s="1690"/>
      <c r="D5" s="1690"/>
      <c r="E5" s="1690"/>
      <c r="F5" s="1690"/>
      <c r="G5" s="1691"/>
      <c r="H5" s="66">
        <v>9</v>
      </c>
      <c r="I5" s="100">
        <v>3</v>
      </c>
      <c r="J5" s="101" t="s">
        <v>425</v>
      </c>
    </row>
    <row r="6" spans="2:11">
      <c r="B6" s="61"/>
      <c r="C6" s="67"/>
      <c r="D6" s="68"/>
      <c r="E6" s="69"/>
      <c r="F6" s="70"/>
      <c r="G6" s="70"/>
      <c r="H6" s="66">
        <v>6</v>
      </c>
      <c r="I6" s="100">
        <v>3</v>
      </c>
      <c r="J6" s="101" t="s">
        <v>425</v>
      </c>
    </row>
    <row r="7" spans="2:11">
      <c r="B7" s="61"/>
      <c r="C7" s="67"/>
      <c r="D7" s="68"/>
      <c r="E7" s="69"/>
      <c r="F7" s="70"/>
      <c r="G7" s="70"/>
      <c r="H7" s="66">
        <v>4</v>
      </c>
      <c r="I7" s="100">
        <v>2</v>
      </c>
      <c r="J7" s="102" t="s">
        <v>426</v>
      </c>
    </row>
    <row r="8" spans="2:11">
      <c r="B8" s="71"/>
      <c r="C8" s="72"/>
      <c r="D8" s="73"/>
      <c r="E8" s="74"/>
      <c r="F8" s="65"/>
      <c r="G8" s="65"/>
      <c r="H8" s="66">
        <v>3</v>
      </c>
      <c r="I8" s="100">
        <v>2</v>
      </c>
      <c r="J8" s="102" t="s">
        <v>426</v>
      </c>
    </row>
    <row r="9" spans="2:11">
      <c r="B9" s="1692"/>
      <c r="C9" s="1692"/>
      <c r="D9" s="1692"/>
      <c r="E9" s="75"/>
      <c r="F9" s="70"/>
      <c r="G9" s="71"/>
      <c r="H9" s="66">
        <v>2</v>
      </c>
      <c r="I9" s="100">
        <v>1</v>
      </c>
      <c r="J9" s="103" t="s">
        <v>427</v>
      </c>
    </row>
    <row r="10" spans="2:11">
      <c r="B10" s="76"/>
      <c r="C10" s="77"/>
      <c r="D10" s="78"/>
      <c r="E10" s="75"/>
      <c r="F10" s="79"/>
      <c r="G10" s="79"/>
      <c r="H10" s="66">
        <v>1</v>
      </c>
      <c r="I10" s="100">
        <v>1</v>
      </c>
      <c r="J10" s="103" t="s">
        <v>427</v>
      </c>
    </row>
    <row r="11" spans="2:11">
      <c r="B11" s="76"/>
      <c r="C11" s="77"/>
      <c r="D11" s="78"/>
      <c r="E11" s="75"/>
      <c r="F11" s="79"/>
      <c r="G11" s="79"/>
      <c r="H11" s="80"/>
      <c r="I11" s="104"/>
      <c r="J11" s="104"/>
    </row>
    <row r="12" spans="2:11" ht="28.5" customHeight="1">
      <c r="B12" s="1666" t="s">
        <v>428</v>
      </c>
      <c r="C12" s="1667"/>
      <c r="D12" s="1667"/>
      <c r="E12" s="1667"/>
      <c r="F12" s="1667"/>
      <c r="G12" s="1667"/>
      <c r="H12" s="1667"/>
      <c r="I12" s="1667"/>
      <c r="J12" s="1668"/>
    </row>
    <row r="13" spans="2:11" ht="18.75" customHeight="1">
      <c r="B13" s="1676" t="s">
        <v>395</v>
      </c>
      <c r="C13" s="1678" t="s">
        <v>396</v>
      </c>
      <c r="D13" s="1678" t="s">
        <v>397</v>
      </c>
      <c r="E13" s="1680" t="s">
        <v>398</v>
      </c>
      <c r="F13" s="1682" t="s">
        <v>399</v>
      </c>
      <c r="G13" s="1682" t="s">
        <v>429</v>
      </c>
      <c r="H13" s="1684" t="s">
        <v>421</v>
      </c>
      <c r="I13" s="1669" t="s">
        <v>422</v>
      </c>
      <c r="J13" s="1670"/>
      <c r="K13" s="1665"/>
    </row>
    <row r="14" spans="2:11">
      <c r="B14" s="1677"/>
      <c r="C14" s="1679"/>
      <c r="D14" s="1679"/>
      <c r="E14" s="1681"/>
      <c r="F14" s="1683"/>
      <c r="G14" s="1683"/>
      <c r="H14" s="1685"/>
      <c r="I14" s="105" t="s">
        <v>423</v>
      </c>
      <c r="J14" s="106" t="s">
        <v>424</v>
      </c>
      <c r="K14" s="1665"/>
    </row>
    <row r="15" spans="2:11" s="8" customFormat="1" ht="51" customHeight="1">
      <c r="B15" s="81">
        <v>1</v>
      </c>
      <c r="C15" s="82"/>
      <c r="D15" s="83"/>
      <c r="E15" s="84"/>
      <c r="F15" s="85"/>
      <c r="G15" s="85"/>
      <c r="H15" s="86"/>
      <c r="I15" s="107"/>
      <c r="J15" s="108"/>
      <c r="K15" s="109"/>
    </row>
    <row r="16" spans="2:11" s="8" customFormat="1" hidden="1">
      <c r="B16" s="87">
        <v>2</v>
      </c>
      <c r="C16" s="88"/>
      <c r="D16" s="89"/>
      <c r="E16" s="90"/>
      <c r="F16" s="85"/>
      <c r="G16" s="85"/>
      <c r="H16" s="91"/>
      <c r="I16" s="107"/>
      <c r="J16" s="108"/>
      <c r="K16" s="109"/>
    </row>
    <row r="17" spans="2:11" s="8" customFormat="1" ht="54.75" hidden="1" customHeight="1">
      <c r="B17" s="87">
        <v>3</v>
      </c>
      <c r="C17" s="88"/>
      <c r="D17" s="89"/>
      <c r="E17" s="90"/>
      <c r="F17" s="85"/>
      <c r="G17" s="85"/>
      <c r="H17" s="91"/>
      <c r="I17" s="107"/>
      <c r="J17" s="108"/>
      <c r="K17" s="109"/>
    </row>
    <row r="18" spans="2:11" s="8" customFormat="1" ht="43.5" customHeight="1">
      <c r="B18" s="87">
        <v>2</v>
      </c>
      <c r="C18" s="88"/>
      <c r="D18" s="89"/>
      <c r="E18" s="90"/>
      <c r="F18" s="85"/>
      <c r="G18" s="85"/>
      <c r="H18" s="91"/>
      <c r="I18" s="107"/>
      <c r="J18" s="108"/>
      <c r="K18" s="109"/>
    </row>
    <row r="19" spans="2:11" s="8" customFormat="1" ht="15.75" customHeight="1">
      <c r="B19" s="87">
        <v>3</v>
      </c>
      <c r="C19" s="88"/>
      <c r="D19" s="89"/>
      <c r="E19" s="90"/>
      <c r="F19" s="85"/>
      <c r="G19" s="85"/>
      <c r="H19" s="91"/>
      <c r="I19" s="107"/>
      <c r="J19" s="108"/>
      <c r="K19" s="109"/>
    </row>
    <row r="20" spans="2:11" s="8" customFormat="1" ht="24" customHeight="1">
      <c r="B20" s="87">
        <v>4</v>
      </c>
      <c r="C20" s="88"/>
      <c r="D20" s="89"/>
      <c r="E20" s="90"/>
      <c r="F20" s="85"/>
      <c r="G20" s="85"/>
      <c r="H20" s="91"/>
      <c r="I20" s="107"/>
      <c r="J20" s="108"/>
      <c r="K20" s="109"/>
    </row>
    <row r="21" spans="2:11" s="8" customFormat="1" ht="36.75" customHeight="1">
      <c r="B21" s="87">
        <v>5</v>
      </c>
      <c r="C21" s="88"/>
      <c r="D21" s="89"/>
      <c r="E21" s="90"/>
      <c r="F21" s="85"/>
      <c r="G21" s="85"/>
      <c r="H21" s="91"/>
      <c r="I21" s="107"/>
      <c r="J21" s="108"/>
      <c r="K21" s="109"/>
    </row>
    <row r="22" spans="2:11" s="8" customFormat="1" ht="42.75" customHeight="1">
      <c r="B22" s="87">
        <v>6</v>
      </c>
      <c r="C22" s="88"/>
      <c r="D22" s="89"/>
      <c r="E22" s="90"/>
      <c r="F22" s="85"/>
      <c r="G22" s="85"/>
      <c r="H22" s="91"/>
      <c r="I22" s="107"/>
      <c r="J22" s="108"/>
      <c r="K22" s="109"/>
    </row>
    <row r="23" spans="2:11" s="8" customFormat="1" ht="43.5" customHeight="1">
      <c r="B23" s="87">
        <v>7</v>
      </c>
      <c r="C23" s="88"/>
      <c r="D23" s="89"/>
      <c r="E23" s="90"/>
      <c r="F23" s="85"/>
      <c r="G23" s="85"/>
      <c r="H23" s="91"/>
      <c r="I23" s="107"/>
      <c r="J23" s="108"/>
      <c r="K23" s="109"/>
    </row>
    <row r="24" spans="2:11" s="8" customFormat="1" ht="32.25" hidden="1" customHeight="1">
      <c r="B24" s="87">
        <v>8</v>
      </c>
      <c r="C24" s="88"/>
      <c r="D24" s="89"/>
      <c r="E24" s="90"/>
      <c r="F24" s="85"/>
      <c r="G24" s="85"/>
      <c r="H24" s="91"/>
      <c r="I24" s="107"/>
      <c r="J24" s="108"/>
      <c r="K24" s="109"/>
    </row>
    <row r="25" spans="2:11" s="8" customFormat="1" ht="27.75" customHeight="1">
      <c r="B25" s="87">
        <v>8</v>
      </c>
      <c r="C25" s="88"/>
      <c r="D25" s="89"/>
      <c r="E25" s="90"/>
      <c r="F25" s="85"/>
      <c r="G25" s="85"/>
      <c r="H25" s="91"/>
      <c r="I25" s="107"/>
      <c r="J25" s="108"/>
      <c r="K25" s="110"/>
    </row>
    <row r="26" spans="2:11" s="8" customFormat="1">
      <c r="B26" s="87">
        <v>9</v>
      </c>
      <c r="C26" s="92"/>
      <c r="D26" s="93"/>
      <c r="E26" s="94"/>
      <c r="F26" s="85"/>
      <c r="G26" s="85"/>
      <c r="H26" s="91"/>
      <c r="I26" s="107"/>
      <c r="J26" s="108"/>
      <c r="K26" s="110"/>
    </row>
    <row r="27" spans="2:11" s="8" customFormat="1">
      <c r="B27" s="87">
        <v>10</v>
      </c>
      <c r="C27" s="92"/>
      <c r="D27" s="93"/>
      <c r="E27" s="94"/>
      <c r="F27" s="85"/>
      <c r="G27" s="85"/>
      <c r="H27" s="91"/>
      <c r="I27" s="107"/>
      <c r="J27" s="108"/>
      <c r="K27" s="110"/>
    </row>
    <row r="28" spans="2:11" s="8" customFormat="1" ht="26.25" hidden="1" customHeight="1">
      <c r="B28" s="87">
        <v>11</v>
      </c>
      <c r="C28" s="92"/>
      <c r="D28" s="93"/>
      <c r="E28" s="94"/>
      <c r="F28" s="85"/>
      <c r="G28" s="85"/>
      <c r="H28" s="91"/>
      <c r="I28" s="107"/>
      <c r="J28" s="108"/>
      <c r="K28" s="110"/>
    </row>
    <row r="29" spans="2:11" s="8" customFormat="1" ht="76.5" customHeight="1">
      <c r="B29" s="87">
        <v>11</v>
      </c>
      <c r="C29" s="88"/>
      <c r="D29" s="89"/>
      <c r="E29" s="90"/>
      <c r="F29" s="85"/>
      <c r="G29" s="85"/>
      <c r="H29" s="91"/>
      <c r="I29" s="107"/>
      <c r="J29" s="108"/>
      <c r="K29" s="110"/>
    </row>
    <row r="30" spans="2:11" s="8" customFormat="1">
      <c r="B30" s="87">
        <v>12</v>
      </c>
      <c r="C30" s="88"/>
      <c r="D30" s="89"/>
      <c r="E30" s="90"/>
      <c r="F30" s="85"/>
      <c r="G30" s="85"/>
      <c r="H30" s="91"/>
      <c r="I30" s="107"/>
      <c r="J30" s="108"/>
      <c r="K30" s="110"/>
    </row>
    <row r="31" spans="2:11" s="8" customFormat="1">
      <c r="B31" s="87">
        <v>13</v>
      </c>
      <c r="C31" s="88"/>
      <c r="D31" s="89"/>
      <c r="E31" s="90"/>
      <c r="F31" s="85"/>
      <c r="G31" s="85"/>
      <c r="H31" s="91"/>
      <c r="I31" s="107"/>
      <c r="J31" s="108"/>
      <c r="K31" s="110"/>
    </row>
    <row r="32" spans="2:11" s="8" customFormat="1">
      <c r="B32" s="87">
        <v>14</v>
      </c>
      <c r="C32" s="88"/>
      <c r="D32" s="89"/>
      <c r="E32" s="90"/>
      <c r="F32" s="85"/>
      <c r="G32" s="85"/>
      <c r="H32" s="91"/>
      <c r="I32" s="107"/>
      <c r="J32" s="108"/>
      <c r="K32" s="110"/>
    </row>
    <row r="33" spans="2:11" s="8" customFormat="1">
      <c r="B33" s="87">
        <v>15</v>
      </c>
      <c r="C33" s="88"/>
      <c r="D33" s="89"/>
      <c r="E33" s="90"/>
      <c r="F33" s="85"/>
      <c r="G33" s="85"/>
      <c r="H33" s="91"/>
      <c r="I33" s="107"/>
      <c r="J33" s="108"/>
      <c r="K33" s="110"/>
    </row>
    <row r="34" spans="2:11" s="8" customFormat="1">
      <c r="B34" s="87">
        <v>16</v>
      </c>
      <c r="C34" s="88"/>
      <c r="D34" s="89"/>
      <c r="E34" s="90"/>
      <c r="F34" s="85"/>
      <c r="G34" s="85"/>
      <c r="H34" s="91"/>
      <c r="I34" s="107"/>
      <c r="J34" s="108"/>
      <c r="K34" s="110"/>
    </row>
    <row r="35" spans="2:11">
      <c r="B35" s="1671" t="s">
        <v>81</v>
      </c>
      <c r="C35" s="1672"/>
      <c r="D35" s="1672"/>
      <c r="E35" s="1672"/>
      <c r="F35" s="1672"/>
      <c r="G35" s="1672"/>
      <c r="H35" s="1673"/>
      <c r="I35" s="1674" t="s">
        <v>81</v>
      </c>
      <c r="J35" s="1672" t="str">
        <f>IF(I35=1,"Low",IF(I35=2,"Medium",IF(I35=3,"High","")))</f>
        <v/>
      </c>
      <c r="K35" s="111" t="s">
        <v>81</v>
      </c>
    </row>
    <row r="36" spans="2:11" ht="30" customHeight="1">
      <c r="B36" s="95" t="s">
        <v>81</v>
      </c>
      <c r="C36" s="1675" t="s">
        <v>81</v>
      </c>
      <c r="D36" s="1675"/>
      <c r="E36" s="1675"/>
      <c r="F36" s="1675"/>
      <c r="G36" s="1675"/>
      <c r="H36" s="1675"/>
      <c r="I36" s="8"/>
      <c r="J36" s="8"/>
      <c r="K36" s="8"/>
    </row>
    <row r="37" spans="2:11">
      <c r="C37" s="96"/>
      <c r="D37" s="97"/>
      <c r="E37" s="98"/>
      <c r="F37" s="8"/>
      <c r="G37" s="8"/>
      <c r="H37" s="8"/>
      <c r="I37" s="8"/>
      <c r="J37" s="8"/>
      <c r="K37" s="8"/>
    </row>
    <row r="38" spans="2:11">
      <c r="C38" s="96"/>
      <c r="D38" s="97"/>
      <c r="E38" s="98"/>
      <c r="F38" s="8"/>
      <c r="G38" s="8"/>
      <c r="H38" s="8"/>
      <c r="I38" s="8"/>
      <c r="J38" s="8"/>
      <c r="K38" s="8"/>
    </row>
    <row r="39" spans="2:11">
      <c r="C39" s="96"/>
      <c r="D39" s="97"/>
      <c r="E39" s="98"/>
      <c r="F39" s="8"/>
      <c r="G39" s="8"/>
      <c r="H39" s="8"/>
      <c r="I39" s="8"/>
      <c r="J39" s="8"/>
      <c r="K39" s="8"/>
    </row>
    <row r="40" spans="2:11">
      <c r="C40" s="96"/>
      <c r="D40" s="97"/>
      <c r="E40" s="98"/>
      <c r="F40" s="8"/>
      <c r="G40" s="8"/>
      <c r="H40" s="8"/>
      <c r="I40" s="8"/>
      <c r="J40" s="8"/>
      <c r="K40" s="8"/>
    </row>
    <row r="41" spans="2:11">
      <c r="C41" s="96"/>
      <c r="D41" s="97"/>
      <c r="E41" s="98"/>
      <c r="F41" s="8"/>
      <c r="G41" s="8"/>
      <c r="H41" s="8"/>
      <c r="I41" s="8"/>
      <c r="J41" s="8"/>
      <c r="K41" s="8"/>
    </row>
    <row r="42" spans="2:11">
      <c r="C42" s="96"/>
      <c r="D42" s="97"/>
      <c r="E42" s="98"/>
      <c r="F42" s="8"/>
      <c r="G42" s="8"/>
      <c r="H42" s="8"/>
      <c r="I42" s="8"/>
      <c r="J42" s="8"/>
      <c r="K42" s="8"/>
    </row>
    <row r="43" spans="2:11">
      <c r="C43" s="96"/>
      <c r="D43" s="97"/>
      <c r="E43" s="98"/>
      <c r="F43" s="8"/>
      <c r="G43" s="8"/>
      <c r="H43" s="8"/>
      <c r="I43" s="8"/>
      <c r="J43" s="8"/>
      <c r="K43" s="8"/>
    </row>
    <row r="44" spans="2:11">
      <c r="C44" s="96"/>
      <c r="D44" s="97"/>
      <c r="E44" s="98"/>
      <c r="F44" s="8"/>
      <c r="G44" s="8"/>
      <c r="H44" s="8"/>
      <c r="I44" s="8"/>
      <c r="J44" s="8"/>
      <c r="K44" s="8"/>
    </row>
    <row r="45" spans="2:11">
      <c r="C45" s="96"/>
      <c r="D45" s="97"/>
      <c r="E45" s="98"/>
      <c r="F45" s="8"/>
      <c r="G45" s="8"/>
      <c r="H45" s="8"/>
      <c r="I45" s="8"/>
      <c r="J45" s="8"/>
      <c r="K45" s="8"/>
    </row>
    <row r="46" spans="2:11">
      <c r="C46" s="96"/>
      <c r="D46" s="97"/>
      <c r="E46" s="98"/>
      <c r="F46" s="8"/>
      <c r="G46" s="8"/>
      <c r="H46" s="8"/>
      <c r="I46" s="8"/>
      <c r="J46" s="8"/>
      <c r="K46" s="8"/>
    </row>
    <row r="47" spans="2:11">
      <c r="C47" s="96"/>
      <c r="D47" s="97"/>
      <c r="E47" s="98"/>
      <c r="F47" s="8"/>
      <c r="G47" s="8"/>
      <c r="H47" s="8"/>
      <c r="I47" s="8"/>
      <c r="J47" s="8"/>
      <c r="K47" s="8"/>
    </row>
    <row r="48" spans="2:11">
      <c r="C48" s="96"/>
      <c r="D48" s="97"/>
      <c r="E48" s="98"/>
      <c r="F48" s="8"/>
      <c r="G48" s="8"/>
      <c r="H48" s="8"/>
      <c r="I48" s="8"/>
      <c r="J48" s="8"/>
      <c r="K48" s="8"/>
    </row>
    <row r="49" spans="3:11">
      <c r="C49" s="96"/>
      <c r="D49" s="97"/>
      <c r="E49" s="98"/>
      <c r="F49" s="8"/>
      <c r="G49" s="8"/>
      <c r="H49" s="8"/>
      <c r="I49" s="8"/>
      <c r="J49" s="8"/>
      <c r="K49" s="8"/>
    </row>
    <row r="50" spans="3:11">
      <c r="C50" s="96"/>
      <c r="D50" s="97"/>
      <c r="E50" s="98"/>
      <c r="F50" s="8"/>
      <c r="G50" s="8"/>
      <c r="H50" s="8"/>
      <c r="I50" s="8"/>
      <c r="J50" s="8"/>
      <c r="K50" s="8"/>
    </row>
    <row r="51" spans="3:11">
      <c r="C51" s="96"/>
      <c r="D51" s="97"/>
      <c r="E51" s="98"/>
      <c r="F51" s="8"/>
      <c r="G51" s="8"/>
      <c r="H51" s="8"/>
      <c r="I51" s="8"/>
      <c r="J51" s="8"/>
      <c r="K51" s="8"/>
    </row>
    <row r="52" spans="3:11">
      <c r="C52" s="96"/>
      <c r="D52" s="97"/>
      <c r="E52" s="98"/>
      <c r="F52" s="8"/>
      <c r="G52" s="8"/>
      <c r="H52" s="8"/>
      <c r="I52" s="8"/>
      <c r="J52" s="8"/>
      <c r="K52" s="8"/>
    </row>
    <row r="53" spans="3:11">
      <c r="C53" s="96"/>
      <c r="D53" s="97"/>
      <c r="E53" s="98"/>
      <c r="F53" s="8"/>
      <c r="G53" s="8"/>
      <c r="H53" s="8"/>
      <c r="I53" s="8"/>
      <c r="J53" s="8"/>
      <c r="K53" s="8"/>
    </row>
    <row r="54" spans="3:11">
      <c r="C54" s="96"/>
      <c r="D54" s="97"/>
      <c r="E54" s="98"/>
      <c r="F54" s="8"/>
      <c r="G54" s="8"/>
      <c r="H54" s="8"/>
      <c r="I54" s="8"/>
      <c r="J54" s="8"/>
      <c r="K54" s="8"/>
    </row>
    <row r="55" spans="3:11">
      <c r="C55" s="96"/>
      <c r="D55" s="97"/>
      <c r="E55" s="98"/>
      <c r="F55" s="8"/>
      <c r="G55" s="8"/>
      <c r="H55" s="8"/>
      <c r="I55" s="8"/>
      <c r="J55" s="8"/>
      <c r="K55" s="8"/>
    </row>
    <row r="56" spans="3:11">
      <c r="C56" s="96"/>
      <c r="D56" s="97"/>
      <c r="E56" s="98"/>
      <c r="F56" s="8"/>
      <c r="G56" s="8"/>
      <c r="H56" s="8"/>
      <c r="I56" s="8"/>
      <c r="J56" s="8"/>
      <c r="K56" s="8"/>
    </row>
    <row r="189" ht="54.75" customHeight="1"/>
  </sheetData>
  <sheetProtection selectLockedCells="1"/>
  <mergeCells count="19">
    <mergeCell ref="B2:G2"/>
    <mergeCell ref="B3:G3"/>
    <mergeCell ref="I3:J3"/>
    <mergeCell ref="B5:G5"/>
    <mergeCell ref="B9:D9"/>
    <mergeCell ref="H3:H4"/>
    <mergeCell ref="C36:H36"/>
    <mergeCell ref="B13:B14"/>
    <mergeCell ref="C13:C14"/>
    <mergeCell ref="D13:D14"/>
    <mergeCell ref="E13:E14"/>
    <mergeCell ref="F13:F14"/>
    <mergeCell ref="G13:G14"/>
    <mergeCell ref="H13:H14"/>
    <mergeCell ref="K13:K14"/>
    <mergeCell ref="B12:J12"/>
    <mergeCell ref="I13:J13"/>
    <mergeCell ref="B35:H35"/>
    <mergeCell ref="I35:J35"/>
  </mergeCells>
  <conditionalFormatting sqref="F15:F34">
    <cfRule type="cellIs" dxfId="6" priority="12" stopIfTrue="1" operator="equal">
      <formula>3</formula>
    </cfRule>
    <cfRule type="cellIs" dxfId="5" priority="13" stopIfTrue="1" operator="equal">
      <formula>2</formula>
    </cfRule>
    <cfRule type="cellIs" dxfId="4" priority="14" stopIfTrue="1" operator="equal">
      <formula>1</formula>
    </cfRule>
  </conditionalFormatting>
  <dataValidations count="1">
    <dataValidation type="whole" allowBlank="1" showInputMessage="1" showErrorMessage="1" sqref="F15:G34" xr:uid="{00000000-0002-0000-1700-000000000000}">
      <formula1>1</formula1>
      <formula2>3</formula2>
    </dataValidation>
  </dataValidations>
  <printOptions horizontalCentered="1"/>
  <pageMargins left="0.31805555555555598" right="0.47152777777777799" top="0.51180555555555596" bottom="0.43263888888888902" header="0.196527777777778" footer="0.196527777777778"/>
  <pageSetup scale="64" orientation="landscape"/>
  <headerFooter>
    <oddFooter>&amp;L&amp;"Arial Narrow,Regular"&amp;F&amp;R&amp;"Arial Narrow,Regular"Página  &amp;P  de  &amp;N</oddFooter>
  </headerFooter>
  <drawing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0" tint="-0.14972380748924222"/>
  </sheetPr>
  <dimension ref="B1:Q101"/>
  <sheetViews>
    <sheetView zoomScale="70" zoomScaleNormal="70" workbookViewId="0">
      <pane xSplit="7" ySplit="11" topLeftCell="H12" activePane="bottomRight" state="frozen"/>
      <selection pane="topRight"/>
      <selection pane="bottomLeft"/>
      <selection pane="bottomRight" activeCell="G11" sqref="G11"/>
    </sheetView>
  </sheetViews>
  <sheetFormatPr defaultColWidth="11.21875" defaultRowHeight="13.2"/>
  <cols>
    <col min="1" max="1" width="4.21875" style="9" customWidth="1"/>
    <col min="2" max="2" width="4" style="10" customWidth="1"/>
    <col min="3" max="3" width="13.77734375" style="11" customWidth="1"/>
    <col min="4" max="4" width="12.21875" style="11" customWidth="1"/>
    <col min="5" max="5" width="32.21875" style="12" customWidth="1"/>
    <col min="6" max="6" width="8.77734375" style="11" customWidth="1"/>
    <col min="7" max="7" width="11" style="11" customWidth="1"/>
    <col min="8" max="8" width="69.21875" style="11" customWidth="1"/>
    <col min="9" max="9" width="44.77734375" style="13" customWidth="1"/>
    <col min="10" max="10" width="19" style="13" customWidth="1"/>
    <col min="11" max="11" width="12.21875" style="14" customWidth="1"/>
    <col min="12" max="12" width="11.21875" style="14" customWidth="1"/>
    <col min="13" max="13" width="10" style="13" customWidth="1"/>
    <col min="14" max="14" width="13.77734375" style="13" customWidth="1"/>
    <col min="15" max="15" width="39.77734375" style="13" customWidth="1"/>
    <col min="16" max="16" width="11" style="13" customWidth="1"/>
    <col min="17" max="17" width="11.21875" style="13" customWidth="1"/>
    <col min="18" max="16384" width="11.21875" style="9"/>
  </cols>
  <sheetData>
    <row r="1" spans="2:17" s="5" customFormat="1">
      <c r="B1" s="15"/>
      <c r="C1" s="16"/>
      <c r="D1" s="16"/>
      <c r="E1" s="17"/>
      <c r="F1" s="16"/>
      <c r="G1" s="16"/>
      <c r="H1" s="16"/>
      <c r="I1" s="31"/>
      <c r="J1" s="31"/>
      <c r="K1" s="32"/>
      <c r="L1" s="32"/>
      <c r="M1" s="31"/>
      <c r="N1" s="31"/>
      <c r="O1" s="31"/>
      <c r="P1" s="31"/>
      <c r="Q1" s="31"/>
    </row>
    <row r="2" spans="2:17" s="5" customFormat="1" ht="36.75" customHeight="1">
      <c r="B2" s="1775" t="s">
        <v>419</v>
      </c>
      <c r="C2" s="1775"/>
      <c r="D2" s="1775"/>
      <c r="E2" s="1775"/>
      <c r="F2" s="1775"/>
      <c r="G2" s="1775"/>
      <c r="H2" s="1775"/>
      <c r="I2" s="1775"/>
      <c r="J2" s="1775"/>
      <c r="K2" s="1775"/>
      <c r="L2" s="1775"/>
      <c r="M2" s="1775"/>
      <c r="N2" s="1775"/>
      <c r="O2" s="1775"/>
      <c r="P2" s="1775"/>
      <c r="Q2" s="1775"/>
    </row>
    <row r="3" spans="2:17" ht="15.6">
      <c r="B3" s="1776" t="s">
        <v>420</v>
      </c>
      <c r="C3" s="1776"/>
      <c r="D3" s="1776"/>
      <c r="E3" s="1776"/>
      <c r="F3" s="1776"/>
      <c r="G3" s="1776"/>
      <c r="H3" s="1776"/>
      <c r="I3" s="1776"/>
      <c r="J3" s="1776"/>
      <c r="K3" s="1776"/>
      <c r="L3" s="1776"/>
      <c r="M3" s="1776"/>
      <c r="N3" s="1776"/>
      <c r="O3" s="1776"/>
      <c r="P3" s="1776"/>
      <c r="Q3" s="1776"/>
    </row>
    <row r="4" spans="2:17">
      <c r="B4" s="18"/>
      <c r="C4" s="19"/>
      <c r="D4" s="19"/>
      <c r="E4" s="20"/>
      <c r="F4" s="21"/>
      <c r="G4" s="21"/>
      <c r="H4" s="21"/>
      <c r="I4" s="33"/>
      <c r="J4" s="33"/>
      <c r="K4" s="34"/>
      <c r="L4" s="34"/>
      <c r="M4" s="35"/>
      <c r="N4" s="35"/>
      <c r="O4" s="35"/>
      <c r="P4" s="35"/>
      <c r="Q4" s="35"/>
    </row>
    <row r="5" spans="2:17">
      <c r="B5" s="1777"/>
      <c r="C5" s="1777"/>
      <c r="D5" s="1777"/>
      <c r="E5" s="1777"/>
      <c r="F5" s="1777"/>
      <c r="G5" s="1777"/>
      <c r="H5" s="1777"/>
      <c r="I5" s="1777"/>
      <c r="J5" s="1777"/>
      <c r="K5" s="1777"/>
      <c r="L5" s="1777"/>
      <c r="M5" s="1777"/>
      <c r="N5" s="1777"/>
      <c r="O5" s="1777"/>
      <c r="P5" s="1777"/>
      <c r="Q5" s="1777"/>
    </row>
    <row r="6" spans="2:17">
      <c r="B6" s="18"/>
      <c r="C6" s="19"/>
      <c r="D6" s="19"/>
      <c r="E6" s="20"/>
      <c r="F6" s="22"/>
      <c r="G6" s="21"/>
      <c r="H6" s="21"/>
      <c r="I6" s="33"/>
      <c r="J6" s="33"/>
      <c r="K6" s="34"/>
      <c r="L6" s="34"/>
      <c r="M6" s="35"/>
      <c r="N6" s="35"/>
      <c r="O6" s="35"/>
      <c r="P6" s="35"/>
      <c r="Q6" s="35"/>
    </row>
    <row r="7" spans="2:17">
      <c r="B7" s="18"/>
      <c r="C7" s="19"/>
      <c r="D7" s="19"/>
      <c r="E7" s="20"/>
      <c r="F7" s="19"/>
      <c r="G7" s="19"/>
      <c r="H7" s="19"/>
      <c r="I7" s="36"/>
      <c r="J7" s="36"/>
      <c r="K7" s="37"/>
      <c r="L7" s="37"/>
      <c r="M7" s="36"/>
      <c r="N7" s="36"/>
      <c r="O7" s="36"/>
      <c r="P7" s="36"/>
      <c r="Q7" s="36"/>
    </row>
    <row r="8" spans="2:17">
      <c r="B8" s="18"/>
      <c r="C8" s="19"/>
      <c r="D8" s="19"/>
      <c r="E8" s="20"/>
      <c r="F8" s="19"/>
      <c r="G8" s="19"/>
      <c r="H8" s="19"/>
      <c r="I8" s="36"/>
      <c r="J8" s="36"/>
      <c r="K8" s="37"/>
      <c r="L8" s="37"/>
      <c r="M8" s="36"/>
      <c r="N8" s="36"/>
      <c r="O8" s="36"/>
      <c r="P8" s="36"/>
      <c r="Q8" s="36"/>
    </row>
    <row r="9" spans="2:17" s="6" customFormat="1" ht="27" customHeight="1">
      <c r="B9" s="1782" t="s">
        <v>395</v>
      </c>
      <c r="C9" s="1785" t="s">
        <v>430</v>
      </c>
      <c r="D9" s="1699" t="s">
        <v>397</v>
      </c>
      <c r="E9" s="1699" t="s">
        <v>398</v>
      </c>
      <c r="F9" s="1698" t="s">
        <v>422</v>
      </c>
      <c r="G9" s="1699"/>
      <c r="H9" s="1778" t="s">
        <v>431</v>
      </c>
      <c r="I9" s="1779"/>
      <c r="J9" s="1779"/>
      <c r="K9" s="1779"/>
      <c r="L9" s="1779"/>
      <c r="M9" s="1779"/>
      <c r="N9" s="1779"/>
      <c r="O9" s="1779"/>
      <c r="P9" s="1779"/>
      <c r="Q9" s="1780"/>
    </row>
    <row r="10" spans="2:17" s="6" customFormat="1" ht="24" customHeight="1">
      <c r="B10" s="1783"/>
      <c r="C10" s="1786"/>
      <c r="D10" s="1788"/>
      <c r="E10" s="1788"/>
      <c r="F10" s="1700"/>
      <c r="G10" s="1701"/>
      <c r="H10" s="1695" t="s">
        <v>432</v>
      </c>
      <c r="I10" s="1695" t="s">
        <v>433</v>
      </c>
      <c r="J10" s="1695" t="s">
        <v>434</v>
      </c>
      <c r="K10" s="1695" t="s">
        <v>435</v>
      </c>
      <c r="L10" s="1695" t="s">
        <v>436</v>
      </c>
      <c r="M10" s="1695" t="s">
        <v>437</v>
      </c>
      <c r="N10" s="1695"/>
      <c r="O10" s="1696" t="s">
        <v>438</v>
      </c>
      <c r="P10" s="1695" t="s">
        <v>439</v>
      </c>
      <c r="Q10" s="1781"/>
    </row>
    <row r="11" spans="2:17" s="6" customFormat="1" ht="27.6">
      <c r="B11" s="1784"/>
      <c r="C11" s="1787"/>
      <c r="D11" s="1701"/>
      <c r="E11" s="1701"/>
      <c r="F11" s="24" t="s">
        <v>423</v>
      </c>
      <c r="G11" s="24" t="s">
        <v>424</v>
      </c>
      <c r="H11" s="1695"/>
      <c r="I11" s="1695"/>
      <c r="J11" s="1695"/>
      <c r="K11" s="1695"/>
      <c r="L11" s="1695"/>
      <c r="M11" s="23" t="s">
        <v>440</v>
      </c>
      <c r="N11" s="23" t="s">
        <v>441</v>
      </c>
      <c r="O11" s="1697"/>
      <c r="P11" s="38" t="s">
        <v>442</v>
      </c>
      <c r="Q11" s="48" t="s">
        <v>443</v>
      </c>
    </row>
    <row r="12" spans="2:17" s="7" customFormat="1" ht="30" customHeight="1">
      <c r="B12" s="1768">
        <v>1</v>
      </c>
      <c r="C12" s="1754"/>
      <c r="D12" s="1728"/>
      <c r="E12" s="1728"/>
      <c r="F12" s="1709"/>
      <c r="G12" s="1709"/>
      <c r="H12" s="25"/>
      <c r="I12" s="25"/>
      <c r="J12" s="39"/>
      <c r="K12" s="39"/>
      <c r="L12" s="39"/>
      <c r="M12" s="25"/>
      <c r="N12" s="25"/>
      <c r="O12" s="40"/>
      <c r="P12" s="40"/>
      <c r="Q12" s="40"/>
    </row>
    <row r="13" spans="2:17" s="7" customFormat="1" ht="18" customHeight="1">
      <c r="B13" s="1769"/>
      <c r="C13" s="1755"/>
      <c r="D13" s="1729"/>
      <c r="E13" s="1729"/>
      <c r="F13" s="1710"/>
      <c r="G13" s="1710"/>
      <c r="H13" s="25"/>
      <c r="I13" s="25"/>
      <c r="J13" s="39"/>
      <c r="K13" s="39"/>
      <c r="L13" s="39"/>
      <c r="M13" s="25"/>
      <c r="N13" s="25"/>
      <c r="O13" s="28"/>
      <c r="P13" s="41"/>
      <c r="Q13" s="41"/>
    </row>
    <row r="14" spans="2:17" s="7" customFormat="1" ht="11.25" customHeight="1">
      <c r="B14" s="1769"/>
      <c r="C14" s="1755"/>
      <c r="D14" s="1729"/>
      <c r="E14" s="1729"/>
      <c r="F14" s="1710"/>
      <c r="G14" s="1710"/>
      <c r="H14" s="25"/>
      <c r="I14" s="25"/>
      <c r="J14" s="39"/>
      <c r="K14" s="39"/>
      <c r="L14" s="39"/>
      <c r="M14" s="25"/>
      <c r="N14" s="25"/>
      <c r="O14" s="28"/>
      <c r="P14" s="41"/>
      <c r="Q14" s="41"/>
    </row>
    <row r="15" spans="2:17" s="7" customFormat="1" ht="12.75" customHeight="1">
      <c r="B15" s="1770"/>
      <c r="C15" s="1756"/>
      <c r="D15" s="1730"/>
      <c r="E15" s="1730"/>
      <c r="F15" s="1711"/>
      <c r="G15" s="1711"/>
      <c r="H15" s="25"/>
      <c r="I15" s="25"/>
      <c r="J15" s="42"/>
      <c r="K15" s="39"/>
      <c r="L15" s="39"/>
      <c r="M15" s="25"/>
      <c r="N15" s="25"/>
      <c r="O15" s="28"/>
      <c r="P15" s="41"/>
      <c r="Q15" s="49"/>
    </row>
    <row r="16" spans="2:17" s="7" customFormat="1" ht="78" hidden="1" customHeight="1">
      <c r="B16" s="1768">
        <v>2</v>
      </c>
      <c r="C16" s="1754"/>
      <c r="D16" s="1741"/>
      <c r="E16" s="1728"/>
      <c r="F16" s="1709"/>
      <c r="G16" s="1709"/>
      <c r="H16" s="25"/>
      <c r="I16" s="25"/>
      <c r="J16" s="25"/>
      <c r="K16" s="25"/>
      <c r="L16" s="25"/>
      <c r="M16" s="25"/>
      <c r="N16" s="25"/>
      <c r="O16" s="25"/>
      <c r="P16" s="25"/>
      <c r="Q16" s="25"/>
    </row>
    <row r="17" spans="2:17" s="7" customFormat="1" ht="6" hidden="1" customHeight="1">
      <c r="B17" s="1769"/>
      <c r="C17" s="1755"/>
      <c r="D17" s="1742"/>
      <c r="E17" s="1729"/>
      <c r="F17" s="1710"/>
      <c r="G17" s="1710"/>
      <c r="H17" s="25"/>
      <c r="I17" s="25"/>
      <c r="J17" s="25"/>
      <c r="K17" s="25"/>
      <c r="L17" s="25"/>
      <c r="M17" s="25"/>
      <c r="N17" s="25"/>
      <c r="O17" s="25"/>
      <c r="P17" s="25"/>
      <c r="Q17" s="25"/>
    </row>
    <row r="18" spans="2:17" s="7" customFormat="1" ht="6" hidden="1" customHeight="1">
      <c r="B18" s="1769"/>
      <c r="C18" s="1755"/>
      <c r="D18" s="1742"/>
      <c r="E18" s="1729"/>
      <c r="F18" s="1710"/>
      <c r="G18" s="1710"/>
      <c r="H18" s="25"/>
      <c r="I18" s="25"/>
      <c r="J18" s="25"/>
      <c r="K18" s="25"/>
      <c r="L18" s="25"/>
      <c r="M18" s="25"/>
      <c r="N18" s="25"/>
      <c r="O18" s="25"/>
      <c r="P18" s="25"/>
      <c r="Q18" s="25"/>
    </row>
    <row r="19" spans="2:17" s="7" customFormat="1" ht="6" hidden="1" customHeight="1">
      <c r="B19" s="1770"/>
      <c r="C19" s="1756"/>
      <c r="D19" s="1743"/>
      <c r="E19" s="1730"/>
      <c r="F19" s="1711"/>
      <c r="G19" s="1711"/>
      <c r="H19" s="25"/>
      <c r="I19" s="25"/>
      <c r="J19" s="25"/>
      <c r="K19" s="25"/>
      <c r="L19" s="25"/>
      <c r="M19" s="25"/>
      <c r="N19" s="25"/>
      <c r="O19" s="25"/>
      <c r="P19" s="25"/>
      <c r="Q19" s="25"/>
    </row>
    <row r="20" spans="2:17" s="7" customFormat="1" ht="60" hidden="1" customHeight="1">
      <c r="B20" s="1768">
        <v>3</v>
      </c>
      <c r="C20" s="1754"/>
      <c r="D20" s="1741"/>
      <c r="E20" s="1728"/>
      <c r="F20" s="1709"/>
      <c r="G20" s="1709"/>
      <c r="H20" s="25"/>
      <c r="I20" s="25"/>
      <c r="J20" s="25"/>
      <c r="K20" s="25"/>
      <c r="L20" s="25"/>
      <c r="M20" s="25"/>
      <c r="N20" s="25"/>
      <c r="O20" s="25"/>
      <c r="P20" s="25"/>
      <c r="Q20" s="25"/>
    </row>
    <row r="21" spans="2:17" s="7" customFormat="1" ht="57.75" hidden="1" customHeight="1">
      <c r="B21" s="1769"/>
      <c r="C21" s="1755"/>
      <c r="D21" s="1742"/>
      <c r="E21" s="1729"/>
      <c r="F21" s="1710"/>
      <c r="G21" s="1710"/>
      <c r="H21" s="25"/>
      <c r="I21" s="25"/>
      <c r="J21" s="25"/>
      <c r="K21" s="25"/>
      <c r="L21" s="25"/>
      <c r="M21" s="25"/>
      <c r="N21" s="25"/>
      <c r="O21" s="25"/>
      <c r="P21" s="25"/>
      <c r="Q21" s="25"/>
    </row>
    <row r="22" spans="2:17" s="7" customFormat="1" ht="13.8" hidden="1">
      <c r="B22" s="1769"/>
      <c r="C22" s="1755"/>
      <c r="D22" s="1742"/>
      <c r="E22" s="1729"/>
      <c r="F22" s="1710"/>
      <c r="G22" s="1710"/>
      <c r="H22" s="25"/>
      <c r="I22" s="25"/>
      <c r="J22" s="25"/>
      <c r="K22" s="25"/>
      <c r="L22" s="25"/>
      <c r="M22" s="25"/>
      <c r="N22" s="25"/>
      <c r="O22" s="25"/>
      <c r="P22" s="25"/>
      <c r="Q22" s="25"/>
    </row>
    <row r="23" spans="2:17" s="7" customFormat="1" ht="6" hidden="1" customHeight="1">
      <c r="B23" s="1770"/>
      <c r="C23" s="1756"/>
      <c r="D23" s="1743"/>
      <c r="E23" s="1730"/>
      <c r="F23" s="1711"/>
      <c r="G23" s="1711"/>
      <c r="H23" s="25"/>
      <c r="I23" s="25"/>
      <c r="J23" s="25"/>
      <c r="K23" s="25"/>
      <c r="L23" s="25"/>
      <c r="M23" s="25"/>
      <c r="N23" s="25"/>
      <c r="O23" s="25"/>
      <c r="P23" s="25"/>
      <c r="Q23" s="25"/>
    </row>
    <row r="24" spans="2:17" s="7" customFormat="1" ht="18.75" customHeight="1">
      <c r="B24" s="1768">
        <v>2</v>
      </c>
      <c r="C24" s="1754"/>
      <c r="D24" s="1741"/>
      <c r="E24" s="1728"/>
      <c r="F24" s="1709"/>
      <c r="G24" s="1709"/>
      <c r="H24" s="25"/>
      <c r="I24" s="25"/>
      <c r="J24" s="25"/>
      <c r="K24" s="25"/>
      <c r="L24" s="25"/>
      <c r="M24" s="25"/>
      <c r="N24" s="25"/>
      <c r="O24" s="25"/>
      <c r="P24" s="25"/>
      <c r="Q24" s="25"/>
    </row>
    <row r="25" spans="2:17" s="7" customFormat="1" ht="18.75" customHeight="1">
      <c r="B25" s="1771"/>
      <c r="C25" s="1757"/>
      <c r="D25" s="1742"/>
      <c r="E25" s="1729"/>
      <c r="F25" s="1710"/>
      <c r="G25" s="1710"/>
      <c r="H25" s="25"/>
      <c r="I25" s="25"/>
      <c r="J25" s="25"/>
      <c r="K25" s="25"/>
      <c r="L25" s="25"/>
      <c r="M25" s="25"/>
      <c r="N25" s="25"/>
      <c r="O25" s="25"/>
      <c r="P25" s="25"/>
      <c r="Q25" s="25"/>
    </row>
    <row r="26" spans="2:17" s="7" customFormat="1" ht="18.75" customHeight="1">
      <c r="B26" s="1771"/>
      <c r="C26" s="1757"/>
      <c r="D26" s="1742"/>
      <c r="E26" s="1729"/>
      <c r="F26" s="1710"/>
      <c r="G26" s="1710"/>
      <c r="H26" s="25"/>
      <c r="I26" s="25"/>
      <c r="J26" s="25"/>
      <c r="K26" s="25"/>
      <c r="L26" s="25"/>
      <c r="M26" s="25"/>
      <c r="N26" s="25"/>
      <c r="O26" s="25"/>
      <c r="P26" s="25"/>
      <c r="Q26" s="25"/>
    </row>
    <row r="27" spans="2:17" s="7" customFormat="1" ht="5.25" customHeight="1">
      <c r="B27" s="1771"/>
      <c r="C27" s="1757"/>
      <c r="D27" s="1742"/>
      <c r="E27" s="1729"/>
      <c r="F27" s="1710"/>
      <c r="G27" s="1710"/>
      <c r="H27" s="25"/>
      <c r="I27" s="25"/>
      <c r="J27" s="25"/>
      <c r="K27" s="25"/>
      <c r="L27" s="25"/>
      <c r="M27" s="25"/>
      <c r="N27" s="25"/>
      <c r="O27" s="25"/>
      <c r="P27" s="26"/>
      <c r="Q27" s="26"/>
    </row>
    <row r="28" spans="2:17" s="7" customFormat="1" ht="5.25" customHeight="1">
      <c r="B28" s="1771"/>
      <c r="C28" s="1757"/>
      <c r="D28" s="1742"/>
      <c r="E28" s="1729"/>
      <c r="F28" s="1710"/>
      <c r="G28" s="1710"/>
      <c r="H28" s="25"/>
      <c r="I28" s="25"/>
      <c r="J28" s="25"/>
      <c r="K28" s="25"/>
      <c r="L28" s="25"/>
      <c r="M28" s="25"/>
      <c r="N28" s="25"/>
      <c r="O28" s="25"/>
      <c r="P28" s="26"/>
      <c r="Q28" s="26"/>
    </row>
    <row r="29" spans="2:17" s="7" customFormat="1" ht="5.25" customHeight="1">
      <c r="B29" s="1769"/>
      <c r="C29" s="1755"/>
      <c r="D29" s="1742"/>
      <c r="E29" s="1729"/>
      <c r="F29" s="1710"/>
      <c r="G29" s="1710"/>
      <c r="H29" s="25"/>
      <c r="I29" s="25"/>
      <c r="J29" s="25"/>
      <c r="K29" s="25"/>
      <c r="L29" s="25"/>
      <c r="M29" s="25"/>
      <c r="N29" s="25"/>
      <c r="O29" s="25"/>
      <c r="P29" s="26"/>
      <c r="Q29" s="26"/>
    </row>
    <row r="30" spans="2:17" s="7" customFormat="1" ht="5.25" customHeight="1">
      <c r="B30" s="1769"/>
      <c r="C30" s="1755"/>
      <c r="D30" s="1742"/>
      <c r="E30" s="1729"/>
      <c r="F30" s="1710"/>
      <c r="G30" s="1710"/>
      <c r="H30" s="25"/>
      <c r="I30" s="25"/>
      <c r="J30" s="25"/>
      <c r="K30" s="25"/>
      <c r="L30" s="25"/>
      <c r="M30" s="25"/>
      <c r="N30" s="25"/>
      <c r="O30" s="25"/>
      <c r="P30" s="26"/>
      <c r="Q30" s="26"/>
    </row>
    <row r="31" spans="2:17" s="7" customFormat="1" ht="5.25" customHeight="1">
      <c r="B31" s="1770"/>
      <c r="C31" s="1756"/>
      <c r="D31" s="1743"/>
      <c r="E31" s="1730"/>
      <c r="F31" s="1711"/>
      <c r="G31" s="1711"/>
      <c r="H31" s="25"/>
      <c r="I31" s="25"/>
      <c r="J31" s="25"/>
      <c r="K31" s="25"/>
      <c r="L31" s="25"/>
      <c r="M31" s="25"/>
      <c r="N31" s="25"/>
      <c r="O31" s="25"/>
      <c r="P31" s="26"/>
      <c r="Q31" s="26"/>
    </row>
    <row r="32" spans="2:17" s="7" customFormat="1" ht="12.75" customHeight="1">
      <c r="B32" s="1768">
        <v>3</v>
      </c>
      <c r="C32" s="1754"/>
      <c r="D32" s="1741"/>
      <c r="E32" s="1728"/>
      <c r="F32" s="1709"/>
      <c r="G32" s="1709"/>
      <c r="H32" s="25"/>
      <c r="I32" s="25"/>
      <c r="J32" s="25"/>
      <c r="K32" s="25"/>
      <c r="L32" s="25"/>
      <c r="M32" s="25"/>
      <c r="N32" s="25"/>
      <c r="O32" s="25"/>
      <c r="P32" s="43"/>
      <c r="Q32" s="43"/>
    </row>
    <row r="33" spans="2:17" s="7" customFormat="1" ht="13.8">
      <c r="B33" s="1769"/>
      <c r="C33" s="1755"/>
      <c r="D33" s="1742"/>
      <c r="E33" s="1729"/>
      <c r="F33" s="1710"/>
      <c r="G33" s="1710"/>
      <c r="H33" s="25"/>
      <c r="I33" s="25"/>
      <c r="J33" s="25"/>
      <c r="K33" s="25"/>
      <c r="L33" s="25"/>
      <c r="M33" s="25"/>
      <c r="N33" s="25"/>
      <c r="O33" s="25"/>
      <c r="P33" s="44"/>
      <c r="Q33" s="44"/>
    </row>
    <row r="34" spans="2:17" s="7" customFormat="1" ht="13.8">
      <c r="B34" s="1769"/>
      <c r="C34" s="1755"/>
      <c r="D34" s="1742"/>
      <c r="E34" s="1729"/>
      <c r="F34" s="1710"/>
      <c r="G34" s="1710"/>
      <c r="H34" s="25"/>
      <c r="I34" s="25"/>
      <c r="J34" s="25"/>
      <c r="K34" s="25"/>
      <c r="L34" s="25"/>
      <c r="M34" s="25"/>
      <c r="N34" s="25"/>
      <c r="O34" s="25"/>
      <c r="P34" s="44"/>
      <c r="Q34" s="44"/>
    </row>
    <row r="35" spans="2:17" s="7" customFormat="1" ht="13.8">
      <c r="B35" s="1770"/>
      <c r="C35" s="1756"/>
      <c r="D35" s="1743"/>
      <c r="E35" s="1730"/>
      <c r="F35" s="1711"/>
      <c r="G35" s="1711"/>
      <c r="H35" s="25"/>
      <c r="I35" s="25"/>
      <c r="J35" s="25"/>
      <c r="K35" s="25"/>
      <c r="L35" s="25"/>
      <c r="M35" s="25"/>
      <c r="N35" s="25"/>
      <c r="O35" s="25"/>
      <c r="P35" s="44"/>
      <c r="Q35" s="44"/>
    </row>
    <row r="36" spans="2:17" s="7" customFormat="1" ht="6" customHeight="1">
      <c r="B36" s="1768">
        <v>4</v>
      </c>
      <c r="C36" s="1754"/>
      <c r="D36" s="1741"/>
      <c r="E36" s="1728"/>
      <c r="F36" s="1709"/>
      <c r="G36" s="1709"/>
      <c r="H36" s="25"/>
      <c r="I36" s="25"/>
      <c r="J36" s="26"/>
      <c r="K36" s="45"/>
      <c r="L36" s="45"/>
      <c r="M36" s="26"/>
      <c r="N36" s="26"/>
      <c r="O36" s="25"/>
      <c r="P36" s="46"/>
      <c r="Q36" s="46"/>
    </row>
    <row r="37" spans="2:17" s="7" customFormat="1" ht="6" customHeight="1">
      <c r="B37" s="1769"/>
      <c r="C37" s="1755"/>
      <c r="D37" s="1742"/>
      <c r="E37" s="1729"/>
      <c r="F37" s="1710"/>
      <c r="G37" s="1710"/>
      <c r="H37" s="26"/>
      <c r="I37" s="26"/>
      <c r="J37" s="26"/>
      <c r="K37" s="45"/>
      <c r="L37" s="45"/>
      <c r="M37" s="26"/>
      <c r="N37" s="26"/>
      <c r="O37" s="26"/>
      <c r="P37" s="46"/>
      <c r="Q37" s="46"/>
    </row>
    <row r="38" spans="2:17" s="7" customFormat="1" ht="6" customHeight="1">
      <c r="B38" s="1769"/>
      <c r="C38" s="1755"/>
      <c r="D38" s="1742"/>
      <c r="E38" s="1729"/>
      <c r="F38" s="1710"/>
      <c r="G38" s="1710"/>
      <c r="H38" s="26"/>
      <c r="I38" s="26"/>
      <c r="J38" s="26"/>
      <c r="K38" s="45"/>
      <c r="L38" s="45"/>
      <c r="M38" s="26"/>
      <c r="N38" s="26"/>
      <c r="O38" s="26"/>
      <c r="P38" s="46"/>
      <c r="Q38" s="46"/>
    </row>
    <row r="39" spans="2:17" s="7" customFormat="1" ht="6" customHeight="1">
      <c r="B39" s="1769"/>
      <c r="C39" s="1755"/>
      <c r="D39" s="1742"/>
      <c r="E39" s="1729"/>
      <c r="F39" s="1710"/>
      <c r="G39" s="1710"/>
      <c r="H39" s="26"/>
      <c r="I39" s="26"/>
      <c r="J39" s="26"/>
      <c r="K39" s="45"/>
      <c r="L39" s="45"/>
      <c r="M39" s="26"/>
      <c r="N39" s="26"/>
      <c r="O39" s="26"/>
      <c r="P39" s="46"/>
      <c r="Q39" s="46"/>
    </row>
    <row r="40" spans="2:17" s="7" customFormat="1" ht="6" customHeight="1">
      <c r="B40" s="1769"/>
      <c r="C40" s="1755"/>
      <c r="D40" s="1742"/>
      <c r="E40" s="1729"/>
      <c r="F40" s="1710"/>
      <c r="G40" s="1710"/>
      <c r="H40" s="26"/>
      <c r="I40" s="26"/>
      <c r="J40" s="26"/>
      <c r="K40" s="45"/>
      <c r="L40" s="45"/>
      <c r="M40" s="26"/>
      <c r="N40" s="26"/>
      <c r="O40" s="26"/>
      <c r="P40" s="45"/>
      <c r="Q40" s="45"/>
    </row>
    <row r="41" spans="2:17" s="7" customFormat="1" ht="6" customHeight="1">
      <c r="B41" s="1770"/>
      <c r="C41" s="1756"/>
      <c r="D41" s="1743"/>
      <c r="E41" s="1730"/>
      <c r="F41" s="1711"/>
      <c r="G41" s="1711"/>
      <c r="H41" s="27"/>
      <c r="I41" s="30"/>
      <c r="J41" s="30"/>
      <c r="K41" s="47"/>
      <c r="L41" s="47"/>
      <c r="M41" s="30"/>
      <c r="N41" s="30"/>
      <c r="O41" s="30"/>
      <c r="P41" s="30"/>
      <c r="Q41" s="30"/>
    </row>
    <row r="42" spans="2:17" s="7" customFormat="1" ht="67.5" customHeight="1">
      <c r="B42" s="1768">
        <v>5</v>
      </c>
      <c r="C42" s="1754"/>
      <c r="D42" s="1741"/>
      <c r="E42" s="1728"/>
      <c r="F42" s="1709"/>
      <c r="G42" s="1709"/>
      <c r="H42" s="28"/>
      <c r="I42" s="25"/>
      <c r="J42" s="40"/>
      <c r="K42" s="39"/>
      <c r="L42" s="39"/>
      <c r="M42" s="28"/>
      <c r="N42" s="25"/>
      <c r="O42" s="28"/>
      <c r="P42" s="29"/>
      <c r="Q42" s="29"/>
    </row>
    <row r="43" spans="2:17" s="7" customFormat="1" ht="27.75" customHeight="1">
      <c r="B43" s="1769"/>
      <c r="C43" s="1755"/>
      <c r="D43" s="1742"/>
      <c r="E43" s="1729"/>
      <c r="F43" s="1710"/>
      <c r="G43" s="1710"/>
      <c r="H43" s="28"/>
      <c r="I43" s="25"/>
      <c r="J43" s="40"/>
      <c r="K43" s="39"/>
      <c r="L43" s="39"/>
      <c r="M43" s="28"/>
      <c r="N43" s="25"/>
      <c r="O43" s="28"/>
      <c r="P43" s="29"/>
      <c r="Q43" s="29"/>
    </row>
    <row r="44" spans="2:17" s="7" customFormat="1" ht="26.25" customHeight="1">
      <c r="B44" s="1769"/>
      <c r="C44" s="1755"/>
      <c r="D44" s="1742"/>
      <c r="E44" s="1729"/>
      <c r="F44" s="1710"/>
      <c r="G44" s="1710"/>
      <c r="H44" s="29"/>
      <c r="I44" s="29"/>
      <c r="J44" s="29"/>
      <c r="K44" s="29"/>
      <c r="L44" s="29"/>
      <c r="M44" s="29"/>
      <c r="N44" s="29"/>
      <c r="O44" s="29"/>
      <c r="P44" s="29"/>
      <c r="Q44" s="29"/>
    </row>
    <row r="45" spans="2:17" s="7" customFormat="1" ht="6" customHeight="1">
      <c r="B45" s="1770"/>
      <c r="C45" s="1756"/>
      <c r="D45" s="1743"/>
      <c r="E45" s="1730"/>
      <c r="F45" s="1711"/>
      <c r="G45" s="1711"/>
      <c r="H45" s="30"/>
      <c r="I45" s="30"/>
      <c r="J45" s="30"/>
      <c r="K45" s="47"/>
      <c r="L45" s="47"/>
      <c r="M45" s="30"/>
      <c r="N45" s="30"/>
      <c r="O45" s="30"/>
      <c r="P45" s="30"/>
      <c r="Q45" s="30"/>
    </row>
    <row r="46" spans="2:17" s="7" customFormat="1" ht="24.75" customHeight="1">
      <c r="B46" s="1768">
        <v>6</v>
      </c>
      <c r="C46" s="1754"/>
      <c r="D46" s="1741"/>
      <c r="E46" s="1728"/>
      <c r="F46" s="1709"/>
      <c r="G46" s="1709"/>
      <c r="H46" s="26"/>
      <c r="I46" s="26"/>
      <c r="J46" s="26"/>
      <c r="K46" s="45"/>
      <c r="L46" s="45"/>
      <c r="M46" s="26"/>
      <c r="N46" s="26"/>
      <c r="O46" s="26"/>
      <c r="P46" s="46"/>
      <c r="Q46" s="46"/>
    </row>
    <row r="47" spans="2:17" s="7" customFormat="1" ht="6" customHeight="1">
      <c r="B47" s="1769"/>
      <c r="C47" s="1755"/>
      <c r="D47" s="1742"/>
      <c r="E47" s="1729"/>
      <c r="F47" s="1710"/>
      <c r="G47" s="1710"/>
      <c r="H47" s="30"/>
      <c r="I47" s="30"/>
      <c r="J47" s="30"/>
      <c r="K47" s="47"/>
      <c r="L47" s="47"/>
      <c r="M47" s="30"/>
      <c r="N47" s="30"/>
      <c r="O47" s="30"/>
      <c r="P47" s="30"/>
      <c r="Q47" s="30"/>
    </row>
    <row r="48" spans="2:17" s="7" customFormat="1" ht="6" customHeight="1">
      <c r="B48" s="1769"/>
      <c r="C48" s="1755"/>
      <c r="D48" s="1742"/>
      <c r="E48" s="1729"/>
      <c r="F48" s="1710"/>
      <c r="G48" s="1710"/>
      <c r="H48" s="30"/>
      <c r="I48" s="30"/>
      <c r="J48" s="30"/>
      <c r="K48" s="47"/>
      <c r="L48" s="47"/>
      <c r="M48" s="30"/>
      <c r="N48" s="30"/>
      <c r="O48" s="30"/>
      <c r="P48" s="30"/>
      <c r="Q48" s="30"/>
    </row>
    <row r="49" spans="2:17" s="7" customFormat="1" ht="6" customHeight="1">
      <c r="B49" s="1770"/>
      <c r="C49" s="1756"/>
      <c r="D49" s="1743"/>
      <c r="E49" s="1730"/>
      <c r="F49" s="1711"/>
      <c r="G49" s="1711"/>
      <c r="H49" s="30"/>
      <c r="I49" s="30"/>
      <c r="J49" s="30"/>
      <c r="K49" s="47"/>
      <c r="L49" s="47"/>
      <c r="M49" s="30"/>
      <c r="N49" s="30"/>
      <c r="O49" s="30"/>
      <c r="P49" s="30"/>
      <c r="Q49" s="30"/>
    </row>
    <row r="50" spans="2:17" s="7" customFormat="1" ht="45.75" customHeight="1">
      <c r="B50" s="1768">
        <v>7</v>
      </c>
      <c r="C50" s="1754"/>
      <c r="D50" s="1741"/>
      <c r="E50" s="1728"/>
      <c r="F50" s="1709"/>
      <c r="G50" s="1709"/>
      <c r="H50" s="26"/>
      <c r="I50" s="26"/>
      <c r="J50" s="26"/>
      <c r="K50" s="45"/>
      <c r="L50" s="45"/>
      <c r="M50" s="26"/>
      <c r="N50" s="26"/>
      <c r="O50" s="26"/>
      <c r="P50" s="46"/>
      <c r="Q50" s="46"/>
    </row>
    <row r="51" spans="2:17" s="7" customFormat="1" ht="45" customHeight="1">
      <c r="B51" s="1769"/>
      <c r="C51" s="1755"/>
      <c r="D51" s="1742"/>
      <c r="E51" s="1729"/>
      <c r="F51" s="1710"/>
      <c r="G51" s="1710"/>
      <c r="H51" s="26"/>
      <c r="I51" s="26"/>
      <c r="J51" s="26"/>
      <c r="K51" s="45"/>
      <c r="L51" s="45"/>
      <c r="M51" s="26"/>
      <c r="N51" s="26"/>
      <c r="O51" s="26"/>
      <c r="P51" s="46"/>
      <c r="Q51" s="46"/>
    </row>
    <row r="52" spans="2:17" s="7" customFormat="1" ht="45.75" customHeight="1">
      <c r="B52" s="1769"/>
      <c r="C52" s="1755"/>
      <c r="D52" s="1742"/>
      <c r="E52" s="1729"/>
      <c r="F52" s="1710"/>
      <c r="G52" s="1710"/>
      <c r="H52" s="26"/>
      <c r="I52" s="26"/>
      <c r="J52" s="26"/>
      <c r="K52" s="26"/>
      <c r="L52" s="26"/>
      <c r="M52" s="26"/>
      <c r="N52" s="26"/>
      <c r="O52" s="26"/>
      <c r="P52" s="26"/>
      <c r="Q52" s="26"/>
    </row>
    <row r="53" spans="2:17" s="7" customFormat="1" ht="6" customHeight="1">
      <c r="B53" s="1770"/>
      <c r="C53" s="1756"/>
      <c r="D53" s="1743"/>
      <c r="E53" s="1730"/>
      <c r="F53" s="1711"/>
      <c r="G53" s="1711"/>
      <c r="H53" s="30"/>
      <c r="I53" s="30"/>
      <c r="J53" s="30"/>
      <c r="K53" s="47"/>
      <c r="L53" s="47"/>
      <c r="M53" s="30"/>
      <c r="N53" s="30"/>
      <c r="O53" s="30"/>
      <c r="P53" s="30"/>
      <c r="Q53" s="30"/>
    </row>
    <row r="54" spans="2:17" s="7" customFormat="1" ht="46.5" hidden="1" customHeight="1">
      <c r="B54" s="1768">
        <v>8</v>
      </c>
      <c r="C54" s="1754"/>
      <c r="D54" s="1741"/>
      <c r="E54" s="1728"/>
      <c r="F54" s="1715"/>
      <c r="G54" s="1709"/>
      <c r="H54" s="26"/>
      <c r="I54" s="26"/>
      <c r="J54" s="26"/>
      <c r="K54" s="45"/>
      <c r="L54" s="45"/>
      <c r="M54" s="26"/>
      <c r="N54" s="26"/>
      <c r="O54" s="26"/>
      <c r="P54" s="46"/>
      <c r="Q54" s="46"/>
    </row>
    <row r="55" spans="2:17" s="7" customFormat="1" ht="6" hidden="1" customHeight="1">
      <c r="B55" s="1769"/>
      <c r="C55" s="1755"/>
      <c r="D55" s="1742"/>
      <c r="E55" s="1729"/>
      <c r="F55" s="1716"/>
      <c r="G55" s="1710"/>
      <c r="H55" s="26"/>
      <c r="I55" s="30"/>
      <c r="J55" s="30"/>
      <c r="K55" s="47"/>
      <c r="L55" s="47"/>
      <c r="M55" s="30"/>
      <c r="N55" s="30"/>
      <c r="O55" s="30"/>
      <c r="P55" s="30"/>
      <c r="Q55" s="30"/>
    </row>
    <row r="56" spans="2:17" s="7" customFormat="1" ht="6" hidden="1" customHeight="1">
      <c r="B56" s="1769"/>
      <c r="C56" s="1755"/>
      <c r="D56" s="1742"/>
      <c r="E56" s="1729"/>
      <c r="F56" s="1716"/>
      <c r="G56" s="1710"/>
      <c r="H56" s="26"/>
      <c r="I56" s="30"/>
      <c r="J56" s="30"/>
      <c r="K56" s="47"/>
      <c r="L56" s="47"/>
      <c r="M56" s="30"/>
      <c r="N56" s="30"/>
      <c r="O56" s="30"/>
      <c r="P56" s="30"/>
      <c r="Q56" s="30"/>
    </row>
    <row r="57" spans="2:17" s="7" customFormat="1" ht="6" hidden="1" customHeight="1">
      <c r="B57" s="1770"/>
      <c r="C57" s="1756"/>
      <c r="D57" s="1743"/>
      <c r="E57" s="1730"/>
      <c r="F57" s="1717"/>
      <c r="G57" s="1711"/>
      <c r="H57" s="26"/>
      <c r="I57" s="30"/>
      <c r="J57" s="30"/>
      <c r="K57" s="47"/>
      <c r="L57" s="47"/>
      <c r="M57" s="30"/>
      <c r="N57" s="30"/>
      <c r="O57" s="30"/>
      <c r="P57" s="30"/>
      <c r="Q57" s="30"/>
    </row>
    <row r="58" spans="2:17" s="8" customFormat="1" ht="45" customHeight="1">
      <c r="B58" s="1772">
        <v>8</v>
      </c>
      <c r="C58" s="1758"/>
      <c r="D58" s="1744"/>
      <c r="E58" s="1731"/>
      <c r="F58" s="1712"/>
      <c r="G58" s="1712"/>
      <c r="H58" s="26"/>
      <c r="I58" s="26"/>
      <c r="J58" s="26"/>
      <c r="K58" s="45"/>
      <c r="L58" s="45"/>
      <c r="M58" s="26"/>
      <c r="N58" s="26"/>
      <c r="O58" s="26"/>
      <c r="P58" s="45"/>
      <c r="Q58" s="45"/>
    </row>
    <row r="59" spans="2:17" s="8" customFormat="1" ht="6" customHeight="1">
      <c r="B59" s="1773"/>
      <c r="C59" s="1759"/>
      <c r="D59" s="1745"/>
      <c r="E59" s="1732"/>
      <c r="F59" s="1713"/>
      <c r="G59" s="1713"/>
      <c r="H59" s="26"/>
      <c r="I59" s="26"/>
      <c r="J59" s="26"/>
      <c r="K59" s="26"/>
      <c r="L59" s="26"/>
      <c r="M59" s="26"/>
      <c r="N59" s="26"/>
      <c r="O59" s="26"/>
      <c r="P59" s="26"/>
      <c r="Q59" s="26"/>
    </row>
    <row r="60" spans="2:17" s="8" customFormat="1" ht="6" customHeight="1">
      <c r="B60" s="1773"/>
      <c r="C60" s="1759"/>
      <c r="D60" s="1745"/>
      <c r="E60" s="1732"/>
      <c r="F60" s="1713"/>
      <c r="G60" s="1713"/>
      <c r="H60" s="26"/>
      <c r="I60" s="26"/>
      <c r="J60" s="26"/>
      <c r="K60" s="26"/>
      <c r="L60" s="26"/>
      <c r="M60" s="26"/>
      <c r="N60" s="26"/>
      <c r="O60" s="26"/>
      <c r="P60" s="26"/>
      <c r="Q60" s="26"/>
    </row>
    <row r="61" spans="2:17" s="8" customFormat="1" ht="6" customHeight="1">
      <c r="B61" s="1774"/>
      <c r="C61" s="1760"/>
      <c r="D61" s="1746"/>
      <c r="E61" s="1733"/>
      <c r="F61" s="1714"/>
      <c r="G61" s="1714"/>
      <c r="H61" s="26"/>
      <c r="I61" s="26"/>
      <c r="J61" s="26"/>
      <c r="K61" s="26"/>
      <c r="L61" s="26"/>
      <c r="M61" s="26"/>
      <c r="N61" s="26"/>
      <c r="O61" s="26"/>
      <c r="P61" s="26"/>
      <c r="Q61" s="26"/>
    </row>
    <row r="62" spans="2:17" ht="30" customHeight="1">
      <c r="B62" s="1761">
        <v>9</v>
      </c>
      <c r="C62" s="1747"/>
      <c r="D62" s="1734"/>
      <c r="E62" s="1718"/>
      <c r="F62" s="1702"/>
      <c r="G62" s="1702"/>
      <c r="H62" s="26"/>
      <c r="I62" s="26"/>
      <c r="J62" s="26"/>
      <c r="K62" s="26"/>
      <c r="L62" s="26"/>
      <c r="M62" s="26"/>
      <c r="N62" s="26"/>
      <c r="O62" s="26"/>
      <c r="P62" s="26"/>
      <c r="Q62" s="26"/>
    </row>
    <row r="63" spans="2:17" ht="30" customHeight="1">
      <c r="B63" s="1762"/>
      <c r="C63" s="1748"/>
      <c r="D63" s="1735"/>
      <c r="E63" s="1719"/>
      <c r="F63" s="1703"/>
      <c r="G63" s="1703"/>
      <c r="H63" s="26"/>
      <c r="I63" s="26"/>
      <c r="J63" s="26"/>
      <c r="K63" s="26"/>
      <c r="L63" s="26"/>
      <c r="M63" s="26"/>
      <c r="N63" s="26"/>
      <c r="O63" s="26"/>
      <c r="P63" s="26"/>
      <c r="Q63" s="26"/>
    </row>
    <row r="64" spans="2:17" ht="27.75" customHeight="1">
      <c r="B64" s="1762"/>
      <c r="C64" s="1748"/>
      <c r="D64" s="1735"/>
      <c r="E64" s="1719"/>
      <c r="F64" s="1703"/>
      <c r="G64" s="1703"/>
      <c r="H64" s="26"/>
      <c r="I64" s="26"/>
      <c r="J64" s="26"/>
      <c r="K64" s="26"/>
      <c r="L64" s="26"/>
      <c r="M64" s="26"/>
      <c r="N64" s="26"/>
      <c r="O64" s="26"/>
      <c r="P64" s="26"/>
      <c r="Q64" s="26"/>
    </row>
    <row r="65" spans="2:17" ht="13.8">
      <c r="B65" s="1763"/>
      <c r="C65" s="1749"/>
      <c r="D65" s="1736"/>
      <c r="E65" s="1720"/>
      <c r="F65" s="1704"/>
      <c r="G65" s="1704"/>
      <c r="H65" s="26"/>
      <c r="I65" s="26"/>
      <c r="J65" s="26"/>
      <c r="K65" s="26"/>
      <c r="L65" s="26"/>
      <c r="M65" s="26"/>
      <c r="N65" s="26"/>
      <c r="O65" s="26"/>
      <c r="P65" s="26"/>
      <c r="Q65" s="26"/>
    </row>
    <row r="66" spans="2:17" ht="47.25" customHeight="1">
      <c r="B66" s="1761">
        <v>10</v>
      </c>
      <c r="C66" s="1747"/>
      <c r="D66" s="1734"/>
      <c r="E66" s="1718"/>
      <c r="F66" s="1702"/>
      <c r="G66" s="1702"/>
      <c r="H66" s="26"/>
      <c r="I66" s="26"/>
      <c r="J66" s="26"/>
      <c r="K66" s="26"/>
      <c r="L66" s="26"/>
      <c r="M66" s="26"/>
      <c r="N66" s="26"/>
      <c r="O66" s="26"/>
      <c r="P66" s="26"/>
      <c r="Q66" s="26"/>
    </row>
    <row r="67" spans="2:17" ht="13.8">
      <c r="B67" s="1762"/>
      <c r="C67" s="1748"/>
      <c r="D67" s="1735"/>
      <c r="E67" s="1719"/>
      <c r="F67" s="1703"/>
      <c r="G67" s="1703"/>
      <c r="H67" s="26"/>
      <c r="I67" s="26"/>
      <c r="J67" s="26"/>
      <c r="K67" s="26"/>
      <c r="L67" s="26"/>
      <c r="M67" s="26"/>
      <c r="N67" s="26"/>
      <c r="O67" s="26"/>
      <c r="P67" s="26"/>
      <c r="Q67" s="26"/>
    </row>
    <row r="68" spans="2:17" ht="13.8">
      <c r="B68" s="1762"/>
      <c r="C68" s="1748"/>
      <c r="D68" s="1735"/>
      <c r="E68" s="1719"/>
      <c r="F68" s="1703"/>
      <c r="G68" s="1703"/>
      <c r="H68" s="26"/>
      <c r="I68" s="26"/>
      <c r="J68" s="26"/>
      <c r="K68" s="26"/>
      <c r="L68" s="26"/>
      <c r="M68" s="26"/>
      <c r="N68" s="26"/>
      <c r="O68" s="26"/>
      <c r="P68" s="26"/>
      <c r="Q68" s="26"/>
    </row>
    <row r="69" spans="2:17" ht="48" customHeight="1">
      <c r="B69" s="1763"/>
      <c r="C69" s="1749"/>
      <c r="D69" s="1736"/>
      <c r="E69" s="1720"/>
      <c r="F69" s="1704"/>
      <c r="G69" s="1704"/>
      <c r="H69" s="26"/>
      <c r="I69" s="26"/>
      <c r="J69" s="26"/>
      <c r="K69" s="26"/>
      <c r="L69" s="26"/>
      <c r="M69" s="26"/>
      <c r="N69" s="26"/>
      <c r="O69" s="26"/>
      <c r="P69" s="26"/>
      <c r="Q69" s="26"/>
    </row>
    <row r="70" spans="2:17" ht="34.5" hidden="1" customHeight="1">
      <c r="B70" s="1764">
        <v>12</v>
      </c>
      <c r="C70" s="1747"/>
      <c r="D70" s="1734"/>
      <c r="E70" s="1721"/>
      <c r="F70" s="1705"/>
      <c r="G70" s="1705"/>
      <c r="H70" s="26"/>
      <c r="I70" s="26"/>
      <c r="J70" s="26"/>
      <c r="K70" s="26"/>
      <c r="L70" s="26"/>
      <c r="M70" s="26"/>
      <c r="N70" s="26"/>
      <c r="O70" s="26"/>
      <c r="P70" s="26"/>
      <c r="Q70" s="26"/>
    </row>
    <row r="71" spans="2:17" ht="13.8" hidden="1">
      <c r="B71" s="1765"/>
      <c r="C71" s="1748"/>
      <c r="D71" s="1735"/>
      <c r="E71" s="1722"/>
      <c r="F71" s="1706"/>
      <c r="G71" s="1706"/>
      <c r="H71" s="26"/>
      <c r="I71" s="26"/>
      <c r="J71" s="26"/>
      <c r="K71" s="26"/>
      <c r="L71" s="26"/>
      <c r="M71" s="26"/>
      <c r="N71" s="26"/>
      <c r="O71" s="26"/>
      <c r="P71" s="26"/>
      <c r="Q71" s="26"/>
    </row>
    <row r="72" spans="2:17" ht="28.5" hidden="1" customHeight="1">
      <c r="B72" s="1765"/>
      <c r="C72" s="1748"/>
      <c r="D72" s="1735"/>
      <c r="E72" s="1722"/>
      <c r="F72" s="1706"/>
      <c r="G72" s="1706"/>
      <c r="H72" s="26"/>
      <c r="I72" s="26"/>
      <c r="J72" s="26"/>
      <c r="K72" s="26"/>
      <c r="L72" s="26"/>
      <c r="M72" s="26"/>
      <c r="N72" s="26"/>
      <c r="O72" s="26"/>
      <c r="P72" s="26"/>
      <c r="Q72" s="26"/>
    </row>
    <row r="73" spans="2:17" ht="16.5" hidden="1" customHeight="1">
      <c r="B73" s="1766"/>
      <c r="C73" s="1749"/>
      <c r="D73" s="1736"/>
      <c r="E73" s="1723"/>
      <c r="F73" s="1707"/>
      <c r="G73" s="1707"/>
      <c r="H73" s="26"/>
      <c r="I73" s="26"/>
      <c r="J73" s="26"/>
      <c r="K73" s="26"/>
      <c r="L73" s="26"/>
      <c r="M73" s="26"/>
      <c r="N73" s="26"/>
      <c r="O73" s="26"/>
      <c r="P73" s="26"/>
      <c r="Q73" s="26"/>
    </row>
    <row r="74" spans="2:17" ht="13.8">
      <c r="B74" s="1764">
        <v>11</v>
      </c>
      <c r="C74" s="1750"/>
      <c r="D74" s="1737"/>
      <c r="E74" s="1724"/>
      <c r="F74" s="1705"/>
      <c r="G74" s="1705"/>
      <c r="H74" s="26"/>
      <c r="I74" s="26"/>
      <c r="J74" s="26"/>
      <c r="K74" s="26"/>
      <c r="L74" s="26"/>
      <c r="M74" s="26"/>
      <c r="N74" s="26"/>
      <c r="O74" s="26"/>
      <c r="P74" s="26"/>
      <c r="Q74" s="26"/>
    </row>
    <row r="75" spans="2:17" ht="13.8">
      <c r="B75" s="1765"/>
      <c r="C75" s="1751"/>
      <c r="D75" s="1738"/>
      <c r="E75" s="1725"/>
      <c r="F75" s="1706"/>
      <c r="G75" s="1706"/>
      <c r="H75" s="26"/>
      <c r="I75" s="26"/>
      <c r="J75" s="26"/>
      <c r="K75" s="26"/>
      <c r="L75" s="26"/>
      <c r="M75" s="26"/>
      <c r="N75" s="26"/>
      <c r="O75" s="26"/>
      <c r="P75" s="26"/>
      <c r="Q75" s="26"/>
    </row>
    <row r="76" spans="2:17" ht="13.8">
      <c r="B76" s="1765"/>
      <c r="C76" s="1751"/>
      <c r="D76" s="1738"/>
      <c r="E76" s="1725"/>
      <c r="F76" s="1706"/>
      <c r="G76" s="1706"/>
      <c r="H76" s="26"/>
      <c r="I76" s="26"/>
      <c r="J76" s="26"/>
      <c r="K76" s="26"/>
      <c r="L76" s="26"/>
      <c r="M76" s="26"/>
      <c r="N76" s="26"/>
      <c r="O76" s="26"/>
      <c r="P76" s="26"/>
      <c r="Q76" s="26"/>
    </row>
    <row r="77" spans="2:17" ht="13.8">
      <c r="B77" s="1766"/>
      <c r="C77" s="1752"/>
      <c r="D77" s="1739"/>
      <c r="E77" s="1726"/>
      <c r="F77" s="1707"/>
      <c r="G77" s="1707"/>
      <c r="H77" s="26"/>
      <c r="I77" s="26"/>
      <c r="J77" s="26"/>
      <c r="K77" s="26"/>
      <c r="L77" s="26"/>
      <c r="M77" s="26"/>
      <c r="N77" s="26"/>
      <c r="O77" s="26"/>
      <c r="P77" s="26"/>
      <c r="Q77" s="26"/>
    </row>
    <row r="78" spans="2:17" ht="13.8">
      <c r="B78" s="1764">
        <v>12</v>
      </c>
      <c r="C78" s="1750"/>
      <c r="D78" s="1737"/>
      <c r="E78" s="1724"/>
      <c r="F78" s="1705"/>
      <c r="G78" s="1705"/>
      <c r="H78" s="26"/>
      <c r="I78" s="26"/>
      <c r="J78" s="26"/>
      <c r="K78" s="26"/>
      <c r="L78" s="26"/>
      <c r="M78" s="26"/>
      <c r="N78" s="26"/>
      <c r="O78" s="26"/>
      <c r="P78" s="26"/>
      <c r="Q78" s="26"/>
    </row>
    <row r="79" spans="2:17" ht="13.8">
      <c r="B79" s="1765"/>
      <c r="C79" s="1751"/>
      <c r="D79" s="1738"/>
      <c r="E79" s="1725"/>
      <c r="F79" s="1706"/>
      <c r="G79" s="1706"/>
      <c r="H79" s="26"/>
      <c r="I79" s="26"/>
      <c r="J79" s="26"/>
      <c r="K79" s="26"/>
      <c r="L79" s="26"/>
      <c r="M79" s="26"/>
      <c r="N79" s="26"/>
      <c r="O79" s="26"/>
      <c r="P79" s="26"/>
      <c r="Q79" s="26"/>
    </row>
    <row r="80" spans="2:17" ht="13.8">
      <c r="B80" s="1765"/>
      <c r="C80" s="1751"/>
      <c r="D80" s="1738"/>
      <c r="E80" s="1725"/>
      <c r="F80" s="1706"/>
      <c r="G80" s="1706"/>
      <c r="H80" s="26"/>
      <c r="I80" s="26"/>
      <c r="J80" s="26"/>
      <c r="K80" s="26"/>
      <c r="L80" s="26"/>
      <c r="M80" s="26"/>
      <c r="N80" s="26"/>
      <c r="O80" s="26"/>
      <c r="P80" s="26"/>
      <c r="Q80" s="26"/>
    </row>
    <row r="81" spans="2:17" ht="13.8">
      <c r="B81" s="1766"/>
      <c r="C81" s="1752"/>
      <c r="D81" s="1739"/>
      <c r="E81" s="1726"/>
      <c r="F81" s="1707"/>
      <c r="G81" s="1707"/>
      <c r="H81" s="26"/>
      <c r="I81" s="26"/>
      <c r="J81" s="26"/>
      <c r="K81" s="26"/>
      <c r="L81" s="26"/>
      <c r="M81" s="26"/>
      <c r="N81" s="26"/>
      <c r="O81" s="26"/>
      <c r="P81" s="26"/>
      <c r="Q81" s="26"/>
    </row>
    <row r="82" spans="2:17" ht="13.8">
      <c r="B82" s="1764">
        <v>13</v>
      </c>
      <c r="C82" s="1750"/>
      <c r="D82" s="1737"/>
      <c r="E82" s="1724"/>
      <c r="F82" s="1705"/>
      <c r="G82" s="1705"/>
      <c r="H82" s="26"/>
      <c r="I82" s="26"/>
      <c r="J82" s="26"/>
      <c r="K82" s="26"/>
      <c r="L82" s="26"/>
      <c r="M82" s="26"/>
      <c r="N82" s="26"/>
      <c r="O82" s="26"/>
      <c r="P82" s="26"/>
      <c r="Q82" s="26"/>
    </row>
    <row r="83" spans="2:17" ht="13.8">
      <c r="B83" s="1765"/>
      <c r="C83" s="1751"/>
      <c r="D83" s="1738"/>
      <c r="E83" s="1725"/>
      <c r="F83" s="1706"/>
      <c r="G83" s="1706"/>
      <c r="H83" s="26"/>
      <c r="I83" s="26"/>
      <c r="J83" s="26"/>
      <c r="K83" s="26"/>
      <c r="L83" s="26"/>
      <c r="M83" s="26"/>
      <c r="N83" s="26"/>
      <c r="O83" s="26"/>
      <c r="P83" s="26"/>
      <c r="Q83" s="26"/>
    </row>
    <row r="84" spans="2:17" ht="13.8">
      <c r="B84" s="1765"/>
      <c r="C84" s="1751"/>
      <c r="D84" s="1738"/>
      <c r="E84" s="1725"/>
      <c r="F84" s="1706"/>
      <c r="G84" s="1706"/>
      <c r="H84" s="26"/>
      <c r="I84" s="26"/>
      <c r="J84" s="26"/>
      <c r="K84" s="26"/>
      <c r="L84" s="26"/>
      <c r="M84" s="26"/>
      <c r="N84" s="26"/>
      <c r="O84" s="26"/>
      <c r="P84" s="26"/>
      <c r="Q84" s="26"/>
    </row>
    <row r="85" spans="2:17" ht="13.8">
      <c r="B85" s="1766"/>
      <c r="C85" s="1752"/>
      <c r="D85" s="1739"/>
      <c r="E85" s="1726"/>
      <c r="F85" s="1707"/>
      <c r="G85" s="1707"/>
      <c r="H85" s="26"/>
      <c r="I85" s="26"/>
      <c r="J85" s="26"/>
      <c r="K85" s="26"/>
      <c r="L85" s="26"/>
      <c r="M85" s="26"/>
      <c r="N85" s="26"/>
      <c r="O85" s="26"/>
      <c r="P85" s="26"/>
      <c r="Q85" s="26"/>
    </row>
    <row r="86" spans="2:17" ht="13.8">
      <c r="B86" s="1764">
        <v>14</v>
      </c>
      <c r="C86" s="1750"/>
      <c r="D86" s="1737"/>
      <c r="E86" s="1724"/>
      <c r="F86" s="1705"/>
      <c r="G86" s="1705"/>
      <c r="H86" s="26"/>
      <c r="I86" s="26"/>
      <c r="J86" s="26"/>
      <c r="K86" s="26"/>
      <c r="L86" s="26"/>
      <c r="M86" s="26"/>
      <c r="N86" s="26"/>
      <c r="O86" s="26"/>
      <c r="P86" s="26"/>
      <c r="Q86" s="26"/>
    </row>
    <row r="87" spans="2:17" ht="13.8">
      <c r="B87" s="1765"/>
      <c r="C87" s="1751"/>
      <c r="D87" s="1738"/>
      <c r="E87" s="1725"/>
      <c r="F87" s="1706"/>
      <c r="G87" s="1706"/>
      <c r="H87" s="26"/>
      <c r="I87" s="26"/>
      <c r="J87" s="26"/>
      <c r="K87" s="26"/>
      <c r="L87" s="26"/>
      <c r="M87" s="26"/>
      <c r="N87" s="26"/>
      <c r="O87" s="26"/>
      <c r="P87" s="26"/>
      <c r="Q87" s="26"/>
    </row>
    <row r="88" spans="2:17" ht="13.8">
      <c r="B88" s="1765"/>
      <c r="C88" s="1751"/>
      <c r="D88" s="1738"/>
      <c r="E88" s="1725"/>
      <c r="F88" s="1706"/>
      <c r="G88" s="1706"/>
      <c r="H88" s="26"/>
      <c r="I88" s="26"/>
      <c r="J88" s="26"/>
      <c r="K88" s="26"/>
      <c r="L88" s="26"/>
      <c r="M88" s="26"/>
      <c r="N88" s="26"/>
      <c r="O88" s="26"/>
      <c r="P88" s="26"/>
      <c r="Q88" s="26"/>
    </row>
    <row r="89" spans="2:17" ht="13.8">
      <c r="B89" s="1766"/>
      <c r="C89" s="1752"/>
      <c r="D89" s="1739"/>
      <c r="E89" s="1726"/>
      <c r="F89" s="1707"/>
      <c r="G89" s="1707"/>
      <c r="H89" s="26"/>
      <c r="I89" s="26"/>
      <c r="J89" s="26"/>
      <c r="K89" s="26"/>
      <c r="L89" s="26"/>
      <c r="M89" s="26"/>
      <c r="N89" s="26"/>
      <c r="O89" s="26"/>
      <c r="P89" s="26"/>
      <c r="Q89" s="26"/>
    </row>
    <row r="90" spans="2:17" ht="13.8">
      <c r="B90" s="1764">
        <v>15</v>
      </c>
      <c r="C90" s="1750"/>
      <c r="D90" s="1737"/>
      <c r="E90" s="1724"/>
      <c r="F90" s="1705"/>
      <c r="G90" s="1705"/>
      <c r="H90" s="26"/>
      <c r="I90" s="26"/>
      <c r="J90" s="26"/>
      <c r="K90" s="26"/>
      <c r="L90" s="26"/>
      <c r="M90" s="26"/>
      <c r="N90" s="26"/>
      <c r="O90" s="26"/>
      <c r="P90" s="26"/>
      <c r="Q90" s="26"/>
    </row>
    <row r="91" spans="2:17" ht="13.8">
      <c r="B91" s="1765"/>
      <c r="C91" s="1751"/>
      <c r="D91" s="1738"/>
      <c r="E91" s="1725"/>
      <c r="F91" s="1706"/>
      <c r="G91" s="1706"/>
      <c r="H91" s="26"/>
      <c r="I91" s="26"/>
      <c r="J91" s="26"/>
      <c r="K91" s="26"/>
      <c r="L91" s="26"/>
      <c r="M91" s="26"/>
      <c r="N91" s="26"/>
      <c r="O91" s="26"/>
      <c r="P91" s="26"/>
      <c r="Q91" s="26"/>
    </row>
    <row r="92" spans="2:17" ht="13.8">
      <c r="B92" s="1765"/>
      <c r="C92" s="1751"/>
      <c r="D92" s="1738"/>
      <c r="E92" s="1725"/>
      <c r="F92" s="1706"/>
      <c r="G92" s="1706"/>
      <c r="H92" s="26"/>
      <c r="I92" s="26"/>
      <c r="J92" s="26"/>
      <c r="K92" s="26"/>
      <c r="L92" s="26"/>
      <c r="M92" s="26"/>
      <c r="N92" s="26"/>
      <c r="O92" s="26"/>
      <c r="P92" s="26"/>
      <c r="Q92" s="26"/>
    </row>
    <row r="93" spans="2:17" ht="13.8">
      <c r="B93" s="1766"/>
      <c r="C93" s="1752"/>
      <c r="D93" s="1739"/>
      <c r="E93" s="1726"/>
      <c r="F93" s="1707"/>
      <c r="G93" s="1707"/>
      <c r="H93" s="26"/>
      <c r="I93" s="26"/>
      <c r="J93" s="26"/>
      <c r="K93" s="26"/>
      <c r="L93" s="26"/>
      <c r="M93" s="26"/>
      <c r="N93" s="26"/>
      <c r="O93" s="26"/>
      <c r="P93" s="26"/>
      <c r="Q93" s="26"/>
    </row>
    <row r="94" spans="2:17" ht="13.8">
      <c r="B94" s="1764">
        <v>16</v>
      </c>
      <c r="C94" s="1750"/>
      <c r="D94" s="1737"/>
      <c r="E94" s="1724"/>
      <c r="F94" s="1705"/>
      <c r="G94" s="1705"/>
      <c r="H94" s="26"/>
      <c r="I94" s="26"/>
      <c r="J94" s="26"/>
      <c r="K94" s="26"/>
      <c r="L94" s="26"/>
      <c r="M94" s="26"/>
      <c r="N94" s="26"/>
      <c r="O94" s="26"/>
      <c r="P94" s="26"/>
      <c r="Q94" s="26"/>
    </row>
    <row r="95" spans="2:17" ht="13.8">
      <c r="B95" s="1765"/>
      <c r="C95" s="1751"/>
      <c r="D95" s="1738"/>
      <c r="E95" s="1725"/>
      <c r="F95" s="1706"/>
      <c r="G95" s="1706"/>
      <c r="H95" s="26"/>
      <c r="I95" s="26"/>
      <c r="J95" s="26"/>
      <c r="K95" s="26"/>
      <c r="L95" s="26"/>
      <c r="M95" s="26"/>
      <c r="N95" s="26"/>
      <c r="O95" s="26"/>
      <c r="P95" s="26"/>
      <c r="Q95" s="26"/>
    </row>
    <row r="96" spans="2:17" ht="13.8">
      <c r="B96" s="1765"/>
      <c r="C96" s="1751"/>
      <c r="D96" s="1738"/>
      <c r="E96" s="1725"/>
      <c r="F96" s="1706"/>
      <c r="G96" s="1706"/>
      <c r="H96" s="26"/>
      <c r="I96" s="26"/>
      <c r="J96" s="26"/>
      <c r="K96" s="26"/>
      <c r="L96" s="26"/>
      <c r="M96" s="26"/>
      <c r="N96" s="26"/>
      <c r="O96" s="26"/>
      <c r="P96" s="26"/>
      <c r="Q96" s="26"/>
    </row>
    <row r="97" spans="2:17" ht="13.8">
      <c r="B97" s="1767"/>
      <c r="C97" s="1753"/>
      <c r="D97" s="1740"/>
      <c r="E97" s="1727"/>
      <c r="F97" s="1708"/>
      <c r="G97" s="1708"/>
      <c r="H97" s="26"/>
      <c r="I97" s="26"/>
      <c r="J97" s="26"/>
      <c r="K97" s="26"/>
      <c r="L97" s="26"/>
      <c r="M97" s="26"/>
      <c r="N97" s="26"/>
      <c r="O97" s="26"/>
      <c r="P97" s="26"/>
      <c r="Q97" s="26"/>
    </row>
    <row r="98" spans="2:17">
      <c r="B98" s="50"/>
      <c r="C98" s="51"/>
    </row>
    <row r="99" spans="2:17">
      <c r="B99" s="50"/>
      <c r="C99" s="51"/>
      <c r="E99" s="52"/>
    </row>
    <row r="100" spans="2:17">
      <c r="B100" s="50"/>
      <c r="C100" s="51"/>
      <c r="N100" s="53"/>
    </row>
    <row r="101" spans="2:17">
      <c r="N101" s="53"/>
    </row>
  </sheetData>
  <sheetProtection selectLockedCells="1"/>
  <mergeCells count="137">
    <mergeCell ref="B2:Q2"/>
    <mergeCell ref="B3:Q3"/>
    <mergeCell ref="B5:Q5"/>
    <mergeCell ref="H9:Q9"/>
    <mergeCell ref="M10:N10"/>
    <mergeCell ref="P10:Q10"/>
    <mergeCell ref="B9:B11"/>
    <mergeCell ref="B12:B15"/>
    <mergeCell ref="B16:B19"/>
    <mergeCell ref="C9:C11"/>
    <mergeCell ref="C12:C15"/>
    <mergeCell ref="C16:C19"/>
    <mergeCell ref="D9:D11"/>
    <mergeCell ref="D12:D15"/>
    <mergeCell ref="D16:D19"/>
    <mergeCell ref="E9:E11"/>
    <mergeCell ref="E12:E15"/>
    <mergeCell ref="E16:E19"/>
    <mergeCell ref="F12:F15"/>
    <mergeCell ref="F16:F19"/>
    <mergeCell ref="G12:G15"/>
    <mergeCell ref="G16:G19"/>
    <mergeCell ref="H10:H11"/>
    <mergeCell ref="I10:I11"/>
    <mergeCell ref="B20:B23"/>
    <mergeCell ref="B24:B31"/>
    <mergeCell ref="B32:B35"/>
    <mergeCell ref="B36:B41"/>
    <mergeCell ref="B42:B45"/>
    <mergeCell ref="B46:B49"/>
    <mergeCell ref="B50:B53"/>
    <mergeCell ref="B54:B57"/>
    <mergeCell ref="B58:B61"/>
    <mergeCell ref="B62:B65"/>
    <mergeCell ref="B66:B69"/>
    <mergeCell ref="B70:B73"/>
    <mergeCell ref="B74:B77"/>
    <mergeCell ref="B78:B81"/>
    <mergeCell ref="B82:B85"/>
    <mergeCell ref="B86:B89"/>
    <mergeCell ref="B90:B93"/>
    <mergeCell ref="B94:B97"/>
    <mergeCell ref="C20:C23"/>
    <mergeCell ref="C24:C31"/>
    <mergeCell ref="C32:C35"/>
    <mergeCell ref="C36:C41"/>
    <mergeCell ref="C42:C45"/>
    <mergeCell ref="C46:C49"/>
    <mergeCell ref="C50:C53"/>
    <mergeCell ref="C54:C57"/>
    <mergeCell ref="C58:C61"/>
    <mergeCell ref="C62:C65"/>
    <mergeCell ref="C66:C69"/>
    <mergeCell ref="C70:C73"/>
    <mergeCell ref="C74:C77"/>
    <mergeCell ref="C78:C81"/>
    <mergeCell ref="C82:C85"/>
    <mergeCell ref="C86:C89"/>
    <mergeCell ref="C90:C93"/>
    <mergeCell ref="C94:C97"/>
    <mergeCell ref="D20:D23"/>
    <mergeCell ref="D24:D31"/>
    <mergeCell ref="D32:D35"/>
    <mergeCell ref="D36:D41"/>
    <mergeCell ref="D42:D45"/>
    <mergeCell ref="D46:D49"/>
    <mergeCell ref="D50:D53"/>
    <mergeCell ref="D54:D57"/>
    <mergeCell ref="D58:D61"/>
    <mergeCell ref="D62:D65"/>
    <mergeCell ref="D66:D69"/>
    <mergeCell ref="D70:D73"/>
    <mergeCell ref="D74:D77"/>
    <mergeCell ref="D78:D81"/>
    <mergeCell ref="D82:D85"/>
    <mergeCell ref="D86:D89"/>
    <mergeCell ref="D90:D93"/>
    <mergeCell ref="D94:D97"/>
    <mergeCell ref="E20:E23"/>
    <mergeCell ref="E24:E31"/>
    <mergeCell ref="E32:E35"/>
    <mergeCell ref="E36:E41"/>
    <mergeCell ref="E42:E45"/>
    <mergeCell ref="E46:E49"/>
    <mergeCell ref="E50:E53"/>
    <mergeCell ref="E54:E57"/>
    <mergeCell ref="E58:E61"/>
    <mergeCell ref="E62:E65"/>
    <mergeCell ref="E66:E69"/>
    <mergeCell ref="E70:E73"/>
    <mergeCell ref="E74:E77"/>
    <mergeCell ref="E78:E81"/>
    <mergeCell ref="E82:E85"/>
    <mergeCell ref="E86:E89"/>
    <mergeCell ref="E90:E93"/>
    <mergeCell ref="E94:E97"/>
    <mergeCell ref="F78:F81"/>
    <mergeCell ref="F82:F85"/>
    <mergeCell ref="F86:F89"/>
    <mergeCell ref="F90:F93"/>
    <mergeCell ref="F94:F97"/>
    <mergeCell ref="F20:F23"/>
    <mergeCell ref="F24:F31"/>
    <mergeCell ref="F32:F35"/>
    <mergeCell ref="F36:F41"/>
    <mergeCell ref="F42:F45"/>
    <mergeCell ref="F46:F49"/>
    <mergeCell ref="F50:F53"/>
    <mergeCell ref="F54:F57"/>
    <mergeCell ref="F58:F61"/>
    <mergeCell ref="G78:G81"/>
    <mergeCell ref="G82:G85"/>
    <mergeCell ref="G86:G89"/>
    <mergeCell ref="G90:G93"/>
    <mergeCell ref="G94:G97"/>
    <mergeCell ref="G20:G23"/>
    <mergeCell ref="G24:G31"/>
    <mergeCell ref="G32:G35"/>
    <mergeCell ref="G36:G41"/>
    <mergeCell ref="G42:G45"/>
    <mergeCell ref="G46:G49"/>
    <mergeCell ref="G50:G53"/>
    <mergeCell ref="G54:G57"/>
    <mergeCell ref="G58:G61"/>
    <mergeCell ref="J10:J11"/>
    <mergeCell ref="K10:K11"/>
    <mergeCell ref="L10:L11"/>
    <mergeCell ref="O10:O11"/>
    <mergeCell ref="F9:G10"/>
    <mergeCell ref="G62:G65"/>
    <mergeCell ref="G66:G69"/>
    <mergeCell ref="G70:G73"/>
    <mergeCell ref="G74:G77"/>
    <mergeCell ref="F62:F65"/>
    <mergeCell ref="F66:F69"/>
    <mergeCell ref="F70:F73"/>
    <mergeCell ref="F74:F77"/>
  </mergeCells>
  <conditionalFormatting sqref="F12:F24 F25:G52 G12:G15 G24 F53:F59 F60:G69 G58:G59 G53 F70:F73 F74:G97">
    <cfRule type="cellIs" dxfId="3" priority="45" stopIfTrue="1" operator="notBetween">
      <formula>1</formula>
      <formula>3</formula>
    </cfRule>
    <cfRule type="expression" dxfId="2" priority="46" stopIfTrue="1">
      <formula>$F12=3</formula>
    </cfRule>
    <cfRule type="expression" dxfId="1" priority="47" stopIfTrue="1">
      <formula>$F12=2</formula>
    </cfRule>
    <cfRule type="expression" dxfId="0" priority="48" stopIfTrue="1">
      <formula>$F12=1</formula>
    </cfRule>
  </conditionalFormatting>
  <dataValidations count="1">
    <dataValidation type="list" allowBlank="1" showInputMessage="1" showErrorMessage="1" sqref="M12 N42 N44 N97 N13:N35 N88:N94 O95:O96" xr:uid="{00000000-0002-0000-1800-000000000000}">
      <formula1>$N$100:$N$101</formula1>
    </dataValidation>
  </dataValidations>
  <printOptions horizontalCentered="1"/>
  <pageMargins left="0.235416666666667" right="0.22916666666666699" top="0.47152777777777799" bottom="0.47152777777777799" header="0.31388888888888899" footer="0.31388888888888899"/>
  <pageSetup paperSize="5" scale="55" orientation="landscape"/>
  <headerFooter>
    <oddFooter>&amp;L&amp;"Arial Narrow,Regular"&amp;F&amp;R&amp;"Arial Narrow,Regular"Página  &amp;P  de  &amp;N</oddFooter>
  </headerFooter>
  <rowBreaks count="1" manualBreakCount="1">
    <brk id="57" max="16" man="1"/>
  </rowBreaks>
  <drawing r:id="rId1"/>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B2:K8"/>
  <sheetViews>
    <sheetView topLeftCell="A16" workbookViewId="0">
      <selection activeCell="B28" sqref="B28"/>
    </sheetView>
  </sheetViews>
  <sheetFormatPr defaultColWidth="11.21875" defaultRowHeight="14.4"/>
  <cols>
    <col min="1" max="1" width="11.21875" style="1" customWidth="1"/>
    <col min="2" max="2" width="14.77734375" style="1" customWidth="1"/>
    <col min="3" max="3" width="13.21875" style="1" customWidth="1"/>
    <col min="4" max="4" width="14.21875" style="1" customWidth="1"/>
    <col min="5" max="5" width="15" style="1" customWidth="1"/>
    <col min="6" max="6" width="12.21875" style="1" customWidth="1"/>
    <col min="7" max="7" width="25" style="1" customWidth="1"/>
    <col min="8" max="8" width="16.21875" style="1" customWidth="1"/>
    <col min="9" max="9" width="18.21875" style="1" customWidth="1"/>
    <col min="10" max="10" width="18.77734375" style="1" customWidth="1"/>
    <col min="11" max="11" width="14.21875" style="1" customWidth="1"/>
    <col min="12" max="16384" width="11.21875" style="1"/>
  </cols>
  <sheetData>
    <row r="2" spans="2:11" ht="23.4">
      <c r="B2" s="2" t="s">
        <v>444</v>
      </c>
    </row>
    <row r="3" spans="2:11" ht="23.4">
      <c r="B3" s="2" t="s">
        <v>445</v>
      </c>
    </row>
    <row r="4" spans="2:11" ht="23.4">
      <c r="B4" s="2" t="s">
        <v>446</v>
      </c>
    </row>
    <row r="5" spans="2:11" ht="23.4">
      <c r="B5" s="2"/>
    </row>
    <row r="6" spans="2:11" ht="123.75" customHeight="1">
      <c r="B6" s="3" t="s">
        <v>447</v>
      </c>
      <c r="C6" s="3" t="s">
        <v>448</v>
      </c>
      <c r="D6" s="3" t="s">
        <v>449</v>
      </c>
      <c r="E6" s="3" t="s">
        <v>450</v>
      </c>
      <c r="F6" s="3" t="s">
        <v>451</v>
      </c>
      <c r="G6" s="3" t="s">
        <v>452</v>
      </c>
      <c r="H6" s="3" t="s">
        <v>453</v>
      </c>
      <c r="I6" s="3" t="s">
        <v>454</v>
      </c>
      <c r="J6" s="3" t="s">
        <v>455</v>
      </c>
      <c r="K6" s="3" t="s">
        <v>28</v>
      </c>
    </row>
    <row r="7" spans="2:11">
      <c r="B7" s="4"/>
      <c r="C7" s="4"/>
      <c r="D7" s="4"/>
      <c r="E7" s="4"/>
      <c r="F7" s="4"/>
      <c r="G7" s="4"/>
      <c r="H7" s="4"/>
      <c r="I7" s="4"/>
      <c r="J7" s="4"/>
      <c r="K7" s="4"/>
    </row>
    <row r="8" spans="2:11">
      <c r="B8" s="4"/>
      <c r="C8" s="4"/>
      <c r="D8" s="4"/>
      <c r="E8" s="4"/>
      <c r="F8" s="4"/>
      <c r="G8" s="4"/>
      <c r="H8" s="4"/>
      <c r="I8" s="4"/>
      <c r="J8" s="4"/>
      <c r="K8" s="4"/>
    </row>
  </sheetData>
  <pageMargins left="0.75" right="0.75" top="1" bottom="1" header="0.3" footer="0.3"/>
  <pageSetup orientation="portrai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filterMode="1"/>
  <dimension ref="A1:IV121"/>
  <sheetViews>
    <sheetView tabSelected="1" zoomScale="74" zoomScaleNormal="74" workbookViewId="0">
      <selection activeCell="C119" sqref="C119"/>
    </sheetView>
  </sheetViews>
  <sheetFormatPr defaultColWidth="11.21875" defaultRowHeight="13.8"/>
  <cols>
    <col min="1" max="1" width="25.21875" style="998" customWidth="1"/>
    <col min="2" max="2" width="9.77734375" style="999" customWidth="1"/>
    <col min="3" max="3" width="32.44140625" style="999" customWidth="1"/>
    <col min="4" max="4" width="11.77734375" style="1000" customWidth="1"/>
    <col min="5" max="5" width="13.21875" style="999" customWidth="1"/>
    <col min="6" max="6" width="16.21875" style="999" customWidth="1"/>
    <col min="7" max="7" width="6.77734375" style="999" customWidth="1"/>
    <col min="8" max="8" width="9.21875" style="999" customWidth="1"/>
    <col min="9" max="9" width="13.77734375" style="999" customWidth="1"/>
    <col min="10" max="10" width="15.44140625" style="1001" customWidth="1"/>
    <col min="11" max="11" width="23.21875" style="999" customWidth="1"/>
    <col min="12" max="12" width="13.21875" style="1002" customWidth="1"/>
    <col min="13" max="13" width="13.21875" style="1003" customWidth="1"/>
    <col min="14" max="16384" width="11.21875" style="1003"/>
  </cols>
  <sheetData>
    <row r="1" spans="1:256" ht="23.25" customHeight="1">
      <c r="A1" s="1004"/>
      <c r="B1" s="1005"/>
      <c r="C1" s="1006" t="s">
        <v>88</v>
      </c>
      <c r="D1" s="1526" t="s">
        <v>89</v>
      </c>
      <c r="E1" s="1526"/>
      <c r="F1" s="1526"/>
      <c r="G1" s="1526"/>
      <c r="H1" s="1008"/>
      <c r="I1" s="1011"/>
      <c r="J1" s="1011"/>
      <c r="K1" s="1098"/>
      <c r="L1" s="1099"/>
      <c r="M1" s="1100"/>
      <c r="N1" s="1100"/>
      <c r="O1" s="1100"/>
    </row>
    <row r="2" spans="1:256" ht="16.5" customHeight="1">
      <c r="A2" s="1004"/>
      <c r="B2" s="1005"/>
      <c r="C2" s="1006" t="s">
        <v>90</v>
      </c>
      <c r="D2" s="1526" t="s">
        <v>89</v>
      </c>
      <c r="E2" s="1526"/>
      <c r="F2" s="1526"/>
      <c r="G2" s="1526"/>
      <c r="H2" s="1008"/>
      <c r="I2" s="1011"/>
      <c r="J2" s="1011"/>
      <c r="K2" s="1098"/>
      <c r="L2" s="1099"/>
      <c r="M2" s="1101"/>
      <c r="N2" s="1100"/>
      <c r="O2" s="1100"/>
    </row>
    <row r="3" spans="1:256" ht="42.75" customHeight="1">
      <c r="A3" s="1004"/>
      <c r="B3" s="1005"/>
      <c r="C3" s="1006" t="s">
        <v>91</v>
      </c>
      <c r="D3" s="1527" t="s">
        <v>92</v>
      </c>
      <c r="E3" s="1527"/>
      <c r="F3" s="1527"/>
      <c r="G3" s="1527"/>
      <c r="H3" s="1009"/>
      <c r="I3" s="1102"/>
      <c r="J3" s="1102"/>
      <c r="K3" s="1102"/>
      <c r="L3" s="1103"/>
      <c r="M3" s="1103"/>
      <c r="N3" s="1103"/>
      <c r="O3" s="1104"/>
    </row>
    <row r="4" spans="1:256" ht="15.75" customHeight="1">
      <c r="A4" s="1004"/>
      <c r="B4" s="1005"/>
      <c r="C4" s="1006" t="s">
        <v>93</v>
      </c>
      <c r="D4" s="1528" t="s">
        <v>94</v>
      </c>
      <c r="E4" s="1528"/>
      <c r="F4" s="1528"/>
      <c r="G4" s="1528"/>
      <c r="H4" s="1010"/>
      <c r="I4" s="1105"/>
      <c r="J4" s="1105"/>
      <c r="K4" s="1105"/>
      <c r="L4" s="1106"/>
      <c r="M4" s="1107"/>
      <c r="N4" s="1100"/>
      <c r="O4" s="1100"/>
    </row>
    <row r="5" spans="1:256" ht="15" customHeight="1">
      <c r="A5" s="1004"/>
      <c r="B5" s="1005"/>
      <c r="C5" s="1006" t="s">
        <v>95</v>
      </c>
      <c r="D5" s="1529" t="s">
        <v>1223</v>
      </c>
      <c r="E5" s="1529"/>
      <c r="F5" s="1529"/>
      <c r="G5" s="1529"/>
      <c r="H5" s="1005"/>
      <c r="I5" s="1005"/>
      <c r="J5" s="1108"/>
      <c r="K5" s="1005"/>
      <c r="L5" s="1109"/>
      <c r="M5" s="1110"/>
    </row>
    <row r="6" spans="1:256">
      <c r="A6" s="1004"/>
      <c r="B6" s="1005"/>
      <c r="C6" s="1005"/>
      <c r="D6" s="1011"/>
      <c r="E6" s="1005"/>
      <c r="F6" s="1005"/>
      <c r="G6" s="1005"/>
      <c r="H6" s="1005"/>
      <c r="I6" s="1005"/>
      <c r="J6" s="1108"/>
      <c r="K6" s="1005"/>
      <c r="L6" s="1109"/>
      <c r="M6" s="1110"/>
    </row>
    <row r="7" spans="1:256" ht="15.75" customHeight="1">
      <c r="A7" s="1500" t="s">
        <v>96</v>
      </c>
      <c r="B7" s="1500"/>
      <c r="C7" s="1500"/>
      <c r="D7" s="1500"/>
      <c r="E7" s="1500"/>
      <c r="F7" s="1500"/>
      <c r="G7" s="1500"/>
      <c r="H7" s="1500"/>
      <c r="I7" s="1500"/>
      <c r="J7" s="1500"/>
      <c r="K7" s="1516"/>
      <c r="L7" s="1111"/>
      <c r="M7" s="1110"/>
    </row>
    <row r="8" spans="1:256">
      <c r="A8" s="1511" t="s">
        <v>97</v>
      </c>
      <c r="B8" s="1503" t="s">
        <v>98</v>
      </c>
      <c r="C8" s="1503" t="s">
        <v>99</v>
      </c>
      <c r="D8" s="1501" t="s">
        <v>100</v>
      </c>
      <c r="E8" s="1503" t="s">
        <v>101</v>
      </c>
      <c r="F8" s="1496" t="s">
        <v>102</v>
      </c>
      <c r="G8" s="1523"/>
      <c r="H8" s="1524"/>
      <c r="I8" s="1497" t="s">
        <v>103</v>
      </c>
      <c r="J8" s="1499"/>
      <c r="K8" s="1496" t="s">
        <v>104</v>
      </c>
      <c r="L8" s="1498" t="s">
        <v>105</v>
      </c>
      <c r="M8" s="1110"/>
    </row>
    <row r="9" spans="1:256" ht="134.25" customHeight="1">
      <c r="A9" s="1512"/>
      <c r="B9" s="1498"/>
      <c r="C9" s="1498"/>
      <c r="D9" s="1501"/>
      <c r="E9" s="1498"/>
      <c r="F9" s="1013" t="s">
        <v>106</v>
      </c>
      <c r="G9" s="1012" t="s">
        <v>107</v>
      </c>
      <c r="H9" s="1012" t="s">
        <v>108</v>
      </c>
      <c r="I9" s="1012" t="s">
        <v>109</v>
      </c>
      <c r="J9" s="1012" t="s">
        <v>110</v>
      </c>
      <c r="K9" s="1497"/>
      <c r="L9" s="1498"/>
      <c r="M9" s="1112"/>
    </row>
    <row r="10" spans="1:256" s="985" customFormat="1" ht="82.05" customHeight="1">
      <c r="A10" s="1014" t="s">
        <v>111</v>
      </c>
      <c r="B10" s="1015" t="s">
        <v>112</v>
      </c>
      <c r="C10" s="1016" t="s">
        <v>113</v>
      </c>
      <c r="D10" s="1017" t="s">
        <v>114</v>
      </c>
      <c r="E10" s="1018" t="s">
        <v>115</v>
      </c>
      <c r="F10" s="1019">
        <v>55000</v>
      </c>
      <c r="G10" s="1020">
        <v>1</v>
      </c>
      <c r="H10" s="1021">
        <v>0</v>
      </c>
      <c r="I10" s="1113" t="s">
        <v>116</v>
      </c>
      <c r="J10" s="1030" t="s">
        <v>117</v>
      </c>
      <c r="K10" s="1069" t="s">
        <v>118</v>
      </c>
      <c r="L10" s="1030" t="s">
        <v>119</v>
      </c>
      <c r="M10" s="1114"/>
      <c r="N10" s="1003"/>
      <c r="O10" s="1003"/>
      <c r="P10" s="1003"/>
      <c r="Q10" s="1003"/>
      <c r="R10" s="1003"/>
      <c r="S10" s="1003"/>
      <c r="T10" s="1003"/>
      <c r="U10" s="1003"/>
      <c r="V10" s="1003"/>
      <c r="W10" s="1003"/>
      <c r="X10" s="1003"/>
      <c r="Y10" s="1003"/>
      <c r="Z10" s="1003"/>
      <c r="AA10" s="1003"/>
      <c r="AB10" s="1003"/>
      <c r="AC10" s="1003"/>
      <c r="AD10" s="1003"/>
      <c r="AE10" s="1003"/>
      <c r="AF10" s="1003"/>
      <c r="AG10" s="1003"/>
      <c r="AH10" s="1003"/>
      <c r="AI10" s="1003"/>
      <c r="AJ10" s="1003"/>
      <c r="AK10" s="1003"/>
      <c r="AL10" s="1003"/>
      <c r="AM10" s="1003"/>
      <c r="AN10" s="1003"/>
      <c r="AO10" s="1003"/>
      <c r="AP10" s="1003"/>
      <c r="AQ10" s="1003"/>
      <c r="AR10" s="1003"/>
      <c r="AS10" s="1003"/>
      <c r="AT10" s="1003"/>
      <c r="AU10" s="1003"/>
      <c r="AV10" s="1003"/>
      <c r="AW10" s="1003"/>
      <c r="AX10" s="1003"/>
      <c r="AY10" s="1003"/>
      <c r="AZ10" s="1003"/>
      <c r="BA10" s="1003"/>
      <c r="BB10" s="1003"/>
      <c r="BC10" s="1003"/>
      <c r="BD10" s="1003"/>
      <c r="BE10" s="1003"/>
      <c r="BF10" s="1003"/>
      <c r="BG10" s="1003"/>
      <c r="BH10" s="1003"/>
      <c r="BI10" s="1003"/>
      <c r="BJ10" s="1003"/>
      <c r="BK10" s="1003"/>
      <c r="BL10" s="1003"/>
      <c r="BM10" s="1003"/>
      <c r="BN10" s="1003"/>
      <c r="BO10" s="1003"/>
      <c r="BP10" s="1003"/>
      <c r="BQ10" s="1003"/>
      <c r="BR10" s="1003"/>
      <c r="BS10" s="1003"/>
      <c r="BT10" s="1003"/>
      <c r="BU10" s="1003"/>
      <c r="BV10" s="1003"/>
      <c r="BW10" s="1003"/>
      <c r="BX10" s="1003"/>
      <c r="BY10" s="1003"/>
      <c r="BZ10" s="1003"/>
      <c r="CA10" s="1003"/>
      <c r="CB10" s="1003"/>
      <c r="CC10" s="1003"/>
      <c r="CD10" s="1003"/>
      <c r="CE10" s="1003"/>
      <c r="CF10" s="1003"/>
      <c r="CG10" s="1003"/>
      <c r="CH10" s="1003"/>
      <c r="CI10" s="1003"/>
      <c r="CJ10" s="1003"/>
      <c r="CK10" s="1003"/>
      <c r="CL10" s="1003"/>
      <c r="CM10" s="1003"/>
      <c r="CN10" s="1003"/>
      <c r="CO10" s="1003"/>
      <c r="CP10" s="1003"/>
      <c r="CQ10" s="1003"/>
      <c r="CR10" s="1003"/>
      <c r="CS10" s="1003"/>
      <c r="CT10" s="1003"/>
      <c r="CU10" s="1003"/>
      <c r="CV10" s="1003"/>
      <c r="CW10" s="1003"/>
      <c r="CX10" s="1003"/>
      <c r="CY10" s="1003"/>
      <c r="CZ10" s="1003"/>
      <c r="DA10" s="1003"/>
      <c r="DB10" s="1003"/>
      <c r="DC10" s="1003"/>
      <c r="DD10" s="1003"/>
      <c r="DE10" s="1003"/>
      <c r="DF10" s="1003"/>
      <c r="DG10" s="1003"/>
      <c r="DH10" s="1003"/>
      <c r="DI10" s="1003"/>
      <c r="DJ10" s="1003"/>
      <c r="DK10" s="1003"/>
      <c r="DL10" s="1003"/>
      <c r="DM10" s="1003"/>
      <c r="DN10" s="1003"/>
      <c r="DO10" s="1003"/>
      <c r="DP10" s="1003"/>
      <c r="DQ10" s="1003"/>
      <c r="DR10" s="1003"/>
      <c r="DS10" s="1003"/>
      <c r="DT10" s="1003"/>
      <c r="DU10" s="1003"/>
      <c r="DV10" s="1003"/>
      <c r="DW10" s="1003"/>
      <c r="DX10" s="1003"/>
      <c r="DY10" s="1003"/>
      <c r="DZ10" s="1003"/>
      <c r="EA10" s="1003"/>
      <c r="EB10" s="1003"/>
      <c r="EC10" s="1003"/>
      <c r="ED10" s="1003"/>
      <c r="EE10" s="1003"/>
      <c r="EF10" s="1003"/>
      <c r="EG10" s="1003"/>
      <c r="EH10" s="1003"/>
      <c r="EI10" s="1003"/>
      <c r="EJ10" s="1003"/>
      <c r="EK10" s="1003"/>
      <c r="EL10" s="1003"/>
      <c r="EM10" s="1003"/>
      <c r="EN10" s="1003"/>
      <c r="EO10" s="1003"/>
      <c r="EP10" s="1003"/>
      <c r="EQ10" s="1003"/>
      <c r="ER10" s="1003"/>
      <c r="ES10" s="1003"/>
      <c r="ET10" s="1003"/>
      <c r="EU10" s="1003"/>
      <c r="EV10" s="1003"/>
      <c r="EW10" s="1003"/>
      <c r="EX10" s="1003"/>
      <c r="EY10" s="1003"/>
      <c r="EZ10" s="1003"/>
      <c r="FA10" s="1003"/>
      <c r="FB10" s="1003"/>
      <c r="FC10" s="1003"/>
      <c r="FD10" s="1003"/>
      <c r="FE10" s="1003"/>
      <c r="FF10" s="1003"/>
      <c r="FG10" s="1003"/>
      <c r="FH10" s="1003"/>
      <c r="FI10" s="1003"/>
      <c r="FJ10" s="1003"/>
      <c r="FK10" s="1003"/>
      <c r="FL10" s="1003"/>
      <c r="FM10" s="1003"/>
      <c r="FN10" s="1003"/>
      <c r="FO10" s="1003"/>
      <c r="FP10" s="1003"/>
      <c r="FQ10" s="1003"/>
      <c r="FR10" s="1003"/>
      <c r="FS10" s="1003"/>
      <c r="FT10" s="1003"/>
      <c r="FU10" s="1003"/>
      <c r="FV10" s="1003"/>
      <c r="FW10" s="1003"/>
      <c r="FX10" s="1003"/>
      <c r="FY10" s="1003"/>
      <c r="FZ10" s="1003"/>
      <c r="GA10" s="1003"/>
      <c r="GB10" s="1003"/>
      <c r="GC10" s="1003"/>
      <c r="GD10" s="1003"/>
      <c r="GE10" s="1003"/>
      <c r="GF10" s="1003"/>
      <c r="GG10" s="1003"/>
      <c r="GH10" s="1003"/>
      <c r="GI10" s="1003"/>
      <c r="GJ10" s="1003"/>
      <c r="GK10" s="1003"/>
      <c r="GL10" s="1003"/>
      <c r="GM10" s="1003"/>
      <c r="GN10" s="1003"/>
      <c r="GO10" s="1003"/>
      <c r="GP10" s="1003"/>
      <c r="GQ10" s="1003"/>
      <c r="GR10" s="1003"/>
      <c r="GS10" s="1003"/>
      <c r="GT10" s="1003"/>
      <c r="GU10" s="1003"/>
      <c r="GV10" s="1003"/>
      <c r="GW10" s="1003"/>
      <c r="GX10" s="1003"/>
      <c r="GY10" s="1003"/>
      <c r="GZ10" s="1003"/>
      <c r="HA10" s="1003"/>
      <c r="HB10" s="1003"/>
      <c r="HC10" s="1003"/>
      <c r="HD10" s="1003"/>
      <c r="HE10" s="1003"/>
      <c r="HF10" s="1003"/>
      <c r="HG10" s="1003"/>
      <c r="HH10" s="1003"/>
      <c r="HI10" s="1003"/>
      <c r="HJ10" s="1003"/>
      <c r="HK10" s="1003"/>
      <c r="HL10" s="1003"/>
      <c r="HM10" s="1003"/>
      <c r="HN10" s="1003"/>
      <c r="HO10" s="1003"/>
      <c r="HP10" s="1003"/>
      <c r="HQ10" s="1003"/>
      <c r="HR10" s="1003"/>
      <c r="HS10" s="1003"/>
      <c r="HT10" s="1003"/>
      <c r="HU10" s="1003"/>
      <c r="HV10" s="1003"/>
      <c r="HW10" s="1003"/>
      <c r="HX10" s="1003"/>
      <c r="HY10" s="1003"/>
      <c r="HZ10" s="1003"/>
      <c r="IA10" s="1003"/>
      <c r="IB10" s="1003"/>
      <c r="IC10" s="1003"/>
      <c r="ID10" s="1003"/>
      <c r="IE10" s="1003"/>
      <c r="IF10" s="1003"/>
      <c r="IG10" s="1003"/>
      <c r="IH10" s="1003"/>
      <c r="II10" s="1003"/>
      <c r="IJ10" s="1003"/>
      <c r="IK10" s="1003"/>
      <c r="IL10" s="1003"/>
      <c r="IM10" s="1003"/>
      <c r="IN10" s="1003"/>
      <c r="IO10" s="1003"/>
      <c r="IP10" s="1003"/>
      <c r="IQ10" s="1003"/>
      <c r="IR10" s="1003"/>
      <c r="IS10" s="1003"/>
      <c r="IT10" s="1003"/>
      <c r="IU10" s="1003"/>
      <c r="IV10" s="1003"/>
    </row>
    <row r="11" spans="1:256" s="986" customFormat="1" ht="43.05" customHeight="1">
      <c r="A11" s="1022" t="s">
        <v>120</v>
      </c>
      <c r="B11" s="1015" t="s">
        <v>121</v>
      </c>
      <c r="C11" s="1023" t="s">
        <v>122</v>
      </c>
      <c r="D11" s="1024" t="s">
        <v>114</v>
      </c>
      <c r="E11" s="1025" t="s">
        <v>123</v>
      </c>
      <c r="F11" s="1026">
        <v>45000</v>
      </c>
      <c r="G11" s="1018">
        <v>1</v>
      </c>
      <c r="H11" s="1027">
        <v>0</v>
      </c>
      <c r="I11" s="1030" t="s">
        <v>124</v>
      </c>
      <c r="J11" s="1115" t="s">
        <v>125</v>
      </c>
      <c r="K11" s="1030"/>
      <c r="L11" s="1017" t="s">
        <v>126</v>
      </c>
      <c r="M11" s="1110"/>
      <c r="N11" s="1110"/>
      <c r="O11" s="1110"/>
      <c r="P11" s="1110"/>
      <c r="Q11" s="1110"/>
      <c r="R11" s="1110"/>
      <c r="S11" s="1110"/>
      <c r="T11" s="1110"/>
      <c r="U11" s="1110"/>
      <c r="V11" s="1110"/>
      <c r="W11" s="1110"/>
      <c r="X11" s="1110"/>
      <c r="Y11" s="1110"/>
      <c r="Z11" s="1110"/>
      <c r="AA11" s="1110"/>
      <c r="AB11" s="1110"/>
      <c r="AC11" s="1110"/>
      <c r="AD11" s="1110"/>
      <c r="AE11" s="1110"/>
      <c r="AF11" s="1110"/>
      <c r="AG11" s="1110"/>
      <c r="AH11" s="1110"/>
      <c r="AI11" s="1110"/>
      <c r="AJ11" s="1110"/>
      <c r="AK11" s="1110"/>
      <c r="AL11" s="1110"/>
      <c r="AM11" s="1110"/>
      <c r="AN11" s="1110"/>
      <c r="AO11" s="1110"/>
      <c r="AP11" s="1110"/>
      <c r="AQ11" s="1110"/>
      <c r="AR11" s="1110"/>
      <c r="AS11" s="1110"/>
      <c r="AT11" s="1110"/>
      <c r="AU11" s="1110"/>
      <c r="AV11" s="1110"/>
      <c r="AW11" s="1110"/>
      <c r="AX11" s="1110"/>
      <c r="AY11" s="1110"/>
      <c r="AZ11" s="1110"/>
      <c r="BA11" s="1110"/>
      <c r="BB11" s="1110"/>
      <c r="BC11" s="1110"/>
      <c r="BD11" s="1110"/>
      <c r="BE11" s="1110"/>
      <c r="BF11" s="1110"/>
      <c r="BG11" s="1110"/>
      <c r="BH11" s="1110"/>
      <c r="BI11" s="1110"/>
      <c r="BJ11" s="1110"/>
      <c r="BK11" s="1110"/>
      <c r="BL11" s="1110"/>
      <c r="BM11" s="1110"/>
      <c r="BN11" s="1110"/>
      <c r="BO11" s="1110"/>
      <c r="BP11" s="1110"/>
      <c r="BQ11" s="1110"/>
      <c r="BR11" s="1110"/>
      <c r="BS11" s="1110"/>
      <c r="BT11" s="1110"/>
      <c r="BU11" s="1110"/>
      <c r="BV11" s="1110"/>
      <c r="BW11" s="1110"/>
      <c r="BX11" s="1110"/>
      <c r="BY11" s="1110"/>
      <c r="BZ11" s="1110"/>
      <c r="CA11" s="1110"/>
      <c r="CB11" s="1110"/>
      <c r="CC11" s="1110"/>
      <c r="CD11" s="1110"/>
      <c r="CE11" s="1110"/>
      <c r="CF11" s="1110"/>
      <c r="CG11" s="1110"/>
      <c r="CH11" s="1110"/>
      <c r="CI11" s="1110"/>
      <c r="CJ11" s="1110"/>
      <c r="CK11" s="1110"/>
      <c r="CL11" s="1110"/>
      <c r="CM11" s="1110"/>
      <c r="CN11" s="1110"/>
      <c r="CO11" s="1110"/>
      <c r="CP11" s="1110"/>
      <c r="CQ11" s="1110"/>
      <c r="CR11" s="1110"/>
      <c r="CS11" s="1110"/>
      <c r="CT11" s="1110"/>
      <c r="CU11" s="1110"/>
      <c r="CV11" s="1110"/>
      <c r="CW11" s="1110"/>
      <c r="CX11" s="1110"/>
      <c r="CY11" s="1110"/>
      <c r="CZ11" s="1110"/>
      <c r="DA11" s="1110"/>
      <c r="DB11" s="1110"/>
      <c r="DC11" s="1110"/>
      <c r="DD11" s="1110"/>
      <c r="DE11" s="1110"/>
      <c r="DF11" s="1110"/>
      <c r="DG11" s="1110"/>
      <c r="DH11" s="1110"/>
      <c r="DI11" s="1110"/>
      <c r="DJ11" s="1110"/>
      <c r="DK11" s="1110"/>
      <c r="DL11" s="1110"/>
      <c r="DM11" s="1110"/>
      <c r="DN11" s="1110"/>
      <c r="DO11" s="1110"/>
      <c r="DP11" s="1110"/>
      <c r="DQ11" s="1110"/>
      <c r="DR11" s="1110"/>
      <c r="DS11" s="1110"/>
      <c r="DT11" s="1110"/>
      <c r="DU11" s="1110"/>
      <c r="DV11" s="1110"/>
      <c r="DW11" s="1110"/>
      <c r="DX11" s="1110"/>
      <c r="DY11" s="1110"/>
      <c r="DZ11" s="1110"/>
      <c r="EA11" s="1110"/>
      <c r="EB11" s="1110"/>
      <c r="EC11" s="1110"/>
      <c r="ED11" s="1110"/>
      <c r="EE11" s="1110"/>
      <c r="EF11" s="1110"/>
      <c r="EG11" s="1110"/>
      <c r="EH11" s="1110"/>
      <c r="EI11" s="1110"/>
      <c r="EJ11" s="1110"/>
      <c r="EK11" s="1110"/>
      <c r="EL11" s="1110"/>
      <c r="EM11" s="1110"/>
      <c r="EN11" s="1110"/>
      <c r="EO11" s="1110"/>
      <c r="EP11" s="1110"/>
      <c r="EQ11" s="1110"/>
      <c r="ER11" s="1110"/>
      <c r="ES11" s="1110"/>
      <c r="ET11" s="1110"/>
      <c r="EU11" s="1110"/>
      <c r="EV11" s="1110"/>
      <c r="EW11" s="1110"/>
      <c r="EX11" s="1110"/>
      <c r="EY11" s="1110"/>
      <c r="EZ11" s="1110"/>
      <c r="FA11" s="1110"/>
      <c r="FB11" s="1110"/>
      <c r="FC11" s="1110"/>
      <c r="FD11" s="1110"/>
      <c r="FE11" s="1110"/>
      <c r="FF11" s="1110"/>
      <c r="FG11" s="1110"/>
      <c r="FH11" s="1110"/>
      <c r="FI11" s="1110"/>
      <c r="FJ11" s="1110"/>
      <c r="FK11" s="1110"/>
      <c r="FL11" s="1110"/>
      <c r="FM11" s="1110"/>
      <c r="FN11" s="1110"/>
      <c r="FO11" s="1110"/>
      <c r="FP11" s="1110"/>
      <c r="FQ11" s="1110"/>
      <c r="FR11" s="1110"/>
      <c r="FS11" s="1110"/>
      <c r="FT11" s="1110"/>
      <c r="FU11" s="1110"/>
      <c r="FV11" s="1110"/>
      <c r="FW11" s="1110"/>
      <c r="FX11" s="1110"/>
      <c r="FY11" s="1110"/>
      <c r="FZ11" s="1110"/>
      <c r="GA11" s="1110"/>
      <c r="GB11" s="1110"/>
      <c r="GC11" s="1110"/>
      <c r="GD11" s="1110"/>
      <c r="GE11" s="1110"/>
      <c r="GF11" s="1110"/>
      <c r="GG11" s="1110"/>
      <c r="GH11" s="1110"/>
      <c r="GI11" s="1110"/>
      <c r="GJ11" s="1110"/>
      <c r="GK11" s="1110"/>
      <c r="GL11" s="1110"/>
      <c r="GM11" s="1110"/>
      <c r="GN11" s="1110"/>
      <c r="GO11" s="1110"/>
      <c r="GP11" s="1110"/>
      <c r="GQ11" s="1110"/>
      <c r="GR11" s="1110"/>
      <c r="GS11" s="1110"/>
      <c r="GT11" s="1110"/>
      <c r="GU11" s="1110"/>
      <c r="GV11" s="1110"/>
      <c r="GW11" s="1110"/>
      <c r="GX11" s="1110"/>
      <c r="GY11" s="1110"/>
      <c r="GZ11" s="1110"/>
      <c r="HA11" s="1110"/>
      <c r="HB11" s="1110"/>
      <c r="HC11" s="1110"/>
      <c r="HD11" s="1110"/>
      <c r="HE11" s="1110"/>
      <c r="HF11" s="1110"/>
      <c r="HG11" s="1110"/>
      <c r="HH11" s="1110"/>
      <c r="HI11" s="1110"/>
      <c r="HJ11" s="1110"/>
      <c r="HK11" s="1110"/>
      <c r="HL11" s="1110"/>
      <c r="HM11" s="1110"/>
      <c r="HN11" s="1110"/>
      <c r="HO11" s="1110"/>
      <c r="HP11" s="1110"/>
      <c r="HQ11" s="1110"/>
      <c r="HR11" s="1110"/>
      <c r="HS11" s="1110"/>
      <c r="HT11" s="1110"/>
      <c r="HU11" s="1110"/>
      <c r="HV11" s="1110"/>
      <c r="HW11" s="1110"/>
      <c r="HX11" s="1110"/>
      <c r="HY11" s="1110"/>
      <c r="HZ11" s="1110"/>
      <c r="IA11" s="1110"/>
      <c r="IB11" s="1110"/>
      <c r="IC11" s="1110"/>
      <c r="ID11" s="1110"/>
      <c r="IE11" s="1110"/>
      <c r="IF11" s="1110"/>
      <c r="IG11" s="1110"/>
      <c r="IH11" s="1110"/>
      <c r="II11" s="1110"/>
      <c r="IJ11" s="1110"/>
      <c r="IK11" s="1110"/>
      <c r="IL11" s="1110"/>
      <c r="IM11" s="1110"/>
      <c r="IN11" s="1110"/>
      <c r="IO11" s="1110"/>
      <c r="IP11" s="1110"/>
      <c r="IQ11" s="1110"/>
      <c r="IR11" s="1110"/>
      <c r="IS11" s="1110"/>
      <c r="IT11" s="1110"/>
      <c r="IU11" s="1110"/>
    </row>
    <row r="12" spans="1:256" s="986" customFormat="1" ht="43.05" customHeight="1">
      <c r="A12" s="1022" t="s">
        <v>127</v>
      </c>
      <c r="B12" s="1015" t="s">
        <v>128</v>
      </c>
      <c r="C12" s="1028" t="s">
        <v>129</v>
      </c>
      <c r="D12" s="1024" t="s">
        <v>114</v>
      </c>
      <c r="E12" s="1025" t="s">
        <v>123</v>
      </c>
      <c r="F12" s="1026">
        <v>20000</v>
      </c>
      <c r="G12" s="1018">
        <v>1</v>
      </c>
      <c r="H12" s="1027">
        <v>0</v>
      </c>
      <c r="I12" s="1030" t="s">
        <v>130</v>
      </c>
      <c r="J12" s="1115" t="s">
        <v>125</v>
      </c>
      <c r="K12" s="1069"/>
      <c r="L12" s="1017" t="s">
        <v>126</v>
      </c>
      <c r="M12" s="1110"/>
      <c r="N12" s="1110"/>
      <c r="O12" s="1110"/>
      <c r="P12" s="1110"/>
      <c r="Q12" s="1110"/>
      <c r="R12" s="1110"/>
      <c r="S12" s="1110"/>
      <c r="T12" s="1110"/>
      <c r="U12" s="1110"/>
      <c r="V12" s="1110"/>
      <c r="W12" s="1110"/>
      <c r="X12" s="1110"/>
      <c r="Y12" s="1110"/>
      <c r="Z12" s="1110"/>
      <c r="AA12" s="1110"/>
      <c r="AB12" s="1110"/>
      <c r="AC12" s="1110"/>
      <c r="AD12" s="1110"/>
      <c r="AE12" s="1110"/>
      <c r="AF12" s="1110"/>
      <c r="AG12" s="1110"/>
      <c r="AH12" s="1110"/>
      <c r="AI12" s="1110"/>
      <c r="AJ12" s="1110"/>
      <c r="AK12" s="1110"/>
      <c r="AL12" s="1110"/>
      <c r="AM12" s="1110"/>
      <c r="AN12" s="1110"/>
      <c r="AO12" s="1110"/>
      <c r="AP12" s="1110"/>
      <c r="AQ12" s="1110"/>
      <c r="AR12" s="1110"/>
      <c r="AS12" s="1110"/>
      <c r="AT12" s="1110"/>
      <c r="AU12" s="1110"/>
      <c r="AV12" s="1110"/>
      <c r="AW12" s="1110"/>
      <c r="AX12" s="1110"/>
      <c r="AY12" s="1110"/>
      <c r="AZ12" s="1110"/>
      <c r="BA12" s="1110"/>
      <c r="BB12" s="1110"/>
      <c r="BC12" s="1110"/>
      <c r="BD12" s="1110"/>
      <c r="BE12" s="1110"/>
      <c r="BF12" s="1110"/>
      <c r="BG12" s="1110"/>
      <c r="BH12" s="1110"/>
      <c r="BI12" s="1110"/>
      <c r="BJ12" s="1110"/>
      <c r="BK12" s="1110"/>
      <c r="BL12" s="1110"/>
      <c r="BM12" s="1110"/>
      <c r="BN12" s="1110"/>
      <c r="BO12" s="1110"/>
      <c r="BP12" s="1110"/>
      <c r="BQ12" s="1110"/>
      <c r="BR12" s="1110"/>
      <c r="BS12" s="1110"/>
      <c r="BT12" s="1110"/>
      <c r="BU12" s="1110"/>
      <c r="BV12" s="1110"/>
      <c r="BW12" s="1110"/>
      <c r="BX12" s="1110"/>
      <c r="BY12" s="1110"/>
      <c r="BZ12" s="1110"/>
      <c r="CA12" s="1110"/>
      <c r="CB12" s="1110"/>
      <c r="CC12" s="1110"/>
      <c r="CD12" s="1110"/>
      <c r="CE12" s="1110"/>
      <c r="CF12" s="1110"/>
      <c r="CG12" s="1110"/>
      <c r="CH12" s="1110"/>
      <c r="CI12" s="1110"/>
      <c r="CJ12" s="1110"/>
      <c r="CK12" s="1110"/>
      <c r="CL12" s="1110"/>
      <c r="CM12" s="1110"/>
      <c r="CN12" s="1110"/>
      <c r="CO12" s="1110"/>
      <c r="CP12" s="1110"/>
      <c r="CQ12" s="1110"/>
      <c r="CR12" s="1110"/>
      <c r="CS12" s="1110"/>
      <c r="CT12" s="1110"/>
      <c r="CU12" s="1110"/>
      <c r="CV12" s="1110"/>
      <c r="CW12" s="1110"/>
      <c r="CX12" s="1110"/>
      <c r="CY12" s="1110"/>
      <c r="CZ12" s="1110"/>
      <c r="DA12" s="1110"/>
      <c r="DB12" s="1110"/>
      <c r="DC12" s="1110"/>
      <c r="DD12" s="1110"/>
      <c r="DE12" s="1110"/>
      <c r="DF12" s="1110"/>
      <c r="DG12" s="1110"/>
      <c r="DH12" s="1110"/>
      <c r="DI12" s="1110"/>
      <c r="DJ12" s="1110"/>
      <c r="DK12" s="1110"/>
      <c r="DL12" s="1110"/>
      <c r="DM12" s="1110"/>
      <c r="DN12" s="1110"/>
      <c r="DO12" s="1110"/>
      <c r="DP12" s="1110"/>
      <c r="DQ12" s="1110"/>
      <c r="DR12" s="1110"/>
      <c r="DS12" s="1110"/>
      <c r="DT12" s="1110"/>
      <c r="DU12" s="1110"/>
      <c r="DV12" s="1110"/>
      <c r="DW12" s="1110"/>
      <c r="DX12" s="1110"/>
      <c r="DY12" s="1110"/>
      <c r="DZ12" s="1110"/>
      <c r="EA12" s="1110"/>
      <c r="EB12" s="1110"/>
      <c r="EC12" s="1110"/>
      <c r="ED12" s="1110"/>
      <c r="EE12" s="1110"/>
      <c r="EF12" s="1110"/>
      <c r="EG12" s="1110"/>
      <c r="EH12" s="1110"/>
      <c r="EI12" s="1110"/>
      <c r="EJ12" s="1110"/>
      <c r="EK12" s="1110"/>
      <c r="EL12" s="1110"/>
      <c r="EM12" s="1110"/>
      <c r="EN12" s="1110"/>
      <c r="EO12" s="1110"/>
      <c r="EP12" s="1110"/>
      <c r="EQ12" s="1110"/>
      <c r="ER12" s="1110"/>
      <c r="ES12" s="1110"/>
      <c r="ET12" s="1110"/>
      <c r="EU12" s="1110"/>
      <c r="EV12" s="1110"/>
      <c r="EW12" s="1110"/>
      <c r="EX12" s="1110"/>
      <c r="EY12" s="1110"/>
      <c r="EZ12" s="1110"/>
      <c r="FA12" s="1110"/>
      <c r="FB12" s="1110"/>
      <c r="FC12" s="1110"/>
      <c r="FD12" s="1110"/>
      <c r="FE12" s="1110"/>
      <c r="FF12" s="1110"/>
      <c r="FG12" s="1110"/>
      <c r="FH12" s="1110"/>
      <c r="FI12" s="1110"/>
      <c r="FJ12" s="1110"/>
      <c r="FK12" s="1110"/>
      <c r="FL12" s="1110"/>
      <c r="FM12" s="1110"/>
      <c r="FN12" s="1110"/>
      <c r="FO12" s="1110"/>
      <c r="FP12" s="1110"/>
      <c r="FQ12" s="1110"/>
      <c r="FR12" s="1110"/>
      <c r="FS12" s="1110"/>
      <c r="FT12" s="1110"/>
      <c r="FU12" s="1110"/>
      <c r="FV12" s="1110"/>
      <c r="FW12" s="1110"/>
      <c r="FX12" s="1110"/>
      <c r="FY12" s="1110"/>
      <c r="FZ12" s="1110"/>
      <c r="GA12" s="1110"/>
      <c r="GB12" s="1110"/>
      <c r="GC12" s="1110"/>
      <c r="GD12" s="1110"/>
      <c r="GE12" s="1110"/>
      <c r="GF12" s="1110"/>
      <c r="GG12" s="1110"/>
      <c r="GH12" s="1110"/>
      <c r="GI12" s="1110"/>
      <c r="GJ12" s="1110"/>
      <c r="GK12" s="1110"/>
      <c r="GL12" s="1110"/>
      <c r="GM12" s="1110"/>
      <c r="GN12" s="1110"/>
      <c r="GO12" s="1110"/>
      <c r="GP12" s="1110"/>
      <c r="GQ12" s="1110"/>
      <c r="GR12" s="1110"/>
      <c r="GS12" s="1110"/>
      <c r="GT12" s="1110"/>
      <c r="GU12" s="1110"/>
      <c r="GV12" s="1110"/>
      <c r="GW12" s="1110"/>
      <c r="GX12" s="1110"/>
      <c r="GY12" s="1110"/>
      <c r="GZ12" s="1110"/>
      <c r="HA12" s="1110"/>
      <c r="HB12" s="1110"/>
      <c r="HC12" s="1110"/>
      <c r="HD12" s="1110"/>
      <c r="HE12" s="1110"/>
      <c r="HF12" s="1110"/>
      <c r="HG12" s="1110"/>
      <c r="HH12" s="1110"/>
      <c r="HI12" s="1110"/>
      <c r="HJ12" s="1110"/>
      <c r="HK12" s="1110"/>
      <c r="HL12" s="1110"/>
      <c r="HM12" s="1110"/>
      <c r="HN12" s="1110"/>
      <c r="HO12" s="1110"/>
      <c r="HP12" s="1110"/>
      <c r="HQ12" s="1110"/>
      <c r="HR12" s="1110"/>
      <c r="HS12" s="1110"/>
      <c r="HT12" s="1110"/>
      <c r="HU12" s="1110"/>
      <c r="HV12" s="1110"/>
      <c r="HW12" s="1110"/>
      <c r="HX12" s="1110"/>
      <c r="HY12" s="1110"/>
      <c r="HZ12" s="1110"/>
      <c r="IA12" s="1110"/>
      <c r="IB12" s="1110"/>
      <c r="IC12" s="1110"/>
      <c r="ID12" s="1110"/>
      <c r="IE12" s="1110"/>
      <c r="IF12" s="1110"/>
      <c r="IG12" s="1110"/>
      <c r="IH12" s="1110"/>
      <c r="II12" s="1110"/>
      <c r="IJ12" s="1110"/>
      <c r="IK12" s="1110"/>
      <c r="IL12" s="1110"/>
      <c r="IM12" s="1110"/>
      <c r="IN12" s="1110"/>
      <c r="IO12" s="1110"/>
      <c r="IP12" s="1110"/>
      <c r="IQ12" s="1110"/>
      <c r="IR12" s="1110"/>
      <c r="IS12" s="1110"/>
      <c r="IT12" s="1110"/>
      <c r="IU12" s="1110"/>
    </row>
    <row r="13" spans="1:256" s="987" customFormat="1" ht="20.100000000000001" customHeight="1">
      <c r="A13" s="1029"/>
      <c r="B13" s="1030"/>
      <c r="C13" s="1030"/>
      <c r="D13" s="1030"/>
      <c r="E13" s="1025"/>
      <c r="F13" s="1025"/>
      <c r="G13" s="1018"/>
      <c r="H13" s="1027"/>
      <c r="I13" s="1030"/>
      <c r="J13" s="1043"/>
      <c r="K13" s="1116"/>
      <c r="L13" s="1030"/>
      <c r="M13" s="1003"/>
      <c r="N13" s="1003"/>
      <c r="O13" s="1003"/>
      <c r="P13" s="1003"/>
      <c r="Q13" s="1003"/>
      <c r="R13" s="1003"/>
      <c r="S13" s="1003"/>
      <c r="T13" s="1003"/>
      <c r="U13" s="1003"/>
      <c r="V13" s="1003"/>
      <c r="W13" s="1003"/>
      <c r="X13" s="1003"/>
      <c r="Y13" s="1003"/>
      <c r="Z13" s="1003"/>
      <c r="AA13" s="1003"/>
      <c r="AB13" s="1003"/>
      <c r="AC13" s="1003"/>
      <c r="AD13" s="1003"/>
      <c r="AE13" s="1003"/>
      <c r="AF13" s="1003"/>
      <c r="AG13" s="1003"/>
      <c r="AH13" s="1149"/>
    </row>
    <row r="14" spans="1:256">
      <c r="A14" s="1031" t="s">
        <v>131</v>
      </c>
      <c r="B14" s="1032"/>
      <c r="C14" s="1032"/>
      <c r="D14" s="1032"/>
      <c r="E14" s="1032"/>
      <c r="F14" s="1033">
        <f>SUM(F10:F13)</f>
        <v>120000</v>
      </c>
      <c r="G14" s="1032"/>
      <c r="H14" s="1032"/>
      <c r="I14" s="1032"/>
      <c r="J14" s="1117"/>
      <c r="K14" s="1032"/>
      <c r="L14" s="1118"/>
    </row>
    <row r="15" spans="1:256">
      <c r="A15" s="1004"/>
      <c r="B15" s="1005"/>
      <c r="C15" s="1005"/>
      <c r="D15" s="1011"/>
      <c r="E15" s="1005"/>
      <c r="F15" s="1005"/>
      <c r="G15" s="1005"/>
      <c r="H15" s="1005"/>
      <c r="I15" s="1005"/>
      <c r="J15" s="1108"/>
      <c r="K15" s="1005"/>
      <c r="L15" s="1109"/>
    </row>
    <row r="16" spans="1:256">
      <c r="A16" s="1520" t="s">
        <v>132</v>
      </c>
      <c r="B16" s="1521"/>
      <c r="C16" s="1521"/>
      <c r="D16" s="1521"/>
      <c r="E16" s="1521"/>
      <c r="F16" s="1521"/>
      <c r="G16" s="1521"/>
      <c r="H16" s="1521"/>
      <c r="I16" s="1521"/>
      <c r="J16" s="1521"/>
      <c r="K16" s="1525"/>
      <c r="L16" s="1111"/>
    </row>
    <row r="17" spans="1:256">
      <c r="A17" s="1511" t="s">
        <v>97</v>
      </c>
      <c r="B17" s="1503" t="s">
        <v>98</v>
      </c>
      <c r="C17" s="1503" t="s">
        <v>99</v>
      </c>
      <c r="D17" s="1501" t="s">
        <v>100</v>
      </c>
      <c r="E17" s="1503" t="s">
        <v>101</v>
      </c>
      <c r="F17" s="1497" t="s">
        <v>102</v>
      </c>
      <c r="G17" s="1506"/>
      <c r="H17" s="1507"/>
      <c r="I17" s="1497" t="s">
        <v>103</v>
      </c>
      <c r="J17" s="1499"/>
      <c r="K17" s="1496" t="s">
        <v>104</v>
      </c>
      <c r="L17" s="1498" t="s">
        <v>105</v>
      </c>
    </row>
    <row r="18" spans="1:256" ht="126" customHeight="1">
      <c r="A18" s="1512"/>
      <c r="B18" s="1498"/>
      <c r="C18" s="1498"/>
      <c r="D18" s="1501"/>
      <c r="E18" s="1498"/>
      <c r="F18" s="1013" t="s">
        <v>106</v>
      </c>
      <c r="G18" s="1012" t="s">
        <v>107</v>
      </c>
      <c r="H18" s="1012" t="s">
        <v>108</v>
      </c>
      <c r="I18" s="1012" t="s">
        <v>133</v>
      </c>
      <c r="J18" s="1012" t="s">
        <v>110</v>
      </c>
      <c r="K18" s="1497"/>
      <c r="L18" s="1498"/>
      <c r="M18" s="1114"/>
    </row>
    <row r="19" spans="1:256">
      <c r="A19" s="1035"/>
      <c r="B19" s="1036"/>
      <c r="C19" s="1036"/>
      <c r="D19" s="1036"/>
      <c r="E19" s="1036"/>
      <c r="F19" s="1036"/>
      <c r="G19" s="1036"/>
      <c r="H19" s="1036"/>
      <c r="I19" s="1036"/>
      <c r="J19" s="1119"/>
      <c r="K19" s="1120"/>
      <c r="L19" s="1121"/>
    </row>
    <row r="20" spans="1:256" ht="18.75" customHeight="1">
      <c r="A20" s="1037" t="s">
        <v>131</v>
      </c>
      <c r="B20" s="1038"/>
      <c r="C20" s="1038"/>
      <c r="D20" s="1038"/>
      <c r="E20" s="1038"/>
      <c r="F20" s="1038">
        <f>SUM(F19:F19)</f>
        <v>0</v>
      </c>
      <c r="G20" s="1038"/>
      <c r="H20" s="1038"/>
      <c r="I20" s="1038"/>
      <c r="J20" s="1122"/>
      <c r="K20" s="1038"/>
      <c r="L20" s="1123"/>
      <c r="M20" s="1114"/>
    </row>
    <row r="21" spans="1:256">
      <c r="A21" s="1004"/>
      <c r="B21" s="1005"/>
      <c r="C21" s="1005"/>
      <c r="D21" s="1011"/>
      <c r="E21" s="1005"/>
      <c r="F21" s="1005"/>
      <c r="G21" s="1005"/>
      <c r="H21" s="1005"/>
      <c r="I21" s="1005"/>
      <c r="J21" s="1108"/>
      <c r="K21" s="1005"/>
      <c r="L21" s="1109"/>
    </row>
    <row r="22" spans="1:256">
      <c r="A22" s="1520" t="s">
        <v>134</v>
      </c>
      <c r="B22" s="1521"/>
      <c r="C22" s="1521"/>
      <c r="D22" s="1521"/>
      <c r="E22" s="1521"/>
      <c r="F22" s="1521"/>
      <c r="G22" s="1521"/>
      <c r="H22" s="1521"/>
      <c r="I22" s="1521"/>
      <c r="J22" s="1521"/>
      <c r="K22" s="1522"/>
      <c r="L22" s="1111"/>
    </row>
    <row r="23" spans="1:256">
      <c r="A23" s="1511" t="s">
        <v>97</v>
      </c>
      <c r="B23" s="1503" t="s">
        <v>98</v>
      </c>
      <c r="C23" s="1503" t="s">
        <v>99</v>
      </c>
      <c r="D23" s="1501" t="s">
        <v>100</v>
      </c>
      <c r="E23" s="1503" t="s">
        <v>101</v>
      </c>
      <c r="F23" s="1497" t="s">
        <v>102</v>
      </c>
      <c r="G23" s="1506"/>
      <c r="H23" s="1507"/>
      <c r="I23" s="1497" t="s">
        <v>103</v>
      </c>
      <c r="J23" s="1499"/>
      <c r="K23" s="1496" t="s">
        <v>104</v>
      </c>
      <c r="L23" s="1498" t="s">
        <v>105</v>
      </c>
    </row>
    <row r="24" spans="1:256" ht="126.75" customHeight="1">
      <c r="A24" s="1512"/>
      <c r="B24" s="1498"/>
      <c r="C24" s="1498"/>
      <c r="D24" s="1501"/>
      <c r="E24" s="1498"/>
      <c r="F24" s="1013" t="s">
        <v>106</v>
      </c>
      <c r="G24" s="1012" t="s">
        <v>107</v>
      </c>
      <c r="H24" s="1012" t="s">
        <v>108</v>
      </c>
      <c r="I24" s="1012" t="s">
        <v>135</v>
      </c>
      <c r="J24" s="1012" t="s">
        <v>136</v>
      </c>
      <c r="K24" s="1497"/>
      <c r="L24" s="1498"/>
      <c r="M24" s="1114"/>
    </row>
    <row r="25" spans="1:256" s="985" customFormat="1" ht="102" customHeight="1">
      <c r="A25" s="1022" t="s">
        <v>137</v>
      </c>
      <c r="B25" s="1039" t="s">
        <v>138</v>
      </c>
      <c r="C25" s="1015" t="s">
        <v>139</v>
      </c>
      <c r="D25" s="1040" t="s">
        <v>140</v>
      </c>
      <c r="E25" s="1025" t="s">
        <v>123</v>
      </c>
      <c r="F25" s="1026">
        <v>525000</v>
      </c>
      <c r="G25" s="1018">
        <v>1</v>
      </c>
      <c r="H25" s="1027">
        <v>0</v>
      </c>
      <c r="I25" s="1030" t="s">
        <v>130</v>
      </c>
      <c r="J25" s="1069" t="s">
        <v>185</v>
      </c>
      <c r="K25" s="1030" t="s">
        <v>143</v>
      </c>
      <c r="L25" s="1043" t="s">
        <v>144</v>
      </c>
      <c r="M25" s="1003"/>
      <c r="N25" s="1003"/>
      <c r="O25" s="1003"/>
      <c r="P25" s="1003"/>
      <c r="Q25" s="1003"/>
      <c r="R25" s="1003"/>
      <c r="S25" s="1003"/>
      <c r="T25" s="1003"/>
      <c r="U25" s="1003"/>
      <c r="V25" s="1003"/>
      <c r="W25" s="1003"/>
      <c r="X25" s="1003"/>
      <c r="Y25" s="1003"/>
      <c r="Z25" s="1003"/>
      <c r="AA25" s="1003"/>
      <c r="AB25" s="1003"/>
      <c r="AC25" s="1003"/>
      <c r="AD25" s="1003"/>
      <c r="AE25" s="1003"/>
      <c r="AF25" s="1003"/>
      <c r="AG25" s="1003"/>
      <c r="AH25" s="1003"/>
      <c r="AI25" s="1003"/>
      <c r="AJ25" s="1003"/>
      <c r="AK25" s="1003"/>
      <c r="AL25" s="1003"/>
      <c r="AM25" s="1003"/>
      <c r="AN25" s="1003"/>
      <c r="AO25" s="1003"/>
      <c r="AP25" s="1003"/>
      <c r="AQ25" s="1003"/>
      <c r="AR25" s="1003"/>
      <c r="AS25" s="1003"/>
      <c r="AT25" s="1003"/>
      <c r="AU25" s="1003"/>
      <c r="AV25" s="1003"/>
      <c r="AW25" s="1003"/>
      <c r="AX25" s="1003"/>
      <c r="AY25" s="1003"/>
      <c r="AZ25" s="1003"/>
      <c r="BA25" s="1003"/>
      <c r="BB25" s="1003"/>
      <c r="BC25" s="1003"/>
      <c r="BD25" s="1003"/>
      <c r="BE25" s="1003"/>
      <c r="BF25" s="1003"/>
      <c r="BG25" s="1003"/>
      <c r="BH25" s="1003"/>
      <c r="BI25" s="1003"/>
      <c r="BJ25" s="1003"/>
      <c r="BK25" s="1003"/>
      <c r="BL25" s="1003"/>
      <c r="BM25" s="1003"/>
      <c r="BN25" s="1003"/>
      <c r="BO25" s="1003"/>
      <c r="BP25" s="1003"/>
      <c r="BQ25" s="1003"/>
      <c r="BR25" s="1003"/>
      <c r="BS25" s="1003"/>
      <c r="BT25" s="1003"/>
      <c r="BU25" s="1003"/>
      <c r="BV25" s="1003"/>
      <c r="BW25" s="1003"/>
      <c r="BX25" s="1003"/>
      <c r="BY25" s="1003"/>
      <c r="BZ25" s="1003"/>
      <c r="CA25" s="1003"/>
      <c r="CB25" s="1003"/>
      <c r="CC25" s="1003"/>
      <c r="CD25" s="1003"/>
      <c r="CE25" s="1003"/>
      <c r="CF25" s="1003"/>
      <c r="CG25" s="1003"/>
      <c r="CH25" s="1003"/>
      <c r="CI25" s="1003"/>
      <c r="CJ25" s="1003"/>
      <c r="CK25" s="1003"/>
      <c r="CL25" s="1003"/>
      <c r="CM25" s="1003"/>
      <c r="CN25" s="1003"/>
      <c r="CO25" s="1003"/>
      <c r="CP25" s="1003"/>
      <c r="CQ25" s="1003"/>
      <c r="CR25" s="1003"/>
      <c r="CS25" s="1003"/>
      <c r="CT25" s="1003"/>
      <c r="CU25" s="1003"/>
      <c r="CV25" s="1003"/>
      <c r="CW25" s="1003"/>
      <c r="CX25" s="1003"/>
      <c r="CY25" s="1003"/>
      <c r="CZ25" s="1003"/>
      <c r="DA25" s="1003"/>
      <c r="DB25" s="1003"/>
      <c r="DC25" s="1003"/>
      <c r="DD25" s="1003"/>
      <c r="DE25" s="1003"/>
      <c r="DF25" s="1003"/>
      <c r="DG25" s="1003"/>
      <c r="DH25" s="1003"/>
      <c r="DI25" s="1003"/>
      <c r="DJ25" s="1003"/>
      <c r="DK25" s="1003"/>
      <c r="DL25" s="1003"/>
      <c r="DM25" s="1003"/>
      <c r="DN25" s="1003"/>
      <c r="DO25" s="1003"/>
      <c r="DP25" s="1003"/>
      <c r="DQ25" s="1003"/>
      <c r="DR25" s="1003"/>
      <c r="DS25" s="1003"/>
      <c r="DT25" s="1003"/>
      <c r="DU25" s="1003"/>
      <c r="DV25" s="1003"/>
      <c r="DW25" s="1003"/>
      <c r="DX25" s="1003"/>
      <c r="DY25" s="1003"/>
      <c r="DZ25" s="1003"/>
      <c r="EA25" s="1003"/>
      <c r="EB25" s="1003"/>
      <c r="EC25" s="1003"/>
      <c r="ED25" s="1003"/>
      <c r="EE25" s="1003"/>
      <c r="EF25" s="1003"/>
      <c r="EG25" s="1003"/>
      <c r="EH25" s="1003"/>
      <c r="EI25" s="1003"/>
      <c r="EJ25" s="1003"/>
      <c r="EK25" s="1003"/>
      <c r="EL25" s="1003"/>
      <c r="EM25" s="1003"/>
      <c r="EN25" s="1003"/>
      <c r="EO25" s="1003"/>
      <c r="EP25" s="1003"/>
      <c r="EQ25" s="1003"/>
      <c r="ER25" s="1003"/>
      <c r="ES25" s="1003"/>
      <c r="ET25" s="1003"/>
      <c r="EU25" s="1003"/>
      <c r="EV25" s="1003"/>
      <c r="EW25" s="1003"/>
      <c r="EX25" s="1003"/>
      <c r="EY25" s="1003"/>
      <c r="EZ25" s="1003"/>
      <c r="FA25" s="1003"/>
      <c r="FB25" s="1003"/>
      <c r="FC25" s="1003"/>
      <c r="FD25" s="1003"/>
      <c r="FE25" s="1003"/>
      <c r="FF25" s="1003"/>
      <c r="FG25" s="1003"/>
      <c r="FH25" s="1003"/>
      <c r="FI25" s="1003"/>
      <c r="FJ25" s="1003"/>
      <c r="FK25" s="1003"/>
      <c r="FL25" s="1003"/>
      <c r="FM25" s="1003"/>
      <c r="FN25" s="1003"/>
      <c r="FO25" s="1003"/>
      <c r="FP25" s="1003"/>
      <c r="FQ25" s="1003"/>
      <c r="FR25" s="1003"/>
      <c r="FS25" s="1003"/>
      <c r="FT25" s="1003"/>
      <c r="FU25" s="1003"/>
      <c r="FV25" s="1003"/>
      <c r="FW25" s="1003"/>
      <c r="FX25" s="1003"/>
      <c r="FY25" s="1003"/>
      <c r="FZ25" s="1003"/>
      <c r="GA25" s="1003"/>
      <c r="GB25" s="1003"/>
      <c r="GC25" s="1003"/>
      <c r="GD25" s="1003"/>
      <c r="GE25" s="1003"/>
      <c r="GF25" s="1003"/>
      <c r="GG25" s="1003"/>
      <c r="GH25" s="1003"/>
      <c r="GI25" s="1003"/>
      <c r="GJ25" s="1003"/>
      <c r="GK25" s="1003"/>
      <c r="GL25" s="1003"/>
      <c r="GM25" s="1003"/>
      <c r="GN25" s="1003"/>
      <c r="GO25" s="1003"/>
      <c r="GP25" s="1003"/>
      <c r="GQ25" s="1003"/>
      <c r="GR25" s="1003"/>
      <c r="GS25" s="1003"/>
      <c r="GT25" s="1003"/>
      <c r="GU25" s="1003"/>
      <c r="GV25" s="1003"/>
      <c r="GW25" s="1003"/>
      <c r="GX25" s="1003"/>
      <c r="GY25" s="1003"/>
      <c r="GZ25" s="1003"/>
      <c r="HA25" s="1003"/>
      <c r="HB25" s="1003"/>
      <c r="HC25" s="1003"/>
      <c r="HD25" s="1003"/>
      <c r="HE25" s="1003"/>
      <c r="HF25" s="1003"/>
      <c r="HG25" s="1003"/>
      <c r="HH25" s="1003"/>
      <c r="HI25" s="1003"/>
      <c r="HJ25" s="1003"/>
      <c r="HK25" s="1003"/>
      <c r="HL25" s="1003"/>
      <c r="HM25" s="1003"/>
      <c r="HN25" s="1003"/>
      <c r="HO25" s="1003"/>
      <c r="HP25" s="1003"/>
      <c r="HQ25" s="1003"/>
      <c r="HR25" s="1003"/>
      <c r="HS25" s="1003"/>
      <c r="HT25" s="1003"/>
      <c r="HU25" s="1003"/>
      <c r="HV25" s="1003"/>
      <c r="HW25" s="1003"/>
      <c r="HX25" s="1003"/>
      <c r="HY25" s="1003"/>
      <c r="HZ25" s="1003"/>
      <c r="IA25" s="1003"/>
      <c r="IB25" s="1003"/>
      <c r="IC25" s="1003"/>
      <c r="ID25" s="1003"/>
      <c r="IE25" s="1003"/>
      <c r="IF25" s="1003"/>
      <c r="IG25" s="1003"/>
      <c r="IH25" s="1003"/>
      <c r="II25" s="1003"/>
      <c r="IJ25" s="1003"/>
      <c r="IK25" s="1003"/>
      <c r="IL25" s="1003"/>
      <c r="IM25" s="1003"/>
      <c r="IN25" s="1003"/>
      <c r="IO25" s="1003"/>
      <c r="IP25" s="1003"/>
      <c r="IQ25" s="1003"/>
      <c r="IR25" s="1003"/>
      <c r="IS25" s="1003"/>
      <c r="IT25" s="1003"/>
      <c r="IU25" s="1003"/>
    </row>
    <row r="26" spans="1:256" s="985" customFormat="1" ht="138" customHeight="1">
      <c r="A26" s="1022" t="s">
        <v>145</v>
      </c>
      <c r="B26" s="1039" t="s">
        <v>146</v>
      </c>
      <c r="C26" s="1015" t="s">
        <v>147</v>
      </c>
      <c r="D26" s="1041" t="s">
        <v>140</v>
      </c>
      <c r="E26" s="1025" t="s">
        <v>123</v>
      </c>
      <c r="F26" s="1025">
        <v>214500</v>
      </c>
      <c r="G26" s="1018">
        <v>1</v>
      </c>
      <c r="H26" s="1027">
        <v>0</v>
      </c>
      <c r="I26" s="1030" t="s">
        <v>1220</v>
      </c>
      <c r="J26" s="1069" t="s">
        <v>181</v>
      </c>
      <c r="K26" s="1030" t="s">
        <v>148</v>
      </c>
      <c r="L26" s="1017" t="s">
        <v>126</v>
      </c>
      <c r="M26" s="1003"/>
      <c r="N26" s="1003"/>
      <c r="O26" s="1003"/>
      <c r="P26" s="1003"/>
      <c r="Q26" s="1003"/>
      <c r="R26" s="1003"/>
      <c r="S26" s="1003"/>
      <c r="T26" s="1003"/>
      <c r="U26" s="1003"/>
      <c r="V26" s="1003"/>
      <c r="W26" s="1003"/>
      <c r="X26" s="1003"/>
      <c r="Y26" s="1003"/>
      <c r="Z26" s="1003"/>
      <c r="AA26" s="1003"/>
      <c r="AB26" s="1003"/>
      <c r="AC26" s="1003"/>
      <c r="AD26" s="1003"/>
      <c r="AE26" s="1003"/>
      <c r="AF26" s="1003"/>
      <c r="AG26" s="1003"/>
      <c r="AH26" s="1003"/>
      <c r="AI26" s="1003"/>
      <c r="AJ26" s="1003"/>
      <c r="AK26" s="1003"/>
      <c r="AL26" s="1003"/>
      <c r="AM26" s="1003"/>
      <c r="AN26" s="1003"/>
      <c r="AO26" s="1003"/>
      <c r="AP26" s="1003"/>
      <c r="AQ26" s="1003"/>
      <c r="AR26" s="1003"/>
      <c r="AS26" s="1003"/>
      <c r="AT26" s="1003"/>
      <c r="AU26" s="1003"/>
      <c r="AV26" s="1003"/>
      <c r="AW26" s="1003"/>
      <c r="AX26" s="1003"/>
      <c r="AY26" s="1003"/>
      <c r="AZ26" s="1003"/>
      <c r="BA26" s="1003"/>
      <c r="BB26" s="1003"/>
      <c r="BC26" s="1003"/>
      <c r="BD26" s="1003"/>
      <c r="BE26" s="1003"/>
      <c r="BF26" s="1003"/>
      <c r="BG26" s="1003"/>
      <c r="BH26" s="1003"/>
      <c r="BI26" s="1003"/>
      <c r="BJ26" s="1003"/>
      <c r="BK26" s="1003"/>
      <c r="BL26" s="1003"/>
      <c r="BM26" s="1003"/>
      <c r="BN26" s="1003"/>
      <c r="BO26" s="1003"/>
      <c r="BP26" s="1003"/>
      <c r="BQ26" s="1003"/>
      <c r="BR26" s="1003"/>
      <c r="BS26" s="1003"/>
      <c r="BT26" s="1003"/>
      <c r="BU26" s="1003"/>
      <c r="BV26" s="1003"/>
      <c r="BW26" s="1003"/>
      <c r="BX26" s="1003"/>
      <c r="BY26" s="1003"/>
      <c r="BZ26" s="1003"/>
      <c r="CA26" s="1003"/>
      <c r="CB26" s="1003"/>
      <c r="CC26" s="1003"/>
      <c r="CD26" s="1003"/>
      <c r="CE26" s="1003"/>
      <c r="CF26" s="1003"/>
      <c r="CG26" s="1003"/>
      <c r="CH26" s="1003"/>
      <c r="CI26" s="1003"/>
      <c r="CJ26" s="1003"/>
      <c r="CK26" s="1003"/>
      <c r="CL26" s="1003"/>
      <c r="CM26" s="1003"/>
      <c r="CN26" s="1003"/>
      <c r="CO26" s="1003"/>
      <c r="CP26" s="1003"/>
      <c r="CQ26" s="1003"/>
      <c r="CR26" s="1003"/>
      <c r="CS26" s="1003"/>
      <c r="CT26" s="1003"/>
      <c r="CU26" s="1003"/>
      <c r="CV26" s="1003"/>
      <c r="CW26" s="1003"/>
      <c r="CX26" s="1003"/>
      <c r="CY26" s="1003"/>
      <c r="CZ26" s="1003"/>
      <c r="DA26" s="1003"/>
      <c r="DB26" s="1003"/>
      <c r="DC26" s="1003"/>
      <c r="DD26" s="1003"/>
      <c r="DE26" s="1003"/>
      <c r="DF26" s="1003"/>
      <c r="DG26" s="1003"/>
      <c r="DH26" s="1003"/>
      <c r="DI26" s="1003"/>
      <c r="DJ26" s="1003"/>
      <c r="DK26" s="1003"/>
      <c r="DL26" s="1003"/>
      <c r="DM26" s="1003"/>
      <c r="DN26" s="1003"/>
      <c r="DO26" s="1003"/>
      <c r="DP26" s="1003"/>
      <c r="DQ26" s="1003"/>
      <c r="DR26" s="1003"/>
      <c r="DS26" s="1003"/>
      <c r="DT26" s="1003"/>
      <c r="DU26" s="1003"/>
      <c r="DV26" s="1003"/>
      <c r="DW26" s="1003"/>
      <c r="DX26" s="1003"/>
      <c r="DY26" s="1003"/>
      <c r="DZ26" s="1003"/>
      <c r="EA26" s="1003"/>
      <c r="EB26" s="1003"/>
      <c r="EC26" s="1003"/>
      <c r="ED26" s="1003"/>
      <c r="EE26" s="1003"/>
      <c r="EF26" s="1003"/>
      <c r="EG26" s="1003"/>
      <c r="EH26" s="1003"/>
      <c r="EI26" s="1003"/>
      <c r="EJ26" s="1003"/>
      <c r="EK26" s="1003"/>
      <c r="EL26" s="1003"/>
      <c r="EM26" s="1003"/>
      <c r="EN26" s="1003"/>
      <c r="EO26" s="1003"/>
      <c r="EP26" s="1003"/>
      <c r="EQ26" s="1003"/>
      <c r="ER26" s="1003"/>
      <c r="ES26" s="1003"/>
      <c r="ET26" s="1003"/>
      <c r="EU26" s="1003"/>
      <c r="EV26" s="1003"/>
      <c r="EW26" s="1003"/>
      <c r="EX26" s="1003"/>
      <c r="EY26" s="1003"/>
      <c r="EZ26" s="1003"/>
      <c r="FA26" s="1003"/>
      <c r="FB26" s="1003"/>
      <c r="FC26" s="1003"/>
      <c r="FD26" s="1003"/>
      <c r="FE26" s="1003"/>
      <c r="FF26" s="1003"/>
      <c r="FG26" s="1003"/>
      <c r="FH26" s="1003"/>
      <c r="FI26" s="1003"/>
      <c r="FJ26" s="1003"/>
      <c r="FK26" s="1003"/>
      <c r="FL26" s="1003"/>
      <c r="FM26" s="1003"/>
      <c r="FN26" s="1003"/>
      <c r="FO26" s="1003"/>
      <c r="FP26" s="1003"/>
      <c r="FQ26" s="1003"/>
      <c r="FR26" s="1003"/>
      <c r="FS26" s="1003"/>
      <c r="FT26" s="1003"/>
      <c r="FU26" s="1003"/>
      <c r="FV26" s="1003"/>
      <c r="FW26" s="1003"/>
      <c r="FX26" s="1003"/>
      <c r="FY26" s="1003"/>
      <c r="FZ26" s="1003"/>
      <c r="GA26" s="1003"/>
      <c r="GB26" s="1003"/>
      <c r="GC26" s="1003"/>
      <c r="GD26" s="1003"/>
      <c r="GE26" s="1003"/>
      <c r="GF26" s="1003"/>
      <c r="GG26" s="1003"/>
      <c r="GH26" s="1003"/>
      <c r="GI26" s="1003"/>
      <c r="GJ26" s="1003"/>
      <c r="GK26" s="1003"/>
      <c r="GL26" s="1003"/>
      <c r="GM26" s="1003"/>
      <c r="GN26" s="1003"/>
      <c r="GO26" s="1003"/>
      <c r="GP26" s="1003"/>
      <c r="GQ26" s="1003"/>
      <c r="GR26" s="1003"/>
      <c r="GS26" s="1003"/>
      <c r="GT26" s="1003"/>
      <c r="GU26" s="1003"/>
      <c r="GV26" s="1003"/>
      <c r="GW26" s="1003"/>
      <c r="GX26" s="1003"/>
      <c r="GY26" s="1003"/>
      <c r="GZ26" s="1003"/>
      <c r="HA26" s="1003"/>
      <c r="HB26" s="1003"/>
      <c r="HC26" s="1003"/>
      <c r="HD26" s="1003"/>
      <c r="HE26" s="1003"/>
      <c r="HF26" s="1003"/>
      <c r="HG26" s="1003"/>
      <c r="HH26" s="1003"/>
      <c r="HI26" s="1003"/>
      <c r="HJ26" s="1003"/>
      <c r="HK26" s="1003"/>
      <c r="HL26" s="1003"/>
      <c r="HM26" s="1003"/>
      <c r="HN26" s="1003"/>
      <c r="HO26" s="1003"/>
      <c r="HP26" s="1003"/>
      <c r="HQ26" s="1003"/>
      <c r="HR26" s="1003"/>
      <c r="HS26" s="1003"/>
      <c r="HT26" s="1003"/>
      <c r="HU26" s="1003"/>
      <c r="HV26" s="1003"/>
      <c r="HW26" s="1003"/>
      <c r="HX26" s="1003"/>
      <c r="HY26" s="1003"/>
      <c r="HZ26" s="1003"/>
      <c r="IA26" s="1003"/>
      <c r="IB26" s="1003"/>
      <c r="IC26" s="1003"/>
      <c r="ID26" s="1003"/>
      <c r="IE26" s="1003"/>
      <c r="IF26" s="1003"/>
      <c r="IG26" s="1003"/>
      <c r="IH26" s="1003"/>
      <c r="II26" s="1003"/>
      <c r="IJ26" s="1003"/>
      <c r="IK26" s="1003"/>
      <c r="IL26" s="1003"/>
      <c r="IM26" s="1003"/>
      <c r="IN26" s="1003"/>
      <c r="IO26" s="1003"/>
      <c r="IP26" s="1003"/>
      <c r="IQ26" s="1003"/>
      <c r="IR26" s="1003"/>
      <c r="IS26" s="1003"/>
      <c r="IT26" s="1003"/>
      <c r="IU26" s="1003"/>
    </row>
    <row r="27" spans="1:256" s="985" customFormat="1" ht="134.1" customHeight="1">
      <c r="A27" s="1022" t="s">
        <v>149</v>
      </c>
      <c r="B27" s="1039" t="s">
        <v>150</v>
      </c>
      <c r="C27" s="1015" t="s">
        <v>151</v>
      </c>
      <c r="D27" s="1041" t="s">
        <v>140</v>
      </c>
      <c r="E27" s="1025" t="s">
        <v>123</v>
      </c>
      <c r="F27" s="1025">
        <v>150500</v>
      </c>
      <c r="G27" s="1018">
        <v>1</v>
      </c>
      <c r="H27" s="1027">
        <v>0</v>
      </c>
      <c r="I27" s="1030" t="s">
        <v>130</v>
      </c>
      <c r="J27" s="1069" t="s">
        <v>185</v>
      </c>
      <c r="K27" s="1030" t="s">
        <v>148</v>
      </c>
      <c r="L27" s="1017" t="s">
        <v>126</v>
      </c>
      <c r="M27" s="1003"/>
      <c r="N27" s="1003"/>
      <c r="O27" s="1003"/>
      <c r="P27" s="1003"/>
      <c r="Q27" s="1003"/>
      <c r="R27" s="1003"/>
      <c r="S27" s="1003"/>
      <c r="T27" s="1003"/>
      <c r="U27" s="1003"/>
      <c r="V27" s="1003"/>
      <c r="W27" s="1003"/>
      <c r="X27" s="1003"/>
      <c r="Y27" s="1003"/>
      <c r="Z27" s="1003"/>
      <c r="AA27" s="1003"/>
      <c r="AB27" s="1003"/>
      <c r="AC27" s="1003"/>
      <c r="AD27" s="1003"/>
      <c r="AE27" s="1003"/>
      <c r="AF27" s="1003"/>
      <c r="AG27" s="1003"/>
      <c r="AH27" s="1003"/>
      <c r="AI27" s="1003"/>
      <c r="AJ27" s="1003"/>
      <c r="AK27" s="1003"/>
      <c r="AL27" s="1003"/>
      <c r="AM27" s="1003"/>
      <c r="AN27" s="1003"/>
      <c r="AO27" s="1003"/>
      <c r="AP27" s="1003"/>
      <c r="AQ27" s="1003"/>
      <c r="AR27" s="1003"/>
      <c r="AS27" s="1003"/>
      <c r="AT27" s="1003"/>
      <c r="AU27" s="1003"/>
      <c r="AV27" s="1003"/>
      <c r="AW27" s="1003"/>
      <c r="AX27" s="1003"/>
      <c r="AY27" s="1003"/>
      <c r="AZ27" s="1003"/>
      <c r="BA27" s="1003"/>
      <c r="BB27" s="1003"/>
      <c r="BC27" s="1003"/>
      <c r="BD27" s="1003"/>
      <c r="BE27" s="1003"/>
      <c r="BF27" s="1003"/>
      <c r="BG27" s="1003"/>
      <c r="BH27" s="1003"/>
      <c r="BI27" s="1003"/>
      <c r="BJ27" s="1003"/>
      <c r="BK27" s="1003"/>
      <c r="BL27" s="1003"/>
      <c r="BM27" s="1003"/>
      <c r="BN27" s="1003"/>
      <c r="BO27" s="1003"/>
      <c r="BP27" s="1003"/>
      <c r="BQ27" s="1003"/>
      <c r="BR27" s="1003"/>
      <c r="BS27" s="1003"/>
      <c r="BT27" s="1003"/>
      <c r="BU27" s="1003"/>
      <c r="BV27" s="1003"/>
      <c r="BW27" s="1003"/>
      <c r="BX27" s="1003"/>
      <c r="BY27" s="1003"/>
      <c r="BZ27" s="1003"/>
      <c r="CA27" s="1003"/>
      <c r="CB27" s="1003"/>
      <c r="CC27" s="1003"/>
      <c r="CD27" s="1003"/>
      <c r="CE27" s="1003"/>
      <c r="CF27" s="1003"/>
      <c r="CG27" s="1003"/>
      <c r="CH27" s="1003"/>
      <c r="CI27" s="1003"/>
      <c r="CJ27" s="1003"/>
      <c r="CK27" s="1003"/>
      <c r="CL27" s="1003"/>
      <c r="CM27" s="1003"/>
      <c r="CN27" s="1003"/>
      <c r="CO27" s="1003"/>
      <c r="CP27" s="1003"/>
      <c r="CQ27" s="1003"/>
      <c r="CR27" s="1003"/>
      <c r="CS27" s="1003"/>
      <c r="CT27" s="1003"/>
      <c r="CU27" s="1003"/>
      <c r="CV27" s="1003"/>
      <c r="CW27" s="1003"/>
      <c r="CX27" s="1003"/>
      <c r="CY27" s="1003"/>
      <c r="CZ27" s="1003"/>
      <c r="DA27" s="1003"/>
      <c r="DB27" s="1003"/>
      <c r="DC27" s="1003"/>
      <c r="DD27" s="1003"/>
      <c r="DE27" s="1003"/>
      <c r="DF27" s="1003"/>
      <c r="DG27" s="1003"/>
      <c r="DH27" s="1003"/>
      <c r="DI27" s="1003"/>
      <c r="DJ27" s="1003"/>
      <c r="DK27" s="1003"/>
      <c r="DL27" s="1003"/>
      <c r="DM27" s="1003"/>
      <c r="DN27" s="1003"/>
      <c r="DO27" s="1003"/>
      <c r="DP27" s="1003"/>
      <c r="DQ27" s="1003"/>
      <c r="DR27" s="1003"/>
      <c r="DS27" s="1003"/>
      <c r="DT27" s="1003"/>
      <c r="DU27" s="1003"/>
      <c r="DV27" s="1003"/>
      <c r="DW27" s="1003"/>
      <c r="DX27" s="1003"/>
      <c r="DY27" s="1003"/>
      <c r="DZ27" s="1003"/>
      <c r="EA27" s="1003"/>
      <c r="EB27" s="1003"/>
      <c r="EC27" s="1003"/>
      <c r="ED27" s="1003"/>
      <c r="EE27" s="1003"/>
      <c r="EF27" s="1003"/>
      <c r="EG27" s="1003"/>
      <c r="EH27" s="1003"/>
      <c r="EI27" s="1003"/>
      <c r="EJ27" s="1003"/>
      <c r="EK27" s="1003"/>
      <c r="EL27" s="1003"/>
      <c r="EM27" s="1003"/>
      <c r="EN27" s="1003"/>
      <c r="EO27" s="1003"/>
      <c r="EP27" s="1003"/>
      <c r="EQ27" s="1003"/>
      <c r="ER27" s="1003"/>
      <c r="ES27" s="1003"/>
      <c r="ET27" s="1003"/>
      <c r="EU27" s="1003"/>
      <c r="EV27" s="1003"/>
      <c r="EW27" s="1003"/>
      <c r="EX27" s="1003"/>
      <c r="EY27" s="1003"/>
      <c r="EZ27" s="1003"/>
      <c r="FA27" s="1003"/>
      <c r="FB27" s="1003"/>
      <c r="FC27" s="1003"/>
      <c r="FD27" s="1003"/>
      <c r="FE27" s="1003"/>
      <c r="FF27" s="1003"/>
      <c r="FG27" s="1003"/>
      <c r="FH27" s="1003"/>
      <c r="FI27" s="1003"/>
      <c r="FJ27" s="1003"/>
      <c r="FK27" s="1003"/>
      <c r="FL27" s="1003"/>
      <c r="FM27" s="1003"/>
      <c r="FN27" s="1003"/>
      <c r="FO27" s="1003"/>
      <c r="FP27" s="1003"/>
      <c r="FQ27" s="1003"/>
      <c r="FR27" s="1003"/>
      <c r="FS27" s="1003"/>
      <c r="FT27" s="1003"/>
      <c r="FU27" s="1003"/>
      <c r="FV27" s="1003"/>
      <c r="FW27" s="1003"/>
      <c r="FX27" s="1003"/>
      <c r="FY27" s="1003"/>
      <c r="FZ27" s="1003"/>
      <c r="GA27" s="1003"/>
      <c r="GB27" s="1003"/>
      <c r="GC27" s="1003"/>
      <c r="GD27" s="1003"/>
      <c r="GE27" s="1003"/>
      <c r="GF27" s="1003"/>
      <c r="GG27" s="1003"/>
      <c r="GH27" s="1003"/>
      <c r="GI27" s="1003"/>
      <c r="GJ27" s="1003"/>
      <c r="GK27" s="1003"/>
      <c r="GL27" s="1003"/>
      <c r="GM27" s="1003"/>
      <c r="GN27" s="1003"/>
      <c r="GO27" s="1003"/>
      <c r="GP27" s="1003"/>
      <c r="GQ27" s="1003"/>
      <c r="GR27" s="1003"/>
      <c r="GS27" s="1003"/>
      <c r="GT27" s="1003"/>
      <c r="GU27" s="1003"/>
      <c r="GV27" s="1003"/>
      <c r="GW27" s="1003"/>
      <c r="GX27" s="1003"/>
      <c r="GY27" s="1003"/>
      <c r="GZ27" s="1003"/>
      <c r="HA27" s="1003"/>
      <c r="HB27" s="1003"/>
      <c r="HC27" s="1003"/>
      <c r="HD27" s="1003"/>
      <c r="HE27" s="1003"/>
      <c r="HF27" s="1003"/>
      <c r="HG27" s="1003"/>
      <c r="HH27" s="1003"/>
      <c r="HI27" s="1003"/>
      <c r="HJ27" s="1003"/>
      <c r="HK27" s="1003"/>
      <c r="HL27" s="1003"/>
      <c r="HM27" s="1003"/>
      <c r="HN27" s="1003"/>
      <c r="HO27" s="1003"/>
      <c r="HP27" s="1003"/>
      <c r="HQ27" s="1003"/>
      <c r="HR27" s="1003"/>
      <c r="HS27" s="1003"/>
      <c r="HT27" s="1003"/>
      <c r="HU27" s="1003"/>
      <c r="HV27" s="1003"/>
      <c r="HW27" s="1003"/>
      <c r="HX27" s="1003"/>
      <c r="HY27" s="1003"/>
      <c r="HZ27" s="1003"/>
      <c r="IA27" s="1003"/>
      <c r="IB27" s="1003"/>
      <c r="IC27" s="1003"/>
      <c r="ID27" s="1003"/>
      <c r="IE27" s="1003"/>
      <c r="IF27" s="1003"/>
      <c r="IG27" s="1003"/>
      <c r="IH27" s="1003"/>
      <c r="II27" s="1003"/>
      <c r="IJ27" s="1003"/>
      <c r="IK27" s="1003"/>
      <c r="IL27" s="1003"/>
      <c r="IM27" s="1003"/>
      <c r="IN27" s="1003"/>
      <c r="IO27" s="1003"/>
      <c r="IP27" s="1003"/>
      <c r="IQ27" s="1003"/>
      <c r="IR27" s="1003"/>
      <c r="IS27" s="1003"/>
      <c r="IT27" s="1003"/>
      <c r="IU27" s="1003"/>
    </row>
    <row r="28" spans="1:256" s="985" customFormat="1" ht="69" hidden="1" customHeight="1">
      <c r="A28" s="1022" t="s">
        <v>152</v>
      </c>
      <c r="B28" s="1015" t="s">
        <v>153</v>
      </c>
      <c r="C28" s="1042" t="s">
        <v>154</v>
      </c>
      <c r="D28" s="1043" t="s">
        <v>114</v>
      </c>
      <c r="E28" s="1025" t="s">
        <v>123</v>
      </c>
      <c r="F28" s="1044">
        <v>0</v>
      </c>
      <c r="G28" s="1045">
        <v>1</v>
      </c>
      <c r="H28" s="1046">
        <v>0</v>
      </c>
      <c r="I28" s="1124" t="s">
        <v>155</v>
      </c>
      <c r="J28" s="1124" t="s">
        <v>156</v>
      </c>
      <c r="K28" s="1125"/>
      <c r="L28" s="1017" t="s">
        <v>157</v>
      </c>
      <c r="M28" s="1003"/>
      <c r="N28" s="1003"/>
      <c r="O28" s="1003"/>
      <c r="P28" s="1003"/>
      <c r="Q28" s="1003"/>
      <c r="R28" s="1003"/>
      <c r="S28" s="1003"/>
      <c r="T28" s="1003"/>
      <c r="U28" s="1003"/>
      <c r="V28" s="1003"/>
      <c r="W28" s="1003"/>
      <c r="X28" s="1003"/>
      <c r="Y28" s="1003"/>
      <c r="Z28" s="1003"/>
      <c r="AA28" s="1003"/>
      <c r="AB28" s="1003"/>
      <c r="AC28" s="1003"/>
      <c r="AD28" s="1003"/>
      <c r="AE28" s="1003"/>
      <c r="AF28" s="1003"/>
      <c r="AG28" s="1003"/>
      <c r="AH28" s="1003"/>
      <c r="AI28" s="1003"/>
      <c r="AJ28" s="1003"/>
      <c r="AK28" s="1003"/>
      <c r="AL28" s="1003"/>
      <c r="AM28" s="1003"/>
      <c r="AN28" s="1003"/>
      <c r="AO28" s="1003"/>
      <c r="AP28" s="1003"/>
      <c r="AQ28" s="1003"/>
      <c r="AR28" s="1003"/>
      <c r="AS28" s="1003"/>
      <c r="AT28" s="1003"/>
      <c r="AU28" s="1003"/>
      <c r="AV28" s="1003"/>
      <c r="AW28" s="1003"/>
      <c r="AX28" s="1003"/>
      <c r="AY28" s="1003"/>
      <c r="AZ28" s="1003"/>
      <c r="BA28" s="1003"/>
      <c r="BB28" s="1003"/>
      <c r="BC28" s="1003"/>
      <c r="BD28" s="1003"/>
      <c r="BE28" s="1003"/>
      <c r="BF28" s="1003"/>
      <c r="BG28" s="1003"/>
      <c r="BH28" s="1003"/>
      <c r="BI28" s="1003"/>
      <c r="BJ28" s="1003"/>
      <c r="BK28" s="1003"/>
      <c r="BL28" s="1003"/>
      <c r="BM28" s="1003"/>
      <c r="BN28" s="1003"/>
      <c r="BO28" s="1003"/>
      <c r="BP28" s="1003"/>
      <c r="BQ28" s="1003"/>
      <c r="BR28" s="1003"/>
      <c r="BS28" s="1003"/>
      <c r="BT28" s="1003"/>
      <c r="BU28" s="1003"/>
      <c r="BV28" s="1003"/>
      <c r="BW28" s="1003"/>
      <c r="BX28" s="1003"/>
      <c r="BY28" s="1003"/>
      <c r="BZ28" s="1003"/>
      <c r="CA28" s="1003"/>
      <c r="CB28" s="1003"/>
      <c r="CC28" s="1003"/>
      <c r="CD28" s="1003"/>
      <c r="CE28" s="1003"/>
      <c r="CF28" s="1003"/>
      <c r="CG28" s="1003"/>
      <c r="CH28" s="1003"/>
      <c r="CI28" s="1003"/>
      <c r="CJ28" s="1003"/>
      <c r="CK28" s="1003"/>
      <c r="CL28" s="1003"/>
      <c r="CM28" s="1003"/>
      <c r="CN28" s="1003"/>
      <c r="CO28" s="1003"/>
      <c r="CP28" s="1003"/>
      <c r="CQ28" s="1003"/>
      <c r="CR28" s="1003"/>
      <c r="CS28" s="1003"/>
      <c r="CT28" s="1003"/>
      <c r="CU28" s="1003"/>
      <c r="CV28" s="1003"/>
      <c r="CW28" s="1003"/>
      <c r="CX28" s="1003"/>
      <c r="CY28" s="1003"/>
      <c r="CZ28" s="1003"/>
      <c r="DA28" s="1003"/>
      <c r="DB28" s="1003"/>
      <c r="DC28" s="1003"/>
      <c r="DD28" s="1003"/>
      <c r="DE28" s="1003"/>
      <c r="DF28" s="1003"/>
      <c r="DG28" s="1003"/>
      <c r="DH28" s="1003"/>
      <c r="DI28" s="1003"/>
      <c r="DJ28" s="1003"/>
      <c r="DK28" s="1003"/>
      <c r="DL28" s="1003"/>
      <c r="DM28" s="1003"/>
      <c r="DN28" s="1003"/>
      <c r="DO28" s="1003"/>
      <c r="DP28" s="1003"/>
      <c r="DQ28" s="1003"/>
      <c r="DR28" s="1003"/>
      <c r="DS28" s="1003"/>
      <c r="DT28" s="1003"/>
      <c r="DU28" s="1003"/>
      <c r="DV28" s="1003"/>
      <c r="DW28" s="1003"/>
      <c r="DX28" s="1003"/>
      <c r="DY28" s="1003"/>
      <c r="DZ28" s="1003"/>
      <c r="EA28" s="1003"/>
      <c r="EB28" s="1003"/>
      <c r="EC28" s="1003"/>
      <c r="ED28" s="1003"/>
      <c r="EE28" s="1003"/>
      <c r="EF28" s="1003"/>
      <c r="EG28" s="1003"/>
      <c r="EH28" s="1003"/>
      <c r="EI28" s="1003"/>
      <c r="EJ28" s="1003"/>
      <c r="EK28" s="1003"/>
      <c r="EL28" s="1003"/>
      <c r="EM28" s="1003"/>
      <c r="EN28" s="1003"/>
      <c r="EO28" s="1003"/>
      <c r="EP28" s="1003"/>
      <c r="EQ28" s="1003"/>
      <c r="ER28" s="1003"/>
      <c r="ES28" s="1003"/>
      <c r="ET28" s="1003"/>
      <c r="EU28" s="1003"/>
      <c r="EV28" s="1003"/>
      <c r="EW28" s="1003"/>
      <c r="EX28" s="1003"/>
      <c r="EY28" s="1003"/>
      <c r="EZ28" s="1003"/>
      <c r="FA28" s="1003"/>
      <c r="FB28" s="1003"/>
      <c r="FC28" s="1003"/>
      <c r="FD28" s="1003"/>
      <c r="FE28" s="1003"/>
      <c r="FF28" s="1003"/>
      <c r="FG28" s="1003"/>
      <c r="FH28" s="1003"/>
      <c r="FI28" s="1003"/>
      <c r="FJ28" s="1003"/>
      <c r="FK28" s="1003"/>
      <c r="FL28" s="1003"/>
      <c r="FM28" s="1003"/>
      <c r="FN28" s="1003"/>
      <c r="FO28" s="1003"/>
      <c r="FP28" s="1003"/>
      <c r="FQ28" s="1003"/>
      <c r="FR28" s="1003"/>
      <c r="FS28" s="1003"/>
      <c r="FT28" s="1003"/>
      <c r="FU28" s="1003"/>
      <c r="FV28" s="1003"/>
      <c r="FW28" s="1003"/>
      <c r="FX28" s="1003"/>
      <c r="FY28" s="1003"/>
      <c r="FZ28" s="1003"/>
      <c r="GA28" s="1003"/>
      <c r="GB28" s="1003"/>
      <c r="GC28" s="1003"/>
      <c r="GD28" s="1003"/>
      <c r="GE28" s="1003"/>
      <c r="GF28" s="1003"/>
      <c r="GG28" s="1003"/>
      <c r="GH28" s="1003"/>
      <c r="GI28" s="1003"/>
      <c r="GJ28" s="1003"/>
      <c r="GK28" s="1003"/>
      <c r="GL28" s="1003"/>
      <c r="GM28" s="1003"/>
      <c r="GN28" s="1003"/>
      <c r="GO28" s="1003"/>
      <c r="GP28" s="1003"/>
      <c r="GQ28" s="1003"/>
      <c r="GR28" s="1003"/>
      <c r="GS28" s="1003"/>
      <c r="GT28" s="1003"/>
      <c r="GU28" s="1003"/>
      <c r="GV28" s="1003"/>
      <c r="GW28" s="1003"/>
      <c r="GX28" s="1003"/>
      <c r="GY28" s="1003"/>
      <c r="GZ28" s="1003"/>
      <c r="HA28" s="1003"/>
      <c r="HB28" s="1003"/>
      <c r="HC28" s="1003"/>
      <c r="HD28" s="1003"/>
      <c r="HE28" s="1003"/>
      <c r="HF28" s="1003"/>
      <c r="HG28" s="1003"/>
      <c r="HH28" s="1003"/>
      <c r="HI28" s="1003"/>
      <c r="HJ28" s="1003"/>
      <c r="HK28" s="1003"/>
      <c r="HL28" s="1003"/>
      <c r="HM28" s="1003"/>
      <c r="HN28" s="1003"/>
      <c r="HO28" s="1003"/>
      <c r="HP28" s="1003"/>
      <c r="HQ28" s="1003"/>
      <c r="HR28" s="1003"/>
      <c r="HS28" s="1003"/>
      <c r="HT28" s="1003"/>
      <c r="HU28" s="1003"/>
      <c r="HV28" s="1003"/>
      <c r="HW28" s="1003"/>
      <c r="HX28" s="1003"/>
      <c r="HY28" s="1003"/>
      <c r="HZ28" s="1003"/>
      <c r="IA28" s="1003"/>
      <c r="IB28" s="1003"/>
      <c r="IC28" s="1003"/>
      <c r="ID28" s="1003"/>
      <c r="IE28" s="1003"/>
      <c r="IF28" s="1003"/>
      <c r="IG28" s="1003"/>
      <c r="IH28" s="1003"/>
      <c r="II28" s="1003"/>
      <c r="IJ28" s="1003"/>
      <c r="IK28" s="1003"/>
      <c r="IL28" s="1003"/>
      <c r="IM28" s="1003"/>
      <c r="IN28" s="1003"/>
      <c r="IO28" s="1003"/>
      <c r="IP28" s="1003"/>
      <c r="IQ28" s="1003"/>
      <c r="IR28" s="1003"/>
      <c r="IS28" s="1003"/>
      <c r="IT28" s="1003"/>
      <c r="IU28" s="1003"/>
    </row>
    <row r="29" spans="1:256" s="985" customFormat="1" ht="69" hidden="1" customHeight="1">
      <c r="A29" s="1022" t="s">
        <v>152</v>
      </c>
      <c r="B29" s="1015" t="s">
        <v>153</v>
      </c>
      <c r="C29" s="1047" t="s">
        <v>158</v>
      </c>
      <c r="D29" s="1043" t="s">
        <v>114</v>
      </c>
      <c r="E29" s="1025" t="s">
        <v>115</v>
      </c>
      <c r="F29" s="1044">
        <v>25000</v>
      </c>
      <c r="G29" s="1045">
        <v>1</v>
      </c>
      <c r="H29" s="1046">
        <v>0</v>
      </c>
      <c r="I29" s="1124" t="s">
        <v>116</v>
      </c>
      <c r="J29" s="1124" t="s">
        <v>116</v>
      </c>
      <c r="K29" s="1125"/>
      <c r="L29" s="1017" t="s">
        <v>159</v>
      </c>
      <c r="M29" s="1003"/>
      <c r="N29" s="1003"/>
      <c r="O29" s="1003"/>
      <c r="P29" s="1003"/>
      <c r="Q29" s="1003"/>
      <c r="R29" s="1003"/>
      <c r="S29" s="1003"/>
      <c r="T29" s="1003"/>
      <c r="U29" s="1003"/>
      <c r="V29" s="1003"/>
      <c r="W29" s="1003"/>
      <c r="X29" s="1003"/>
      <c r="Y29" s="1003"/>
      <c r="Z29" s="1003"/>
      <c r="AA29" s="1003"/>
      <c r="AB29" s="1003"/>
      <c r="AC29" s="1003"/>
      <c r="AD29" s="1003"/>
      <c r="AE29" s="1003"/>
      <c r="AF29" s="1003"/>
      <c r="AG29" s="1003"/>
      <c r="AH29" s="1003"/>
      <c r="AI29" s="1003"/>
      <c r="AJ29" s="1003"/>
      <c r="AK29" s="1003"/>
      <c r="AL29" s="1003"/>
      <c r="AM29" s="1003"/>
      <c r="AN29" s="1003"/>
      <c r="AO29" s="1003"/>
      <c r="AP29" s="1003"/>
      <c r="AQ29" s="1003"/>
      <c r="AR29" s="1003"/>
      <c r="AS29" s="1003"/>
      <c r="AT29" s="1003"/>
      <c r="AU29" s="1003"/>
      <c r="AV29" s="1003"/>
      <c r="AW29" s="1003"/>
      <c r="AX29" s="1003"/>
      <c r="AY29" s="1003"/>
      <c r="AZ29" s="1003"/>
      <c r="BA29" s="1003"/>
      <c r="BB29" s="1003"/>
      <c r="BC29" s="1003"/>
      <c r="BD29" s="1003"/>
      <c r="BE29" s="1003"/>
      <c r="BF29" s="1003"/>
      <c r="BG29" s="1003"/>
      <c r="BH29" s="1003"/>
      <c r="BI29" s="1003"/>
      <c r="BJ29" s="1003"/>
      <c r="BK29" s="1003"/>
      <c r="BL29" s="1003"/>
      <c r="BM29" s="1003"/>
      <c r="BN29" s="1003"/>
      <c r="BO29" s="1003"/>
      <c r="BP29" s="1003"/>
      <c r="BQ29" s="1003"/>
      <c r="BR29" s="1003"/>
      <c r="BS29" s="1003"/>
      <c r="BT29" s="1003"/>
      <c r="BU29" s="1003"/>
      <c r="BV29" s="1003"/>
      <c r="BW29" s="1003"/>
      <c r="BX29" s="1003"/>
      <c r="BY29" s="1003"/>
      <c r="BZ29" s="1003"/>
      <c r="CA29" s="1003"/>
      <c r="CB29" s="1003"/>
      <c r="CC29" s="1003"/>
      <c r="CD29" s="1003"/>
      <c r="CE29" s="1003"/>
      <c r="CF29" s="1003"/>
      <c r="CG29" s="1003"/>
      <c r="CH29" s="1003"/>
      <c r="CI29" s="1003"/>
      <c r="CJ29" s="1003"/>
      <c r="CK29" s="1003"/>
      <c r="CL29" s="1003"/>
      <c r="CM29" s="1003"/>
      <c r="CN29" s="1003"/>
      <c r="CO29" s="1003"/>
      <c r="CP29" s="1003"/>
      <c r="CQ29" s="1003"/>
      <c r="CR29" s="1003"/>
      <c r="CS29" s="1003"/>
      <c r="CT29" s="1003"/>
      <c r="CU29" s="1003"/>
      <c r="CV29" s="1003"/>
      <c r="CW29" s="1003"/>
      <c r="CX29" s="1003"/>
      <c r="CY29" s="1003"/>
      <c r="CZ29" s="1003"/>
      <c r="DA29" s="1003"/>
      <c r="DB29" s="1003"/>
      <c r="DC29" s="1003"/>
      <c r="DD29" s="1003"/>
      <c r="DE29" s="1003"/>
      <c r="DF29" s="1003"/>
      <c r="DG29" s="1003"/>
      <c r="DH29" s="1003"/>
      <c r="DI29" s="1003"/>
      <c r="DJ29" s="1003"/>
      <c r="DK29" s="1003"/>
      <c r="DL29" s="1003"/>
      <c r="DM29" s="1003"/>
      <c r="DN29" s="1003"/>
      <c r="DO29" s="1003"/>
      <c r="DP29" s="1003"/>
      <c r="DQ29" s="1003"/>
      <c r="DR29" s="1003"/>
      <c r="DS29" s="1003"/>
      <c r="DT29" s="1003"/>
      <c r="DU29" s="1003"/>
      <c r="DV29" s="1003"/>
      <c r="DW29" s="1003"/>
      <c r="DX29" s="1003"/>
      <c r="DY29" s="1003"/>
      <c r="DZ29" s="1003"/>
      <c r="EA29" s="1003"/>
      <c r="EB29" s="1003"/>
      <c r="EC29" s="1003"/>
      <c r="ED29" s="1003"/>
      <c r="EE29" s="1003"/>
      <c r="EF29" s="1003"/>
      <c r="EG29" s="1003"/>
      <c r="EH29" s="1003"/>
      <c r="EI29" s="1003"/>
      <c r="EJ29" s="1003"/>
      <c r="EK29" s="1003"/>
      <c r="EL29" s="1003"/>
      <c r="EM29" s="1003"/>
      <c r="EN29" s="1003"/>
      <c r="EO29" s="1003"/>
      <c r="EP29" s="1003"/>
      <c r="EQ29" s="1003"/>
      <c r="ER29" s="1003"/>
      <c r="ES29" s="1003"/>
      <c r="ET29" s="1003"/>
      <c r="EU29" s="1003"/>
      <c r="EV29" s="1003"/>
      <c r="EW29" s="1003"/>
      <c r="EX29" s="1003"/>
      <c r="EY29" s="1003"/>
      <c r="EZ29" s="1003"/>
      <c r="FA29" s="1003"/>
      <c r="FB29" s="1003"/>
      <c r="FC29" s="1003"/>
      <c r="FD29" s="1003"/>
      <c r="FE29" s="1003"/>
      <c r="FF29" s="1003"/>
      <c r="FG29" s="1003"/>
      <c r="FH29" s="1003"/>
      <c r="FI29" s="1003"/>
      <c r="FJ29" s="1003"/>
      <c r="FK29" s="1003"/>
      <c r="FL29" s="1003"/>
      <c r="FM29" s="1003"/>
      <c r="FN29" s="1003"/>
      <c r="FO29" s="1003"/>
      <c r="FP29" s="1003"/>
      <c r="FQ29" s="1003"/>
      <c r="FR29" s="1003"/>
      <c r="FS29" s="1003"/>
      <c r="FT29" s="1003"/>
      <c r="FU29" s="1003"/>
      <c r="FV29" s="1003"/>
      <c r="FW29" s="1003"/>
      <c r="FX29" s="1003"/>
      <c r="FY29" s="1003"/>
      <c r="FZ29" s="1003"/>
      <c r="GA29" s="1003"/>
      <c r="GB29" s="1003"/>
      <c r="GC29" s="1003"/>
      <c r="GD29" s="1003"/>
      <c r="GE29" s="1003"/>
      <c r="GF29" s="1003"/>
      <c r="GG29" s="1003"/>
      <c r="GH29" s="1003"/>
      <c r="GI29" s="1003"/>
      <c r="GJ29" s="1003"/>
      <c r="GK29" s="1003"/>
      <c r="GL29" s="1003"/>
      <c r="GM29" s="1003"/>
      <c r="GN29" s="1003"/>
      <c r="GO29" s="1003"/>
      <c r="GP29" s="1003"/>
      <c r="GQ29" s="1003"/>
      <c r="GR29" s="1003"/>
      <c r="GS29" s="1003"/>
      <c r="GT29" s="1003"/>
      <c r="GU29" s="1003"/>
      <c r="GV29" s="1003"/>
      <c r="GW29" s="1003"/>
      <c r="GX29" s="1003"/>
      <c r="GY29" s="1003"/>
      <c r="GZ29" s="1003"/>
      <c r="HA29" s="1003"/>
      <c r="HB29" s="1003"/>
      <c r="HC29" s="1003"/>
      <c r="HD29" s="1003"/>
      <c r="HE29" s="1003"/>
      <c r="HF29" s="1003"/>
      <c r="HG29" s="1003"/>
      <c r="HH29" s="1003"/>
      <c r="HI29" s="1003"/>
      <c r="HJ29" s="1003"/>
      <c r="HK29" s="1003"/>
      <c r="HL29" s="1003"/>
      <c r="HM29" s="1003"/>
      <c r="HN29" s="1003"/>
      <c r="HO29" s="1003"/>
      <c r="HP29" s="1003"/>
      <c r="HQ29" s="1003"/>
      <c r="HR29" s="1003"/>
      <c r="HS29" s="1003"/>
      <c r="HT29" s="1003"/>
      <c r="HU29" s="1003"/>
      <c r="HV29" s="1003"/>
      <c r="HW29" s="1003"/>
      <c r="HX29" s="1003"/>
      <c r="HY29" s="1003"/>
      <c r="HZ29" s="1003"/>
      <c r="IA29" s="1003"/>
      <c r="IB29" s="1003"/>
      <c r="IC29" s="1003"/>
      <c r="ID29" s="1003"/>
      <c r="IE29" s="1003"/>
      <c r="IF29" s="1003"/>
      <c r="IG29" s="1003"/>
      <c r="IH29" s="1003"/>
      <c r="II29" s="1003"/>
      <c r="IJ29" s="1003"/>
      <c r="IK29" s="1003"/>
      <c r="IL29" s="1003"/>
      <c r="IM29" s="1003"/>
      <c r="IN29" s="1003"/>
      <c r="IO29" s="1003"/>
      <c r="IP29" s="1003"/>
      <c r="IQ29" s="1003"/>
      <c r="IR29" s="1003"/>
      <c r="IS29" s="1003"/>
      <c r="IT29" s="1003"/>
      <c r="IU29" s="1003"/>
    </row>
    <row r="30" spans="1:256" s="985" customFormat="1" ht="20.100000000000001" customHeight="1">
      <c r="A30" s="1029"/>
      <c r="B30" s="1030"/>
      <c r="C30" s="1030"/>
      <c r="D30" s="1048"/>
      <c r="E30" s="1043"/>
      <c r="F30" s="1044"/>
      <c r="G30" s="1046"/>
      <c r="H30" s="1045"/>
      <c r="I30" s="1124"/>
      <c r="J30" s="1124"/>
      <c r="K30" s="1126"/>
      <c r="L30" s="1030"/>
      <c r="M30" s="1114"/>
      <c r="N30" s="1003"/>
      <c r="O30" s="1003"/>
      <c r="P30" s="1003"/>
      <c r="Q30" s="1003"/>
      <c r="R30" s="1003"/>
      <c r="S30" s="1003"/>
      <c r="T30" s="1003"/>
      <c r="U30" s="1003"/>
      <c r="V30" s="1003"/>
      <c r="W30" s="1003"/>
      <c r="X30" s="1003"/>
      <c r="Y30" s="1003"/>
      <c r="Z30" s="1003"/>
      <c r="AA30" s="1003"/>
      <c r="AB30" s="1003"/>
      <c r="AC30" s="1003"/>
      <c r="AD30" s="1003"/>
      <c r="AE30" s="1003"/>
      <c r="AF30" s="1003"/>
      <c r="AG30" s="1003"/>
      <c r="AH30" s="1003"/>
      <c r="AI30" s="1003"/>
      <c r="AJ30" s="1003"/>
      <c r="AK30" s="1003"/>
      <c r="AL30" s="1003"/>
      <c r="AM30" s="1003"/>
      <c r="AN30" s="1003"/>
      <c r="AO30" s="1003"/>
      <c r="AP30" s="1003"/>
      <c r="AQ30" s="1003"/>
      <c r="AR30" s="1003"/>
      <c r="AS30" s="1003"/>
      <c r="AT30" s="1003"/>
      <c r="AU30" s="1003"/>
      <c r="AV30" s="1003"/>
      <c r="AW30" s="1003"/>
      <c r="AX30" s="1003"/>
      <c r="AY30" s="1003"/>
      <c r="AZ30" s="1003"/>
      <c r="BA30" s="1003"/>
      <c r="BB30" s="1003"/>
      <c r="BC30" s="1003"/>
      <c r="BD30" s="1003"/>
      <c r="BE30" s="1003"/>
      <c r="BF30" s="1003"/>
      <c r="BG30" s="1003"/>
      <c r="BH30" s="1003"/>
      <c r="BI30" s="1003"/>
      <c r="BJ30" s="1003"/>
      <c r="BK30" s="1003"/>
      <c r="BL30" s="1003"/>
      <c r="BM30" s="1003"/>
      <c r="BN30" s="1003"/>
      <c r="BO30" s="1003"/>
      <c r="BP30" s="1003"/>
      <c r="BQ30" s="1003"/>
      <c r="BR30" s="1003"/>
      <c r="BS30" s="1003"/>
      <c r="BT30" s="1003"/>
      <c r="BU30" s="1003"/>
      <c r="BV30" s="1003"/>
      <c r="BW30" s="1003"/>
      <c r="BX30" s="1003"/>
      <c r="BY30" s="1003"/>
      <c r="BZ30" s="1003"/>
      <c r="CA30" s="1003"/>
      <c r="CB30" s="1003"/>
      <c r="CC30" s="1003"/>
      <c r="CD30" s="1003"/>
      <c r="CE30" s="1003"/>
      <c r="CF30" s="1003"/>
      <c r="CG30" s="1003"/>
      <c r="CH30" s="1003"/>
      <c r="CI30" s="1003"/>
      <c r="CJ30" s="1003"/>
      <c r="CK30" s="1003"/>
      <c r="CL30" s="1003"/>
      <c r="CM30" s="1003"/>
      <c r="CN30" s="1003"/>
      <c r="CO30" s="1003"/>
      <c r="CP30" s="1003"/>
      <c r="CQ30" s="1003"/>
      <c r="CR30" s="1003"/>
      <c r="CS30" s="1003"/>
      <c r="CT30" s="1003"/>
      <c r="CU30" s="1003"/>
      <c r="CV30" s="1003"/>
      <c r="CW30" s="1003"/>
      <c r="CX30" s="1003"/>
      <c r="CY30" s="1003"/>
      <c r="CZ30" s="1003"/>
      <c r="DA30" s="1003"/>
      <c r="DB30" s="1003"/>
      <c r="DC30" s="1003"/>
      <c r="DD30" s="1003"/>
      <c r="DE30" s="1003"/>
      <c r="DF30" s="1003"/>
      <c r="DG30" s="1003"/>
      <c r="DH30" s="1003"/>
      <c r="DI30" s="1003"/>
      <c r="DJ30" s="1003"/>
      <c r="DK30" s="1003"/>
      <c r="DL30" s="1003"/>
      <c r="DM30" s="1003"/>
      <c r="DN30" s="1003"/>
      <c r="DO30" s="1003"/>
      <c r="DP30" s="1003"/>
      <c r="DQ30" s="1003"/>
      <c r="DR30" s="1003"/>
      <c r="DS30" s="1003"/>
      <c r="DT30" s="1003"/>
      <c r="DU30" s="1003"/>
      <c r="DV30" s="1003"/>
      <c r="DW30" s="1003"/>
      <c r="DX30" s="1003"/>
      <c r="DY30" s="1003"/>
      <c r="DZ30" s="1003"/>
      <c r="EA30" s="1003"/>
      <c r="EB30" s="1003"/>
      <c r="EC30" s="1003"/>
      <c r="ED30" s="1003"/>
      <c r="EE30" s="1003"/>
      <c r="EF30" s="1003"/>
      <c r="EG30" s="1003"/>
      <c r="EH30" s="1003"/>
      <c r="EI30" s="1003"/>
      <c r="EJ30" s="1003"/>
      <c r="EK30" s="1003"/>
      <c r="EL30" s="1003"/>
      <c r="EM30" s="1003"/>
      <c r="EN30" s="1003"/>
      <c r="EO30" s="1003"/>
      <c r="EP30" s="1003"/>
      <c r="EQ30" s="1003"/>
      <c r="ER30" s="1003"/>
      <c r="ES30" s="1003"/>
      <c r="ET30" s="1003"/>
      <c r="EU30" s="1003"/>
      <c r="EV30" s="1003"/>
      <c r="EW30" s="1003"/>
      <c r="EX30" s="1003"/>
      <c r="EY30" s="1003"/>
      <c r="EZ30" s="1003"/>
      <c r="FA30" s="1003"/>
      <c r="FB30" s="1003"/>
      <c r="FC30" s="1003"/>
      <c r="FD30" s="1003"/>
      <c r="FE30" s="1003"/>
      <c r="FF30" s="1003"/>
      <c r="FG30" s="1003"/>
      <c r="FH30" s="1003"/>
      <c r="FI30" s="1003"/>
      <c r="FJ30" s="1003"/>
      <c r="FK30" s="1003"/>
      <c r="FL30" s="1003"/>
      <c r="FM30" s="1003"/>
      <c r="FN30" s="1003"/>
      <c r="FO30" s="1003"/>
      <c r="FP30" s="1003"/>
      <c r="FQ30" s="1003"/>
      <c r="FR30" s="1003"/>
      <c r="FS30" s="1003"/>
      <c r="FT30" s="1003"/>
      <c r="FU30" s="1003"/>
      <c r="FV30" s="1003"/>
      <c r="FW30" s="1003"/>
      <c r="FX30" s="1003"/>
      <c r="FY30" s="1003"/>
      <c r="FZ30" s="1003"/>
      <c r="GA30" s="1003"/>
      <c r="GB30" s="1003"/>
      <c r="GC30" s="1003"/>
      <c r="GD30" s="1003"/>
      <c r="GE30" s="1003"/>
      <c r="GF30" s="1003"/>
      <c r="GG30" s="1003"/>
      <c r="GH30" s="1003"/>
      <c r="GI30" s="1003"/>
      <c r="GJ30" s="1003"/>
      <c r="GK30" s="1003"/>
      <c r="GL30" s="1003"/>
      <c r="GM30" s="1003"/>
      <c r="GN30" s="1003"/>
      <c r="GO30" s="1003"/>
      <c r="GP30" s="1003"/>
      <c r="GQ30" s="1003"/>
      <c r="GR30" s="1003"/>
      <c r="GS30" s="1003"/>
      <c r="GT30" s="1003"/>
      <c r="GU30" s="1003"/>
      <c r="GV30" s="1003"/>
      <c r="GW30" s="1003"/>
      <c r="GX30" s="1003"/>
      <c r="GY30" s="1003"/>
      <c r="GZ30" s="1003"/>
      <c r="HA30" s="1003"/>
      <c r="HB30" s="1003"/>
      <c r="HC30" s="1003"/>
      <c r="HD30" s="1003"/>
      <c r="HE30" s="1003"/>
      <c r="HF30" s="1003"/>
      <c r="HG30" s="1003"/>
      <c r="HH30" s="1003"/>
      <c r="HI30" s="1003"/>
      <c r="HJ30" s="1003"/>
      <c r="HK30" s="1003"/>
      <c r="HL30" s="1003"/>
      <c r="HM30" s="1003"/>
      <c r="HN30" s="1003"/>
      <c r="HO30" s="1003"/>
      <c r="HP30" s="1003"/>
      <c r="HQ30" s="1003"/>
      <c r="HR30" s="1003"/>
      <c r="HS30" s="1003"/>
      <c r="HT30" s="1003"/>
      <c r="HU30" s="1003"/>
      <c r="HV30" s="1003"/>
      <c r="HW30" s="1003"/>
      <c r="HX30" s="1003"/>
      <c r="HY30" s="1003"/>
      <c r="HZ30" s="1003"/>
      <c r="IA30" s="1003"/>
      <c r="IB30" s="1003"/>
      <c r="IC30" s="1003"/>
      <c r="ID30" s="1003"/>
      <c r="IE30" s="1003"/>
      <c r="IF30" s="1003"/>
      <c r="IG30" s="1003"/>
      <c r="IH30" s="1003"/>
      <c r="II30" s="1003"/>
      <c r="IJ30" s="1003"/>
      <c r="IK30" s="1003"/>
      <c r="IL30" s="1003"/>
      <c r="IM30" s="1003"/>
      <c r="IN30" s="1003"/>
      <c r="IO30" s="1003"/>
      <c r="IP30" s="1003"/>
      <c r="IQ30" s="1003"/>
      <c r="IR30" s="1003"/>
      <c r="IS30" s="1003"/>
      <c r="IT30" s="1003"/>
      <c r="IU30" s="1003"/>
      <c r="IV30" s="1003"/>
    </row>
    <row r="31" spans="1:256" ht="23.25" customHeight="1">
      <c r="A31" s="1049" t="s">
        <v>131</v>
      </c>
      <c r="B31" s="1050"/>
      <c r="C31" s="1050"/>
      <c r="D31" s="1050"/>
      <c r="E31" s="1050"/>
      <c r="F31" s="1051">
        <f>SUM(F25:F30)</f>
        <v>915000</v>
      </c>
      <c r="G31" s="1050"/>
      <c r="H31" s="1050"/>
      <c r="I31" s="1050"/>
      <c r="J31" s="1127"/>
      <c r="K31" s="1050"/>
      <c r="L31" s="1128"/>
    </row>
    <row r="32" spans="1:256" ht="23.25" customHeight="1">
      <c r="A32" s="1004"/>
      <c r="B32" s="1005"/>
      <c r="C32" s="1005"/>
      <c r="D32" s="1011"/>
      <c r="E32" s="1005"/>
      <c r="F32" s="1005"/>
      <c r="G32" s="1005"/>
      <c r="H32" s="1005"/>
      <c r="I32" s="1005"/>
      <c r="J32" s="1108"/>
      <c r="K32" s="1005"/>
      <c r="L32" s="1109"/>
    </row>
    <row r="33" spans="1:256" ht="29.25" customHeight="1">
      <c r="A33" s="1513" t="s">
        <v>160</v>
      </c>
      <c r="B33" s="1514"/>
      <c r="C33" s="1514"/>
      <c r="D33" s="1514"/>
      <c r="E33" s="1514"/>
      <c r="F33" s="1514"/>
      <c r="G33" s="1514"/>
      <c r="H33" s="1514"/>
      <c r="I33" s="1514"/>
      <c r="J33" s="1500"/>
      <c r="K33" s="1500"/>
      <c r="L33" s="1500"/>
    </row>
    <row r="34" spans="1:256" ht="24.75" customHeight="1">
      <c r="A34" s="1511" t="s">
        <v>97</v>
      </c>
      <c r="B34" s="1503" t="s">
        <v>98</v>
      </c>
      <c r="C34" s="1503" t="s">
        <v>99</v>
      </c>
      <c r="D34" s="1501" t="s">
        <v>100</v>
      </c>
      <c r="E34" s="1503" t="s">
        <v>101</v>
      </c>
      <c r="F34" s="1497" t="s">
        <v>102</v>
      </c>
      <c r="G34" s="1506"/>
      <c r="H34" s="1507"/>
      <c r="I34" s="1497" t="s">
        <v>103</v>
      </c>
      <c r="J34" s="1499"/>
      <c r="K34" s="1496" t="s">
        <v>104</v>
      </c>
      <c r="L34" s="1498" t="s">
        <v>105</v>
      </c>
      <c r="M34" s="1129"/>
    </row>
    <row r="35" spans="1:256" ht="127.5" customHeight="1">
      <c r="A35" s="1512"/>
      <c r="B35" s="1498"/>
      <c r="C35" s="1498"/>
      <c r="D35" s="1501"/>
      <c r="E35" s="1498"/>
      <c r="F35" s="1013" t="s">
        <v>106</v>
      </c>
      <c r="G35" s="1012" t="s">
        <v>107</v>
      </c>
      <c r="H35" s="1012" t="s">
        <v>108</v>
      </c>
      <c r="I35" s="1012" t="s">
        <v>161</v>
      </c>
      <c r="J35" s="1012" t="s">
        <v>110</v>
      </c>
      <c r="K35" s="1497"/>
      <c r="L35" s="1498"/>
    </row>
    <row r="36" spans="1:256" s="985" customFormat="1" ht="105" customHeight="1">
      <c r="A36" s="1022" t="s">
        <v>162</v>
      </c>
      <c r="B36" s="1015" t="s">
        <v>163</v>
      </c>
      <c r="C36" s="1015" t="s">
        <v>164</v>
      </c>
      <c r="D36" s="1052" t="s">
        <v>165</v>
      </c>
      <c r="E36" s="1025" t="s">
        <v>123</v>
      </c>
      <c r="F36" s="1026">
        <v>2685000</v>
      </c>
      <c r="G36" s="1018">
        <v>1</v>
      </c>
      <c r="H36" s="1027">
        <v>0</v>
      </c>
      <c r="I36" s="1030" t="s">
        <v>166</v>
      </c>
      <c r="J36" s="1069" t="s">
        <v>142</v>
      </c>
      <c r="K36" s="1030" t="s">
        <v>167</v>
      </c>
      <c r="L36" s="1017" t="s">
        <v>119</v>
      </c>
      <c r="M36" s="1003"/>
      <c r="N36" s="1003"/>
      <c r="O36" s="1003"/>
      <c r="P36" s="1003"/>
      <c r="Q36" s="1003"/>
      <c r="R36" s="1003"/>
      <c r="S36" s="1003"/>
      <c r="T36" s="1003"/>
      <c r="U36" s="1003"/>
      <c r="V36" s="1003"/>
      <c r="W36" s="1003"/>
      <c r="X36" s="1003"/>
      <c r="Y36" s="1003"/>
      <c r="Z36" s="1003"/>
      <c r="AA36" s="1003"/>
      <c r="AB36" s="1003"/>
      <c r="AC36" s="1003"/>
      <c r="AD36" s="1003"/>
      <c r="AE36" s="1003"/>
      <c r="AF36" s="1003"/>
      <c r="AG36" s="1003"/>
      <c r="AH36" s="1003"/>
      <c r="AI36" s="1003"/>
      <c r="AJ36" s="1003"/>
      <c r="AK36" s="1003"/>
      <c r="AL36" s="1003"/>
      <c r="AM36" s="1003"/>
      <c r="AN36" s="1003"/>
      <c r="AO36" s="1003"/>
      <c r="AP36" s="1003"/>
      <c r="AQ36" s="1003"/>
      <c r="AR36" s="1003"/>
      <c r="AS36" s="1003"/>
      <c r="AT36" s="1003"/>
      <c r="AU36" s="1003"/>
      <c r="AV36" s="1003"/>
      <c r="AW36" s="1003"/>
      <c r="AX36" s="1003"/>
      <c r="AY36" s="1003"/>
      <c r="AZ36" s="1003"/>
      <c r="BA36" s="1003"/>
      <c r="BB36" s="1003"/>
      <c r="BC36" s="1003"/>
      <c r="BD36" s="1003"/>
      <c r="BE36" s="1003"/>
      <c r="BF36" s="1003"/>
      <c r="BG36" s="1003"/>
      <c r="BH36" s="1003"/>
      <c r="BI36" s="1003"/>
      <c r="BJ36" s="1003"/>
      <c r="BK36" s="1003"/>
      <c r="BL36" s="1003"/>
      <c r="BM36" s="1003"/>
      <c r="BN36" s="1003"/>
      <c r="BO36" s="1003"/>
      <c r="BP36" s="1003"/>
      <c r="BQ36" s="1003"/>
      <c r="BR36" s="1003"/>
      <c r="BS36" s="1003"/>
      <c r="BT36" s="1003"/>
      <c r="BU36" s="1003"/>
      <c r="BV36" s="1003"/>
      <c r="BW36" s="1003"/>
      <c r="BX36" s="1003"/>
      <c r="BY36" s="1003"/>
      <c r="BZ36" s="1003"/>
      <c r="CA36" s="1003"/>
      <c r="CB36" s="1003"/>
      <c r="CC36" s="1003"/>
      <c r="CD36" s="1003"/>
      <c r="CE36" s="1003"/>
      <c r="CF36" s="1003"/>
      <c r="CG36" s="1003"/>
      <c r="CH36" s="1003"/>
      <c r="CI36" s="1003"/>
      <c r="CJ36" s="1003"/>
      <c r="CK36" s="1003"/>
      <c r="CL36" s="1003"/>
      <c r="CM36" s="1003"/>
      <c r="CN36" s="1003"/>
      <c r="CO36" s="1003"/>
      <c r="CP36" s="1003"/>
      <c r="CQ36" s="1003"/>
      <c r="CR36" s="1003"/>
      <c r="CS36" s="1003"/>
      <c r="CT36" s="1003"/>
      <c r="CU36" s="1003"/>
      <c r="CV36" s="1003"/>
      <c r="CW36" s="1003"/>
      <c r="CX36" s="1003"/>
      <c r="CY36" s="1003"/>
      <c r="CZ36" s="1003"/>
      <c r="DA36" s="1003"/>
      <c r="DB36" s="1003"/>
      <c r="DC36" s="1003"/>
      <c r="DD36" s="1003"/>
      <c r="DE36" s="1003"/>
      <c r="DF36" s="1003"/>
      <c r="DG36" s="1003"/>
      <c r="DH36" s="1003"/>
      <c r="DI36" s="1003"/>
      <c r="DJ36" s="1003"/>
      <c r="DK36" s="1003"/>
      <c r="DL36" s="1003"/>
      <c r="DM36" s="1003"/>
      <c r="DN36" s="1003"/>
      <c r="DO36" s="1003"/>
      <c r="DP36" s="1003"/>
      <c r="DQ36" s="1003"/>
      <c r="DR36" s="1003"/>
      <c r="DS36" s="1003"/>
      <c r="DT36" s="1003"/>
      <c r="DU36" s="1003"/>
      <c r="DV36" s="1003"/>
      <c r="DW36" s="1003"/>
      <c r="DX36" s="1003"/>
      <c r="DY36" s="1003"/>
      <c r="DZ36" s="1003"/>
      <c r="EA36" s="1003"/>
      <c r="EB36" s="1003"/>
      <c r="EC36" s="1003"/>
      <c r="ED36" s="1003"/>
      <c r="EE36" s="1003"/>
      <c r="EF36" s="1003"/>
      <c r="EG36" s="1003"/>
      <c r="EH36" s="1003"/>
      <c r="EI36" s="1003"/>
      <c r="EJ36" s="1003"/>
      <c r="EK36" s="1003"/>
      <c r="EL36" s="1003"/>
      <c r="EM36" s="1003"/>
      <c r="EN36" s="1003"/>
      <c r="EO36" s="1003"/>
      <c r="EP36" s="1003"/>
      <c r="EQ36" s="1003"/>
      <c r="ER36" s="1003"/>
      <c r="ES36" s="1003"/>
      <c r="ET36" s="1003"/>
      <c r="EU36" s="1003"/>
      <c r="EV36" s="1003"/>
      <c r="EW36" s="1003"/>
      <c r="EX36" s="1003"/>
      <c r="EY36" s="1003"/>
      <c r="EZ36" s="1003"/>
      <c r="FA36" s="1003"/>
      <c r="FB36" s="1003"/>
      <c r="FC36" s="1003"/>
      <c r="FD36" s="1003"/>
      <c r="FE36" s="1003"/>
      <c r="FF36" s="1003"/>
      <c r="FG36" s="1003"/>
      <c r="FH36" s="1003"/>
      <c r="FI36" s="1003"/>
      <c r="FJ36" s="1003"/>
      <c r="FK36" s="1003"/>
      <c r="FL36" s="1003"/>
      <c r="FM36" s="1003"/>
      <c r="FN36" s="1003"/>
      <c r="FO36" s="1003"/>
      <c r="FP36" s="1003"/>
      <c r="FQ36" s="1003"/>
      <c r="FR36" s="1003"/>
      <c r="FS36" s="1003"/>
      <c r="FT36" s="1003"/>
      <c r="FU36" s="1003"/>
      <c r="FV36" s="1003"/>
      <c r="FW36" s="1003"/>
      <c r="FX36" s="1003"/>
      <c r="FY36" s="1003"/>
      <c r="FZ36" s="1003"/>
      <c r="GA36" s="1003"/>
      <c r="GB36" s="1003"/>
      <c r="GC36" s="1003"/>
      <c r="GD36" s="1003"/>
      <c r="GE36" s="1003"/>
      <c r="GF36" s="1003"/>
      <c r="GG36" s="1003"/>
      <c r="GH36" s="1003"/>
      <c r="GI36" s="1003"/>
      <c r="GJ36" s="1003"/>
      <c r="GK36" s="1003"/>
      <c r="GL36" s="1003"/>
      <c r="GM36" s="1003"/>
      <c r="GN36" s="1003"/>
      <c r="GO36" s="1003"/>
      <c r="GP36" s="1003"/>
      <c r="GQ36" s="1003"/>
      <c r="GR36" s="1003"/>
      <c r="GS36" s="1003"/>
      <c r="GT36" s="1003"/>
      <c r="GU36" s="1003"/>
      <c r="GV36" s="1003"/>
      <c r="GW36" s="1003"/>
      <c r="GX36" s="1003"/>
      <c r="GY36" s="1003"/>
      <c r="GZ36" s="1003"/>
      <c r="HA36" s="1003"/>
      <c r="HB36" s="1003"/>
      <c r="HC36" s="1003"/>
      <c r="HD36" s="1003"/>
      <c r="HE36" s="1003"/>
      <c r="HF36" s="1003"/>
      <c r="HG36" s="1003"/>
      <c r="HH36" s="1003"/>
      <c r="HI36" s="1003"/>
      <c r="HJ36" s="1003"/>
      <c r="HK36" s="1003"/>
      <c r="HL36" s="1003"/>
      <c r="HM36" s="1003"/>
      <c r="HN36" s="1003"/>
      <c r="HO36" s="1003"/>
      <c r="HP36" s="1003"/>
      <c r="HQ36" s="1003"/>
      <c r="HR36" s="1003"/>
      <c r="HS36" s="1003"/>
      <c r="HT36" s="1003"/>
      <c r="HU36" s="1003"/>
      <c r="HV36" s="1003"/>
      <c r="HW36" s="1003"/>
      <c r="HX36" s="1003"/>
      <c r="HY36" s="1003"/>
      <c r="HZ36" s="1003"/>
      <c r="IA36" s="1003"/>
      <c r="IB36" s="1003"/>
      <c r="IC36" s="1003"/>
      <c r="ID36" s="1003"/>
      <c r="IE36" s="1003"/>
      <c r="IF36" s="1003"/>
      <c r="IG36" s="1003"/>
      <c r="IH36" s="1003"/>
      <c r="II36" s="1003"/>
      <c r="IJ36" s="1003"/>
      <c r="IK36" s="1003"/>
      <c r="IL36" s="1003"/>
      <c r="IM36" s="1003"/>
      <c r="IN36" s="1003"/>
      <c r="IO36" s="1003"/>
      <c r="IP36" s="1003"/>
      <c r="IQ36" s="1003"/>
      <c r="IR36" s="1003"/>
      <c r="IS36" s="1003"/>
      <c r="IT36" s="1003"/>
      <c r="IU36" s="1003"/>
    </row>
    <row r="37" spans="1:256" s="985" customFormat="1" ht="75" customHeight="1">
      <c r="A37" s="1029" t="s">
        <v>168</v>
      </c>
      <c r="B37" s="1015" t="s">
        <v>169</v>
      </c>
      <c r="C37" s="1015" t="s">
        <v>170</v>
      </c>
      <c r="D37" s="1053" t="s">
        <v>171</v>
      </c>
      <c r="E37" s="1054" t="s">
        <v>115</v>
      </c>
      <c r="F37" s="1055">
        <v>1500000</v>
      </c>
      <c r="G37" s="1018">
        <v>1</v>
      </c>
      <c r="H37" s="1056">
        <v>0</v>
      </c>
      <c r="I37" s="1030" t="s">
        <v>141</v>
      </c>
      <c r="J37" s="1043" t="s">
        <v>172</v>
      </c>
      <c r="K37" s="1069" t="s">
        <v>173</v>
      </c>
      <c r="L37" s="1030" t="s">
        <v>144</v>
      </c>
      <c r="M37" s="1003"/>
      <c r="N37" s="1003"/>
      <c r="O37" s="1003"/>
      <c r="P37" s="1003"/>
      <c r="Q37" s="1003"/>
      <c r="R37" s="1003"/>
      <c r="S37" s="1003"/>
      <c r="T37" s="1003"/>
      <c r="U37" s="1003"/>
      <c r="V37" s="1003"/>
      <c r="W37" s="1003"/>
      <c r="X37" s="1003"/>
      <c r="Y37" s="1003"/>
      <c r="Z37" s="1003"/>
      <c r="AA37" s="1003"/>
      <c r="AB37" s="1003"/>
      <c r="AC37" s="1003"/>
      <c r="AD37" s="1003"/>
      <c r="AE37" s="1003"/>
      <c r="AF37" s="1003"/>
      <c r="AG37" s="1003"/>
      <c r="AH37" s="1003"/>
      <c r="AI37" s="1003"/>
      <c r="AJ37" s="1003"/>
      <c r="AK37" s="1003"/>
      <c r="AL37" s="1003"/>
      <c r="AM37" s="1003"/>
      <c r="AN37" s="1003"/>
      <c r="AO37" s="1003"/>
      <c r="AP37" s="1003"/>
      <c r="AQ37" s="1003"/>
      <c r="AR37" s="1003"/>
      <c r="AS37" s="1003"/>
      <c r="AT37" s="1003"/>
      <c r="AU37" s="1003"/>
      <c r="AV37" s="1003"/>
      <c r="AW37" s="1003"/>
      <c r="AX37" s="1003"/>
      <c r="AY37" s="1003"/>
      <c r="AZ37" s="1003"/>
      <c r="BA37" s="1003"/>
      <c r="BB37" s="1003"/>
      <c r="BC37" s="1003"/>
      <c r="BD37" s="1003"/>
      <c r="BE37" s="1003"/>
      <c r="BF37" s="1003"/>
      <c r="BG37" s="1003"/>
      <c r="BH37" s="1003"/>
      <c r="BI37" s="1003"/>
      <c r="BJ37" s="1003"/>
      <c r="BK37" s="1003"/>
      <c r="BL37" s="1003"/>
      <c r="BM37" s="1003"/>
      <c r="BN37" s="1003"/>
      <c r="BO37" s="1003"/>
      <c r="BP37" s="1003"/>
      <c r="BQ37" s="1003"/>
      <c r="BR37" s="1003"/>
      <c r="BS37" s="1003"/>
      <c r="BT37" s="1003"/>
      <c r="BU37" s="1003"/>
      <c r="BV37" s="1003"/>
      <c r="BW37" s="1003"/>
      <c r="BX37" s="1003"/>
      <c r="BY37" s="1003"/>
      <c r="BZ37" s="1003"/>
      <c r="CA37" s="1003"/>
      <c r="CB37" s="1003"/>
      <c r="CC37" s="1003"/>
      <c r="CD37" s="1003"/>
      <c r="CE37" s="1003"/>
      <c r="CF37" s="1003"/>
      <c r="CG37" s="1003"/>
      <c r="CH37" s="1003"/>
      <c r="CI37" s="1003"/>
      <c r="CJ37" s="1003"/>
      <c r="CK37" s="1003"/>
      <c r="CL37" s="1003"/>
      <c r="CM37" s="1003"/>
      <c r="CN37" s="1003"/>
      <c r="CO37" s="1003"/>
      <c r="CP37" s="1003"/>
      <c r="CQ37" s="1003"/>
      <c r="CR37" s="1003"/>
      <c r="CS37" s="1003"/>
      <c r="CT37" s="1003"/>
      <c r="CU37" s="1003"/>
      <c r="CV37" s="1003"/>
      <c r="CW37" s="1003"/>
      <c r="CX37" s="1003"/>
      <c r="CY37" s="1003"/>
      <c r="CZ37" s="1003"/>
      <c r="DA37" s="1003"/>
      <c r="DB37" s="1003"/>
      <c r="DC37" s="1003"/>
      <c r="DD37" s="1003"/>
      <c r="DE37" s="1003"/>
      <c r="DF37" s="1003"/>
      <c r="DG37" s="1003"/>
      <c r="DH37" s="1003"/>
      <c r="DI37" s="1003"/>
      <c r="DJ37" s="1003"/>
      <c r="DK37" s="1003"/>
      <c r="DL37" s="1003"/>
      <c r="DM37" s="1003"/>
      <c r="DN37" s="1003"/>
      <c r="DO37" s="1003"/>
      <c r="DP37" s="1003"/>
      <c r="DQ37" s="1003"/>
      <c r="DR37" s="1003"/>
      <c r="DS37" s="1003"/>
      <c r="DT37" s="1003"/>
      <c r="DU37" s="1003"/>
      <c r="DV37" s="1003"/>
      <c r="DW37" s="1003"/>
      <c r="DX37" s="1003"/>
      <c r="DY37" s="1003"/>
      <c r="DZ37" s="1003"/>
      <c r="EA37" s="1003"/>
      <c r="EB37" s="1003"/>
      <c r="EC37" s="1003"/>
      <c r="ED37" s="1003"/>
      <c r="EE37" s="1003"/>
      <c r="EF37" s="1003"/>
      <c r="EG37" s="1003"/>
      <c r="EH37" s="1003"/>
      <c r="EI37" s="1003"/>
      <c r="EJ37" s="1003"/>
      <c r="EK37" s="1003"/>
      <c r="EL37" s="1003"/>
      <c r="EM37" s="1003"/>
      <c r="EN37" s="1003"/>
      <c r="EO37" s="1003"/>
      <c r="EP37" s="1003"/>
      <c r="EQ37" s="1003"/>
      <c r="ER37" s="1003"/>
      <c r="ES37" s="1003"/>
      <c r="ET37" s="1003"/>
      <c r="EU37" s="1003"/>
      <c r="EV37" s="1003"/>
      <c r="EW37" s="1003"/>
      <c r="EX37" s="1003"/>
      <c r="EY37" s="1003"/>
      <c r="EZ37" s="1003"/>
      <c r="FA37" s="1003"/>
      <c r="FB37" s="1003"/>
      <c r="FC37" s="1003"/>
      <c r="FD37" s="1003"/>
      <c r="FE37" s="1003"/>
      <c r="FF37" s="1003"/>
      <c r="FG37" s="1003"/>
      <c r="FH37" s="1003"/>
      <c r="FI37" s="1003"/>
      <c r="FJ37" s="1003"/>
      <c r="FK37" s="1003"/>
      <c r="FL37" s="1003"/>
      <c r="FM37" s="1003"/>
      <c r="FN37" s="1003"/>
      <c r="FO37" s="1003"/>
      <c r="FP37" s="1003"/>
      <c r="FQ37" s="1003"/>
      <c r="FR37" s="1003"/>
      <c r="FS37" s="1003"/>
      <c r="FT37" s="1003"/>
      <c r="FU37" s="1003"/>
      <c r="FV37" s="1003"/>
      <c r="FW37" s="1003"/>
      <c r="FX37" s="1003"/>
      <c r="FY37" s="1003"/>
      <c r="FZ37" s="1003"/>
      <c r="GA37" s="1003"/>
      <c r="GB37" s="1003"/>
      <c r="GC37" s="1003"/>
      <c r="GD37" s="1003"/>
      <c r="GE37" s="1003"/>
      <c r="GF37" s="1003"/>
      <c r="GG37" s="1003"/>
      <c r="GH37" s="1003"/>
      <c r="GI37" s="1003"/>
      <c r="GJ37" s="1003"/>
      <c r="GK37" s="1003"/>
      <c r="GL37" s="1003"/>
      <c r="GM37" s="1003"/>
      <c r="GN37" s="1003"/>
      <c r="GO37" s="1003"/>
      <c r="GP37" s="1003"/>
      <c r="GQ37" s="1003"/>
      <c r="GR37" s="1003"/>
      <c r="GS37" s="1003"/>
      <c r="GT37" s="1003"/>
      <c r="GU37" s="1003"/>
      <c r="GV37" s="1003"/>
      <c r="GW37" s="1003"/>
      <c r="GX37" s="1003"/>
      <c r="GY37" s="1003"/>
      <c r="GZ37" s="1003"/>
      <c r="HA37" s="1003"/>
      <c r="HB37" s="1003"/>
      <c r="HC37" s="1003"/>
      <c r="HD37" s="1003"/>
      <c r="HE37" s="1003"/>
      <c r="HF37" s="1003"/>
      <c r="HG37" s="1003"/>
      <c r="HH37" s="1003"/>
      <c r="HI37" s="1003"/>
      <c r="HJ37" s="1003"/>
      <c r="HK37" s="1003"/>
      <c r="HL37" s="1003"/>
      <c r="HM37" s="1003"/>
      <c r="HN37" s="1003"/>
      <c r="HO37" s="1003"/>
      <c r="HP37" s="1003"/>
      <c r="HQ37" s="1003"/>
      <c r="HR37" s="1003"/>
      <c r="HS37" s="1003"/>
      <c r="HT37" s="1003"/>
      <c r="HU37" s="1003"/>
      <c r="HV37" s="1003"/>
      <c r="HW37" s="1003"/>
      <c r="HX37" s="1003"/>
      <c r="HY37" s="1003"/>
      <c r="HZ37" s="1003"/>
      <c r="IA37" s="1003"/>
      <c r="IB37" s="1003"/>
      <c r="IC37" s="1003"/>
      <c r="ID37" s="1003"/>
      <c r="IE37" s="1003"/>
      <c r="IF37" s="1003"/>
      <c r="IG37" s="1003"/>
      <c r="IH37" s="1003"/>
      <c r="II37" s="1003"/>
      <c r="IJ37" s="1003"/>
      <c r="IK37" s="1003"/>
      <c r="IL37" s="1003"/>
      <c r="IM37" s="1003"/>
      <c r="IN37" s="1003"/>
      <c r="IO37" s="1003"/>
      <c r="IP37" s="1003"/>
      <c r="IQ37" s="1003"/>
      <c r="IR37" s="1003"/>
      <c r="IS37" s="1003"/>
      <c r="IT37" s="1003"/>
      <c r="IU37" s="1003"/>
      <c r="IV37" s="1003"/>
    </row>
    <row r="38" spans="1:256" s="985" customFormat="1" ht="99" customHeight="1">
      <c r="A38" s="1022" t="s">
        <v>174</v>
      </c>
      <c r="B38" s="1015" t="s">
        <v>175</v>
      </c>
      <c r="C38" s="1057" t="s">
        <v>176</v>
      </c>
      <c r="D38" s="1030" t="s">
        <v>171</v>
      </c>
      <c r="E38" s="1043" t="s">
        <v>115</v>
      </c>
      <c r="F38" s="1025">
        <v>1200000</v>
      </c>
      <c r="G38" s="1058">
        <v>1</v>
      </c>
      <c r="H38" s="1018">
        <v>0</v>
      </c>
      <c r="I38" s="1030" t="s">
        <v>141</v>
      </c>
      <c r="J38" s="1043" t="s">
        <v>172</v>
      </c>
      <c r="K38" s="1069" t="s">
        <v>177</v>
      </c>
      <c r="L38" s="1030" t="s">
        <v>144</v>
      </c>
      <c r="M38" s="1003"/>
      <c r="N38" s="1003"/>
      <c r="O38" s="1003"/>
      <c r="P38" s="1003"/>
      <c r="Q38" s="1003"/>
      <c r="R38" s="1003"/>
      <c r="S38" s="1003"/>
      <c r="T38" s="1003"/>
      <c r="U38" s="1003"/>
      <c r="V38" s="1003"/>
      <c r="W38" s="1003"/>
      <c r="X38" s="1003"/>
      <c r="Y38" s="1003"/>
      <c r="Z38" s="1003"/>
      <c r="AA38" s="1003"/>
      <c r="AB38" s="1003"/>
      <c r="AC38" s="1003"/>
      <c r="AD38" s="1003"/>
      <c r="AE38" s="1003"/>
      <c r="AF38" s="1003"/>
      <c r="AG38" s="1003"/>
      <c r="AH38" s="1003"/>
      <c r="AI38" s="1003"/>
      <c r="AJ38" s="1003"/>
      <c r="AK38" s="1003"/>
      <c r="AL38" s="1003"/>
      <c r="AM38" s="1003"/>
      <c r="AN38" s="1003"/>
      <c r="AO38" s="1003"/>
      <c r="AP38" s="1003"/>
      <c r="AQ38" s="1003"/>
      <c r="AR38" s="1003"/>
      <c r="AS38" s="1003"/>
      <c r="AT38" s="1003"/>
      <c r="AU38" s="1003"/>
      <c r="AV38" s="1003"/>
      <c r="AW38" s="1003"/>
      <c r="AX38" s="1003"/>
      <c r="AY38" s="1003"/>
      <c r="AZ38" s="1003"/>
      <c r="BA38" s="1003"/>
      <c r="BB38" s="1003"/>
      <c r="BC38" s="1003"/>
      <c r="BD38" s="1003"/>
      <c r="BE38" s="1003"/>
      <c r="BF38" s="1003"/>
      <c r="BG38" s="1003"/>
      <c r="BH38" s="1003"/>
      <c r="BI38" s="1003"/>
      <c r="BJ38" s="1003"/>
      <c r="BK38" s="1003"/>
      <c r="BL38" s="1003"/>
      <c r="BM38" s="1003"/>
      <c r="BN38" s="1003"/>
      <c r="BO38" s="1003"/>
      <c r="BP38" s="1003"/>
      <c r="BQ38" s="1003"/>
      <c r="BR38" s="1003"/>
      <c r="BS38" s="1003"/>
      <c r="BT38" s="1003"/>
      <c r="BU38" s="1003"/>
      <c r="BV38" s="1003"/>
      <c r="BW38" s="1003"/>
      <c r="BX38" s="1003"/>
      <c r="BY38" s="1003"/>
      <c r="BZ38" s="1003"/>
      <c r="CA38" s="1003"/>
      <c r="CB38" s="1003"/>
      <c r="CC38" s="1003"/>
      <c r="CD38" s="1003"/>
      <c r="CE38" s="1003"/>
      <c r="CF38" s="1003"/>
      <c r="CG38" s="1003"/>
      <c r="CH38" s="1003"/>
      <c r="CI38" s="1003"/>
      <c r="CJ38" s="1003"/>
      <c r="CK38" s="1003"/>
      <c r="CL38" s="1003"/>
      <c r="CM38" s="1003"/>
      <c r="CN38" s="1003"/>
      <c r="CO38" s="1003"/>
      <c r="CP38" s="1003"/>
      <c r="CQ38" s="1003"/>
      <c r="CR38" s="1003"/>
      <c r="CS38" s="1003"/>
      <c r="CT38" s="1003"/>
      <c r="CU38" s="1003"/>
      <c r="CV38" s="1003"/>
      <c r="CW38" s="1003"/>
      <c r="CX38" s="1003"/>
      <c r="CY38" s="1003"/>
      <c r="CZ38" s="1003"/>
      <c r="DA38" s="1003"/>
      <c r="DB38" s="1003"/>
      <c r="DC38" s="1003"/>
      <c r="DD38" s="1003"/>
      <c r="DE38" s="1003"/>
      <c r="DF38" s="1003"/>
      <c r="DG38" s="1003"/>
      <c r="DH38" s="1003"/>
      <c r="DI38" s="1003"/>
      <c r="DJ38" s="1003"/>
      <c r="DK38" s="1003"/>
      <c r="DL38" s="1003"/>
      <c r="DM38" s="1003"/>
      <c r="DN38" s="1003"/>
      <c r="DO38" s="1003"/>
      <c r="DP38" s="1003"/>
      <c r="DQ38" s="1003"/>
      <c r="DR38" s="1003"/>
      <c r="DS38" s="1003"/>
      <c r="DT38" s="1003"/>
      <c r="DU38" s="1003"/>
      <c r="DV38" s="1003"/>
      <c r="DW38" s="1003"/>
      <c r="DX38" s="1003"/>
      <c r="DY38" s="1003"/>
      <c r="DZ38" s="1003"/>
      <c r="EA38" s="1003"/>
      <c r="EB38" s="1003"/>
      <c r="EC38" s="1003"/>
      <c r="ED38" s="1003"/>
      <c r="EE38" s="1003"/>
      <c r="EF38" s="1003"/>
      <c r="EG38" s="1003"/>
      <c r="EH38" s="1003"/>
      <c r="EI38" s="1003"/>
      <c r="EJ38" s="1003"/>
      <c r="EK38" s="1003"/>
      <c r="EL38" s="1003"/>
      <c r="EM38" s="1003"/>
      <c r="EN38" s="1003"/>
      <c r="EO38" s="1003"/>
      <c r="EP38" s="1003"/>
      <c r="EQ38" s="1003"/>
      <c r="ER38" s="1003"/>
      <c r="ES38" s="1003"/>
      <c r="ET38" s="1003"/>
      <c r="EU38" s="1003"/>
      <c r="EV38" s="1003"/>
      <c r="EW38" s="1003"/>
      <c r="EX38" s="1003"/>
      <c r="EY38" s="1003"/>
      <c r="EZ38" s="1003"/>
      <c r="FA38" s="1003"/>
      <c r="FB38" s="1003"/>
      <c r="FC38" s="1003"/>
      <c r="FD38" s="1003"/>
      <c r="FE38" s="1003"/>
      <c r="FF38" s="1003"/>
      <c r="FG38" s="1003"/>
      <c r="FH38" s="1003"/>
      <c r="FI38" s="1003"/>
      <c r="FJ38" s="1003"/>
      <c r="FK38" s="1003"/>
      <c r="FL38" s="1003"/>
      <c r="FM38" s="1003"/>
      <c r="FN38" s="1003"/>
      <c r="FO38" s="1003"/>
      <c r="FP38" s="1003"/>
      <c r="FQ38" s="1003"/>
      <c r="FR38" s="1003"/>
      <c r="FS38" s="1003"/>
      <c r="FT38" s="1003"/>
      <c r="FU38" s="1003"/>
      <c r="FV38" s="1003"/>
      <c r="FW38" s="1003"/>
      <c r="FX38" s="1003"/>
      <c r="FY38" s="1003"/>
      <c r="FZ38" s="1003"/>
      <c r="GA38" s="1003"/>
      <c r="GB38" s="1003"/>
      <c r="GC38" s="1003"/>
      <c r="GD38" s="1003"/>
      <c r="GE38" s="1003"/>
      <c r="GF38" s="1003"/>
      <c r="GG38" s="1003"/>
      <c r="GH38" s="1003"/>
      <c r="GI38" s="1003"/>
      <c r="GJ38" s="1003"/>
      <c r="GK38" s="1003"/>
      <c r="GL38" s="1003"/>
      <c r="GM38" s="1003"/>
      <c r="GN38" s="1003"/>
      <c r="GO38" s="1003"/>
      <c r="GP38" s="1003"/>
      <c r="GQ38" s="1003"/>
      <c r="GR38" s="1003"/>
      <c r="GS38" s="1003"/>
      <c r="GT38" s="1003"/>
      <c r="GU38" s="1003"/>
      <c r="GV38" s="1003"/>
      <c r="GW38" s="1003"/>
      <c r="GX38" s="1003"/>
      <c r="GY38" s="1003"/>
      <c r="GZ38" s="1003"/>
      <c r="HA38" s="1003"/>
      <c r="HB38" s="1003"/>
      <c r="HC38" s="1003"/>
      <c r="HD38" s="1003"/>
      <c r="HE38" s="1003"/>
      <c r="HF38" s="1003"/>
      <c r="HG38" s="1003"/>
      <c r="HH38" s="1003"/>
      <c r="HI38" s="1003"/>
      <c r="HJ38" s="1003"/>
      <c r="HK38" s="1003"/>
      <c r="HL38" s="1003"/>
      <c r="HM38" s="1003"/>
      <c r="HN38" s="1003"/>
      <c r="HO38" s="1003"/>
      <c r="HP38" s="1003"/>
      <c r="HQ38" s="1003"/>
      <c r="HR38" s="1003"/>
      <c r="HS38" s="1003"/>
      <c r="HT38" s="1003"/>
      <c r="HU38" s="1003"/>
      <c r="HV38" s="1003"/>
      <c r="HW38" s="1003"/>
      <c r="HX38" s="1003"/>
      <c r="HY38" s="1003"/>
      <c r="HZ38" s="1003"/>
      <c r="IA38" s="1003"/>
      <c r="IB38" s="1003"/>
      <c r="IC38" s="1003"/>
      <c r="ID38" s="1003"/>
      <c r="IE38" s="1003"/>
      <c r="IF38" s="1003"/>
      <c r="IG38" s="1003"/>
      <c r="IH38" s="1003"/>
      <c r="II38" s="1003"/>
      <c r="IJ38" s="1003"/>
      <c r="IK38" s="1003"/>
      <c r="IL38" s="1003"/>
      <c r="IM38" s="1003"/>
      <c r="IN38" s="1003"/>
      <c r="IO38" s="1003"/>
      <c r="IP38" s="1003"/>
      <c r="IQ38" s="1003"/>
      <c r="IR38" s="1003"/>
      <c r="IS38" s="1003"/>
      <c r="IT38" s="1003"/>
      <c r="IU38" s="1003"/>
      <c r="IV38" s="1003"/>
    </row>
    <row r="39" spans="1:256" s="988" customFormat="1" ht="49.05" customHeight="1">
      <c r="A39" s="1059" t="s">
        <v>178</v>
      </c>
      <c r="B39" s="1015" t="s">
        <v>179</v>
      </c>
      <c r="C39" s="1015" t="s">
        <v>180</v>
      </c>
      <c r="D39" s="1060" t="s">
        <v>165</v>
      </c>
      <c r="E39" s="1015" t="s">
        <v>115</v>
      </c>
      <c r="F39" s="1061">
        <v>750000</v>
      </c>
      <c r="G39" s="1018">
        <v>1</v>
      </c>
      <c r="H39" s="1021">
        <v>0</v>
      </c>
      <c r="I39" s="1062" t="s">
        <v>1221</v>
      </c>
      <c r="J39" s="1062" t="s">
        <v>1222</v>
      </c>
      <c r="K39" s="1130"/>
      <c r="L39" s="1030" t="s">
        <v>144</v>
      </c>
      <c r="M39" s="1131"/>
    </row>
    <row r="40" spans="1:256" s="989" customFormat="1" ht="57" customHeight="1">
      <c r="A40" s="1059" t="s">
        <v>182</v>
      </c>
      <c r="B40" s="1015" t="s">
        <v>183</v>
      </c>
      <c r="C40" s="1015" t="s">
        <v>184</v>
      </c>
      <c r="D40" s="1062" t="s">
        <v>165</v>
      </c>
      <c r="E40" s="1015" t="s">
        <v>115</v>
      </c>
      <c r="F40" s="1063">
        <v>500000</v>
      </c>
      <c r="G40" s="1018">
        <v>1</v>
      </c>
      <c r="H40" s="1018">
        <v>0</v>
      </c>
      <c r="I40" s="1062" t="s">
        <v>1220</v>
      </c>
      <c r="J40" s="1062" t="s">
        <v>259</v>
      </c>
      <c r="K40" s="1130"/>
      <c r="L40" s="1030" t="s">
        <v>144</v>
      </c>
      <c r="M40" s="1131"/>
      <c r="N40" s="988"/>
      <c r="O40" s="988"/>
      <c r="P40" s="988"/>
      <c r="Q40" s="988"/>
      <c r="R40" s="988"/>
      <c r="S40" s="988"/>
      <c r="T40" s="988"/>
      <c r="U40" s="988"/>
      <c r="V40" s="988"/>
      <c r="W40" s="988"/>
      <c r="X40" s="988"/>
      <c r="Y40" s="988"/>
      <c r="Z40" s="988"/>
      <c r="AA40" s="988"/>
      <c r="AB40" s="988"/>
      <c r="AC40" s="988"/>
      <c r="AD40" s="988"/>
      <c r="AE40" s="988"/>
      <c r="AF40" s="988"/>
      <c r="AG40" s="988"/>
      <c r="AH40" s="988"/>
      <c r="AI40" s="988"/>
      <c r="AJ40" s="988"/>
      <c r="AK40" s="988"/>
      <c r="AL40" s="988"/>
      <c r="AM40" s="988"/>
      <c r="AN40" s="988"/>
      <c r="AO40" s="988"/>
      <c r="AP40" s="988"/>
      <c r="AQ40" s="988"/>
      <c r="AR40" s="988"/>
      <c r="AS40" s="988"/>
      <c r="AT40" s="988"/>
      <c r="AU40" s="988"/>
      <c r="AV40" s="988"/>
      <c r="AW40" s="988"/>
      <c r="AX40" s="988"/>
      <c r="AY40" s="988"/>
      <c r="AZ40" s="988"/>
      <c r="BA40" s="988"/>
      <c r="BB40" s="988"/>
      <c r="BC40" s="988"/>
      <c r="BD40" s="988"/>
      <c r="BE40" s="988"/>
      <c r="BF40" s="988"/>
      <c r="BG40" s="988"/>
      <c r="BH40" s="988"/>
      <c r="BI40" s="988"/>
      <c r="BJ40" s="988"/>
      <c r="BK40" s="988"/>
      <c r="BL40" s="988"/>
      <c r="BM40" s="988"/>
      <c r="BN40" s="988"/>
      <c r="BO40" s="988"/>
      <c r="BP40" s="988"/>
      <c r="BQ40" s="988"/>
      <c r="BR40" s="988"/>
      <c r="BS40" s="988"/>
      <c r="BT40" s="988"/>
      <c r="BU40" s="988"/>
      <c r="BV40" s="988"/>
      <c r="BW40" s="988"/>
      <c r="BX40" s="988"/>
      <c r="BY40" s="988"/>
      <c r="BZ40" s="988"/>
      <c r="CA40" s="988"/>
      <c r="CB40" s="988"/>
      <c r="CC40" s="988"/>
      <c r="CD40" s="988"/>
      <c r="CE40" s="988"/>
      <c r="CF40" s="988"/>
      <c r="CG40" s="988"/>
      <c r="CH40" s="988"/>
      <c r="CI40" s="988"/>
      <c r="CJ40" s="988"/>
      <c r="CK40" s="988"/>
      <c r="CL40" s="988"/>
      <c r="CM40" s="988"/>
      <c r="CN40" s="988"/>
      <c r="CO40" s="988"/>
      <c r="CP40" s="988"/>
      <c r="CQ40" s="988"/>
      <c r="CR40" s="988"/>
      <c r="CS40" s="988"/>
      <c r="CT40" s="988"/>
      <c r="CU40" s="988"/>
      <c r="CV40" s="988"/>
      <c r="CW40" s="988"/>
      <c r="CX40" s="988"/>
      <c r="CY40" s="988"/>
      <c r="CZ40" s="988"/>
      <c r="DA40" s="988"/>
      <c r="DB40" s="988"/>
      <c r="DC40" s="988"/>
      <c r="DD40" s="988"/>
      <c r="DE40" s="988"/>
      <c r="DF40" s="988"/>
      <c r="DG40" s="988"/>
      <c r="DH40" s="988"/>
      <c r="DI40" s="988"/>
      <c r="DJ40" s="988"/>
      <c r="DK40" s="988"/>
      <c r="DL40" s="988"/>
      <c r="DM40" s="988"/>
      <c r="DN40" s="988"/>
      <c r="DO40" s="988"/>
      <c r="DP40" s="988"/>
      <c r="DQ40" s="988"/>
      <c r="DR40" s="988"/>
      <c r="DS40" s="988"/>
      <c r="DT40" s="988"/>
      <c r="DU40" s="988"/>
      <c r="DV40" s="988"/>
      <c r="DW40" s="988"/>
      <c r="DX40" s="988"/>
      <c r="DY40" s="988"/>
      <c r="DZ40" s="988"/>
      <c r="EA40" s="988"/>
      <c r="EB40" s="988"/>
      <c r="EC40" s="988"/>
      <c r="ED40" s="988"/>
      <c r="EE40" s="988"/>
      <c r="EF40" s="988"/>
      <c r="EG40" s="988"/>
      <c r="EH40" s="988"/>
      <c r="EI40" s="988"/>
      <c r="EJ40" s="988"/>
      <c r="EK40" s="988"/>
      <c r="EL40" s="988"/>
      <c r="EM40" s="988"/>
      <c r="EN40" s="988"/>
      <c r="EO40" s="988"/>
      <c r="EP40" s="988"/>
      <c r="EQ40" s="988"/>
      <c r="ER40" s="988"/>
      <c r="ES40" s="988"/>
      <c r="ET40" s="988"/>
      <c r="EU40" s="988"/>
      <c r="EV40" s="988"/>
      <c r="EW40" s="988"/>
      <c r="EX40" s="988"/>
      <c r="EY40" s="988"/>
      <c r="EZ40" s="988"/>
      <c r="FA40" s="988"/>
      <c r="FB40" s="988"/>
      <c r="FC40" s="988"/>
      <c r="FD40" s="988"/>
      <c r="FE40" s="988"/>
      <c r="FF40" s="988"/>
      <c r="FG40" s="988"/>
      <c r="FH40" s="988"/>
      <c r="FI40" s="988"/>
      <c r="FJ40" s="988"/>
      <c r="FK40" s="988"/>
      <c r="FL40" s="988"/>
      <c r="FM40" s="988"/>
      <c r="FN40" s="988"/>
      <c r="FO40" s="988"/>
      <c r="FP40" s="988"/>
      <c r="FQ40" s="988"/>
      <c r="FR40" s="988"/>
      <c r="FS40" s="988"/>
      <c r="FT40" s="988"/>
      <c r="FU40" s="988"/>
      <c r="FV40" s="988"/>
      <c r="FW40" s="988"/>
      <c r="FX40" s="988"/>
      <c r="FY40" s="988"/>
      <c r="FZ40" s="988"/>
      <c r="GA40" s="988"/>
      <c r="GB40" s="988"/>
      <c r="GC40" s="988"/>
      <c r="GD40" s="988"/>
      <c r="GE40" s="988"/>
      <c r="GF40" s="988"/>
      <c r="GG40" s="988"/>
      <c r="GH40" s="988"/>
      <c r="GI40" s="988"/>
      <c r="GJ40" s="988"/>
      <c r="GK40" s="988"/>
      <c r="GL40" s="988"/>
      <c r="GM40" s="988"/>
      <c r="GN40" s="988"/>
      <c r="GO40" s="988"/>
      <c r="GP40" s="988"/>
      <c r="GQ40" s="988"/>
      <c r="GR40" s="988"/>
      <c r="GS40" s="988"/>
      <c r="GT40" s="988"/>
      <c r="GU40" s="988"/>
      <c r="GV40" s="988"/>
      <c r="GW40" s="988"/>
      <c r="GX40" s="988"/>
      <c r="GY40" s="988"/>
      <c r="GZ40" s="988"/>
      <c r="HA40" s="988"/>
      <c r="HB40" s="988"/>
      <c r="HC40" s="988"/>
      <c r="HD40" s="988"/>
      <c r="HE40" s="988"/>
      <c r="HF40" s="988"/>
      <c r="HG40" s="988"/>
      <c r="HH40" s="988"/>
      <c r="HI40" s="988"/>
      <c r="HJ40" s="988"/>
      <c r="HK40" s="988"/>
      <c r="HL40" s="988"/>
      <c r="HM40" s="988"/>
      <c r="HN40" s="988"/>
      <c r="HO40" s="988"/>
      <c r="HP40" s="988"/>
      <c r="HQ40" s="988"/>
      <c r="HR40" s="988"/>
      <c r="HS40" s="988"/>
      <c r="HT40" s="988"/>
      <c r="HU40" s="988"/>
      <c r="HV40" s="988"/>
      <c r="HW40" s="988"/>
      <c r="HX40" s="988"/>
      <c r="HY40" s="988"/>
      <c r="HZ40" s="988"/>
      <c r="IA40" s="988"/>
      <c r="IB40" s="988"/>
      <c r="IC40" s="988"/>
      <c r="ID40" s="988"/>
      <c r="IE40" s="988"/>
      <c r="IF40" s="988"/>
      <c r="IG40" s="988"/>
      <c r="IH40" s="988"/>
      <c r="II40" s="988"/>
      <c r="IJ40" s="988"/>
      <c r="IK40" s="988"/>
      <c r="IL40" s="988"/>
      <c r="IM40" s="988"/>
      <c r="IN40" s="988"/>
      <c r="IO40" s="988"/>
      <c r="IP40" s="988"/>
      <c r="IQ40" s="988"/>
      <c r="IR40" s="988"/>
      <c r="IS40" s="988"/>
      <c r="IT40" s="988"/>
      <c r="IU40" s="988"/>
      <c r="IV40" s="988"/>
    </row>
    <row r="41" spans="1:256" s="985" customFormat="1" ht="63.75" customHeight="1">
      <c r="A41" s="1064" t="s">
        <v>186</v>
      </c>
      <c r="B41" s="1065" t="s">
        <v>187</v>
      </c>
      <c r="C41" s="1023" t="s">
        <v>188</v>
      </c>
      <c r="D41" s="1027" t="s">
        <v>171</v>
      </c>
      <c r="E41" s="1053" t="s">
        <v>115</v>
      </c>
      <c r="F41" s="1054">
        <v>500000</v>
      </c>
      <c r="G41" s="1018">
        <v>1</v>
      </c>
      <c r="H41" s="1056">
        <v>0</v>
      </c>
      <c r="I41" s="1132" t="s">
        <v>124</v>
      </c>
      <c r="J41" s="1043" t="s">
        <v>181</v>
      </c>
      <c r="K41" s="1133" t="s">
        <v>189</v>
      </c>
      <c r="L41" s="1030" t="s">
        <v>144</v>
      </c>
      <c r="M41" s="1003"/>
      <c r="N41" s="1003"/>
      <c r="O41" s="1003"/>
      <c r="P41" s="1003"/>
      <c r="Q41" s="1003"/>
      <c r="R41" s="1003"/>
      <c r="S41" s="1003"/>
      <c r="T41" s="1003"/>
      <c r="U41" s="1003"/>
      <c r="V41" s="1003"/>
      <c r="W41" s="1003"/>
      <c r="X41" s="1003"/>
      <c r="Y41" s="1003"/>
      <c r="Z41" s="1003"/>
      <c r="AA41" s="1003"/>
      <c r="AB41" s="1003"/>
      <c r="AC41" s="1003"/>
      <c r="AD41" s="1003"/>
      <c r="AE41" s="1003"/>
      <c r="AF41" s="1003"/>
      <c r="AG41" s="1003"/>
      <c r="AH41" s="1003"/>
      <c r="AI41" s="1003"/>
      <c r="AJ41" s="1003"/>
      <c r="AK41" s="1003"/>
      <c r="AL41" s="1003"/>
      <c r="AM41" s="1003"/>
      <c r="AN41" s="1003"/>
      <c r="AO41" s="1003"/>
      <c r="AP41" s="1003"/>
      <c r="AQ41" s="1003"/>
      <c r="AR41" s="1003"/>
      <c r="AS41" s="1003"/>
      <c r="AT41" s="1003"/>
      <c r="AU41" s="1003"/>
      <c r="AV41" s="1003"/>
      <c r="AW41" s="1003"/>
      <c r="AX41" s="1003"/>
      <c r="AY41" s="1003"/>
      <c r="AZ41" s="1003"/>
      <c r="BA41" s="1003"/>
      <c r="BB41" s="1003"/>
      <c r="BC41" s="1003"/>
      <c r="BD41" s="1003"/>
      <c r="BE41" s="1003"/>
      <c r="BF41" s="1003"/>
      <c r="BG41" s="1003"/>
      <c r="BH41" s="1003"/>
      <c r="BI41" s="1003"/>
      <c r="BJ41" s="1003"/>
      <c r="BK41" s="1003"/>
      <c r="BL41" s="1003"/>
      <c r="BM41" s="1003"/>
      <c r="BN41" s="1003"/>
      <c r="BO41" s="1003"/>
      <c r="BP41" s="1003"/>
      <c r="BQ41" s="1003"/>
      <c r="BR41" s="1003"/>
      <c r="BS41" s="1003"/>
      <c r="BT41" s="1003"/>
      <c r="BU41" s="1003"/>
      <c r="BV41" s="1003"/>
      <c r="BW41" s="1003"/>
      <c r="BX41" s="1003"/>
      <c r="BY41" s="1003"/>
      <c r="BZ41" s="1003"/>
      <c r="CA41" s="1003"/>
      <c r="CB41" s="1003"/>
      <c r="CC41" s="1003"/>
      <c r="CD41" s="1003"/>
      <c r="CE41" s="1003"/>
      <c r="CF41" s="1003"/>
      <c r="CG41" s="1003"/>
      <c r="CH41" s="1003"/>
      <c r="CI41" s="1003"/>
      <c r="CJ41" s="1003"/>
      <c r="CK41" s="1003"/>
      <c r="CL41" s="1003"/>
      <c r="CM41" s="1003"/>
      <c r="CN41" s="1003"/>
      <c r="CO41" s="1003"/>
      <c r="CP41" s="1003"/>
      <c r="CQ41" s="1003"/>
      <c r="CR41" s="1003"/>
      <c r="CS41" s="1003"/>
      <c r="CT41" s="1003"/>
      <c r="CU41" s="1003"/>
      <c r="CV41" s="1003"/>
      <c r="CW41" s="1003"/>
      <c r="CX41" s="1003"/>
      <c r="CY41" s="1003"/>
      <c r="CZ41" s="1003"/>
      <c r="DA41" s="1003"/>
      <c r="DB41" s="1003"/>
      <c r="DC41" s="1003"/>
      <c r="DD41" s="1003"/>
      <c r="DE41" s="1003"/>
      <c r="DF41" s="1003"/>
      <c r="DG41" s="1003"/>
      <c r="DH41" s="1003"/>
      <c r="DI41" s="1003"/>
      <c r="DJ41" s="1003"/>
      <c r="DK41" s="1003"/>
      <c r="DL41" s="1003"/>
      <c r="DM41" s="1003"/>
      <c r="DN41" s="1003"/>
      <c r="DO41" s="1003"/>
      <c r="DP41" s="1003"/>
      <c r="DQ41" s="1003"/>
      <c r="DR41" s="1003"/>
      <c r="DS41" s="1003"/>
      <c r="DT41" s="1003"/>
      <c r="DU41" s="1003"/>
      <c r="DV41" s="1003"/>
      <c r="DW41" s="1003"/>
      <c r="DX41" s="1003"/>
      <c r="DY41" s="1003"/>
      <c r="DZ41" s="1003"/>
      <c r="EA41" s="1003"/>
      <c r="EB41" s="1003"/>
      <c r="EC41" s="1003"/>
      <c r="ED41" s="1003"/>
      <c r="EE41" s="1003"/>
      <c r="EF41" s="1003"/>
      <c r="EG41" s="1003"/>
      <c r="EH41" s="1003"/>
      <c r="EI41" s="1003"/>
      <c r="EJ41" s="1003"/>
      <c r="EK41" s="1003"/>
      <c r="EL41" s="1003"/>
      <c r="EM41" s="1003"/>
      <c r="EN41" s="1003"/>
      <c r="EO41" s="1003"/>
      <c r="EP41" s="1003"/>
      <c r="EQ41" s="1003"/>
      <c r="ER41" s="1003"/>
      <c r="ES41" s="1003"/>
      <c r="ET41" s="1003"/>
      <c r="EU41" s="1003"/>
      <c r="EV41" s="1003"/>
      <c r="EW41" s="1003"/>
      <c r="EX41" s="1003"/>
      <c r="EY41" s="1003"/>
      <c r="EZ41" s="1003"/>
      <c r="FA41" s="1003"/>
      <c r="FB41" s="1003"/>
      <c r="FC41" s="1003"/>
      <c r="FD41" s="1003"/>
      <c r="FE41" s="1003"/>
      <c r="FF41" s="1003"/>
      <c r="FG41" s="1003"/>
      <c r="FH41" s="1003"/>
      <c r="FI41" s="1003"/>
      <c r="FJ41" s="1003"/>
      <c r="FK41" s="1003"/>
      <c r="FL41" s="1003"/>
      <c r="FM41" s="1003"/>
      <c r="FN41" s="1003"/>
      <c r="FO41" s="1003"/>
      <c r="FP41" s="1003"/>
      <c r="FQ41" s="1003"/>
      <c r="FR41" s="1003"/>
      <c r="FS41" s="1003"/>
      <c r="FT41" s="1003"/>
      <c r="FU41" s="1003"/>
      <c r="FV41" s="1003"/>
      <c r="FW41" s="1003"/>
      <c r="FX41" s="1003"/>
      <c r="FY41" s="1003"/>
      <c r="FZ41" s="1003"/>
      <c r="GA41" s="1003"/>
      <c r="GB41" s="1003"/>
      <c r="GC41" s="1003"/>
      <c r="GD41" s="1003"/>
      <c r="GE41" s="1003"/>
      <c r="GF41" s="1003"/>
      <c r="GG41" s="1003"/>
      <c r="GH41" s="1003"/>
      <c r="GI41" s="1003"/>
      <c r="GJ41" s="1003"/>
      <c r="GK41" s="1003"/>
      <c r="GL41" s="1003"/>
      <c r="GM41" s="1003"/>
      <c r="GN41" s="1003"/>
      <c r="GO41" s="1003"/>
      <c r="GP41" s="1003"/>
      <c r="GQ41" s="1003"/>
      <c r="GR41" s="1003"/>
      <c r="GS41" s="1003"/>
      <c r="GT41" s="1003"/>
      <c r="GU41" s="1003"/>
      <c r="GV41" s="1003"/>
      <c r="GW41" s="1003"/>
      <c r="GX41" s="1003"/>
      <c r="GY41" s="1003"/>
      <c r="GZ41" s="1003"/>
      <c r="HA41" s="1003"/>
      <c r="HB41" s="1003"/>
      <c r="HC41" s="1003"/>
      <c r="HD41" s="1003"/>
      <c r="HE41" s="1003"/>
      <c r="HF41" s="1003"/>
      <c r="HG41" s="1003"/>
      <c r="HH41" s="1003"/>
      <c r="HI41" s="1003"/>
      <c r="HJ41" s="1003"/>
      <c r="HK41" s="1003"/>
      <c r="HL41" s="1003"/>
      <c r="HM41" s="1003"/>
      <c r="HN41" s="1003"/>
      <c r="HO41" s="1003"/>
      <c r="HP41" s="1003"/>
      <c r="HQ41" s="1003"/>
      <c r="HR41" s="1003"/>
      <c r="HS41" s="1003"/>
      <c r="HT41" s="1003"/>
      <c r="HU41" s="1003"/>
      <c r="HV41" s="1003"/>
      <c r="HW41" s="1003"/>
      <c r="HX41" s="1003"/>
      <c r="HY41" s="1003"/>
      <c r="HZ41" s="1003"/>
      <c r="IA41" s="1003"/>
      <c r="IB41" s="1003"/>
      <c r="IC41" s="1003"/>
      <c r="ID41" s="1003"/>
      <c r="IE41" s="1003"/>
      <c r="IF41" s="1003"/>
      <c r="IG41" s="1003"/>
      <c r="IH41" s="1003"/>
      <c r="II41" s="1003"/>
      <c r="IJ41" s="1003"/>
      <c r="IK41" s="1003"/>
      <c r="IL41" s="1003"/>
      <c r="IM41" s="1003"/>
      <c r="IN41" s="1003"/>
      <c r="IO41" s="1003"/>
      <c r="IP41" s="1003"/>
      <c r="IQ41" s="1003"/>
      <c r="IR41" s="1003"/>
      <c r="IS41" s="1003"/>
      <c r="IT41" s="1003"/>
      <c r="IU41" s="1003"/>
      <c r="IV41" s="1003"/>
    </row>
    <row r="42" spans="1:256" s="990" customFormat="1" ht="78.75" hidden="1" customHeight="1">
      <c r="A42" s="1066" t="s">
        <v>190</v>
      </c>
      <c r="B42" s="1015" t="s">
        <v>191</v>
      </c>
      <c r="C42" s="1023" t="s">
        <v>192</v>
      </c>
      <c r="D42" s="1062" t="s">
        <v>171</v>
      </c>
      <c r="E42" s="1015" t="s">
        <v>115</v>
      </c>
      <c r="F42" s="1067">
        <v>0</v>
      </c>
      <c r="G42" s="1018">
        <v>1</v>
      </c>
      <c r="H42" s="1018">
        <v>0</v>
      </c>
      <c r="I42" s="1062" t="s">
        <v>166</v>
      </c>
      <c r="J42" s="1134" t="s">
        <v>193</v>
      </c>
      <c r="K42" s="1060" t="s">
        <v>194</v>
      </c>
      <c r="L42" s="1030" t="s">
        <v>195</v>
      </c>
      <c r="M42" s="1131"/>
      <c r="N42" s="988"/>
      <c r="O42" s="988"/>
      <c r="P42" s="988"/>
      <c r="Q42" s="988"/>
      <c r="R42" s="988"/>
      <c r="S42" s="988"/>
      <c r="T42" s="988"/>
      <c r="U42" s="988"/>
      <c r="V42" s="988"/>
      <c r="W42" s="988"/>
      <c r="X42" s="988"/>
      <c r="Y42" s="988"/>
      <c r="Z42" s="988"/>
      <c r="AA42" s="988"/>
      <c r="AB42" s="988"/>
      <c r="AC42" s="988"/>
      <c r="AD42" s="988"/>
      <c r="AE42" s="988"/>
      <c r="AF42" s="988"/>
      <c r="AG42" s="988"/>
      <c r="AH42" s="988"/>
      <c r="AI42" s="988"/>
      <c r="AJ42" s="988"/>
      <c r="AK42" s="988"/>
      <c r="AL42" s="988"/>
      <c r="AM42" s="988"/>
      <c r="AN42" s="988"/>
      <c r="AO42" s="988"/>
      <c r="AP42" s="988"/>
      <c r="AQ42" s="988"/>
      <c r="AR42" s="988"/>
      <c r="AS42" s="988"/>
      <c r="AT42" s="988"/>
      <c r="AU42" s="988"/>
      <c r="AV42" s="988"/>
      <c r="AW42" s="988"/>
      <c r="AX42" s="988"/>
      <c r="AY42" s="988"/>
      <c r="AZ42" s="988"/>
      <c r="BA42" s="988"/>
      <c r="BB42" s="988"/>
      <c r="BC42" s="988"/>
      <c r="BD42" s="988"/>
      <c r="BE42" s="988"/>
      <c r="BF42" s="988"/>
      <c r="BG42" s="988"/>
      <c r="BH42" s="988"/>
      <c r="BI42" s="988"/>
      <c r="BJ42" s="988"/>
      <c r="BK42" s="988"/>
      <c r="BL42" s="988"/>
      <c r="BM42" s="988"/>
      <c r="BN42" s="988"/>
      <c r="BO42" s="988"/>
      <c r="BP42" s="988"/>
      <c r="BQ42" s="988"/>
      <c r="BR42" s="988"/>
      <c r="BS42" s="988"/>
      <c r="BT42" s="988"/>
      <c r="BU42" s="988"/>
      <c r="BV42" s="988"/>
      <c r="BW42" s="988"/>
      <c r="BX42" s="988"/>
      <c r="BY42" s="988"/>
      <c r="BZ42" s="988"/>
      <c r="CA42" s="988"/>
      <c r="CB42" s="988"/>
      <c r="CC42" s="988"/>
      <c r="CD42" s="988"/>
      <c r="CE42" s="988"/>
      <c r="CF42" s="988"/>
      <c r="CG42" s="988"/>
      <c r="CH42" s="988"/>
      <c r="CI42" s="988"/>
      <c r="CJ42" s="988"/>
      <c r="CK42" s="988"/>
      <c r="CL42" s="988"/>
      <c r="CM42" s="988"/>
      <c r="CN42" s="988"/>
      <c r="CO42" s="988"/>
      <c r="CP42" s="988"/>
      <c r="CQ42" s="988"/>
      <c r="CR42" s="988"/>
      <c r="CS42" s="988"/>
      <c r="CT42" s="988"/>
      <c r="CU42" s="988"/>
      <c r="CV42" s="988"/>
      <c r="CW42" s="988"/>
      <c r="CX42" s="988"/>
      <c r="CY42" s="988"/>
      <c r="CZ42" s="988"/>
      <c r="DA42" s="988"/>
      <c r="DB42" s="988"/>
      <c r="DC42" s="988"/>
      <c r="DD42" s="988"/>
      <c r="DE42" s="988"/>
      <c r="DF42" s="988"/>
      <c r="DG42" s="988"/>
      <c r="DH42" s="988"/>
      <c r="DI42" s="988"/>
      <c r="DJ42" s="988"/>
      <c r="DK42" s="988"/>
      <c r="DL42" s="988"/>
      <c r="DM42" s="988"/>
      <c r="DN42" s="988"/>
      <c r="DO42" s="988"/>
      <c r="DP42" s="988"/>
      <c r="DQ42" s="988"/>
      <c r="DR42" s="988"/>
      <c r="DS42" s="988"/>
      <c r="DT42" s="988"/>
      <c r="DU42" s="988"/>
      <c r="DV42" s="988"/>
      <c r="DW42" s="988"/>
      <c r="DX42" s="988"/>
      <c r="DY42" s="988"/>
      <c r="DZ42" s="988"/>
      <c r="EA42" s="988"/>
      <c r="EB42" s="988"/>
      <c r="EC42" s="988"/>
      <c r="ED42" s="988"/>
      <c r="EE42" s="988"/>
      <c r="EF42" s="988"/>
      <c r="EG42" s="988"/>
      <c r="EH42" s="988"/>
      <c r="EI42" s="988"/>
      <c r="EJ42" s="988"/>
      <c r="EK42" s="988"/>
      <c r="EL42" s="988"/>
      <c r="EM42" s="988"/>
      <c r="EN42" s="988"/>
      <c r="EO42" s="988"/>
      <c r="EP42" s="988"/>
      <c r="EQ42" s="988"/>
      <c r="ER42" s="988"/>
      <c r="ES42" s="988"/>
      <c r="ET42" s="988"/>
      <c r="EU42" s="988"/>
      <c r="EV42" s="988"/>
      <c r="EW42" s="988"/>
      <c r="EX42" s="988"/>
      <c r="EY42" s="988"/>
      <c r="EZ42" s="988"/>
      <c r="FA42" s="988"/>
      <c r="FB42" s="988"/>
      <c r="FC42" s="988"/>
      <c r="FD42" s="988"/>
      <c r="FE42" s="988"/>
      <c r="FF42" s="988"/>
      <c r="FG42" s="988"/>
      <c r="FH42" s="988"/>
      <c r="FI42" s="988"/>
      <c r="FJ42" s="988"/>
      <c r="FK42" s="988"/>
      <c r="FL42" s="988"/>
      <c r="FM42" s="988"/>
      <c r="FN42" s="988"/>
      <c r="FO42" s="988"/>
      <c r="FP42" s="988"/>
      <c r="FQ42" s="988"/>
      <c r="FR42" s="988"/>
      <c r="FS42" s="988"/>
      <c r="FT42" s="988"/>
      <c r="FU42" s="988"/>
      <c r="FV42" s="988"/>
      <c r="FW42" s="988"/>
      <c r="FX42" s="988"/>
      <c r="FY42" s="988"/>
      <c r="FZ42" s="988"/>
      <c r="GA42" s="988"/>
      <c r="GB42" s="988"/>
      <c r="GC42" s="988"/>
      <c r="GD42" s="988"/>
      <c r="GE42" s="988"/>
      <c r="GF42" s="988"/>
      <c r="GG42" s="988"/>
      <c r="GH42" s="988"/>
      <c r="GI42" s="988"/>
      <c r="GJ42" s="988"/>
      <c r="GK42" s="988"/>
      <c r="GL42" s="988"/>
      <c r="GM42" s="988"/>
      <c r="GN42" s="988"/>
      <c r="GO42" s="988"/>
      <c r="GP42" s="988"/>
      <c r="GQ42" s="988"/>
      <c r="GR42" s="988"/>
      <c r="GS42" s="988"/>
      <c r="GT42" s="988"/>
      <c r="GU42" s="988"/>
      <c r="GV42" s="988"/>
      <c r="GW42" s="988"/>
      <c r="GX42" s="988"/>
      <c r="GY42" s="988"/>
      <c r="GZ42" s="988"/>
      <c r="HA42" s="988"/>
      <c r="HB42" s="988"/>
      <c r="HC42" s="988"/>
      <c r="HD42" s="988"/>
      <c r="HE42" s="988"/>
      <c r="HF42" s="988"/>
      <c r="HG42" s="988"/>
      <c r="HH42" s="988"/>
      <c r="HI42" s="988"/>
      <c r="HJ42" s="988"/>
      <c r="HK42" s="988"/>
      <c r="HL42" s="988"/>
      <c r="HM42" s="988"/>
      <c r="HN42" s="988"/>
      <c r="HO42" s="988"/>
      <c r="HP42" s="988"/>
      <c r="HQ42" s="988"/>
      <c r="HR42" s="988"/>
      <c r="HS42" s="988"/>
      <c r="HT42" s="988"/>
      <c r="HU42" s="988"/>
      <c r="HV42" s="988"/>
      <c r="HW42" s="988"/>
      <c r="HX42" s="988"/>
      <c r="HY42" s="988"/>
      <c r="HZ42" s="988"/>
      <c r="IA42" s="988"/>
      <c r="IB42" s="988"/>
      <c r="IC42" s="988"/>
      <c r="ID42" s="988"/>
      <c r="IE42" s="988"/>
      <c r="IF42" s="988"/>
      <c r="IG42" s="988"/>
      <c r="IH42" s="988"/>
      <c r="II42" s="988"/>
      <c r="IJ42" s="988"/>
      <c r="IK42" s="988"/>
      <c r="IL42" s="988"/>
      <c r="IM42" s="988"/>
      <c r="IN42" s="988"/>
      <c r="IO42" s="988"/>
      <c r="IP42" s="988"/>
      <c r="IQ42" s="988"/>
      <c r="IR42" s="988"/>
      <c r="IS42" s="988"/>
      <c r="IT42" s="988"/>
      <c r="IU42" s="988"/>
      <c r="IV42" s="988"/>
    </row>
    <row r="43" spans="1:256" s="985" customFormat="1" ht="100.05" customHeight="1">
      <c r="A43" s="1029" t="s">
        <v>196</v>
      </c>
      <c r="B43" s="1068" t="s">
        <v>197</v>
      </c>
      <c r="C43" s="1016" t="s">
        <v>198</v>
      </c>
      <c r="D43" s="1030" t="s">
        <v>171</v>
      </c>
      <c r="E43" s="1043" t="s">
        <v>115</v>
      </c>
      <c r="F43" s="1025">
        <v>300000</v>
      </c>
      <c r="G43" s="1058">
        <v>1</v>
      </c>
      <c r="H43" s="1018">
        <v>0</v>
      </c>
      <c r="I43" s="1030" t="s">
        <v>124</v>
      </c>
      <c r="J43" s="1030" t="s">
        <v>185</v>
      </c>
      <c r="K43" s="1069" t="s">
        <v>199</v>
      </c>
      <c r="L43" s="1030" t="s">
        <v>144</v>
      </c>
      <c r="M43" s="1003"/>
      <c r="N43" s="1003"/>
      <c r="O43" s="1003"/>
      <c r="P43" s="1003"/>
      <c r="Q43" s="1003"/>
      <c r="R43" s="1003"/>
      <c r="S43" s="1003"/>
      <c r="T43" s="1003"/>
      <c r="U43" s="1003"/>
      <c r="V43" s="1003"/>
      <c r="W43" s="1003"/>
      <c r="X43" s="1003"/>
      <c r="Y43" s="1003"/>
      <c r="Z43" s="1003"/>
      <c r="AA43" s="1003"/>
      <c r="AB43" s="1003"/>
      <c r="AC43" s="1003"/>
      <c r="AD43" s="1003"/>
      <c r="AE43" s="1003"/>
      <c r="AF43" s="1003"/>
      <c r="AG43" s="1003"/>
      <c r="AH43" s="1003"/>
      <c r="AI43" s="1003"/>
      <c r="AJ43" s="1003"/>
      <c r="AK43" s="1003"/>
      <c r="AL43" s="1003"/>
      <c r="AM43" s="1003"/>
      <c r="AN43" s="1003"/>
      <c r="AO43" s="1003"/>
      <c r="AP43" s="1003"/>
      <c r="AQ43" s="1003"/>
      <c r="AR43" s="1003"/>
      <c r="AS43" s="1003"/>
      <c r="AT43" s="1003"/>
      <c r="AU43" s="1003"/>
      <c r="AV43" s="1003"/>
      <c r="AW43" s="1003"/>
      <c r="AX43" s="1003"/>
      <c r="AY43" s="1003"/>
      <c r="AZ43" s="1003"/>
      <c r="BA43" s="1003"/>
      <c r="BB43" s="1003"/>
      <c r="BC43" s="1003"/>
      <c r="BD43" s="1003"/>
      <c r="BE43" s="1003"/>
      <c r="BF43" s="1003"/>
      <c r="BG43" s="1003"/>
      <c r="BH43" s="1003"/>
      <c r="BI43" s="1003"/>
      <c r="BJ43" s="1003"/>
      <c r="BK43" s="1003"/>
      <c r="BL43" s="1003"/>
      <c r="BM43" s="1003"/>
      <c r="BN43" s="1003"/>
      <c r="BO43" s="1003"/>
      <c r="BP43" s="1003"/>
      <c r="BQ43" s="1003"/>
      <c r="BR43" s="1003"/>
      <c r="BS43" s="1003"/>
      <c r="BT43" s="1003"/>
      <c r="BU43" s="1003"/>
      <c r="BV43" s="1003"/>
      <c r="BW43" s="1003"/>
      <c r="BX43" s="1003"/>
      <c r="BY43" s="1003"/>
      <c r="BZ43" s="1003"/>
      <c r="CA43" s="1003"/>
      <c r="CB43" s="1003"/>
      <c r="CC43" s="1003"/>
      <c r="CD43" s="1003"/>
      <c r="CE43" s="1003"/>
      <c r="CF43" s="1003"/>
      <c r="CG43" s="1003"/>
      <c r="CH43" s="1003"/>
      <c r="CI43" s="1003"/>
      <c r="CJ43" s="1003"/>
      <c r="CK43" s="1003"/>
      <c r="CL43" s="1003"/>
      <c r="CM43" s="1003"/>
      <c r="CN43" s="1003"/>
      <c r="CO43" s="1003"/>
      <c r="CP43" s="1003"/>
      <c r="CQ43" s="1003"/>
      <c r="CR43" s="1003"/>
      <c r="CS43" s="1003"/>
      <c r="CT43" s="1003"/>
      <c r="CU43" s="1003"/>
      <c r="CV43" s="1003"/>
      <c r="CW43" s="1003"/>
      <c r="CX43" s="1003"/>
      <c r="CY43" s="1003"/>
      <c r="CZ43" s="1003"/>
      <c r="DA43" s="1003"/>
      <c r="DB43" s="1003"/>
      <c r="DC43" s="1003"/>
      <c r="DD43" s="1003"/>
      <c r="DE43" s="1003"/>
      <c r="DF43" s="1003"/>
      <c r="DG43" s="1003"/>
      <c r="DH43" s="1003"/>
      <c r="DI43" s="1003"/>
      <c r="DJ43" s="1003"/>
      <c r="DK43" s="1003"/>
      <c r="DL43" s="1003"/>
      <c r="DM43" s="1003"/>
      <c r="DN43" s="1003"/>
      <c r="DO43" s="1003"/>
      <c r="DP43" s="1003"/>
      <c r="DQ43" s="1003"/>
      <c r="DR43" s="1003"/>
      <c r="DS43" s="1003"/>
      <c r="DT43" s="1003"/>
      <c r="DU43" s="1003"/>
      <c r="DV43" s="1003"/>
      <c r="DW43" s="1003"/>
      <c r="DX43" s="1003"/>
      <c r="DY43" s="1003"/>
      <c r="DZ43" s="1003"/>
      <c r="EA43" s="1003"/>
      <c r="EB43" s="1003"/>
      <c r="EC43" s="1003"/>
      <c r="ED43" s="1003"/>
      <c r="EE43" s="1003"/>
      <c r="EF43" s="1003"/>
      <c r="EG43" s="1003"/>
      <c r="EH43" s="1003"/>
      <c r="EI43" s="1003"/>
      <c r="EJ43" s="1003"/>
      <c r="EK43" s="1003"/>
      <c r="EL43" s="1003"/>
      <c r="EM43" s="1003"/>
      <c r="EN43" s="1003"/>
      <c r="EO43" s="1003"/>
      <c r="EP43" s="1003"/>
      <c r="EQ43" s="1003"/>
      <c r="ER43" s="1003"/>
      <c r="ES43" s="1003"/>
      <c r="ET43" s="1003"/>
      <c r="EU43" s="1003"/>
      <c r="EV43" s="1003"/>
      <c r="EW43" s="1003"/>
      <c r="EX43" s="1003"/>
      <c r="EY43" s="1003"/>
      <c r="EZ43" s="1003"/>
      <c r="FA43" s="1003"/>
      <c r="FB43" s="1003"/>
      <c r="FC43" s="1003"/>
      <c r="FD43" s="1003"/>
      <c r="FE43" s="1003"/>
      <c r="FF43" s="1003"/>
      <c r="FG43" s="1003"/>
      <c r="FH43" s="1003"/>
      <c r="FI43" s="1003"/>
      <c r="FJ43" s="1003"/>
      <c r="FK43" s="1003"/>
      <c r="FL43" s="1003"/>
      <c r="FM43" s="1003"/>
      <c r="FN43" s="1003"/>
      <c r="FO43" s="1003"/>
      <c r="FP43" s="1003"/>
      <c r="FQ43" s="1003"/>
      <c r="FR43" s="1003"/>
      <c r="FS43" s="1003"/>
      <c r="FT43" s="1003"/>
      <c r="FU43" s="1003"/>
      <c r="FV43" s="1003"/>
      <c r="FW43" s="1003"/>
      <c r="FX43" s="1003"/>
      <c r="FY43" s="1003"/>
      <c r="FZ43" s="1003"/>
      <c r="GA43" s="1003"/>
      <c r="GB43" s="1003"/>
      <c r="GC43" s="1003"/>
      <c r="GD43" s="1003"/>
      <c r="GE43" s="1003"/>
      <c r="GF43" s="1003"/>
      <c r="GG43" s="1003"/>
      <c r="GH43" s="1003"/>
      <c r="GI43" s="1003"/>
      <c r="GJ43" s="1003"/>
      <c r="GK43" s="1003"/>
      <c r="GL43" s="1003"/>
      <c r="GM43" s="1003"/>
      <c r="GN43" s="1003"/>
      <c r="GO43" s="1003"/>
      <c r="GP43" s="1003"/>
      <c r="GQ43" s="1003"/>
      <c r="GR43" s="1003"/>
      <c r="GS43" s="1003"/>
      <c r="GT43" s="1003"/>
      <c r="GU43" s="1003"/>
      <c r="GV43" s="1003"/>
      <c r="GW43" s="1003"/>
      <c r="GX43" s="1003"/>
      <c r="GY43" s="1003"/>
      <c r="GZ43" s="1003"/>
      <c r="HA43" s="1003"/>
      <c r="HB43" s="1003"/>
      <c r="HC43" s="1003"/>
      <c r="HD43" s="1003"/>
      <c r="HE43" s="1003"/>
      <c r="HF43" s="1003"/>
      <c r="HG43" s="1003"/>
      <c r="HH43" s="1003"/>
      <c r="HI43" s="1003"/>
      <c r="HJ43" s="1003"/>
      <c r="HK43" s="1003"/>
      <c r="HL43" s="1003"/>
      <c r="HM43" s="1003"/>
      <c r="HN43" s="1003"/>
      <c r="HO43" s="1003"/>
      <c r="HP43" s="1003"/>
      <c r="HQ43" s="1003"/>
      <c r="HR43" s="1003"/>
      <c r="HS43" s="1003"/>
      <c r="HT43" s="1003"/>
      <c r="HU43" s="1003"/>
      <c r="HV43" s="1003"/>
      <c r="HW43" s="1003"/>
      <c r="HX43" s="1003"/>
      <c r="HY43" s="1003"/>
      <c r="HZ43" s="1003"/>
      <c r="IA43" s="1003"/>
      <c r="IB43" s="1003"/>
      <c r="IC43" s="1003"/>
      <c r="ID43" s="1003"/>
      <c r="IE43" s="1003"/>
      <c r="IF43" s="1003"/>
      <c r="IG43" s="1003"/>
      <c r="IH43" s="1003"/>
      <c r="II43" s="1003"/>
      <c r="IJ43" s="1003"/>
      <c r="IK43" s="1003"/>
      <c r="IL43" s="1003"/>
      <c r="IM43" s="1003"/>
      <c r="IN43" s="1003"/>
      <c r="IO43" s="1003"/>
      <c r="IP43" s="1003"/>
      <c r="IQ43" s="1003"/>
      <c r="IR43" s="1003"/>
      <c r="IS43" s="1003"/>
      <c r="IT43" s="1003"/>
      <c r="IU43" s="1003"/>
      <c r="IV43" s="1003"/>
    </row>
    <row r="44" spans="1:256" s="985" customFormat="1" ht="64.05" customHeight="1">
      <c r="A44" s="1029" t="s">
        <v>200</v>
      </c>
      <c r="B44" s="1069" t="s">
        <v>201</v>
      </c>
      <c r="C44" s="1015" t="s">
        <v>202</v>
      </c>
      <c r="D44" s="1070" t="s">
        <v>171</v>
      </c>
      <c r="E44" s="1024" t="s">
        <v>123</v>
      </c>
      <c r="F44" s="1071">
        <v>250000</v>
      </c>
      <c r="G44" s="1018">
        <v>1</v>
      </c>
      <c r="H44" s="1027">
        <v>0</v>
      </c>
      <c r="I44" s="1030" t="s">
        <v>203</v>
      </c>
      <c r="J44" s="1135" t="s">
        <v>130</v>
      </c>
      <c r="K44" s="1069" t="s">
        <v>204</v>
      </c>
      <c r="L44" s="1030" t="s">
        <v>144</v>
      </c>
      <c r="M44" s="1003"/>
      <c r="N44" s="1003"/>
      <c r="O44" s="1003"/>
      <c r="P44" s="1003"/>
      <c r="Q44" s="1003"/>
      <c r="R44" s="1003"/>
      <c r="S44" s="1003"/>
      <c r="T44" s="1003"/>
      <c r="U44" s="1003"/>
      <c r="V44" s="1003"/>
      <c r="W44" s="1003"/>
      <c r="X44" s="1003"/>
      <c r="Y44" s="1003"/>
      <c r="Z44" s="1003"/>
      <c r="AA44" s="1003"/>
      <c r="AB44" s="1003"/>
      <c r="AC44" s="1003"/>
      <c r="AD44" s="1003"/>
      <c r="AE44" s="1003"/>
      <c r="AF44" s="1003"/>
      <c r="AG44" s="1003"/>
      <c r="AH44" s="1003"/>
      <c r="AI44" s="1003"/>
      <c r="AJ44" s="1003"/>
      <c r="AK44" s="1003"/>
      <c r="AL44" s="1003"/>
      <c r="AM44" s="1003"/>
      <c r="AN44" s="1003"/>
      <c r="AO44" s="1003"/>
      <c r="AP44" s="1003"/>
      <c r="AQ44" s="1003"/>
      <c r="AR44" s="1003"/>
      <c r="AS44" s="1003"/>
      <c r="AT44" s="1003"/>
      <c r="AU44" s="1003"/>
      <c r="AV44" s="1003"/>
      <c r="AW44" s="1003"/>
      <c r="AX44" s="1003"/>
      <c r="AY44" s="1003"/>
      <c r="AZ44" s="1003"/>
      <c r="BA44" s="1003"/>
      <c r="BB44" s="1003"/>
      <c r="BC44" s="1003"/>
      <c r="BD44" s="1003"/>
      <c r="BE44" s="1003"/>
      <c r="BF44" s="1003"/>
      <c r="BG44" s="1003"/>
      <c r="BH44" s="1003"/>
      <c r="BI44" s="1003"/>
      <c r="BJ44" s="1003"/>
      <c r="BK44" s="1003"/>
      <c r="BL44" s="1003"/>
      <c r="BM44" s="1003"/>
      <c r="BN44" s="1003"/>
      <c r="BO44" s="1003"/>
      <c r="BP44" s="1003"/>
      <c r="BQ44" s="1003"/>
      <c r="BR44" s="1003"/>
      <c r="BS44" s="1003"/>
      <c r="BT44" s="1003"/>
      <c r="BU44" s="1003"/>
      <c r="BV44" s="1003"/>
      <c r="BW44" s="1003"/>
      <c r="BX44" s="1003"/>
      <c r="BY44" s="1003"/>
      <c r="BZ44" s="1003"/>
      <c r="CA44" s="1003"/>
      <c r="CB44" s="1003"/>
      <c r="CC44" s="1003"/>
      <c r="CD44" s="1003"/>
      <c r="CE44" s="1003"/>
      <c r="CF44" s="1003"/>
      <c r="CG44" s="1003"/>
      <c r="CH44" s="1003"/>
      <c r="CI44" s="1003"/>
      <c r="CJ44" s="1003"/>
      <c r="CK44" s="1003"/>
      <c r="CL44" s="1003"/>
      <c r="CM44" s="1003"/>
      <c r="CN44" s="1003"/>
      <c r="CO44" s="1003"/>
      <c r="CP44" s="1003"/>
      <c r="CQ44" s="1003"/>
      <c r="CR44" s="1003"/>
      <c r="CS44" s="1003"/>
      <c r="CT44" s="1003"/>
      <c r="CU44" s="1003"/>
      <c r="CV44" s="1003"/>
      <c r="CW44" s="1003"/>
      <c r="CX44" s="1003"/>
      <c r="CY44" s="1003"/>
      <c r="CZ44" s="1003"/>
      <c r="DA44" s="1003"/>
      <c r="DB44" s="1003"/>
      <c r="DC44" s="1003"/>
      <c r="DD44" s="1003"/>
      <c r="DE44" s="1003"/>
      <c r="DF44" s="1003"/>
      <c r="DG44" s="1003"/>
      <c r="DH44" s="1003"/>
      <c r="DI44" s="1003"/>
      <c r="DJ44" s="1003"/>
      <c r="DK44" s="1003"/>
      <c r="DL44" s="1003"/>
      <c r="DM44" s="1003"/>
      <c r="DN44" s="1003"/>
      <c r="DO44" s="1003"/>
      <c r="DP44" s="1003"/>
      <c r="DQ44" s="1003"/>
      <c r="DR44" s="1003"/>
      <c r="DS44" s="1003"/>
      <c r="DT44" s="1003"/>
      <c r="DU44" s="1003"/>
      <c r="DV44" s="1003"/>
      <c r="DW44" s="1003"/>
      <c r="DX44" s="1003"/>
      <c r="DY44" s="1003"/>
      <c r="DZ44" s="1003"/>
      <c r="EA44" s="1003"/>
      <c r="EB44" s="1003"/>
      <c r="EC44" s="1003"/>
      <c r="ED44" s="1003"/>
      <c r="EE44" s="1003"/>
      <c r="EF44" s="1003"/>
      <c r="EG44" s="1003"/>
      <c r="EH44" s="1003"/>
      <c r="EI44" s="1003"/>
      <c r="EJ44" s="1003"/>
      <c r="EK44" s="1003"/>
      <c r="EL44" s="1003"/>
      <c r="EM44" s="1003"/>
      <c r="EN44" s="1003"/>
      <c r="EO44" s="1003"/>
      <c r="EP44" s="1003"/>
      <c r="EQ44" s="1003"/>
      <c r="ER44" s="1003"/>
      <c r="ES44" s="1003"/>
      <c r="ET44" s="1003"/>
      <c r="EU44" s="1003"/>
      <c r="EV44" s="1003"/>
      <c r="EW44" s="1003"/>
      <c r="EX44" s="1003"/>
      <c r="EY44" s="1003"/>
      <c r="EZ44" s="1003"/>
      <c r="FA44" s="1003"/>
      <c r="FB44" s="1003"/>
      <c r="FC44" s="1003"/>
      <c r="FD44" s="1003"/>
      <c r="FE44" s="1003"/>
      <c r="FF44" s="1003"/>
      <c r="FG44" s="1003"/>
      <c r="FH44" s="1003"/>
      <c r="FI44" s="1003"/>
      <c r="FJ44" s="1003"/>
      <c r="FK44" s="1003"/>
      <c r="FL44" s="1003"/>
      <c r="FM44" s="1003"/>
      <c r="FN44" s="1003"/>
      <c r="FO44" s="1003"/>
      <c r="FP44" s="1003"/>
      <c r="FQ44" s="1003"/>
      <c r="FR44" s="1003"/>
      <c r="FS44" s="1003"/>
      <c r="FT44" s="1003"/>
      <c r="FU44" s="1003"/>
      <c r="FV44" s="1003"/>
      <c r="FW44" s="1003"/>
      <c r="FX44" s="1003"/>
      <c r="FY44" s="1003"/>
      <c r="FZ44" s="1003"/>
      <c r="GA44" s="1003"/>
      <c r="GB44" s="1003"/>
      <c r="GC44" s="1003"/>
      <c r="GD44" s="1003"/>
      <c r="GE44" s="1003"/>
      <c r="GF44" s="1003"/>
      <c r="GG44" s="1003"/>
      <c r="GH44" s="1003"/>
      <c r="GI44" s="1003"/>
      <c r="GJ44" s="1003"/>
      <c r="GK44" s="1003"/>
      <c r="GL44" s="1003"/>
      <c r="GM44" s="1003"/>
      <c r="GN44" s="1003"/>
      <c r="GO44" s="1003"/>
      <c r="GP44" s="1003"/>
      <c r="GQ44" s="1003"/>
      <c r="GR44" s="1003"/>
      <c r="GS44" s="1003"/>
      <c r="GT44" s="1003"/>
      <c r="GU44" s="1003"/>
      <c r="GV44" s="1003"/>
      <c r="GW44" s="1003"/>
      <c r="GX44" s="1003"/>
      <c r="GY44" s="1003"/>
      <c r="GZ44" s="1003"/>
      <c r="HA44" s="1003"/>
      <c r="HB44" s="1003"/>
      <c r="HC44" s="1003"/>
      <c r="HD44" s="1003"/>
      <c r="HE44" s="1003"/>
      <c r="HF44" s="1003"/>
      <c r="HG44" s="1003"/>
      <c r="HH44" s="1003"/>
      <c r="HI44" s="1003"/>
      <c r="HJ44" s="1003"/>
      <c r="HK44" s="1003"/>
      <c r="HL44" s="1003"/>
      <c r="HM44" s="1003"/>
      <c r="HN44" s="1003"/>
      <c r="HO44" s="1003"/>
      <c r="HP44" s="1003"/>
      <c r="HQ44" s="1003"/>
      <c r="HR44" s="1003"/>
      <c r="HS44" s="1003"/>
      <c r="HT44" s="1003"/>
      <c r="HU44" s="1003"/>
      <c r="HV44" s="1003"/>
      <c r="HW44" s="1003"/>
      <c r="HX44" s="1003"/>
      <c r="HY44" s="1003"/>
      <c r="HZ44" s="1003"/>
      <c r="IA44" s="1003"/>
      <c r="IB44" s="1003"/>
      <c r="IC44" s="1003"/>
      <c r="ID44" s="1003"/>
      <c r="IE44" s="1003"/>
      <c r="IF44" s="1003"/>
      <c r="IG44" s="1003"/>
      <c r="IH44" s="1003"/>
      <c r="II44" s="1003"/>
      <c r="IJ44" s="1003"/>
      <c r="IK44" s="1003"/>
      <c r="IL44" s="1003"/>
      <c r="IM44" s="1003"/>
      <c r="IN44" s="1003"/>
      <c r="IO44" s="1003"/>
      <c r="IP44" s="1003"/>
      <c r="IQ44" s="1003"/>
      <c r="IR44" s="1003"/>
      <c r="IS44" s="1003"/>
      <c r="IT44" s="1003"/>
      <c r="IU44" s="1003"/>
      <c r="IV44" s="1003"/>
    </row>
    <row r="45" spans="1:256" s="985" customFormat="1" ht="95.1" hidden="1" customHeight="1">
      <c r="A45" s="1029" t="s">
        <v>205</v>
      </c>
      <c r="B45" s="1015" t="s">
        <v>206</v>
      </c>
      <c r="C45" s="1016" t="s">
        <v>207</v>
      </c>
      <c r="D45" s="1024" t="s">
        <v>171</v>
      </c>
      <c r="E45" s="1025" t="s">
        <v>115</v>
      </c>
      <c r="F45" s="1072">
        <v>180000</v>
      </c>
      <c r="G45" s="1018">
        <v>1</v>
      </c>
      <c r="H45" s="1027">
        <v>0</v>
      </c>
      <c r="I45" s="1030" t="s">
        <v>208</v>
      </c>
      <c r="J45" s="1069" t="s">
        <v>209</v>
      </c>
      <c r="K45" s="1030" t="s">
        <v>210</v>
      </c>
      <c r="L45" s="1043" t="s">
        <v>159</v>
      </c>
      <c r="M45" s="1003"/>
      <c r="N45" s="1003"/>
      <c r="O45" s="1003"/>
      <c r="P45" s="1003"/>
      <c r="Q45" s="1003"/>
      <c r="R45" s="1003"/>
      <c r="S45" s="1003"/>
      <c r="T45" s="1003"/>
      <c r="U45" s="1003"/>
      <c r="V45" s="1003"/>
      <c r="W45" s="1003"/>
      <c r="X45" s="1003"/>
      <c r="Y45" s="1003"/>
      <c r="Z45" s="1003"/>
      <c r="AA45" s="1003"/>
      <c r="AB45" s="1003"/>
      <c r="AC45" s="1003"/>
      <c r="AD45" s="1003"/>
      <c r="AE45" s="1003"/>
      <c r="AF45" s="1003"/>
      <c r="AG45" s="1003"/>
      <c r="AH45" s="1003"/>
      <c r="AI45" s="1003"/>
      <c r="AJ45" s="1003"/>
      <c r="AK45" s="1003"/>
      <c r="AL45" s="1003"/>
      <c r="AM45" s="1003"/>
      <c r="AN45" s="1003"/>
      <c r="AO45" s="1003"/>
      <c r="AP45" s="1003"/>
      <c r="AQ45" s="1003"/>
      <c r="AR45" s="1003"/>
      <c r="AS45" s="1003"/>
      <c r="AT45" s="1003"/>
      <c r="AU45" s="1003"/>
      <c r="AV45" s="1003"/>
      <c r="AW45" s="1003"/>
      <c r="AX45" s="1003"/>
      <c r="AY45" s="1003"/>
      <c r="AZ45" s="1003"/>
      <c r="BA45" s="1003"/>
      <c r="BB45" s="1003"/>
      <c r="BC45" s="1003"/>
      <c r="BD45" s="1003"/>
      <c r="BE45" s="1003"/>
      <c r="BF45" s="1003"/>
      <c r="BG45" s="1003"/>
      <c r="BH45" s="1003"/>
      <c r="BI45" s="1003"/>
      <c r="BJ45" s="1003"/>
      <c r="BK45" s="1003"/>
      <c r="BL45" s="1003"/>
      <c r="BM45" s="1003"/>
      <c r="BN45" s="1003"/>
      <c r="BO45" s="1003"/>
      <c r="BP45" s="1003"/>
      <c r="BQ45" s="1003"/>
      <c r="BR45" s="1003"/>
      <c r="BS45" s="1003"/>
      <c r="BT45" s="1003"/>
      <c r="BU45" s="1003"/>
      <c r="BV45" s="1003"/>
      <c r="BW45" s="1003"/>
      <c r="BX45" s="1003"/>
      <c r="BY45" s="1003"/>
      <c r="BZ45" s="1003"/>
      <c r="CA45" s="1003"/>
      <c r="CB45" s="1003"/>
      <c r="CC45" s="1003"/>
      <c r="CD45" s="1003"/>
      <c r="CE45" s="1003"/>
      <c r="CF45" s="1003"/>
      <c r="CG45" s="1003"/>
      <c r="CH45" s="1003"/>
      <c r="CI45" s="1003"/>
      <c r="CJ45" s="1003"/>
      <c r="CK45" s="1003"/>
      <c r="CL45" s="1003"/>
      <c r="CM45" s="1003"/>
      <c r="CN45" s="1003"/>
      <c r="CO45" s="1003"/>
      <c r="CP45" s="1003"/>
      <c r="CQ45" s="1003"/>
      <c r="CR45" s="1003"/>
      <c r="CS45" s="1003"/>
      <c r="CT45" s="1003"/>
      <c r="CU45" s="1003"/>
      <c r="CV45" s="1003"/>
      <c r="CW45" s="1003"/>
      <c r="CX45" s="1003"/>
      <c r="CY45" s="1003"/>
      <c r="CZ45" s="1003"/>
      <c r="DA45" s="1003"/>
      <c r="DB45" s="1003"/>
      <c r="DC45" s="1003"/>
      <c r="DD45" s="1003"/>
      <c r="DE45" s="1003"/>
      <c r="DF45" s="1003"/>
      <c r="DG45" s="1003"/>
      <c r="DH45" s="1003"/>
      <c r="DI45" s="1003"/>
      <c r="DJ45" s="1003"/>
      <c r="DK45" s="1003"/>
      <c r="DL45" s="1003"/>
      <c r="DM45" s="1003"/>
      <c r="DN45" s="1003"/>
      <c r="DO45" s="1003"/>
      <c r="DP45" s="1003"/>
      <c r="DQ45" s="1003"/>
      <c r="DR45" s="1003"/>
      <c r="DS45" s="1003"/>
      <c r="DT45" s="1003"/>
      <c r="DU45" s="1003"/>
      <c r="DV45" s="1003"/>
      <c r="DW45" s="1003"/>
      <c r="DX45" s="1003"/>
      <c r="DY45" s="1003"/>
      <c r="DZ45" s="1003"/>
      <c r="EA45" s="1003"/>
      <c r="EB45" s="1003"/>
      <c r="EC45" s="1003"/>
      <c r="ED45" s="1003"/>
      <c r="EE45" s="1003"/>
      <c r="EF45" s="1003"/>
      <c r="EG45" s="1003"/>
      <c r="EH45" s="1003"/>
      <c r="EI45" s="1003"/>
      <c r="EJ45" s="1003"/>
      <c r="EK45" s="1003"/>
      <c r="EL45" s="1003"/>
      <c r="EM45" s="1003"/>
      <c r="EN45" s="1003"/>
      <c r="EO45" s="1003"/>
      <c r="EP45" s="1003"/>
      <c r="EQ45" s="1003"/>
      <c r="ER45" s="1003"/>
      <c r="ES45" s="1003"/>
      <c r="ET45" s="1003"/>
      <c r="EU45" s="1003"/>
      <c r="EV45" s="1003"/>
      <c r="EW45" s="1003"/>
      <c r="EX45" s="1003"/>
      <c r="EY45" s="1003"/>
      <c r="EZ45" s="1003"/>
      <c r="FA45" s="1003"/>
      <c r="FB45" s="1003"/>
      <c r="FC45" s="1003"/>
      <c r="FD45" s="1003"/>
      <c r="FE45" s="1003"/>
      <c r="FF45" s="1003"/>
      <c r="FG45" s="1003"/>
      <c r="FH45" s="1003"/>
      <c r="FI45" s="1003"/>
      <c r="FJ45" s="1003"/>
      <c r="FK45" s="1003"/>
      <c r="FL45" s="1003"/>
      <c r="FM45" s="1003"/>
      <c r="FN45" s="1003"/>
      <c r="FO45" s="1003"/>
      <c r="FP45" s="1003"/>
      <c r="FQ45" s="1003"/>
      <c r="FR45" s="1003"/>
      <c r="FS45" s="1003"/>
      <c r="FT45" s="1003"/>
      <c r="FU45" s="1003"/>
      <c r="FV45" s="1003"/>
      <c r="FW45" s="1003"/>
      <c r="FX45" s="1003"/>
      <c r="FY45" s="1003"/>
      <c r="FZ45" s="1003"/>
      <c r="GA45" s="1003"/>
      <c r="GB45" s="1003"/>
      <c r="GC45" s="1003"/>
      <c r="GD45" s="1003"/>
      <c r="GE45" s="1003"/>
      <c r="GF45" s="1003"/>
      <c r="GG45" s="1003"/>
      <c r="GH45" s="1003"/>
      <c r="GI45" s="1003"/>
      <c r="GJ45" s="1003"/>
      <c r="GK45" s="1003"/>
      <c r="GL45" s="1003"/>
      <c r="GM45" s="1003"/>
      <c r="GN45" s="1003"/>
      <c r="GO45" s="1003"/>
      <c r="GP45" s="1003"/>
      <c r="GQ45" s="1003"/>
      <c r="GR45" s="1003"/>
      <c r="GS45" s="1003"/>
      <c r="GT45" s="1003"/>
      <c r="GU45" s="1003"/>
      <c r="GV45" s="1003"/>
      <c r="GW45" s="1003"/>
      <c r="GX45" s="1003"/>
      <c r="GY45" s="1003"/>
      <c r="GZ45" s="1003"/>
      <c r="HA45" s="1003"/>
      <c r="HB45" s="1003"/>
      <c r="HC45" s="1003"/>
      <c r="HD45" s="1003"/>
      <c r="HE45" s="1003"/>
      <c r="HF45" s="1003"/>
      <c r="HG45" s="1003"/>
      <c r="HH45" s="1003"/>
      <c r="HI45" s="1003"/>
      <c r="HJ45" s="1003"/>
      <c r="HK45" s="1003"/>
      <c r="HL45" s="1003"/>
      <c r="HM45" s="1003"/>
      <c r="HN45" s="1003"/>
      <c r="HO45" s="1003"/>
      <c r="HP45" s="1003"/>
      <c r="HQ45" s="1003"/>
      <c r="HR45" s="1003"/>
      <c r="HS45" s="1003"/>
      <c r="HT45" s="1003"/>
      <c r="HU45" s="1003"/>
      <c r="HV45" s="1003"/>
      <c r="HW45" s="1003"/>
      <c r="HX45" s="1003"/>
      <c r="HY45" s="1003"/>
      <c r="HZ45" s="1003"/>
      <c r="IA45" s="1003"/>
      <c r="IB45" s="1003"/>
      <c r="IC45" s="1003"/>
      <c r="ID45" s="1003"/>
      <c r="IE45" s="1003"/>
      <c r="IF45" s="1003"/>
      <c r="IG45" s="1003"/>
      <c r="IH45" s="1003"/>
      <c r="II45" s="1003"/>
      <c r="IJ45" s="1003"/>
      <c r="IK45" s="1003"/>
      <c r="IL45" s="1003"/>
      <c r="IM45" s="1003"/>
      <c r="IN45" s="1003"/>
      <c r="IO45" s="1003"/>
      <c r="IP45" s="1003"/>
      <c r="IQ45" s="1003"/>
      <c r="IR45" s="1003"/>
      <c r="IS45" s="1003"/>
      <c r="IT45" s="1003"/>
      <c r="IU45" s="1003"/>
    </row>
    <row r="46" spans="1:256" s="985" customFormat="1" ht="82.05" customHeight="1">
      <c r="A46" s="1073" t="s">
        <v>211</v>
      </c>
      <c r="B46" s="1039" t="s">
        <v>212</v>
      </c>
      <c r="C46" s="1015" t="s">
        <v>213</v>
      </c>
      <c r="D46" s="1074" t="s">
        <v>214</v>
      </c>
      <c r="E46" s="1075" t="s">
        <v>115</v>
      </c>
      <c r="F46" s="1075">
        <v>100000</v>
      </c>
      <c r="G46" s="1076">
        <v>1</v>
      </c>
      <c r="H46" s="1076">
        <v>0</v>
      </c>
      <c r="I46" s="1043" t="s">
        <v>215</v>
      </c>
      <c r="J46" s="1043" t="s">
        <v>181</v>
      </c>
      <c r="K46" s="1030"/>
      <c r="L46" s="1030" t="s">
        <v>144</v>
      </c>
      <c r="M46" s="1003"/>
      <c r="N46" s="1003"/>
      <c r="O46" s="1003"/>
      <c r="P46" s="1003"/>
      <c r="Q46" s="1003"/>
      <c r="R46" s="1003"/>
      <c r="S46" s="1003"/>
      <c r="T46" s="1003"/>
      <c r="U46" s="1003"/>
      <c r="V46" s="1003"/>
      <c r="W46" s="1003"/>
      <c r="X46" s="1003"/>
      <c r="Y46" s="1003"/>
      <c r="Z46" s="1003"/>
      <c r="AA46" s="1003"/>
      <c r="AB46" s="1003"/>
      <c r="AC46" s="1003"/>
      <c r="AD46" s="1003"/>
      <c r="AE46" s="1003"/>
      <c r="AF46" s="1003"/>
      <c r="AG46" s="1003"/>
      <c r="AH46" s="1003"/>
      <c r="AI46" s="1003"/>
      <c r="AJ46" s="1003"/>
      <c r="AK46" s="1003"/>
      <c r="AL46" s="1003"/>
      <c r="AM46" s="1003"/>
      <c r="AN46" s="1003"/>
      <c r="AO46" s="1003"/>
      <c r="AP46" s="1003"/>
      <c r="AQ46" s="1003"/>
      <c r="AR46" s="1003"/>
      <c r="AS46" s="1003"/>
      <c r="AT46" s="1003"/>
      <c r="AU46" s="1003"/>
      <c r="AV46" s="1003"/>
      <c r="AW46" s="1003"/>
      <c r="AX46" s="1003"/>
      <c r="AY46" s="1003"/>
      <c r="AZ46" s="1003"/>
      <c r="BA46" s="1003"/>
      <c r="BB46" s="1003"/>
      <c r="BC46" s="1003"/>
      <c r="BD46" s="1003"/>
      <c r="BE46" s="1003"/>
      <c r="BF46" s="1003"/>
      <c r="BG46" s="1003"/>
      <c r="BH46" s="1003"/>
      <c r="BI46" s="1003"/>
      <c r="BJ46" s="1003"/>
      <c r="BK46" s="1003"/>
      <c r="BL46" s="1003"/>
      <c r="BM46" s="1003"/>
      <c r="BN46" s="1003"/>
      <c r="BO46" s="1003"/>
      <c r="BP46" s="1003"/>
      <c r="BQ46" s="1003"/>
      <c r="BR46" s="1003"/>
      <c r="BS46" s="1003"/>
      <c r="BT46" s="1003"/>
      <c r="BU46" s="1003"/>
      <c r="BV46" s="1003"/>
      <c r="BW46" s="1003"/>
      <c r="BX46" s="1003"/>
      <c r="BY46" s="1003"/>
      <c r="BZ46" s="1003"/>
      <c r="CA46" s="1003"/>
      <c r="CB46" s="1003"/>
      <c r="CC46" s="1003"/>
      <c r="CD46" s="1003"/>
      <c r="CE46" s="1003"/>
      <c r="CF46" s="1003"/>
      <c r="CG46" s="1003"/>
      <c r="CH46" s="1003"/>
      <c r="CI46" s="1003"/>
      <c r="CJ46" s="1003"/>
      <c r="CK46" s="1003"/>
      <c r="CL46" s="1003"/>
      <c r="CM46" s="1003"/>
      <c r="CN46" s="1003"/>
      <c r="CO46" s="1003"/>
      <c r="CP46" s="1003"/>
      <c r="CQ46" s="1003"/>
      <c r="CR46" s="1003"/>
      <c r="CS46" s="1003"/>
      <c r="CT46" s="1003"/>
      <c r="CU46" s="1003"/>
      <c r="CV46" s="1003"/>
      <c r="CW46" s="1003"/>
      <c r="CX46" s="1003"/>
      <c r="CY46" s="1003"/>
      <c r="CZ46" s="1003"/>
      <c r="DA46" s="1003"/>
      <c r="DB46" s="1003"/>
      <c r="DC46" s="1003"/>
      <c r="DD46" s="1003"/>
      <c r="DE46" s="1003"/>
      <c r="DF46" s="1003"/>
      <c r="DG46" s="1003"/>
      <c r="DH46" s="1003"/>
      <c r="DI46" s="1003"/>
      <c r="DJ46" s="1003"/>
      <c r="DK46" s="1003"/>
      <c r="DL46" s="1003"/>
      <c r="DM46" s="1003"/>
      <c r="DN46" s="1003"/>
      <c r="DO46" s="1003"/>
      <c r="DP46" s="1003"/>
      <c r="DQ46" s="1003"/>
      <c r="DR46" s="1003"/>
      <c r="DS46" s="1003"/>
      <c r="DT46" s="1003"/>
      <c r="DU46" s="1003"/>
      <c r="DV46" s="1003"/>
      <c r="DW46" s="1003"/>
      <c r="DX46" s="1003"/>
      <c r="DY46" s="1003"/>
      <c r="DZ46" s="1003"/>
      <c r="EA46" s="1003"/>
      <c r="EB46" s="1003"/>
      <c r="EC46" s="1003"/>
      <c r="ED46" s="1003"/>
      <c r="EE46" s="1003"/>
      <c r="EF46" s="1003"/>
      <c r="EG46" s="1003"/>
      <c r="EH46" s="1003"/>
      <c r="EI46" s="1003"/>
      <c r="EJ46" s="1003"/>
      <c r="EK46" s="1003"/>
      <c r="EL46" s="1003"/>
      <c r="EM46" s="1003"/>
      <c r="EN46" s="1003"/>
      <c r="EO46" s="1003"/>
      <c r="EP46" s="1003"/>
      <c r="EQ46" s="1003"/>
      <c r="ER46" s="1003"/>
      <c r="ES46" s="1003"/>
      <c r="ET46" s="1003"/>
      <c r="EU46" s="1003"/>
      <c r="EV46" s="1003"/>
      <c r="EW46" s="1003"/>
      <c r="EX46" s="1003"/>
      <c r="EY46" s="1003"/>
      <c r="EZ46" s="1003"/>
      <c r="FA46" s="1003"/>
      <c r="FB46" s="1003"/>
      <c r="FC46" s="1003"/>
      <c r="FD46" s="1003"/>
      <c r="FE46" s="1003"/>
      <c r="FF46" s="1003"/>
      <c r="FG46" s="1003"/>
      <c r="FH46" s="1003"/>
      <c r="FI46" s="1003"/>
      <c r="FJ46" s="1003"/>
      <c r="FK46" s="1003"/>
      <c r="FL46" s="1003"/>
      <c r="FM46" s="1003"/>
      <c r="FN46" s="1003"/>
      <c r="FO46" s="1003"/>
      <c r="FP46" s="1003"/>
      <c r="FQ46" s="1003"/>
      <c r="FR46" s="1003"/>
      <c r="FS46" s="1003"/>
      <c r="FT46" s="1003"/>
      <c r="FU46" s="1003"/>
      <c r="FV46" s="1003"/>
      <c r="FW46" s="1003"/>
      <c r="FX46" s="1003"/>
      <c r="FY46" s="1003"/>
      <c r="FZ46" s="1003"/>
      <c r="GA46" s="1003"/>
      <c r="GB46" s="1003"/>
      <c r="GC46" s="1003"/>
      <c r="GD46" s="1003"/>
      <c r="GE46" s="1003"/>
      <c r="GF46" s="1003"/>
      <c r="GG46" s="1003"/>
      <c r="GH46" s="1003"/>
      <c r="GI46" s="1003"/>
      <c r="GJ46" s="1003"/>
      <c r="GK46" s="1003"/>
      <c r="GL46" s="1003"/>
      <c r="GM46" s="1003"/>
      <c r="GN46" s="1003"/>
      <c r="GO46" s="1003"/>
      <c r="GP46" s="1003"/>
      <c r="GQ46" s="1003"/>
      <c r="GR46" s="1003"/>
      <c r="GS46" s="1003"/>
      <c r="GT46" s="1003"/>
      <c r="GU46" s="1003"/>
      <c r="GV46" s="1003"/>
      <c r="GW46" s="1003"/>
      <c r="GX46" s="1003"/>
      <c r="GY46" s="1003"/>
      <c r="GZ46" s="1003"/>
      <c r="HA46" s="1003"/>
      <c r="HB46" s="1003"/>
      <c r="HC46" s="1003"/>
      <c r="HD46" s="1003"/>
      <c r="HE46" s="1003"/>
      <c r="HF46" s="1003"/>
      <c r="HG46" s="1003"/>
      <c r="HH46" s="1003"/>
      <c r="HI46" s="1003"/>
      <c r="HJ46" s="1003"/>
      <c r="HK46" s="1003"/>
      <c r="HL46" s="1003"/>
      <c r="HM46" s="1003"/>
      <c r="HN46" s="1003"/>
      <c r="HO46" s="1003"/>
      <c r="HP46" s="1003"/>
      <c r="HQ46" s="1003"/>
      <c r="HR46" s="1003"/>
      <c r="HS46" s="1003"/>
      <c r="HT46" s="1003"/>
      <c r="HU46" s="1003"/>
      <c r="HV46" s="1003"/>
      <c r="HW46" s="1003"/>
      <c r="HX46" s="1003"/>
      <c r="HY46" s="1003"/>
      <c r="HZ46" s="1003"/>
      <c r="IA46" s="1003"/>
      <c r="IB46" s="1003"/>
      <c r="IC46" s="1003"/>
      <c r="ID46" s="1003"/>
      <c r="IE46" s="1003"/>
      <c r="IF46" s="1003"/>
      <c r="IG46" s="1003"/>
      <c r="IH46" s="1003"/>
      <c r="II46" s="1003"/>
      <c r="IJ46" s="1003"/>
      <c r="IK46" s="1003"/>
      <c r="IL46" s="1003"/>
      <c r="IM46" s="1003"/>
      <c r="IN46" s="1003"/>
      <c r="IO46" s="1003"/>
      <c r="IP46" s="1003"/>
      <c r="IQ46" s="1003"/>
      <c r="IR46" s="1003"/>
      <c r="IS46" s="1003"/>
      <c r="IT46" s="1003"/>
      <c r="IU46" s="1003"/>
      <c r="IV46" s="1003"/>
    </row>
    <row r="47" spans="1:256" s="991" customFormat="1" ht="53.1" hidden="1" customHeight="1">
      <c r="A47" s="1077" t="s">
        <v>216</v>
      </c>
      <c r="B47" s="1078" t="s">
        <v>217</v>
      </c>
      <c r="C47" s="1015" t="s">
        <v>218</v>
      </c>
      <c r="D47" s="1015" t="s">
        <v>171</v>
      </c>
      <c r="E47" s="1079" t="s">
        <v>123</v>
      </c>
      <c r="F47" s="1025">
        <v>0</v>
      </c>
      <c r="G47" s="1045">
        <v>1</v>
      </c>
      <c r="H47" s="1045">
        <v>0</v>
      </c>
      <c r="I47" s="1136" t="s">
        <v>185</v>
      </c>
      <c r="J47" s="1137" t="s">
        <v>155</v>
      </c>
      <c r="K47" s="1030" t="s">
        <v>219</v>
      </c>
      <c r="L47" s="1138" t="s">
        <v>157</v>
      </c>
    </row>
    <row r="48" spans="1:256" s="987" customFormat="1" ht="53.1" customHeight="1">
      <c r="A48" s="1059" t="s">
        <v>220</v>
      </c>
      <c r="B48" s="1080" t="s">
        <v>221</v>
      </c>
      <c r="C48" s="1015" t="s">
        <v>222</v>
      </c>
      <c r="D48" s="1078" t="s">
        <v>165</v>
      </c>
      <c r="E48" s="1079" t="s">
        <v>123</v>
      </c>
      <c r="F48" s="1081">
        <v>55000</v>
      </c>
      <c r="G48" s="1018">
        <v>1</v>
      </c>
      <c r="H48" s="1018">
        <v>0</v>
      </c>
      <c r="I48" s="1136" t="s">
        <v>130</v>
      </c>
      <c r="J48" s="1139" t="s">
        <v>223</v>
      </c>
      <c r="K48" s="1015"/>
      <c r="L48" s="1088" t="s">
        <v>144</v>
      </c>
      <c r="M48" s="1003"/>
      <c r="N48" s="1003"/>
      <c r="O48" s="1003"/>
      <c r="P48" s="1003"/>
      <c r="Q48" s="1003"/>
      <c r="R48" s="1003"/>
      <c r="S48" s="1003"/>
      <c r="T48" s="1003"/>
      <c r="U48" s="1003"/>
      <c r="V48" s="1003"/>
      <c r="W48" s="1003"/>
      <c r="X48" s="1003"/>
      <c r="Y48" s="1003"/>
      <c r="Z48" s="1003"/>
      <c r="AA48" s="1003"/>
      <c r="AB48" s="1003"/>
      <c r="AC48" s="1003"/>
      <c r="AD48" s="1003"/>
      <c r="AE48" s="1003"/>
      <c r="AF48" s="1003"/>
      <c r="AG48" s="1003"/>
      <c r="AH48" s="1003"/>
      <c r="AI48" s="1003"/>
      <c r="AJ48" s="1003"/>
      <c r="AK48" s="1003"/>
      <c r="AL48" s="1003"/>
      <c r="AM48" s="1003"/>
      <c r="AN48" s="1003"/>
      <c r="AO48" s="1003"/>
      <c r="AP48" s="1003"/>
      <c r="AQ48" s="1003"/>
      <c r="AR48" s="1003"/>
      <c r="AS48" s="1003"/>
      <c r="AT48" s="1003"/>
      <c r="AU48" s="1003"/>
      <c r="AV48" s="1003"/>
      <c r="AW48" s="1003"/>
      <c r="AX48" s="1003"/>
      <c r="AY48" s="1003"/>
      <c r="AZ48" s="1003"/>
      <c r="BA48" s="1003"/>
      <c r="BB48" s="1003"/>
      <c r="BC48" s="1003"/>
      <c r="BD48" s="1003"/>
      <c r="BE48" s="1003"/>
      <c r="BF48" s="1003"/>
      <c r="BG48" s="1003"/>
      <c r="BH48" s="1003"/>
      <c r="BI48" s="1003"/>
      <c r="BJ48" s="1003"/>
      <c r="BK48" s="1003"/>
      <c r="BL48" s="1003"/>
      <c r="BM48" s="1003"/>
      <c r="BN48" s="1003"/>
      <c r="BO48" s="1003"/>
      <c r="BP48" s="1003"/>
      <c r="BQ48" s="1003"/>
      <c r="BR48" s="1003"/>
      <c r="BS48" s="1003"/>
      <c r="BT48" s="1003"/>
      <c r="BU48" s="1003"/>
      <c r="BV48" s="1003"/>
      <c r="BW48" s="1003"/>
      <c r="BX48" s="1003"/>
      <c r="BY48" s="1003"/>
      <c r="BZ48" s="1003"/>
      <c r="CA48" s="1003"/>
      <c r="CB48" s="1003"/>
      <c r="CC48" s="1003"/>
      <c r="CD48" s="1003"/>
      <c r="CE48" s="1003"/>
      <c r="CF48" s="1003"/>
      <c r="CG48" s="1003"/>
      <c r="CH48" s="1003"/>
      <c r="CI48" s="1003"/>
      <c r="CJ48" s="1003"/>
      <c r="CK48" s="1003"/>
      <c r="CL48" s="1003"/>
      <c r="CM48" s="1003"/>
      <c r="CN48" s="1003"/>
      <c r="CO48" s="1003"/>
      <c r="CP48" s="1003"/>
      <c r="CQ48" s="1003"/>
      <c r="CR48" s="1003"/>
      <c r="CS48" s="1003"/>
      <c r="CT48" s="1003"/>
      <c r="CU48" s="1003"/>
      <c r="CV48" s="1003"/>
      <c r="CW48" s="1003"/>
      <c r="CX48" s="1003"/>
      <c r="CY48" s="1003"/>
      <c r="CZ48" s="1003"/>
      <c r="DA48" s="1003"/>
      <c r="DB48" s="1003"/>
      <c r="DC48" s="1003"/>
      <c r="DD48" s="1003"/>
      <c r="DE48" s="1003"/>
      <c r="DF48" s="1003"/>
      <c r="DG48" s="1003"/>
      <c r="DH48" s="1003"/>
      <c r="DI48" s="1003"/>
      <c r="DJ48" s="1003"/>
      <c r="DK48" s="1003"/>
      <c r="DL48" s="1003"/>
      <c r="DM48" s="1003"/>
      <c r="DN48" s="1003"/>
      <c r="DO48" s="1003"/>
      <c r="DP48" s="1003"/>
      <c r="DQ48" s="1003"/>
      <c r="DR48" s="1003"/>
      <c r="DS48" s="1003"/>
      <c r="DT48" s="1003"/>
      <c r="DU48" s="1003"/>
      <c r="DV48" s="1003"/>
      <c r="DW48" s="1003"/>
      <c r="DX48" s="1003"/>
      <c r="DY48" s="1003"/>
      <c r="DZ48" s="1003"/>
      <c r="EA48" s="1003"/>
      <c r="EB48" s="1003"/>
      <c r="EC48" s="1003"/>
      <c r="ED48" s="1003"/>
      <c r="EE48" s="1003"/>
      <c r="EF48" s="1003"/>
      <c r="EG48" s="1003"/>
      <c r="EH48" s="1003"/>
      <c r="EI48" s="1003"/>
      <c r="EJ48" s="1003"/>
      <c r="EK48" s="1003"/>
      <c r="EL48" s="1003"/>
      <c r="EM48" s="1003"/>
      <c r="EN48" s="1003"/>
      <c r="EO48" s="1003"/>
      <c r="EP48" s="1003"/>
      <c r="EQ48" s="1003"/>
      <c r="ER48" s="1003"/>
      <c r="ES48" s="1003"/>
      <c r="ET48" s="1003"/>
      <c r="EU48" s="1003"/>
      <c r="EV48" s="1003"/>
      <c r="EW48" s="1003"/>
      <c r="EX48" s="1003"/>
      <c r="EY48" s="1003"/>
      <c r="EZ48" s="1003"/>
      <c r="FA48" s="1003"/>
      <c r="FB48" s="1003"/>
      <c r="FC48" s="1003"/>
      <c r="FD48" s="1003"/>
      <c r="FE48" s="1003"/>
      <c r="FF48" s="1003"/>
      <c r="FG48" s="1003"/>
      <c r="FH48" s="1003"/>
      <c r="FI48" s="1003"/>
      <c r="FJ48" s="1003"/>
      <c r="FK48" s="1003"/>
      <c r="FL48" s="1003"/>
      <c r="FM48" s="1003"/>
      <c r="FN48" s="1003"/>
      <c r="FO48" s="1003"/>
      <c r="FP48" s="1003"/>
      <c r="FQ48" s="1003"/>
      <c r="FR48" s="1003"/>
      <c r="FS48" s="1003"/>
      <c r="FT48" s="1003"/>
      <c r="FU48" s="1003"/>
      <c r="FV48" s="1003"/>
      <c r="FW48" s="1003"/>
      <c r="FX48" s="1003"/>
      <c r="FY48" s="1003"/>
      <c r="FZ48" s="1003"/>
      <c r="GA48" s="1003"/>
      <c r="GB48" s="1003"/>
      <c r="GC48" s="1003"/>
      <c r="GD48" s="1003"/>
      <c r="GE48" s="1003"/>
      <c r="GF48" s="1003"/>
      <c r="GG48" s="1003"/>
      <c r="GH48" s="1003"/>
      <c r="GI48" s="1003"/>
      <c r="GJ48" s="1003"/>
      <c r="GK48" s="1003"/>
      <c r="GL48" s="1003"/>
      <c r="GM48" s="1003"/>
      <c r="GN48" s="1003"/>
      <c r="GO48" s="1003"/>
      <c r="GP48" s="1003"/>
      <c r="GQ48" s="1003"/>
      <c r="GR48" s="1003"/>
      <c r="GS48" s="1003"/>
      <c r="GT48" s="1003"/>
      <c r="GU48" s="1003"/>
      <c r="GV48" s="1003"/>
      <c r="GW48" s="1003"/>
      <c r="GX48" s="1003"/>
      <c r="GY48" s="1003"/>
      <c r="GZ48" s="1003"/>
      <c r="HA48" s="1003"/>
      <c r="HB48" s="1003"/>
      <c r="HC48" s="1003"/>
      <c r="HD48" s="1003"/>
      <c r="HE48" s="1003"/>
      <c r="HF48" s="1003"/>
      <c r="HG48" s="1003"/>
      <c r="HH48" s="1003"/>
      <c r="HI48" s="1003"/>
      <c r="HJ48" s="1003"/>
      <c r="HK48" s="1003"/>
      <c r="HL48" s="1003"/>
      <c r="HM48" s="1003"/>
      <c r="HN48" s="1003"/>
      <c r="HO48" s="1003"/>
      <c r="HP48" s="1003"/>
      <c r="HQ48" s="1003"/>
      <c r="HR48" s="1003"/>
      <c r="HS48" s="1003"/>
      <c r="HT48" s="1003"/>
      <c r="HU48" s="1003"/>
      <c r="HV48" s="1003"/>
      <c r="HW48" s="1003"/>
      <c r="HX48" s="1003"/>
      <c r="HY48" s="1003"/>
      <c r="HZ48" s="1003"/>
      <c r="IA48" s="1003"/>
      <c r="IB48" s="1003"/>
      <c r="IC48" s="1003"/>
      <c r="ID48" s="1003"/>
      <c r="IE48" s="1003"/>
      <c r="IF48" s="1003"/>
      <c r="IG48" s="1003"/>
      <c r="IH48" s="1003"/>
      <c r="II48" s="1003"/>
      <c r="IJ48" s="1003"/>
      <c r="IK48" s="1003"/>
      <c r="IL48" s="1003"/>
      <c r="IM48" s="1003"/>
      <c r="IN48" s="1003"/>
      <c r="IO48" s="1003"/>
      <c r="IP48" s="1003"/>
      <c r="IQ48" s="1003"/>
      <c r="IR48" s="1003"/>
      <c r="IS48" s="1003"/>
      <c r="IT48" s="1003"/>
      <c r="IU48" s="1003"/>
      <c r="IV48" s="1003"/>
    </row>
    <row r="49" spans="1:256" s="985" customFormat="1" ht="51" customHeight="1">
      <c r="A49" s="1029" t="s">
        <v>224</v>
      </c>
      <c r="B49" s="1065" t="s">
        <v>225</v>
      </c>
      <c r="C49" s="1023" t="s">
        <v>226</v>
      </c>
      <c r="D49" s="1024" t="s">
        <v>214</v>
      </c>
      <c r="E49" s="1025" t="s">
        <v>123</v>
      </c>
      <c r="F49" s="1025">
        <v>52500</v>
      </c>
      <c r="G49" s="1018">
        <v>1</v>
      </c>
      <c r="H49" s="1027">
        <v>0</v>
      </c>
      <c r="I49" s="1030" t="s">
        <v>130</v>
      </c>
      <c r="J49" s="1069" t="s">
        <v>185</v>
      </c>
      <c r="K49" s="1030"/>
      <c r="L49" s="1017" t="s">
        <v>144</v>
      </c>
      <c r="M49" s="1003"/>
      <c r="N49" s="1003"/>
      <c r="O49" s="1003"/>
      <c r="P49" s="1003"/>
      <c r="Q49" s="1003"/>
      <c r="R49" s="1003"/>
      <c r="S49" s="1003"/>
      <c r="T49" s="1003"/>
      <c r="U49" s="1003"/>
      <c r="V49" s="1003"/>
      <c r="W49" s="1003"/>
      <c r="X49" s="1003"/>
      <c r="Y49" s="1003"/>
      <c r="Z49" s="1003"/>
      <c r="AA49" s="1003"/>
      <c r="AB49" s="1003"/>
      <c r="AC49" s="1003"/>
      <c r="AD49" s="1003"/>
      <c r="AE49" s="1003"/>
      <c r="AF49" s="1003"/>
      <c r="AG49" s="1003"/>
      <c r="AH49" s="1003"/>
      <c r="AI49" s="1003"/>
      <c r="AJ49" s="1003"/>
      <c r="AK49" s="1003"/>
      <c r="AL49" s="1003"/>
      <c r="AM49" s="1003"/>
      <c r="AN49" s="1003"/>
      <c r="AO49" s="1003"/>
      <c r="AP49" s="1003"/>
      <c r="AQ49" s="1003"/>
      <c r="AR49" s="1003"/>
      <c r="AS49" s="1003"/>
      <c r="AT49" s="1003"/>
      <c r="AU49" s="1003"/>
      <c r="AV49" s="1003"/>
      <c r="AW49" s="1003"/>
      <c r="AX49" s="1003"/>
      <c r="AY49" s="1003"/>
      <c r="AZ49" s="1003"/>
      <c r="BA49" s="1003"/>
      <c r="BB49" s="1003"/>
      <c r="BC49" s="1003"/>
      <c r="BD49" s="1003"/>
      <c r="BE49" s="1003"/>
      <c r="BF49" s="1003"/>
      <c r="BG49" s="1003"/>
      <c r="BH49" s="1003"/>
      <c r="BI49" s="1003"/>
      <c r="BJ49" s="1003"/>
      <c r="BK49" s="1003"/>
      <c r="BL49" s="1003"/>
      <c r="BM49" s="1003"/>
      <c r="BN49" s="1003"/>
      <c r="BO49" s="1003"/>
      <c r="BP49" s="1003"/>
      <c r="BQ49" s="1003"/>
      <c r="BR49" s="1003"/>
      <c r="BS49" s="1003"/>
      <c r="BT49" s="1003"/>
      <c r="BU49" s="1003"/>
      <c r="BV49" s="1003"/>
      <c r="BW49" s="1003"/>
      <c r="BX49" s="1003"/>
      <c r="BY49" s="1003"/>
      <c r="BZ49" s="1003"/>
      <c r="CA49" s="1003"/>
      <c r="CB49" s="1003"/>
      <c r="CC49" s="1003"/>
      <c r="CD49" s="1003"/>
      <c r="CE49" s="1003"/>
      <c r="CF49" s="1003"/>
      <c r="CG49" s="1003"/>
      <c r="CH49" s="1003"/>
      <c r="CI49" s="1003"/>
      <c r="CJ49" s="1003"/>
      <c r="CK49" s="1003"/>
      <c r="CL49" s="1003"/>
      <c r="CM49" s="1003"/>
      <c r="CN49" s="1003"/>
      <c r="CO49" s="1003"/>
      <c r="CP49" s="1003"/>
      <c r="CQ49" s="1003"/>
      <c r="CR49" s="1003"/>
      <c r="CS49" s="1003"/>
      <c r="CT49" s="1003"/>
      <c r="CU49" s="1003"/>
      <c r="CV49" s="1003"/>
      <c r="CW49" s="1003"/>
      <c r="CX49" s="1003"/>
      <c r="CY49" s="1003"/>
      <c r="CZ49" s="1003"/>
      <c r="DA49" s="1003"/>
      <c r="DB49" s="1003"/>
      <c r="DC49" s="1003"/>
      <c r="DD49" s="1003"/>
      <c r="DE49" s="1003"/>
      <c r="DF49" s="1003"/>
      <c r="DG49" s="1003"/>
      <c r="DH49" s="1003"/>
      <c r="DI49" s="1003"/>
      <c r="DJ49" s="1003"/>
      <c r="DK49" s="1003"/>
      <c r="DL49" s="1003"/>
      <c r="DM49" s="1003"/>
      <c r="DN49" s="1003"/>
      <c r="DO49" s="1003"/>
      <c r="DP49" s="1003"/>
      <c r="DQ49" s="1003"/>
      <c r="DR49" s="1003"/>
      <c r="DS49" s="1003"/>
      <c r="DT49" s="1003"/>
      <c r="DU49" s="1003"/>
      <c r="DV49" s="1003"/>
      <c r="DW49" s="1003"/>
      <c r="DX49" s="1003"/>
      <c r="DY49" s="1003"/>
      <c r="DZ49" s="1003"/>
      <c r="EA49" s="1003"/>
      <c r="EB49" s="1003"/>
      <c r="EC49" s="1003"/>
      <c r="ED49" s="1003"/>
      <c r="EE49" s="1003"/>
      <c r="EF49" s="1003"/>
      <c r="EG49" s="1003"/>
      <c r="EH49" s="1003"/>
      <c r="EI49" s="1003"/>
      <c r="EJ49" s="1003"/>
      <c r="EK49" s="1003"/>
      <c r="EL49" s="1003"/>
      <c r="EM49" s="1003"/>
      <c r="EN49" s="1003"/>
      <c r="EO49" s="1003"/>
      <c r="EP49" s="1003"/>
      <c r="EQ49" s="1003"/>
      <c r="ER49" s="1003"/>
      <c r="ES49" s="1003"/>
      <c r="ET49" s="1003"/>
      <c r="EU49" s="1003"/>
      <c r="EV49" s="1003"/>
      <c r="EW49" s="1003"/>
      <c r="EX49" s="1003"/>
      <c r="EY49" s="1003"/>
      <c r="EZ49" s="1003"/>
      <c r="FA49" s="1003"/>
      <c r="FB49" s="1003"/>
      <c r="FC49" s="1003"/>
      <c r="FD49" s="1003"/>
      <c r="FE49" s="1003"/>
      <c r="FF49" s="1003"/>
      <c r="FG49" s="1003"/>
      <c r="FH49" s="1003"/>
      <c r="FI49" s="1003"/>
      <c r="FJ49" s="1003"/>
      <c r="FK49" s="1003"/>
      <c r="FL49" s="1003"/>
      <c r="FM49" s="1003"/>
      <c r="FN49" s="1003"/>
      <c r="FO49" s="1003"/>
      <c r="FP49" s="1003"/>
      <c r="FQ49" s="1003"/>
      <c r="FR49" s="1003"/>
      <c r="FS49" s="1003"/>
      <c r="FT49" s="1003"/>
      <c r="FU49" s="1003"/>
      <c r="FV49" s="1003"/>
      <c r="FW49" s="1003"/>
      <c r="FX49" s="1003"/>
      <c r="FY49" s="1003"/>
      <c r="FZ49" s="1003"/>
      <c r="GA49" s="1003"/>
      <c r="GB49" s="1003"/>
      <c r="GC49" s="1003"/>
      <c r="GD49" s="1003"/>
      <c r="GE49" s="1003"/>
      <c r="GF49" s="1003"/>
      <c r="GG49" s="1003"/>
      <c r="GH49" s="1003"/>
      <c r="GI49" s="1003"/>
      <c r="GJ49" s="1003"/>
      <c r="GK49" s="1003"/>
      <c r="GL49" s="1003"/>
      <c r="GM49" s="1003"/>
      <c r="GN49" s="1003"/>
      <c r="GO49" s="1003"/>
      <c r="GP49" s="1003"/>
      <c r="GQ49" s="1003"/>
      <c r="GR49" s="1003"/>
      <c r="GS49" s="1003"/>
      <c r="GT49" s="1003"/>
      <c r="GU49" s="1003"/>
      <c r="GV49" s="1003"/>
      <c r="GW49" s="1003"/>
      <c r="GX49" s="1003"/>
      <c r="GY49" s="1003"/>
      <c r="GZ49" s="1003"/>
      <c r="HA49" s="1003"/>
      <c r="HB49" s="1003"/>
      <c r="HC49" s="1003"/>
      <c r="HD49" s="1003"/>
      <c r="HE49" s="1003"/>
      <c r="HF49" s="1003"/>
      <c r="HG49" s="1003"/>
      <c r="HH49" s="1003"/>
      <c r="HI49" s="1003"/>
      <c r="HJ49" s="1003"/>
      <c r="HK49" s="1003"/>
      <c r="HL49" s="1003"/>
      <c r="HM49" s="1003"/>
      <c r="HN49" s="1003"/>
      <c r="HO49" s="1003"/>
      <c r="HP49" s="1003"/>
      <c r="HQ49" s="1003"/>
      <c r="HR49" s="1003"/>
      <c r="HS49" s="1003"/>
      <c r="HT49" s="1003"/>
      <c r="HU49" s="1003"/>
      <c r="HV49" s="1003"/>
      <c r="HW49" s="1003"/>
      <c r="HX49" s="1003"/>
      <c r="HY49" s="1003"/>
      <c r="HZ49" s="1003"/>
      <c r="IA49" s="1003"/>
      <c r="IB49" s="1003"/>
      <c r="IC49" s="1003"/>
      <c r="ID49" s="1003"/>
      <c r="IE49" s="1003"/>
      <c r="IF49" s="1003"/>
      <c r="IG49" s="1003"/>
      <c r="IH49" s="1003"/>
      <c r="II49" s="1003"/>
      <c r="IJ49" s="1003"/>
      <c r="IK49" s="1003"/>
      <c r="IL49" s="1003"/>
      <c r="IM49" s="1003"/>
      <c r="IN49" s="1003"/>
      <c r="IO49" s="1003"/>
      <c r="IP49" s="1003"/>
      <c r="IQ49" s="1003"/>
      <c r="IR49" s="1003"/>
      <c r="IS49" s="1003"/>
      <c r="IT49" s="1003"/>
      <c r="IU49" s="1003"/>
    </row>
    <row r="50" spans="1:256" s="985" customFormat="1" ht="100.5" hidden="1" customHeight="1">
      <c r="A50" s="1082" t="s">
        <v>227</v>
      </c>
      <c r="B50" s="1083" t="s">
        <v>228</v>
      </c>
      <c r="C50" s="1084" t="s">
        <v>229</v>
      </c>
      <c r="D50" s="1085" t="s">
        <v>214</v>
      </c>
      <c r="E50" s="1044" t="s">
        <v>123</v>
      </c>
      <c r="F50" s="1086">
        <v>0</v>
      </c>
      <c r="G50" s="1045">
        <v>1</v>
      </c>
      <c r="H50" s="1046">
        <v>0</v>
      </c>
      <c r="I50" s="1124" t="s">
        <v>230</v>
      </c>
      <c r="J50" s="1125" t="s">
        <v>141</v>
      </c>
      <c r="K50" s="1124"/>
      <c r="L50" s="1140" t="s">
        <v>157</v>
      </c>
      <c r="M50" s="1003"/>
      <c r="N50" s="1003"/>
      <c r="O50" s="1003"/>
      <c r="P50" s="1003"/>
      <c r="Q50" s="1003"/>
      <c r="R50" s="1003"/>
      <c r="S50" s="1003"/>
      <c r="T50" s="1003"/>
      <c r="U50" s="1003"/>
      <c r="V50" s="1003"/>
      <c r="W50" s="1003"/>
      <c r="X50" s="1003"/>
      <c r="Y50" s="1003"/>
      <c r="Z50" s="1003"/>
      <c r="AA50" s="1003"/>
      <c r="AB50" s="1003"/>
      <c r="AC50" s="1003"/>
      <c r="AD50" s="1003"/>
      <c r="AE50" s="1003"/>
      <c r="AF50" s="1003"/>
      <c r="AG50" s="1003"/>
      <c r="AH50" s="1003"/>
      <c r="AI50" s="1003"/>
      <c r="AJ50" s="1003"/>
      <c r="AK50" s="1003"/>
      <c r="AL50" s="1003"/>
      <c r="AM50" s="1003"/>
      <c r="AN50" s="1003"/>
      <c r="AO50" s="1003"/>
      <c r="AP50" s="1003"/>
      <c r="AQ50" s="1003"/>
      <c r="AR50" s="1003"/>
      <c r="AS50" s="1003"/>
      <c r="AT50" s="1003"/>
      <c r="AU50" s="1003"/>
      <c r="AV50" s="1003"/>
      <c r="AW50" s="1003"/>
      <c r="AX50" s="1003"/>
      <c r="AY50" s="1003"/>
      <c r="AZ50" s="1003"/>
      <c r="BA50" s="1003"/>
      <c r="BB50" s="1003"/>
      <c r="BC50" s="1003"/>
      <c r="BD50" s="1003"/>
      <c r="BE50" s="1003"/>
      <c r="BF50" s="1003"/>
      <c r="BG50" s="1003"/>
      <c r="BH50" s="1003"/>
      <c r="BI50" s="1003"/>
      <c r="BJ50" s="1003"/>
      <c r="BK50" s="1003"/>
      <c r="BL50" s="1003"/>
      <c r="BM50" s="1003"/>
      <c r="BN50" s="1003"/>
      <c r="BO50" s="1003"/>
      <c r="BP50" s="1003"/>
      <c r="BQ50" s="1003"/>
      <c r="BR50" s="1003"/>
      <c r="BS50" s="1003"/>
      <c r="BT50" s="1003"/>
      <c r="BU50" s="1003"/>
      <c r="BV50" s="1003"/>
      <c r="BW50" s="1003"/>
      <c r="BX50" s="1003"/>
      <c r="BY50" s="1003"/>
      <c r="BZ50" s="1003"/>
      <c r="CA50" s="1003"/>
      <c r="CB50" s="1003"/>
      <c r="CC50" s="1003"/>
      <c r="CD50" s="1003"/>
      <c r="CE50" s="1003"/>
      <c r="CF50" s="1003"/>
      <c r="CG50" s="1003"/>
      <c r="CH50" s="1003"/>
      <c r="CI50" s="1003"/>
      <c r="CJ50" s="1003"/>
      <c r="CK50" s="1003"/>
      <c r="CL50" s="1003"/>
      <c r="CM50" s="1003"/>
      <c r="CN50" s="1003"/>
      <c r="CO50" s="1003"/>
      <c r="CP50" s="1003"/>
      <c r="CQ50" s="1003"/>
      <c r="CR50" s="1003"/>
      <c r="CS50" s="1003"/>
      <c r="CT50" s="1003"/>
      <c r="CU50" s="1003"/>
      <c r="CV50" s="1003"/>
      <c r="CW50" s="1003"/>
      <c r="CX50" s="1003"/>
      <c r="CY50" s="1003"/>
      <c r="CZ50" s="1003"/>
      <c r="DA50" s="1003"/>
      <c r="DB50" s="1003"/>
      <c r="DC50" s="1003"/>
      <c r="DD50" s="1003"/>
      <c r="DE50" s="1003"/>
      <c r="DF50" s="1003"/>
      <c r="DG50" s="1003"/>
      <c r="DH50" s="1003"/>
      <c r="DI50" s="1003"/>
      <c r="DJ50" s="1003"/>
      <c r="DK50" s="1003"/>
      <c r="DL50" s="1003"/>
      <c r="DM50" s="1003"/>
      <c r="DN50" s="1003"/>
      <c r="DO50" s="1003"/>
      <c r="DP50" s="1003"/>
      <c r="DQ50" s="1003"/>
      <c r="DR50" s="1003"/>
      <c r="DS50" s="1003"/>
      <c r="DT50" s="1003"/>
      <c r="DU50" s="1003"/>
      <c r="DV50" s="1003"/>
      <c r="DW50" s="1003"/>
      <c r="DX50" s="1003"/>
      <c r="DY50" s="1003"/>
      <c r="DZ50" s="1003"/>
      <c r="EA50" s="1003"/>
      <c r="EB50" s="1003"/>
      <c r="EC50" s="1003"/>
      <c r="ED50" s="1003"/>
      <c r="EE50" s="1003"/>
      <c r="EF50" s="1003"/>
      <c r="EG50" s="1003"/>
      <c r="EH50" s="1003"/>
      <c r="EI50" s="1003"/>
      <c r="EJ50" s="1003"/>
      <c r="EK50" s="1003"/>
      <c r="EL50" s="1003"/>
      <c r="EM50" s="1003"/>
      <c r="EN50" s="1003"/>
      <c r="EO50" s="1003"/>
      <c r="EP50" s="1003"/>
      <c r="EQ50" s="1003"/>
      <c r="ER50" s="1003"/>
      <c r="ES50" s="1003"/>
      <c r="ET50" s="1003"/>
      <c r="EU50" s="1003"/>
      <c r="EV50" s="1003"/>
      <c r="EW50" s="1003"/>
      <c r="EX50" s="1003"/>
      <c r="EY50" s="1003"/>
      <c r="EZ50" s="1003"/>
      <c r="FA50" s="1003"/>
      <c r="FB50" s="1003"/>
      <c r="FC50" s="1003"/>
      <c r="FD50" s="1003"/>
      <c r="FE50" s="1003"/>
      <c r="FF50" s="1003"/>
      <c r="FG50" s="1003"/>
      <c r="FH50" s="1003"/>
      <c r="FI50" s="1003"/>
      <c r="FJ50" s="1003"/>
      <c r="FK50" s="1003"/>
      <c r="FL50" s="1003"/>
      <c r="FM50" s="1003"/>
      <c r="FN50" s="1003"/>
      <c r="FO50" s="1003"/>
      <c r="FP50" s="1003"/>
      <c r="FQ50" s="1003"/>
      <c r="FR50" s="1003"/>
      <c r="FS50" s="1003"/>
      <c r="FT50" s="1003"/>
      <c r="FU50" s="1003"/>
      <c r="FV50" s="1003"/>
      <c r="FW50" s="1003"/>
      <c r="FX50" s="1003"/>
      <c r="FY50" s="1003"/>
      <c r="FZ50" s="1003"/>
      <c r="GA50" s="1003"/>
      <c r="GB50" s="1003"/>
      <c r="GC50" s="1003"/>
      <c r="GD50" s="1003"/>
      <c r="GE50" s="1003"/>
      <c r="GF50" s="1003"/>
      <c r="GG50" s="1003"/>
      <c r="GH50" s="1003"/>
      <c r="GI50" s="1003"/>
      <c r="GJ50" s="1003"/>
      <c r="GK50" s="1003"/>
      <c r="GL50" s="1003"/>
      <c r="GM50" s="1003"/>
      <c r="GN50" s="1003"/>
      <c r="GO50" s="1003"/>
      <c r="GP50" s="1003"/>
      <c r="GQ50" s="1003"/>
      <c r="GR50" s="1003"/>
      <c r="GS50" s="1003"/>
      <c r="GT50" s="1003"/>
      <c r="GU50" s="1003"/>
      <c r="GV50" s="1003"/>
      <c r="GW50" s="1003"/>
      <c r="GX50" s="1003"/>
      <c r="GY50" s="1003"/>
      <c r="GZ50" s="1003"/>
      <c r="HA50" s="1003"/>
      <c r="HB50" s="1003"/>
      <c r="HC50" s="1003"/>
      <c r="HD50" s="1003"/>
      <c r="HE50" s="1003"/>
      <c r="HF50" s="1003"/>
      <c r="HG50" s="1003"/>
      <c r="HH50" s="1003"/>
      <c r="HI50" s="1003"/>
      <c r="HJ50" s="1003"/>
      <c r="HK50" s="1003"/>
      <c r="HL50" s="1003"/>
      <c r="HM50" s="1003"/>
      <c r="HN50" s="1003"/>
      <c r="HO50" s="1003"/>
      <c r="HP50" s="1003"/>
      <c r="HQ50" s="1003"/>
      <c r="HR50" s="1003"/>
      <c r="HS50" s="1003"/>
      <c r="HT50" s="1003"/>
      <c r="HU50" s="1003"/>
      <c r="HV50" s="1003"/>
      <c r="HW50" s="1003"/>
      <c r="HX50" s="1003"/>
      <c r="HY50" s="1003"/>
      <c r="HZ50" s="1003"/>
      <c r="IA50" s="1003"/>
      <c r="IB50" s="1003"/>
      <c r="IC50" s="1003"/>
      <c r="ID50" s="1003"/>
      <c r="IE50" s="1003"/>
      <c r="IF50" s="1003"/>
      <c r="IG50" s="1003"/>
      <c r="IH50" s="1003"/>
      <c r="II50" s="1003"/>
      <c r="IJ50" s="1003"/>
      <c r="IK50" s="1003"/>
      <c r="IL50" s="1003"/>
      <c r="IM50" s="1003"/>
      <c r="IN50" s="1003"/>
      <c r="IO50" s="1003"/>
      <c r="IP50" s="1003"/>
      <c r="IQ50" s="1003"/>
      <c r="IR50" s="1003"/>
      <c r="IS50" s="1003"/>
      <c r="IT50" s="1003"/>
      <c r="IU50" s="1003"/>
    </row>
    <row r="51" spans="1:256" s="991" customFormat="1" ht="77.099999999999994" customHeight="1">
      <c r="A51" s="1077" t="s">
        <v>231</v>
      </c>
      <c r="B51" s="1078" t="s">
        <v>217</v>
      </c>
      <c r="C51" s="1015" t="s">
        <v>232</v>
      </c>
      <c r="D51" s="1015" t="s">
        <v>171</v>
      </c>
      <c r="E51" s="1079" t="s">
        <v>123</v>
      </c>
      <c r="F51" s="1025">
        <v>45000</v>
      </c>
      <c r="G51" s="1045">
        <v>1</v>
      </c>
      <c r="H51" s="1045">
        <v>0</v>
      </c>
      <c r="I51" s="1136" t="s">
        <v>208</v>
      </c>
      <c r="J51" s="1137" t="s">
        <v>233</v>
      </c>
      <c r="K51" s="1030" t="s">
        <v>234</v>
      </c>
      <c r="L51" s="1088" t="s">
        <v>235</v>
      </c>
    </row>
    <row r="52" spans="1:256" s="987" customFormat="1" ht="82.05" customHeight="1">
      <c r="A52" s="1029" t="s">
        <v>236</v>
      </c>
      <c r="B52" s="1087" t="s">
        <v>237</v>
      </c>
      <c r="C52" s="1015" t="s">
        <v>238</v>
      </c>
      <c r="D52" s="1030" t="s">
        <v>214</v>
      </c>
      <c r="E52" s="1025" t="s">
        <v>115</v>
      </c>
      <c r="F52" s="1088">
        <v>40000</v>
      </c>
      <c r="G52" s="1018">
        <v>1</v>
      </c>
      <c r="H52" s="1027">
        <v>0</v>
      </c>
      <c r="I52" s="1030" t="s">
        <v>125</v>
      </c>
      <c r="J52" s="1030" t="s">
        <v>239</v>
      </c>
      <c r="K52" s="1030"/>
      <c r="L52" s="1043" t="s">
        <v>126</v>
      </c>
    </row>
    <row r="53" spans="1:256" s="987" customFormat="1" ht="82.05" customHeight="1">
      <c r="A53" s="1029" t="s">
        <v>240</v>
      </c>
      <c r="B53" s="1087" t="s">
        <v>237</v>
      </c>
      <c r="C53" s="1015" t="s">
        <v>241</v>
      </c>
      <c r="D53" s="1030" t="s">
        <v>171</v>
      </c>
      <c r="E53" s="1025" t="s">
        <v>115</v>
      </c>
      <c r="F53" s="1088">
        <v>30000</v>
      </c>
      <c r="G53" s="1018">
        <v>1</v>
      </c>
      <c r="H53" s="1027">
        <v>0</v>
      </c>
      <c r="I53" s="1030" t="s">
        <v>130</v>
      </c>
      <c r="J53" s="1030" t="s">
        <v>215</v>
      </c>
      <c r="K53" s="1030" t="s">
        <v>242</v>
      </c>
      <c r="L53" s="1043" t="s">
        <v>126</v>
      </c>
    </row>
    <row r="54" spans="1:256" s="991" customFormat="1" ht="87.75" hidden="1" customHeight="1">
      <c r="A54" s="1089" t="s">
        <v>243</v>
      </c>
      <c r="B54" s="1090" t="s">
        <v>244</v>
      </c>
      <c r="C54" s="1065" t="s">
        <v>87</v>
      </c>
      <c r="D54" s="1065" t="s">
        <v>171</v>
      </c>
      <c r="E54" s="1091" t="s">
        <v>123</v>
      </c>
      <c r="F54" s="1092">
        <v>20000</v>
      </c>
      <c r="G54" s="1093">
        <v>1</v>
      </c>
      <c r="H54" s="1093">
        <v>0</v>
      </c>
      <c r="I54" s="1141" t="s">
        <v>245</v>
      </c>
      <c r="J54" s="1142" t="s">
        <v>246</v>
      </c>
      <c r="K54" s="1052" t="s">
        <v>247</v>
      </c>
      <c r="L54" s="1026" t="s">
        <v>159</v>
      </c>
    </row>
    <row r="55" spans="1:256" s="992" customFormat="1" ht="72" hidden="1" customHeight="1">
      <c r="A55" s="1066" t="s">
        <v>248</v>
      </c>
      <c r="B55" s="1090" t="s">
        <v>249</v>
      </c>
      <c r="C55" s="1015" t="s">
        <v>250</v>
      </c>
      <c r="D55" s="1015" t="s">
        <v>171</v>
      </c>
      <c r="E55" s="1091" t="s">
        <v>115</v>
      </c>
      <c r="F55" s="1025">
        <v>3000</v>
      </c>
      <c r="G55" s="1018">
        <v>1</v>
      </c>
      <c r="H55" s="1018">
        <v>0</v>
      </c>
      <c r="I55" s="1136" t="s">
        <v>208</v>
      </c>
      <c r="J55" s="1139" t="s">
        <v>208</v>
      </c>
      <c r="K55" s="1030" t="s">
        <v>251</v>
      </c>
      <c r="L55" s="1026" t="s">
        <v>159</v>
      </c>
      <c r="M55" s="991"/>
      <c r="N55" s="991"/>
      <c r="O55" s="991"/>
      <c r="P55" s="991"/>
      <c r="Q55" s="991"/>
      <c r="R55" s="991"/>
      <c r="S55" s="991"/>
      <c r="T55" s="991"/>
      <c r="U55" s="991"/>
      <c r="V55" s="991"/>
      <c r="W55" s="991"/>
      <c r="X55" s="991"/>
      <c r="Y55" s="991"/>
      <c r="Z55" s="991"/>
      <c r="AA55" s="991"/>
      <c r="AB55" s="991"/>
      <c r="AC55" s="991"/>
      <c r="AD55" s="991"/>
      <c r="AE55" s="991"/>
      <c r="AF55" s="991"/>
      <c r="AG55" s="991"/>
      <c r="AH55" s="991"/>
      <c r="AI55" s="991"/>
      <c r="AJ55" s="991"/>
      <c r="AK55" s="991"/>
      <c r="AL55" s="991"/>
      <c r="AM55" s="991"/>
      <c r="AN55" s="991"/>
      <c r="AO55" s="991"/>
      <c r="AP55" s="991"/>
      <c r="AQ55" s="991"/>
      <c r="AR55" s="991"/>
      <c r="AS55" s="991"/>
      <c r="AT55" s="991"/>
      <c r="AU55" s="991"/>
      <c r="AV55" s="991"/>
      <c r="AW55" s="991"/>
      <c r="AX55" s="991"/>
      <c r="AY55" s="991"/>
      <c r="AZ55" s="991"/>
      <c r="BA55" s="991"/>
      <c r="BB55" s="991"/>
      <c r="BC55" s="991"/>
      <c r="BD55" s="991"/>
      <c r="BE55" s="991"/>
      <c r="BF55" s="991"/>
      <c r="BG55" s="991"/>
      <c r="BH55" s="991"/>
      <c r="BI55" s="991"/>
      <c r="BJ55" s="991"/>
      <c r="BK55" s="991"/>
      <c r="BL55" s="991"/>
      <c r="BM55" s="991"/>
      <c r="BN55" s="991"/>
      <c r="BO55" s="991"/>
      <c r="BP55" s="991"/>
      <c r="BQ55" s="991"/>
      <c r="BR55" s="991"/>
      <c r="BS55" s="991"/>
      <c r="BT55" s="991"/>
      <c r="BU55" s="991"/>
      <c r="BV55" s="991"/>
      <c r="BW55" s="991"/>
      <c r="BX55" s="991"/>
      <c r="BY55" s="991"/>
      <c r="BZ55" s="991"/>
      <c r="CA55" s="991"/>
      <c r="CB55" s="991"/>
      <c r="CC55" s="991"/>
      <c r="CD55" s="991"/>
      <c r="CE55" s="991"/>
      <c r="CF55" s="991"/>
      <c r="CG55" s="991"/>
      <c r="CH55" s="991"/>
      <c r="CI55" s="991"/>
      <c r="CJ55" s="991"/>
      <c r="CK55" s="991"/>
      <c r="CL55" s="991"/>
      <c r="CM55" s="991"/>
      <c r="CN55" s="991"/>
      <c r="CO55" s="991"/>
      <c r="CP55" s="991"/>
      <c r="CQ55" s="991"/>
      <c r="CR55" s="991"/>
      <c r="CS55" s="991"/>
      <c r="CT55" s="991"/>
      <c r="CU55" s="991"/>
      <c r="CV55" s="991"/>
      <c r="CW55" s="991"/>
      <c r="CX55" s="991"/>
      <c r="CY55" s="991"/>
      <c r="CZ55" s="991"/>
      <c r="DA55" s="991"/>
      <c r="DB55" s="991"/>
      <c r="DC55" s="991"/>
      <c r="DD55" s="991"/>
      <c r="DE55" s="991"/>
      <c r="DF55" s="991"/>
      <c r="DG55" s="991"/>
      <c r="DH55" s="991"/>
      <c r="DI55" s="991"/>
      <c r="DJ55" s="991"/>
      <c r="DK55" s="991"/>
      <c r="DL55" s="991"/>
      <c r="DM55" s="991"/>
      <c r="DN55" s="991"/>
      <c r="DO55" s="991"/>
      <c r="DP55" s="991"/>
      <c r="DQ55" s="991"/>
      <c r="DR55" s="991"/>
      <c r="DS55" s="991"/>
      <c r="DT55" s="991"/>
      <c r="DU55" s="991"/>
      <c r="DV55" s="991"/>
      <c r="DW55" s="991"/>
      <c r="DX55" s="991"/>
      <c r="DY55" s="991"/>
      <c r="DZ55" s="991"/>
      <c r="EA55" s="991"/>
      <c r="EB55" s="991"/>
      <c r="EC55" s="991"/>
      <c r="ED55" s="991"/>
      <c r="EE55" s="991"/>
      <c r="EF55" s="991"/>
      <c r="EG55" s="991"/>
      <c r="EH55" s="991"/>
      <c r="EI55" s="991"/>
      <c r="EJ55" s="991"/>
      <c r="EK55" s="991"/>
      <c r="EL55" s="991"/>
      <c r="EM55" s="991"/>
      <c r="EN55" s="991"/>
      <c r="EO55" s="991"/>
      <c r="EP55" s="991"/>
      <c r="EQ55" s="991"/>
      <c r="ER55" s="991"/>
      <c r="ES55" s="991"/>
      <c r="ET55" s="991"/>
      <c r="EU55" s="991"/>
      <c r="EV55" s="991"/>
      <c r="EW55" s="991"/>
      <c r="EX55" s="991"/>
      <c r="EY55" s="991"/>
      <c r="EZ55" s="991"/>
      <c r="FA55" s="991"/>
      <c r="FB55" s="991"/>
      <c r="FC55" s="991"/>
      <c r="FD55" s="991"/>
      <c r="FE55" s="991"/>
      <c r="FF55" s="991"/>
      <c r="FG55" s="991"/>
      <c r="FH55" s="991"/>
      <c r="FI55" s="991"/>
      <c r="FJ55" s="991"/>
      <c r="FK55" s="991"/>
      <c r="FL55" s="991"/>
      <c r="FM55" s="991"/>
      <c r="FN55" s="991"/>
      <c r="FO55" s="991"/>
      <c r="FP55" s="991"/>
      <c r="FQ55" s="991"/>
      <c r="FR55" s="991"/>
      <c r="FS55" s="991"/>
      <c r="FT55" s="991"/>
      <c r="FU55" s="991"/>
      <c r="FV55" s="991"/>
      <c r="FW55" s="991"/>
      <c r="FX55" s="991"/>
      <c r="FY55" s="991"/>
      <c r="FZ55" s="991"/>
      <c r="GA55" s="991"/>
      <c r="GB55" s="991"/>
      <c r="GC55" s="991"/>
      <c r="GD55" s="991"/>
      <c r="GE55" s="991"/>
      <c r="GF55" s="991"/>
      <c r="GG55" s="991"/>
      <c r="GH55" s="991"/>
      <c r="GI55" s="991"/>
      <c r="GJ55" s="991"/>
      <c r="GK55" s="991"/>
      <c r="GL55" s="991"/>
      <c r="GM55" s="991"/>
      <c r="GN55" s="991"/>
      <c r="GO55" s="991"/>
      <c r="GP55" s="991"/>
      <c r="GQ55" s="991"/>
      <c r="GR55" s="991"/>
      <c r="GS55" s="991"/>
      <c r="GT55" s="991"/>
      <c r="GU55" s="991"/>
      <c r="GV55" s="991"/>
      <c r="GW55" s="991"/>
      <c r="GX55" s="991"/>
      <c r="GY55" s="991"/>
      <c r="GZ55" s="991"/>
      <c r="HA55" s="991"/>
      <c r="HB55" s="991"/>
      <c r="HC55" s="991"/>
      <c r="HD55" s="991"/>
      <c r="HE55" s="991"/>
      <c r="HF55" s="991"/>
      <c r="HG55" s="991"/>
      <c r="HH55" s="991"/>
      <c r="HI55" s="991"/>
      <c r="HJ55" s="991"/>
      <c r="HK55" s="991"/>
      <c r="HL55" s="991"/>
      <c r="HM55" s="991"/>
      <c r="HN55" s="991"/>
      <c r="HO55" s="991"/>
      <c r="HP55" s="991"/>
      <c r="HQ55" s="991"/>
      <c r="HR55" s="991"/>
      <c r="HS55" s="991"/>
      <c r="HT55" s="991"/>
      <c r="HU55" s="991"/>
      <c r="HV55" s="991"/>
      <c r="HW55" s="991"/>
      <c r="HX55" s="991"/>
      <c r="HY55" s="991"/>
      <c r="HZ55" s="991"/>
      <c r="IA55" s="991"/>
      <c r="IB55" s="991"/>
      <c r="IC55" s="991"/>
      <c r="ID55" s="991"/>
      <c r="IE55" s="991"/>
      <c r="IF55" s="991"/>
      <c r="IG55" s="991"/>
      <c r="IH55" s="991"/>
      <c r="II55" s="991"/>
      <c r="IJ55" s="991"/>
      <c r="IK55" s="991"/>
      <c r="IL55" s="991"/>
      <c r="IM55" s="991"/>
      <c r="IN55" s="991"/>
      <c r="IO55" s="991"/>
      <c r="IP55" s="991"/>
      <c r="IQ55" s="991"/>
      <c r="IR55" s="991"/>
      <c r="IS55" s="991"/>
      <c r="IT55" s="991"/>
      <c r="IU55" s="991"/>
      <c r="IV55" s="991"/>
    </row>
    <row r="56" spans="1:256" s="985" customFormat="1" ht="30.75" customHeight="1">
      <c r="A56" s="1029"/>
      <c r="B56" s="1030"/>
      <c r="C56" s="1030"/>
      <c r="D56" s="1094"/>
      <c r="E56" s="1024"/>
      <c r="F56" s="1071"/>
      <c r="G56" s="1018"/>
      <c r="H56" s="1027"/>
      <c r="I56" s="1043"/>
      <c r="J56" s="1135"/>
      <c r="K56" s="1069"/>
      <c r="L56" s="1030"/>
      <c r="M56" s="1003"/>
      <c r="N56" s="1003"/>
      <c r="O56" s="1003"/>
      <c r="P56" s="1003"/>
      <c r="Q56" s="1003"/>
      <c r="R56" s="1003"/>
      <c r="S56" s="1003"/>
      <c r="T56" s="1003"/>
      <c r="U56" s="1003"/>
      <c r="V56" s="1003"/>
      <c r="W56" s="1003"/>
      <c r="X56" s="1003"/>
      <c r="Y56" s="1003"/>
      <c r="Z56" s="1003"/>
      <c r="AA56" s="1003"/>
      <c r="AB56" s="1003"/>
      <c r="AC56" s="1003"/>
      <c r="AD56" s="1003"/>
      <c r="AE56" s="1003"/>
      <c r="AF56" s="1003"/>
      <c r="AG56" s="1003"/>
      <c r="AH56" s="1003"/>
      <c r="AI56" s="1003"/>
      <c r="AJ56" s="1003"/>
      <c r="AK56" s="1003"/>
      <c r="AL56" s="1003"/>
      <c r="AM56" s="1003"/>
      <c r="AN56" s="1003"/>
      <c r="AO56" s="1003"/>
      <c r="AP56" s="1003"/>
      <c r="AQ56" s="1003"/>
      <c r="AR56" s="1003"/>
      <c r="AS56" s="1003"/>
      <c r="AT56" s="1003"/>
      <c r="AU56" s="1003"/>
      <c r="AV56" s="1003"/>
      <c r="AW56" s="1003"/>
      <c r="AX56" s="1003"/>
      <c r="AY56" s="1003"/>
      <c r="AZ56" s="1003"/>
      <c r="BA56" s="1003"/>
      <c r="BB56" s="1003"/>
      <c r="BC56" s="1003"/>
      <c r="BD56" s="1003"/>
      <c r="BE56" s="1003"/>
      <c r="BF56" s="1003"/>
      <c r="BG56" s="1003"/>
      <c r="BH56" s="1003"/>
      <c r="BI56" s="1003"/>
      <c r="BJ56" s="1003"/>
      <c r="BK56" s="1003"/>
      <c r="BL56" s="1003"/>
      <c r="BM56" s="1003"/>
      <c r="BN56" s="1003"/>
      <c r="BO56" s="1003"/>
      <c r="BP56" s="1003"/>
      <c r="BQ56" s="1003"/>
      <c r="BR56" s="1003"/>
      <c r="BS56" s="1003"/>
      <c r="BT56" s="1003"/>
      <c r="BU56" s="1003"/>
      <c r="BV56" s="1003"/>
      <c r="BW56" s="1003"/>
      <c r="BX56" s="1003"/>
      <c r="BY56" s="1003"/>
      <c r="BZ56" s="1003"/>
      <c r="CA56" s="1003"/>
      <c r="CB56" s="1003"/>
      <c r="CC56" s="1003"/>
      <c r="CD56" s="1003"/>
      <c r="CE56" s="1003"/>
      <c r="CF56" s="1003"/>
      <c r="CG56" s="1003"/>
      <c r="CH56" s="1003"/>
      <c r="CI56" s="1003"/>
      <c r="CJ56" s="1003"/>
      <c r="CK56" s="1003"/>
      <c r="CL56" s="1003"/>
      <c r="CM56" s="1003"/>
      <c r="CN56" s="1003"/>
      <c r="CO56" s="1003"/>
      <c r="CP56" s="1003"/>
      <c r="CQ56" s="1003"/>
      <c r="CR56" s="1003"/>
      <c r="CS56" s="1003"/>
      <c r="CT56" s="1003"/>
      <c r="CU56" s="1003"/>
      <c r="CV56" s="1003"/>
      <c r="CW56" s="1003"/>
      <c r="CX56" s="1003"/>
      <c r="CY56" s="1003"/>
      <c r="CZ56" s="1003"/>
      <c r="DA56" s="1003"/>
      <c r="DB56" s="1003"/>
      <c r="DC56" s="1003"/>
      <c r="DD56" s="1003"/>
      <c r="DE56" s="1003"/>
      <c r="DF56" s="1003"/>
      <c r="DG56" s="1003"/>
      <c r="DH56" s="1003"/>
      <c r="DI56" s="1003"/>
      <c r="DJ56" s="1003"/>
      <c r="DK56" s="1003"/>
      <c r="DL56" s="1003"/>
      <c r="DM56" s="1003"/>
      <c r="DN56" s="1003"/>
      <c r="DO56" s="1003"/>
      <c r="DP56" s="1003"/>
      <c r="DQ56" s="1003"/>
      <c r="DR56" s="1003"/>
      <c r="DS56" s="1003"/>
      <c r="DT56" s="1003"/>
      <c r="DU56" s="1003"/>
      <c r="DV56" s="1003"/>
      <c r="DW56" s="1003"/>
      <c r="DX56" s="1003"/>
      <c r="DY56" s="1003"/>
      <c r="DZ56" s="1003"/>
      <c r="EA56" s="1003"/>
      <c r="EB56" s="1003"/>
      <c r="EC56" s="1003"/>
      <c r="ED56" s="1003"/>
      <c r="EE56" s="1003"/>
      <c r="EF56" s="1003"/>
      <c r="EG56" s="1003"/>
      <c r="EH56" s="1003"/>
      <c r="EI56" s="1003"/>
      <c r="EJ56" s="1003"/>
      <c r="EK56" s="1003"/>
      <c r="EL56" s="1003"/>
      <c r="EM56" s="1003"/>
      <c r="EN56" s="1003"/>
      <c r="EO56" s="1003"/>
      <c r="EP56" s="1003"/>
      <c r="EQ56" s="1003"/>
      <c r="ER56" s="1003"/>
      <c r="ES56" s="1003"/>
      <c r="ET56" s="1003"/>
      <c r="EU56" s="1003"/>
      <c r="EV56" s="1003"/>
      <c r="EW56" s="1003"/>
      <c r="EX56" s="1003"/>
      <c r="EY56" s="1003"/>
      <c r="EZ56" s="1003"/>
      <c r="FA56" s="1003"/>
      <c r="FB56" s="1003"/>
      <c r="FC56" s="1003"/>
      <c r="FD56" s="1003"/>
      <c r="FE56" s="1003"/>
      <c r="FF56" s="1003"/>
      <c r="FG56" s="1003"/>
      <c r="FH56" s="1003"/>
      <c r="FI56" s="1003"/>
      <c r="FJ56" s="1003"/>
      <c r="FK56" s="1003"/>
      <c r="FL56" s="1003"/>
      <c r="FM56" s="1003"/>
      <c r="FN56" s="1003"/>
      <c r="FO56" s="1003"/>
      <c r="FP56" s="1003"/>
      <c r="FQ56" s="1003"/>
      <c r="FR56" s="1003"/>
      <c r="FS56" s="1003"/>
      <c r="FT56" s="1003"/>
      <c r="FU56" s="1003"/>
      <c r="FV56" s="1003"/>
      <c r="FW56" s="1003"/>
      <c r="FX56" s="1003"/>
      <c r="FY56" s="1003"/>
      <c r="FZ56" s="1003"/>
      <c r="GA56" s="1003"/>
      <c r="GB56" s="1003"/>
      <c r="GC56" s="1003"/>
      <c r="GD56" s="1003"/>
      <c r="GE56" s="1003"/>
      <c r="GF56" s="1003"/>
      <c r="GG56" s="1003"/>
      <c r="GH56" s="1003"/>
      <c r="GI56" s="1003"/>
      <c r="GJ56" s="1003"/>
      <c r="GK56" s="1003"/>
      <c r="GL56" s="1003"/>
      <c r="GM56" s="1003"/>
      <c r="GN56" s="1003"/>
      <c r="GO56" s="1003"/>
      <c r="GP56" s="1003"/>
      <c r="GQ56" s="1003"/>
      <c r="GR56" s="1003"/>
      <c r="GS56" s="1003"/>
      <c r="GT56" s="1003"/>
      <c r="GU56" s="1003"/>
      <c r="GV56" s="1003"/>
      <c r="GW56" s="1003"/>
      <c r="GX56" s="1003"/>
      <c r="GY56" s="1003"/>
      <c r="GZ56" s="1003"/>
      <c r="HA56" s="1003"/>
      <c r="HB56" s="1003"/>
      <c r="HC56" s="1003"/>
      <c r="HD56" s="1003"/>
      <c r="HE56" s="1003"/>
      <c r="HF56" s="1003"/>
      <c r="HG56" s="1003"/>
      <c r="HH56" s="1003"/>
      <c r="HI56" s="1003"/>
      <c r="HJ56" s="1003"/>
      <c r="HK56" s="1003"/>
      <c r="HL56" s="1003"/>
      <c r="HM56" s="1003"/>
      <c r="HN56" s="1003"/>
      <c r="HO56" s="1003"/>
      <c r="HP56" s="1003"/>
      <c r="HQ56" s="1003"/>
      <c r="HR56" s="1003"/>
      <c r="HS56" s="1003"/>
      <c r="HT56" s="1003"/>
      <c r="HU56" s="1003"/>
      <c r="HV56" s="1003"/>
      <c r="HW56" s="1003"/>
      <c r="HX56" s="1003"/>
      <c r="HY56" s="1003"/>
      <c r="HZ56" s="1003"/>
      <c r="IA56" s="1003"/>
      <c r="IB56" s="1003"/>
      <c r="IC56" s="1003"/>
      <c r="ID56" s="1003"/>
      <c r="IE56" s="1003"/>
      <c r="IF56" s="1003"/>
      <c r="IG56" s="1003"/>
      <c r="IH56" s="1003"/>
      <c r="II56" s="1003"/>
      <c r="IJ56" s="1003"/>
      <c r="IK56" s="1003"/>
      <c r="IL56" s="1003"/>
      <c r="IM56" s="1003"/>
      <c r="IN56" s="1003"/>
      <c r="IO56" s="1003"/>
      <c r="IP56" s="1003"/>
      <c r="IQ56" s="1003"/>
      <c r="IR56" s="1003"/>
      <c r="IS56" s="1003"/>
      <c r="IT56" s="1003"/>
      <c r="IU56" s="1003"/>
      <c r="IV56" s="1003"/>
    </row>
    <row r="57" spans="1:256" ht="23.25" customHeight="1">
      <c r="A57" s="1095" t="s">
        <v>131</v>
      </c>
      <c r="B57" s="1096"/>
      <c r="C57" s="1096"/>
      <c r="D57" s="1096"/>
      <c r="E57" s="1096"/>
      <c r="F57" s="1097">
        <f>SUM(F36:F56)</f>
        <v>8210500</v>
      </c>
      <c r="G57" s="1096"/>
      <c r="H57" s="1096"/>
      <c r="I57" s="1096"/>
      <c r="J57" s="1143"/>
      <c r="K57" s="1096"/>
      <c r="L57" s="1144"/>
    </row>
    <row r="58" spans="1:256" ht="27" customHeight="1">
      <c r="A58" s="1004"/>
      <c r="B58" s="1005"/>
      <c r="C58" s="1005"/>
      <c r="D58" s="1011"/>
      <c r="E58" s="1005"/>
      <c r="F58" s="1005"/>
      <c r="G58" s="1005"/>
      <c r="H58" s="1005"/>
      <c r="I58" s="1005"/>
      <c r="J58" s="1108"/>
      <c r="K58" s="1005"/>
      <c r="L58" s="1109"/>
      <c r="M58" s="1145"/>
    </row>
    <row r="59" spans="1:256" ht="19.5" customHeight="1">
      <c r="A59" s="1516" t="s">
        <v>252</v>
      </c>
      <c r="B59" s="1517"/>
      <c r="C59" s="1517"/>
      <c r="D59" s="1517"/>
      <c r="E59" s="1517"/>
      <c r="F59" s="1517"/>
      <c r="G59" s="1517"/>
      <c r="H59" s="1517"/>
      <c r="I59" s="1517"/>
      <c r="J59" s="1517"/>
      <c r="K59" s="1517"/>
      <c r="L59" s="1518"/>
      <c r="M59" s="1146"/>
    </row>
    <row r="60" spans="1:256" ht="23.25" customHeight="1">
      <c r="A60" s="1511" t="s">
        <v>97</v>
      </c>
      <c r="B60" s="1503" t="s">
        <v>98</v>
      </c>
      <c r="C60" s="1503" t="s">
        <v>99</v>
      </c>
      <c r="D60" s="1501" t="s">
        <v>100</v>
      </c>
      <c r="E60" s="1503" t="s">
        <v>101</v>
      </c>
      <c r="F60" s="1519" t="s">
        <v>102</v>
      </c>
      <c r="G60" s="1506"/>
      <c r="H60" s="1507"/>
      <c r="I60" s="1498" t="s">
        <v>103</v>
      </c>
      <c r="J60" s="1498"/>
      <c r="K60" s="1496" t="s">
        <v>104</v>
      </c>
      <c r="L60" s="1498" t="s">
        <v>105</v>
      </c>
    </row>
    <row r="61" spans="1:256" ht="43.05" customHeight="1">
      <c r="A61" s="1512"/>
      <c r="B61" s="1498"/>
      <c r="C61" s="1498"/>
      <c r="D61" s="1501"/>
      <c r="E61" s="1498"/>
      <c r="F61" s="1013" t="s">
        <v>106</v>
      </c>
      <c r="G61" s="1012" t="s">
        <v>107</v>
      </c>
      <c r="H61" s="1012" t="s">
        <v>108</v>
      </c>
      <c r="I61" s="1012" t="s">
        <v>253</v>
      </c>
      <c r="J61" s="1034" t="s">
        <v>254</v>
      </c>
      <c r="K61" s="1497"/>
      <c r="L61" s="1498"/>
    </row>
    <row r="62" spans="1:256" s="985" customFormat="1" ht="80.099999999999994" customHeight="1">
      <c r="A62" s="1073" t="s">
        <v>255</v>
      </c>
      <c r="B62" s="1015" t="s">
        <v>256</v>
      </c>
      <c r="C62" s="1016" t="s">
        <v>257</v>
      </c>
      <c r="D62" s="1030" t="s">
        <v>258</v>
      </c>
      <c r="E62" s="1071" t="s">
        <v>115</v>
      </c>
      <c r="F62" s="1081">
        <v>150000</v>
      </c>
      <c r="G62" s="1027">
        <v>1</v>
      </c>
      <c r="H62" s="1020">
        <v>0</v>
      </c>
      <c r="I62" s="1147" t="s">
        <v>259</v>
      </c>
      <c r="J62" s="1030" t="s">
        <v>260</v>
      </c>
      <c r="K62" s="1148"/>
      <c r="L62" s="1030" t="s">
        <v>126</v>
      </c>
      <c r="M62" s="1003"/>
      <c r="N62" s="1003"/>
      <c r="O62" s="1003"/>
      <c r="P62" s="1003"/>
      <c r="Q62" s="1003"/>
      <c r="R62" s="1003"/>
      <c r="S62" s="1003"/>
      <c r="T62" s="1003"/>
      <c r="U62" s="1003"/>
      <c r="V62" s="1003"/>
      <c r="W62" s="1003"/>
      <c r="X62" s="1003"/>
      <c r="Y62" s="1003"/>
      <c r="Z62" s="1003"/>
      <c r="AA62" s="1003"/>
      <c r="AB62" s="1003"/>
      <c r="AC62" s="1003"/>
      <c r="AD62" s="1003"/>
      <c r="AE62" s="1003"/>
      <c r="AF62" s="1003"/>
      <c r="AG62" s="1003"/>
      <c r="AH62" s="1003"/>
      <c r="AI62" s="1003"/>
      <c r="AJ62" s="1003"/>
      <c r="AK62" s="1003"/>
      <c r="AL62" s="1003"/>
      <c r="AM62" s="1003"/>
      <c r="AN62" s="1003"/>
      <c r="AO62" s="1003"/>
      <c r="AP62" s="1003"/>
      <c r="AQ62" s="1003"/>
      <c r="AR62" s="1003"/>
      <c r="AS62" s="1003"/>
      <c r="AT62" s="1003"/>
      <c r="AU62" s="1003"/>
      <c r="AV62" s="1003"/>
      <c r="AW62" s="1003"/>
      <c r="AX62" s="1003"/>
      <c r="AY62" s="1003"/>
      <c r="AZ62" s="1003"/>
      <c r="BA62" s="1003"/>
      <c r="BB62" s="1003"/>
      <c r="BC62" s="1003"/>
      <c r="BD62" s="1003"/>
      <c r="BE62" s="1003"/>
      <c r="BF62" s="1003"/>
      <c r="BG62" s="1003"/>
      <c r="BH62" s="1003"/>
      <c r="BI62" s="1003"/>
      <c r="BJ62" s="1003"/>
      <c r="BK62" s="1003"/>
      <c r="BL62" s="1003"/>
      <c r="BM62" s="1003"/>
      <c r="BN62" s="1003"/>
      <c r="BO62" s="1003"/>
      <c r="BP62" s="1003"/>
      <c r="BQ62" s="1003"/>
      <c r="BR62" s="1003"/>
      <c r="BS62" s="1003"/>
      <c r="BT62" s="1003"/>
      <c r="BU62" s="1003"/>
      <c r="BV62" s="1003"/>
      <c r="BW62" s="1003"/>
      <c r="BX62" s="1003"/>
      <c r="BY62" s="1003"/>
      <c r="BZ62" s="1003"/>
      <c r="CA62" s="1003"/>
      <c r="CB62" s="1003"/>
      <c r="CC62" s="1003"/>
      <c r="CD62" s="1003"/>
      <c r="CE62" s="1003"/>
      <c r="CF62" s="1003"/>
      <c r="CG62" s="1003"/>
      <c r="CH62" s="1003"/>
      <c r="CI62" s="1003"/>
      <c r="CJ62" s="1003"/>
      <c r="CK62" s="1003"/>
      <c r="CL62" s="1003"/>
      <c r="CM62" s="1003"/>
      <c r="CN62" s="1003"/>
      <c r="CO62" s="1003"/>
      <c r="CP62" s="1003"/>
      <c r="CQ62" s="1003"/>
      <c r="CR62" s="1003"/>
      <c r="CS62" s="1003"/>
      <c r="CT62" s="1003"/>
      <c r="CU62" s="1003"/>
      <c r="CV62" s="1003"/>
      <c r="CW62" s="1003"/>
      <c r="CX62" s="1003"/>
      <c r="CY62" s="1003"/>
      <c r="CZ62" s="1003"/>
      <c r="DA62" s="1003"/>
      <c r="DB62" s="1003"/>
      <c r="DC62" s="1003"/>
      <c r="DD62" s="1003"/>
      <c r="DE62" s="1003"/>
      <c r="DF62" s="1003"/>
      <c r="DG62" s="1003"/>
      <c r="DH62" s="1003"/>
      <c r="DI62" s="1003"/>
      <c r="DJ62" s="1003"/>
      <c r="DK62" s="1003"/>
      <c r="DL62" s="1003"/>
      <c r="DM62" s="1003"/>
      <c r="DN62" s="1003"/>
      <c r="DO62" s="1003"/>
      <c r="DP62" s="1003"/>
      <c r="DQ62" s="1003"/>
      <c r="DR62" s="1003"/>
      <c r="DS62" s="1003"/>
      <c r="DT62" s="1003"/>
      <c r="DU62" s="1003"/>
      <c r="DV62" s="1003"/>
      <c r="DW62" s="1003"/>
      <c r="DX62" s="1003"/>
      <c r="DY62" s="1003"/>
      <c r="DZ62" s="1003"/>
      <c r="EA62" s="1003"/>
      <c r="EB62" s="1003"/>
      <c r="EC62" s="1003"/>
      <c r="ED62" s="1003"/>
      <c r="EE62" s="1003"/>
      <c r="EF62" s="1003"/>
      <c r="EG62" s="1003"/>
      <c r="EH62" s="1003"/>
      <c r="EI62" s="1003"/>
      <c r="EJ62" s="1003"/>
      <c r="EK62" s="1003"/>
      <c r="EL62" s="1003"/>
      <c r="EM62" s="1003"/>
      <c r="EN62" s="1003"/>
      <c r="EO62" s="1003"/>
      <c r="EP62" s="1003"/>
      <c r="EQ62" s="1003"/>
      <c r="ER62" s="1003"/>
      <c r="ES62" s="1003"/>
      <c r="ET62" s="1003"/>
      <c r="EU62" s="1003"/>
      <c r="EV62" s="1003"/>
      <c r="EW62" s="1003"/>
      <c r="EX62" s="1003"/>
      <c r="EY62" s="1003"/>
      <c r="EZ62" s="1003"/>
      <c r="FA62" s="1003"/>
      <c r="FB62" s="1003"/>
      <c r="FC62" s="1003"/>
      <c r="FD62" s="1003"/>
      <c r="FE62" s="1003"/>
      <c r="FF62" s="1003"/>
      <c r="FG62" s="1003"/>
      <c r="FH62" s="1003"/>
      <c r="FI62" s="1003"/>
      <c r="FJ62" s="1003"/>
      <c r="FK62" s="1003"/>
      <c r="FL62" s="1003"/>
      <c r="FM62" s="1003"/>
      <c r="FN62" s="1003"/>
      <c r="FO62" s="1003"/>
      <c r="FP62" s="1003"/>
      <c r="FQ62" s="1003"/>
      <c r="FR62" s="1003"/>
      <c r="FS62" s="1003"/>
      <c r="FT62" s="1003"/>
      <c r="FU62" s="1003"/>
      <c r="FV62" s="1003"/>
      <c r="FW62" s="1003"/>
      <c r="FX62" s="1003"/>
      <c r="FY62" s="1003"/>
      <c r="FZ62" s="1003"/>
      <c r="GA62" s="1003"/>
      <c r="GB62" s="1003"/>
      <c r="GC62" s="1003"/>
      <c r="GD62" s="1003"/>
      <c r="GE62" s="1003"/>
      <c r="GF62" s="1003"/>
      <c r="GG62" s="1003"/>
      <c r="GH62" s="1003"/>
      <c r="GI62" s="1003"/>
      <c r="GJ62" s="1003"/>
      <c r="GK62" s="1003"/>
      <c r="GL62" s="1003"/>
      <c r="GM62" s="1003"/>
      <c r="GN62" s="1003"/>
      <c r="GO62" s="1003"/>
      <c r="GP62" s="1003"/>
      <c r="GQ62" s="1003"/>
      <c r="GR62" s="1003"/>
      <c r="GS62" s="1003"/>
      <c r="GT62" s="1003"/>
      <c r="GU62" s="1003"/>
      <c r="GV62" s="1003"/>
      <c r="GW62" s="1003"/>
      <c r="GX62" s="1003"/>
      <c r="GY62" s="1003"/>
      <c r="GZ62" s="1003"/>
      <c r="HA62" s="1003"/>
      <c r="HB62" s="1003"/>
      <c r="HC62" s="1003"/>
      <c r="HD62" s="1003"/>
      <c r="HE62" s="1003"/>
      <c r="HF62" s="1003"/>
      <c r="HG62" s="1003"/>
      <c r="HH62" s="1003"/>
      <c r="HI62" s="1003"/>
      <c r="HJ62" s="1003"/>
      <c r="HK62" s="1003"/>
      <c r="HL62" s="1003"/>
      <c r="HM62" s="1003"/>
      <c r="HN62" s="1003"/>
      <c r="HO62" s="1003"/>
      <c r="HP62" s="1003"/>
      <c r="HQ62" s="1003"/>
      <c r="HR62" s="1003"/>
      <c r="HS62" s="1003"/>
      <c r="HT62" s="1003"/>
      <c r="HU62" s="1003"/>
      <c r="HV62" s="1003"/>
      <c r="HW62" s="1003"/>
      <c r="HX62" s="1003"/>
      <c r="HY62" s="1003"/>
      <c r="HZ62" s="1003"/>
      <c r="IA62" s="1003"/>
      <c r="IB62" s="1003"/>
      <c r="IC62" s="1003"/>
      <c r="ID62" s="1003"/>
      <c r="IE62" s="1003"/>
      <c r="IF62" s="1003"/>
      <c r="IG62" s="1003"/>
      <c r="IH62" s="1003"/>
      <c r="II62" s="1003"/>
      <c r="IJ62" s="1003"/>
      <c r="IK62" s="1003"/>
      <c r="IL62" s="1003"/>
      <c r="IM62" s="1003"/>
      <c r="IN62" s="1003"/>
      <c r="IO62" s="1003"/>
      <c r="IP62" s="1003"/>
      <c r="IQ62" s="1003"/>
      <c r="IR62" s="1003"/>
      <c r="IS62" s="1003"/>
      <c r="IT62" s="1003"/>
      <c r="IU62" s="1003"/>
      <c r="IV62" s="1003"/>
    </row>
    <row r="63" spans="1:256" s="985" customFormat="1" ht="74.099999999999994" customHeight="1">
      <c r="A63" s="1029" t="s">
        <v>261</v>
      </c>
      <c r="B63" s="1015" t="s">
        <v>262</v>
      </c>
      <c r="C63" s="1023" t="s">
        <v>263</v>
      </c>
      <c r="D63" s="1030" t="s">
        <v>264</v>
      </c>
      <c r="E63" s="1043" t="s">
        <v>115</v>
      </c>
      <c r="F63" s="1025">
        <v>75000</v>
      </c>
      <c r="G63" s="1058">
        <v>1</v>
      </c>
      <c r="H63" s="1018">
        <v>0</v>
      </c>
      <c r="I63" s="1030" t="s">
        <v>259</v>
      </c>
      <c r="J63" s="1030" t="s">
        <v>265</v>
      </c>
      <c r="K63" s="1069"/>
      <c r="L63" s="1030" t="s">
        <v>126</v>
      </c>
      <c r="M63" s="1003"/>
      <c r="N63" s="1003"/>
      <c r="O63" s="1003"/>
      <c r="P63" s="1003"/>
      <c r="Q63" s="1003"/>
      <c r="R63" s="1003"/>
      <c r="S63" s="1003"/>
      <c r="T63" s="1003"/>
      <c r="U63" s="1003"/>
      <c r="V63" s="1003"/>
      <c r="W63" s="1003"/>
      <c r="X63" s="1003"/>
      <c r="Y63" s="1003"/>
      <c r="Z63" s="1003"/>
      <c r="AA63" s="1003"/>
      <c r="AB63" s="1003"/>
      <c r="AC63" s="1003"/>
      <c r="AD63" s="1003"/>
      <c r="AE63" s="1003"/>
      <c r="AF63" s="1003"/>
      <c r="AG63" s="1003"/>
      <c r="AH63" s="1003"/>
      <c r="AI63" s="1003"/>
      <c r="AJ63" s="1003"/>
      <c r="AK63" s="1003"/>
      <c r="AL63" s="1003"/>
      <c r="AM63" s="1003"/>
      <c r="AN63" s="1003"/>
      <c r="AO63" s="1003"/>
      <c r="AP63" s="1003"/>
      <c r="AQ63" s="1003"/>
      <c r="AR63" s="1003"/>
      <c r="AS63" s="1003"/>
      <c r="AT63" s="1003"/>
      <c r="AU63" s="1003"/>
      <c r="AV63" s="1003"/>
      <c r="AW63" s="1003"/>
      <c r="AX63" s="1003"/>
      <c r="AY63" s="1003"/>
      <c r="AZ63" s="1003"/>
      <c r="BA63" s="1003"/>
      <c r="BB63" s="1003"/>
      <c r="BC63" s="1003"/>
      <c r="BD63" s="1003"/>
      <c r="BE63" s="1003"/>
      <c r="BF63" s="1003"/>
      <c r="BG63" s="1003"/>
      <c r="BH63" s="1003"/>
      <c r="BI63" s="1003"/>
      <c r="BJ63" s="1003"/>
      <c r="BK63" s="1003"/>
      <c r="BL63" s="1003"/>
      <c r="BM63" s="1003"/>
      <c r="BN63" s="1003"/>
      <c r="BO63" s="1003"/>
      <c r="BP63" s="1003"/>
      <c r="BQ63" s="1003"/>
      <c r="BR63" s="1003"/>
      <c r="BS63" s="1003"/>
      <c r="BT63" s="1003"/>
      <c r="BU63" s="1003"/>
      <c r="BV63" s="1003"/>
      <c r="BW63" s="1003"/>
      <c r="BX63" s="1003"/>
      <c r="BY63" s="1003"/>
      <c r="BZ63" s="1003"/>
      <c r="CA63" s="1003"/>
      <c r="CB63" s="1003"/>
      <c r="CC63" s="1003"/>
      <c r="CD63" s="1003"/>
      <c r="CE63" s="1003"/>
      <c r="CF63" s="1003"/>
      <c r="CG63" s="1003"/>
      <c r="CH63" s="1003"/>
      <c r="CI63" s="1003"/>
      <c r="CJ63" s="1003"/>
      <c r="CK63" s="1003"/>
      <c r="CL63" s="1003"/>
      <c r="CM63" s="1003"/>
      <c r="CN63" s="1003"/>
      <c r="CO63" s="1003"/>
      <c r="CP63" s="1003"/>
      <c r="CQ63" s="1003"/>
      <c r="CR63" s="1003"/>
      <c r="CS63" s="1003"/>
      <c r="CT63" s="1003"/>
      <c r="CU63" s="1003"/>
      <c r="CV63" s="1003"/>
      <c r="CW63" s="1003"/>
      <c r="CX63" s="1003"/>
      <c r="CY63" s="1003"/>
      <c r="CZ63" s="1003"/>
      <c r="DA63" s="1003"/>
      <c r="DB63" s="1003"/>
      <c r="DC63" s="1003"/>
      <c r="DD63" s="1003"/>
      <c r="DE63" s="1003"/>
      <c r="DF63" s="1003"/>
      <c r="DG63" s="1003"/>
      <c r="DH63" s="1003"/>
      <c r="DI63" s="1003"/>
      <c r="DJ63" s="1003"/>
      <c r="DK63" s="1003"/>
      <c r="DL63" s="1003"/>
      <c r="DM63" s="1003"/>
      <c r="DN63" s="1003"/>
      <c r="DO63" s="1003"/>
      <c r="DP63" s="1003"/>
      <c r="DQ63" s="1003"/>
      <c r="DR63" s="1003"/>
      <c r="DS63" s="1003"/>
      <c r="DT63" s="1003"/>
      <c r="DU63" s="1003"/>
      <c r="DV63" s="1003"/>
      <c r="DW63" s="1003"/>
      <c r="DX63" s="1003"/>
      <c r="DY63" s="1003"/>
      <c r="DZ63" s="1003"/>
      <c r="EA63" s="1003"/>
      <c r="EB63" s="1003"/>
      <c r="EC63" s="1003"/>
      <c r="ED63" s="1003"/>
      <c r="EE63" s="1003"/>
      <c r="EF63" s="1003"/>
      <c r="EG63" s="1003"/>
      <c r="EH63" s="1003"/>
      <c r="EI63" s="1003"/>
      <c r="EJ63" s="1003"/>
      <c r="EK63" s="1003"/>
      <c r="EL63" s="1003"/>
      <c r="EM63" s="1003"/>
      <c r="EN63" s="1003"/>
      <c r="EO63" s="1003"/>
      <c r="EP63" s="1003"/>
      <c r="EQ63" s="1003"/>
      <c r="ER63" s="1003"/>
      <c r="ES63" s="1003"/>
      <c r="ET63" s="1003"/>
      <c r="EU63" s="1003"/>
      <c r="EV63" s="1003"/>
      <c r="EW63" s="1003"/>
      <c r="EX63" s="1003"/>
      <c r="EY63" s="1003"/>
      <c r="EZ63" s="1003"/>
      <c r="FA63" s="1003"/>
      <c r="FB63" s="1003"/>
      <c r="FC63" s="1003"/>
      <c r="FD63" s="1003"/>
      <c r="FE63" s="1003"/>
      <c r="FF63" s="1003"/>
      <c r="FG63" s="1003"/>
      <c r="FH63" s="1003"/>
      <c r="FI63" s="1003"/>
      <c r="FJ63" s="1003"/>
      <c r="FK63" s="1003"/>
      <c r="FL63" s="1003"/>
      <c r="FM63" s="1003"/>
      <c r="FN63" s="1003"/>
      <c r="FO63" s="1003"/>
      <c r="FP63" s="1003"/>
      <c r="FQ63" s="1003"/>
      <c r="FR63" s="1003"/>
      <c r="FS63" s="1003"/>
      <c r="FT63" s="1003"/>
      <c r="FU63" s="1003"/>
      <c r="FV63" s="1003"/>
      <c r="FW63" s="1003"/>
      <c r="FX63" s="1003"/>
      <c r="FY63" s="1003"/>
      <c r="FZ63" s="1003"/>
      <c r="GA63" s="1003"/>
      <c r="GB63" s="1003"/>
      <c r="GC63" s="1003"/>
      <c r="GD63" s="1003"/>
      <c r="GE63" s="1003"/>
      <c r="GF63" s="1003"/>
      <c r="GG63" s="1003"/>
      <c r="GH63" s="1003"/>
      <c r="GI63" s="1003"/>
      <c r="GJ63" s="1003"/>
      <c r="GK63" s="1003"/>
      <c r="GL63" s="1003"/>
      <c r="GM63" s="1003"/>
      <c r="GN63" s="1003"/>
      <c r="GO63" s="1003"/>
      <c r="GP63" s="1003"/>
      <c r="GQ63" s="1003"/>
      <c r="GR63" s="1003"/>
      <c r="GS63" s="1003"/>
      <c r="GT63" s="1003"/>
      <c r="GU63" s="1003"/>
      <c r="GV63" s="1003"/>
      <c r="GW63" s="1003"/>
      <c r="GX63" s="1003"/>
      <c r="GY63" s="1003"/>
      <c r="GZ63" s="1003"/>
      <c r="HA63" s="1003"/>
      <c r="HB63" s="1003"/>
      <c r="HC63" s="1003"/>
      <c r="HD63" s="1003"/>
      <c r="HE63" s="1003"/>
      <c r="HF63" s="1003"/>
      <c r="HG63" s="1003"/>
      <c r="HH63" s="1003"/>
      <c r="HI63" s="1003"/>
      <c r="HJ63" s="1003"/>
      <c r="HK63" s="1003"/>
      <c r="HL63" s="1003"/>
      <c r="HM63" s="1003"/>
      <c r="HN63" s="1003"/>
      <c r="HO63" s="1003"/>
      <c r="HP63" s="1003"/>
      <c r="HQ63" s="1003"/>
      <c r="HR63" s="1003"/>
      <c r="HS63" s="1003"/>
      <c r="HT63" s="1003"/>
      <c r="HU63" s="1003"/>
      <c r="HV63" s="1003"/>
      <c r="HW63" s="1003"/>
      <c r="HX63" s="1003"/>
      <c r="HY63" s="1003"/>
      <c r="HZ63" s="1003"/>
      <c r="IA63" s="1003"/>
      <c r="IB63" s="1003"/>
      <c r="IC63" s="1003"/>
      <c r="ID63" s="1003"/>
      <c r="IE63" s="1003"/>
      <c r="IF63" s="1003"/>
      <c r="IG63" s="1003"/>
      <c r="IH63" s="1003"/>
      <c r="II63" s="1003"/>
      <c r="IJ63" s="1003"/>
      <c r="IK63" s="1003"/>
      <c r="IL63" s="1003"/>
      <c r="IM63" s="1003"/>
      <c r="IN63" s="1003"/>
      <c r="IO63" s="1003"/>
      <c r="IP63" s="1003"/>
      <c r="IQ63" s="1003"/>
      <c r="IR63" s="1003"/>
      <c r="IS63" s="1003"/>
      <c r="IT63" s="1003"/>
      <c r="IU63" s="1003"/>
      <c r="IV63" s="1003"/>
    </row>
    <row r="64" spans="1:256" s="985" customFormat="1" ht="56.1" customHeight="1">
      <c r="A64" s="1029" t="s">
        <v>266</v>
      </c>
      <c r="B64" s="1068" t="s">
        <v>267</v>
      </c>
      <c r="C64" s="1023" t="s">
        <v>268</v>
      </c>
      <c r="D64" s="1030" t="s">
        <v>264</v>
      </c>
      <c r="E64" s="1043" t="s">
        <v>115</v>
      </c>
      <c r="F64" s="1081">
        <v>63150</v>
      </c>
      <c r="G64" s="1058">
        <v>1</v>
      </c>
      <c r="H64" s="1018">
        <v>0</v>
      </c>
      <c r="I64" s="1135" t="s">
        <v>259</v>
      </c>
      <c r="J64" s="1030" t="s">
        <v>269</v>
      </c>
      <c r="K64" s="1069"/>
      <c r="L64" s="1030" t="s">
        <v>126</v>
      </c>
      <c r="M64" s="1003"/>
      <c r="N64" s="1003"/>
      <c r="O64" s="1003"/>
      <c r="P64" s="1003"/>
      <c r="Q64" s="1003"/>
      <c r="R64" s="1003"/>
      <c r="S64" s="1003"/>
      <c r="T64" s="1003"/>
      <c r="U64" s="1003"/>
      <c r="V64" s="1003"/>
      <c r="W64" s="1003"/>
      <c r="X64" s="1003"/>
      <c r="Y64" s="1003"/>
      <c r="Z64" s="1003"/>
      <c r="AA64" s="1003"/>
      <c r="AB64" s="1003"/>
      <c r="AC64" s="1003"/>
      <c r="AD64" s="1003"/>
      <c r="AE64" s="1003"/>
      <c r="AF64" s="1003"/>
      <c r="AG64" s="1003"/>
      <c r="AH64" s="1003"/>
      <c r="AI64" s="1003"/>
      <c r="AJ64" s="1003"/>
      <c r="AK64" s="1003"/>
      <c r="AL64" s="1003"/>
      <c r="AM64" s="1003"/>
      <c r="AN64" s="1003"/>
      <c r="AO64" s="1003"/>
      <c r="AP64" s="1003"/>
      <c r="AQ64" s="1003"/>
      <c r="AR64" s="1003"/>
      <c r="AS64" s="1003"/>
      <c r="AT64" s="1003"/>
      <c r="AU64" s="1003"/>
      <c r="AV64" s="1003"/>
      <c r="AW64" s="1003"/>
      <c r="AX64" s="1003"/>
      <c r="AY64" s="1003"/>
      <c r="AZ64" s="1003"/>
      <c r="BA64" s="1003"/>
      <c r="BB64" s="1003"/>
      <c r="BC64" s="1003"/>
      <c r="BD64" s="1003"/>
      <c r="BE64" s="1003"/>
      <c r="BF64" s="1003"/>
      <c r="BG64" s="1003"/>
      <c r="BH64" s="1003"/>
      <c r="BI64" s="1003"/>
      <c r="BJ64" s="1003"/>
      <c r="BK64" s="1003"/>
      <c r="BL64" s="1003"/>
      <c r="BM64" s="1003"/>
      <c r="BN64" s="1003"/>
      <c r="BO64" s="1003"/>
      <c r="BP64" s="1003"/>
      <c r="BQ64" s="1003"/>
      <c r="BR64" s="1003"/>
      <c r="BS64" s="1003"/>
      <c r="BT64" s="1003"/>
      <c r="BU64" s="1003"/>
      <c r="BV64" s="1003"/>
      <c r="BW64" s="1003"/>
      <c r="BX64" s="1003"/>
      <c r="BY64" s="1003"/>
      <c r="BZ64" s="1003"/>
      <c r="CA64" s="1003"/>
      <c r="CB64" s="1003"/>
      <c r="CC64" s="1003"/>
      <c r="CD64" s="1003"/>
      <c r="CE64" s="1003"/>
      <c r="CF64" s="1003"/>
      <c r="CG64" s="1003"/>
      <c r="CH64" s="1003"/>
      <c r="CI64" s="1003"/>
      <c r="CJ64" s="1003"/>
      <c r="CK64" s="1003"/>
      <c r="CL64" s="1003"/>
      <c r="CM64" s="1003"/>
      <c r="CN64" s="1003"/>
      <c r="CO64" s="1003"/>
      <c r="CP64" s="1003"/>
      <c r="CQ64" s="1003"/>
      <c r="CR64" s="1003"/>
      <c r="CS64" s="1003"/>
      <c r="CT64" s="1003"/>
      <c r="CU64" s="1003"/>
      <c r="CV64" s="1003"/>
      <c r="CW64" s="1003"/>
      <c r="CX64" s="1003"/>
      <c r="CY64" s="1003"/>
      <c r="CZ64" s="1003"/>
      <c r="DA64" s="1003"/>
      <c r="DB64" s="1003"/>
      <c r="DC64" s="1003"/>
      <c r="DD64" s="1003"/>
      <c r="DE64" s="1003"/>
      <c r="DF64" s="1003"/>
      <c r="DG64" s="1003"/>
      <c r="DH64" s="1003"/>
      <c r="DI64" s="1003"/>
      <c r="DJ64" s="1003"/>
      <c r="DK64" s="1003"/>
      <c r="DL64" s="1003"/>
      <c r="DM64" s="1003"/>
      <c r="DN64" s="1003"/>
      <c r="DO64" s="1003"/>
      <c r="DP64" s="1003"/>
      <c r="DQ64" s="1003"/>
      <c r="DR64" s="1003"/>
      <c r="DS64" s="1003"/>
      <c r="DT64" s="1003"/>
      <c r="DU64" s="1003"/>
      <c r="DV64" s="1003"/>
      <c r="DW64" s="1003"/>
      <c r="DX64" s="1003"/>
      <c r="DY64" s="1003"/>
      <c r="DZ64" s="1003"/>
      <c r="EA64" s="1003"/>
      <c r="EB64" s="1003"/>
      <c r="EC64" s="1003"/>
      <c r="ED64" s="1003"/>
      <c r="EE64" s="1003"/>
      <c r="EF64" s="1003"/>
      <c r="EG64" s="1003"/>
      <c r="EH64" s="1003"/>
      <c r="EI64" s="1003"/>
      <c r="EJ64" s="1003"/>
      <c r="EK64" s="1003"/>
      <c r="EL64" s="1003"/>
      <c r="EM64" s="1003"/>
      <c r="EN64" s="1003"/>
      <c r="EO64" s="1003"/>
      <c r="EP64" s="1003"/>
      <c r="EQ64" s="1003"/>
      <c r="ER64" s="1003"/>
      <c r="ES64" s="1003"/>
      <c r="ET64" s="1003"/>
      <c r="EU64" s="1003"/>
      <c r="EV64" s="1003"/>
      <c r="EW64" s="1003"/>
      <c r="EX64" s="1003"/>
      <c r="EY64" s="1003"/>
      <c r="EZ64" s="1003"/>
      <c r="FA64" s="1003"/>
      <c r="FB64" s="1003"/>
      <c r="FC64" s="1003"/>
      <c r="FD64" s="1003"/>
      <c r="FE64" s="1003"/>
      <c r="FF64" s="1003"/>
      <c r="FG64" s="1003"/>
      <c r="FH64" s="1003"/>
      <c r="FI64" s="1003"/>
      <c r="FJ64" s="1003"/>
      <c r="FK64" s="1003"/>
      <c r="FL64" s="1003"/>
      <c r="FM64" s="1003"/>
      <c r="FN64" s="1003"/>
      <c r="FO64" s="1003"/>
      <c r="FP64" s="1003"/>
      <c r="FQ64" s="1003"/>
      <c r="FR64" s="1003"/>
      <c r="FS64" s="1003"/>
      <c r="FT64" s="1003"/>
      <c r="FU64" s="1003"/>
      <c r="FV64" s="1003"/>
      <c r="FW64" s="1003"/>
      <c r="FX64" s="1003"/>
      <c r="FY64" s="1003"/>
      <c r="FZ64" s="1003"/>
      <c r="GA64" s="1003"/>
      <c r="GB64" s="1003"/>
      <c r="GC64" s="1003"/>
      <c r="GD64" s="1003"/>
      <c r="GE64" s="1003"/>
      <c r="GF64" s="1003"/>
      <c r="GG64" s="1003"/>
      <c r="GH64" s="1003"/>
      <c r="GI64" s="1003"/>
      <c r="GJ64" s="1003"/>
      <c r="GK64" s="1003"/>
      <c r="GL64" s="1003"/>
      <c r="GM64" s="1003"/>
      <c r="GN64" s="1003"/>
      <c r="GO64" s="1003"/>
      <c r="GP64" s="1003"/>
      <c r="GQ64" s="1003"/>
      <c r="GR64" s="1003"/>
      <c r="GS64" s="1003"/>
      <c r="GT64" s="1003"/>
      <c r="GU64" s="1003"/>
      <c r="GV64" s="1003"/>
      <c r="GW64" s="1003"/>
      <c r="GX64" s="1003"/>
      <c r="GY64" s="1003"/>
      <c r="GZ64" s="1003"/>
      <c r="HA64" s="1003"/>
      <c r="HB64" s="1003"/>
      <c r="HC64" s="1003"/>
      <c r="HD64" s="1003"/>
      <c r="HE64" s="1003"/>
      <c r="HF64" s="1003"/>
      <c r="HG64" s="1003"/>
      <c r="HH64" s="1003"/>
      <c r="HI64" s="1003"/>
      <c r="HJ64" s="1003"/>
      <c r="HK64" s="1003"/>
      <c r="HL64" s="1003"/>
      <c r="HM64" s="1003"/>
      <c r="HN64" s="1003"/>
      <c r="HO64" s="1003"/>
      <c r="HP64" s="1003"/>
      <c r="HQ64" s="1003"/>
      <c r="HR64" s="1003"/>
      <c r="HS64" s="1003"/>
      <c r="HT64" s="1003"/>
      <c r="HU64" s="1003"/>
      <c r="HV64" s="1003"/>
      <c r="HW64" s="1003"/>
      <c r="HX64" s="1003"/>
      <c r="HY64" s="1003"/>
      <c r="HZ64" s="1003"/>
      <c r="IA64" s="1003"/>
      <c r="IB64" s="1003"/>
      <c r="IC64" s="1003"/>
      <c r="ID64" s="1003"/>
      <c r="IE64" s="1003"/>
      <c r="IF64" s="1003"/>
      <c r="IG64" s="1003"/>
      <c r="IH64" s="1003"/>
      <c r="II64" s="1003"/>
      <c r="IJ64" s="1003"/>
      <c r="IK64" s="1003"/>
      <c r="IL64" s="1003"/>
      <c r="IM64" s="1003"/>
      <c r="IN64" s="1003"/>
      <c r="IO64" s="1003"/>
      <c r="IP64" s="1003"/>
      <c r="IQ64" s="1003"/>
      <c r="IR64" s="1003"/>
      <c r="IS64" s="1003"/>
      <c r="IT64" s="1003"/>
      <c r="IU64" s="1003"/>
      <c r="IV64" s="1003"/>
    </row>
    <row r="65" spans="1:256" s="993" customFormat="1" ht="44.1" hidden="1" customHeight="1">
      <c r="A65" s="1059" t="s">
        <v>270</v>
      </c>
      <c r="B65" s="1015" t="s">
        <v>271</v>
      </c>
      <c r="C65" s="1016" t="s">
        <v>272</v>
      </c>
      <c r="D65" s="1015" t="s">
        <v>171</v>
      </c>
      <c r="E65" s="1079" t="s">
        <v>115</v>
      </c>
      <c r="F65" s="1088">
        <v>58500</v>
      </c>
      <c r="G65" s="1027">
        <v>1</v>
      </c>
      <c r="H65" s="1018">
        <v>0</v>
      </c>
      <c r="I65" s="1078" t="s">
        <v>273</v>
      </c>
      <c r="J65" s="1078" t="s">
        <v>273</v>
      </c>
      <c r="K65" s="1069" t="s">
        <v>274</v>
      </c>
      <c r="L65" s="1088" t="s">
        <v>275</v>
      </c>
      <c r="M65" s="1194"/>
      <c r="N65" s="1195"/>
      <c r="O65" s="1195"/>
      <c r="P65" s="1195"/>
      <c r="Q65" s="1195"/>
      <c r="R65" s="1195"/>
      <c r="S65" s="1195"/>
      <c r="T65" s="1195"/>
      <c r="U65" s="1195"/>
      <c r="V65" s="1195"/>
      <c r="W65" s="1195"/>
      <c r="X65" s="1195"/>
      <c r="Y65" s="1195"/>
      <c r="Z65" s="1195"/>
      <c r="AA65" s="1195"/>
      <c r="AB65" s="1195"/>
      <c r="AC65" s="1195"/>
      <c r="AD65" s="1195"/>
      <c r="AE65" s="1195"/>
      <c r="AF65" s="1195"/>
      <c r="AG65" s="1195"/>
      <c r="AH65" s="1195"/>
      <c r="AI65" s="1195"/>
      <c r="AJ65" s="1195"/>
      <c r="AK65" s="1195"/>
      <c r="AL65" s="1195"/>
      <c r="AM65" s="1195"/>
      <c r="AN65" s="1195"/>
      <c r="AO65" s="1195"/>
      <c r="AP65" s="1195"/>
      <c r="AQ65" s="1195"/>
      <c r="AR65" s="1195"/>
      <c r="AS65" s="1195"/>
      <c r="AT65" s="1195"/>
      <c r="AU65" s="1195"/>
      <c r="AV65" s="1195"/>
      <c r="AW65" s="1195"/>
      <c r="AX65" s="1195"/>
      <c r="AY65" s="1195"/>
      <c r="AZ65" s="1195"/>
      <c r="BA65" s="1195"/>
      <c r="BB65" s="1195"/>
      <c r="BC65" s="1195"/>
      <c r="BD65" s="1195"/>
      <c r="BE65" s="1195"/>
      <c r="BF65" s="1195"/>
      <c r="BG65" s="1195"/>
      <c r="BH65" s="1195"/>
      <c r="BI65" s="1195"/>
      <c r="BJ65" s="1195"/>
      <c r="BK65" s="1195"/>
      <c r="BL65" s="1195"/>
      <c r="BM65" s="1195"/>
      <c r="BN65" s="1195"/>
      <c r="BO65" s="1195"/>
      <c r="BP65" s="1195"/>
      <c r="BQ65" s="1195"/>
      <c r="BR65" s="1195"/>
      <c r="BS65" s="1195"/>
      <c r="BT65" s="1195"/>
      <c r="BU65" s="1195"/>
      <c r="BV65" s="1195"/>
      <c r="BW65" s="1195"/>
      <c r="BX65" s="1195"/>
      <c r="BY65" s="1195"/>
      <c r="BZ65" s="1195"/>
      <c r="CA65" s="1195"/>
      <c r="CB65" s="1195"/>
      <c r="CC65" s="1195"/>
      <c r="CD65" s="1195"/>
      <c r="CE65" s="1195"/>
      <c r="CF65" s="1195"/>
      <c r="CG65" s="1195"/>
      <c r="CH65" s="1195"/>
      <c r="CI65" s="1195"/>
      <c r="CJ65" s="1195"/>
      <c r="CK65" s="1195"/>
      <c r="CL65" s="1195"/>
      <c r="CM65" s="1195"/>
      <c r="CN65" s="1195"/>
      <c r="CO65" s="1195"/>
      <c r="CP65" s="1195"/>
      <c r="CQ65" s="1195"/>
      <c r="CR65" s="1195"/>
      <c r="CS65" s="1195"/>
      <c r="CT65" s="1195"/>
      <c r="CU65" s="1195"/>
      <c r="CV65" s="1195"/>
      <c r="CW65" s="1195"/>
      <c r="CX65" s="1195"/>
      <c r="CY65" s="1195"/>
      <c r="CZ65" s="1195"/>
      <c r="DA65" s="1195"/>
      <c r="DB65" s="1195"/>
      <c r="DC65" s="1195"/>
      <c r="DD65" s="1195"/>
      <c r="DE65" s="1195"/>
      <c r="DF65" s="1195"/>
      <c r="DG65" s="1195"/>
      <c r="DH65" s="1195"/>
      <c r="DI65" s="1195"/>
      <c r="DJ65" s="1195"/>
      <c r="DK65" s="1195"/>
      <c r="DL65" s="1195"/>
      <c r="DM65" s="1195"/>
      <c r="DN65" s="1195"/>
      <c r="DO65" s="1195"/>
      <c r="DP65" s="1195"/>
      <c r="DQ65" s="1195"/>
      <c r="DR65" s="1195"/>
      <c r="DS65" s="1195"/>
      <c r="DT65" s="1195"/>
      <c r="DU65" s="1195"/>
      <c r="DV65" s="1195"/>
      <c r="DW65" s="1195"/>
      <c r="DX65" s="1195"/>
      <c r="DY65" s="1195"/>
      <c r="DZ65" s="1195"/>
      <c r="EA65" s="1195"/>
      <c r="EB65" s="1195"/>
      <c r="EC65" s="1195"/>
      <c r="ED65" s="1195"/>
      <c r="EE65" s="1195"/>
      <c r="EF65" s="1195"/>
      <c r="EG65" s="1195"/>
      <c r="EH65" s="1195"/>
      <c r="EI65" s="1195"/>
      <c r="EJ65" s="1195"/>
      <c r="EK65" s="1195"/>
      <c r="EL65" s="1195"/>
      <c r="EM65" s="1195"/>
      <c r="EN65" s="1195"/>
      <c r="EO65" s="1195"/>
      <c r="EP65" s="1195"/>
      <c r="EQ65" s="1195"/>
      <c r="ER65" s="1195"/>
      <c r="ES65" s="1195"/>
      <c r="ET65" s="1195"/>
      <c r="EU65" s="1195"/>
      <c r="EV65" s="1195"/>
      <c r="EW65" s="1195"/>
      <c r="EX65" s="1195"/>
      <c r="EY65" s="1195"/>
      <c r="EZ65" s="1195"/>
      <c r="FA65" s="1195"/>
      <c r="FB65" s="1195"/>
      <c r="FC65" s="1195"/>
      <c r="FD65" s="1195"/>
      <c r="FE65" s="1195"/>
      <c r="FF65" s="1195"/>
      <c r="FG65" s="1195"/>
      <c r="FH65" s="1195"/>
      <c r="FI65" s="1195"/>
      <c r="FJ65" s="1195"/>
      <c r="FK65" s="1195"/>
      <c r="FL65" s="1195"/>
      <c r="FM65" s="1195"/>
      <c r="FN65" s="1195"/>
      <c r="FO65" s="1195"/>
      <c r="FP65" s="1195"/>
      <c r="FQ65" s="1195"/>
      <c r="FR65" s="1195"/>
      <c r="FS65" s="1195"/>
      <c r="FT65" s="1195"/>
      <c r="FU65" s="1195"/>
      <c r="FV65" s="1195"/>
      <c r="FW65" s="1195"/>
      <c r="FX65" s="1195"/>
      <c r="FY65" s="1195"/>
      <c r="FZ65" s="1195"/>
      <c r="GA65" s="1195"/>
      <c r="GB65" s="1195"/>
      <c r="GC65" s="1195"/>
      <c r="GD65" s="1195"/>
      <c r="GE65" s="1195"/>
      <c r="GF65" s="1195"/>
      <c r="GG65" s="1195"/>
      <c r="GH65" s="1195"/>
      <c r="GI65" s="1195"/>
      <c r="GJ65" s="1195"/>
      <c r="GK65" s="1195"/>
      <c r="GL65" s="1195"/>
      <c r="GM65" s="1195"/>
      <c r="GN65" s="1195"/>
      <c r="GO65" s="1195"/>
      <c r="GP65" s="1195"/>
      <c r="GQ65" s="1195"/>
      <c r="GR65" s="1195"/>
      <c r="GS65" s="1195"/>
      <c r="GT65" s="1195"/>
      <c r="GU65" s="1195"/>
      <c r="GV65" s="1195"/>
      <c r="GW65" s="1195"/>
      <c r="GX65" s="1195"/>
      <c r="GY65" s="1195"/>
      <c r="GZ65" s="1195"/>
      <c r="HA65" s="1195"/>
      <c r="HB65" s="1195"/>
      <c r="HC65" s="1195"/>
      <c r="HD65" s="1195"/>
      <c r="HE65" s="1195"/>
      <c r="HF65" s="1195"/>
      <c r="HG65" s="1195"/>
      <c r="HH65" s="1195"/>
      <c r="HI65" s="1195"/>
      <c r="HJ65" s="1195"/>
      <c r="HK65" s="1195"/>
      <c r="HL65" s="1195"/>
      <c r="HM65" s="1195"/>
      <c r="HN65" s="1195"/>
      <c r="HO65" s="1195"/>
      <c r="HP65" s="1195"/>
      <c r="HQ65" s="1195"/>
      <c r="HR65" s="1195"/>
      <c r="HS65" s="1195"/>
      <c r="HT65" s="1195"/>
      <c r="HU65" s="1195"/>
      <c r="HV65" s="1195"/>
      <c r="HW65" s="1195"/>
      <c r="HX65" s="1195"/>
      <c r="HY65" s="1195"/>
      <c r="HZ65" s="1195"/>
      <c r="IA65" s="1195"/>
      <c r="IB65" s="1195"/>
      <c r="IC65" s="1195"/>
      <c r="ID65" s="1195"/>
      <c r="IE65" s="1195"/>
      <c r="IF65" s="1195"/>
      <c r="IG65" s="1195"/>
      <c r="IH65" s="1195"/>
      <c r="II65" s="1195"/>
      <c r="IJ65" s="1195"/>
      <c r="IK65" s="1195"/>
      <c r="IL65" s="1195"/>
      <c r="IM65" s="1195"/>
      <c r="IN65" s="1195"/>
      <c r="IO65" s="1195"/>
      <c r="IP65" s="1195"/>
      <c r="IQ65" s="1195"/>
      <c r="IR65" s="1195"/>
      <c r="IS65" s="1195"/>
      <c r="IT65" s="1195"/>
      <c r="IU65" s="1195"/>
      <c r="IV65" s="1195"/>
    </row>
    <row r="66" spans="1:256" s="993" customFormat="1" ht="44.1" hidden="1" customHeight="1">
      <c r="A66" s="1059" t="s">
        <v>276</v>
      </c>
      <c r="B66" s="1015" t="s">
        <v>271</v>
      </c>
      <c r="C66" s="1016" t="s">
        <v>272</v>
      </c>
      <c r="D66" s="1015" t="s">
        <v>171</v>
      </c>
      <c r="E66" s="1079" t="s">
        <v>115</v>
      </c>
      <c r="F66" s="1088">
        <v>58500</v>
      </c>
      <c r="G66" s="1027">
        <v>1</v>
      </c>
      <c r="H66" s="1018">
        <v>0</v>
      </c>
      <c r="I66" s="1078" t="s">
        <v>233</v>
      </c>
      <c r="J66" s="1078" t="s">
        <v>277</v>
      </c>
      <c r="K66" s="1069" t="s">
        <v>278</v>
      </c>
      <c r="L66" s="1088" t="s">
        <v>235</v>
      </c>
      <c r="M66" s="1194"/>
      <c r="N66" s="1195"/>
      <c r="O66" s="1195"/>
      <c r="P66" s="1195"/>
      <c r="Q66" s="1195"/>
      <c r="R66" s="1195"/>
      <c r="S66" s="1195"/>
      <c r="T66" s="1195"/>
      <c r="U66" s="1195"/>
      <c r="V66" s="1195"/>
      <c r="W66" s="1195"/>
      <c r="X66" s="1195"/>
      <c r="Y66" s="1195"/>
      <c r="Z66" s="1195"/>
      <c r="AA66" s="1195"/>
      <c r="AB66" s="1195"/>
      <c r="AC66" s="1195"/>
      <c r="AD66" s="1195"/>
      <c r="AE66" s="1195"/>
      <c r="AF66" s="1195"/>
      <c r="AG66" s="1195"/>
      <c r="AH66" s="1195"/>
      <c r="AI66" s="1195"/>
      <c r="AJ66" s="1195"/>
      <c r="AK66" s="1195"/>
      <c r="AL66" s="1195"/>
      <c r="AM66" s="1195"/>
      <c r="AN66" s="1195"/>
      <c r="AO66" s="1195"/>
      <c r="AP66" s="1195"/>
      <c r="AQ66" s="1195"/>
      <c r="AR66" s="1195"/>
      <c r="AS66" s="1195"/>
      <c r="AT66" s="1195"/>
      <c r="AU66" s="1195"/>
      <c r="AV66" s="1195"/>
      <c r="AW66" s="1195"/>
      <c r="AX66" s="1195"/>
      <c r="AY66" s="1195"/>
      <c r="AZ66" s="1195"/>
      <c r="BA66" s="1195"/>
      <c r="BB66" s="1195"/>
      <c r="BC66" s="1195"/>
      <c r="BD66" s="1195"/>
      <c r="BE66" s="1195"/>
      <c r="BF66" s="1195"/>
      <c r="BG66" s="1195"/>
      <c r="BH66" s="1195"/>
      <c r="BI66" s="1195"/>
      <c r="BJ66" s="1195"/>
      <c r="BK66" s="1195"/>
      <c r="BL66" s="1195"/>
      <c r="BM66" s="1195"/>
      <c r="BN66" s="1195"/>
      <c r="BO66" s="1195"/>
      <c r="BP66" s="1195"/>
      <c r="BQ66" s="1195"/>
      <c r="BR66" s="1195"/>
      <c r="BS66" s="1195"/>
      <c r="BT66" s="1195"/>
      <c r="BU66" s="1195"/>
      <c r="BV66" s="1195"/>
      <c r="BW66" s="1195"/>
      <c r="BX66" s="1195"/>
      <c r="BY66" s="1195"/>
      <c r="BZ66" s="1195"/>
      <c r="CA66" s="1195"/>
      <c r="CB66" s="1195"/>
      <c r="CC66" s="1195"/>
      <c r="CD66" s="1195"/>
      <c r="CE66" s="1195"/>
      <c r="CF66" s="1195"/>
      <c r="CG66" s="1195"/>
      <c r="CH66" s="1195"/>
      <c r="CI66" s="1195"/>
      <c r="CJ66" s="1195"/>
      <c r="CK66" s="1195"/>
      <c r="CL66" s="1195"/>
      <c r="CM66" s="1195"/>
      <c r="CN66" s="1195"/>
      <c r="CO66" s="1195"/>
      <c r="CP66" s="1195"/>
      <c r="CQ66" s="1195"/>
      <c r="CR66" s="1195"/>
      <c r="CS66" s="1195"/>
      <c r="CT66" s="1195"/>
      <c r="CU66" s="1195"/>
      <c r="CV66" s="1195"/>
      <c r="CW66" s="1195"/>
      <c r="CX66" s="1195"/>
      <c r="CY66" s="1195"/>
      <c r="CZ66" s="1195"/>
      <c r="DA66" s="1195"/>
      <c r="DB66" s="1195"/>
      <c r="DC66" s="1195"/>
      <c r="DD66" s="1195"/>
      <c r="DE66" s="1195"/>
      <c r="DF66" s="1195"/>
      <c r="DG66" s="1195"/>
      <c r="DH66" s="1195"/>
      <c r="DI66" s="1195"/>
      <c r="DJ66" s="1195"/>
      <c r="DK66" s="1195"/>
      <c r="DL66" s="1195"/>
      <c r="DM66" s="1195"/>
      <c r="DN66" s="1195"/>
      <c r="DO66" s="1195"/>
      <c r="DP66" s="1195"/>
      <c r="DQ66" s="1195"/>
      <c r="DR66" s="1195"/>
      <c r="DS66" s="1195"/>
      <c r="DT66" s="1195"/>
      <c r="DU66" s="1195"/>
      <c r="DV66" s="1195"/>
      <c r="DW66" s="1195"/>
      <c r="DX66" s="1195"/>
      <c r="DY66" s="1195"/>
      <c r="DZ66" s="1195"/>
      <c r="EA66" s="1195"/>
      <c r="EB66" s="1195"/>
      <c r="EC66" s="1195"/>
      <c r="ED66" s="1195"/>
      <c r="EE66" s="1195"/>
      <c r="EF66" s="1195"/>
      <c r="EG66" s="1195"/>
      <c r="EH66" s="1195"/>
      <c r="EI66" s="1195"/>
      <c r="EJ66" s="1195"/>
      <c r="EK66" s="1195"/>
      <c r="EL66" s="1195"/>
      <c r="EM66" s="1195"/>
      <c r="EN66" s="1195"/>
      <c r="EO66" s="1195"/>
      <c r="EP66" s="1195"/>
      <c r="EQ66" s="1195"/>
      <c r="ER66" s="1195"/>
      <c r="ES66" s="1195"/>
      <c r="ET66" s="1195"/>
      <c r="EU66" s="1195"/>
      <c r="EV66" s="1195"/>
      <c r="EW66" s="1195"/>
      <c r="EX66" s="1195"/>
      <c r="EY66" s="1195"/>
      <c r="EZ66" s="1195"/>
      <c r="FA66" s="1195"/>
      <c r="FB66" s="1195"/>
      <c r="FC66" s="1195"/>
      <c r="FD66" s="1195"/>
      <c r="FE66" s="1195"/>
      <c r="FF66" s="1195"/>
      <c r="FG66" s="1195"/>
      <c r="FH66" s="1195"/>
      <c r="FI66" s="1195"/>
      <c r="FJ66" s="1195"/>
      <c r="FK66" s="1195"/>
      <c r="FL66" s="1195"/>
      <c r="FM66" s="1195"/>
      <c r="FN66" s="1195"/>
      <c r="FO66" s="1195"/>
      <c r="FP66" s="1195"/>
      <c r="FQ66" s="1195"/>
      <c r="FR66" s="1195"/>
      <c r="FS66" s="1195"/>
      <c r="FT66" s="1195"/>
      <c r="FU66" s="1195"/>
      <c r="FV66" s="1195"/>
      <c r="FW66" s="1195"/>
      <c r="FX66" s="1195"/>
      <c r="FY66" s="1195"/>
      <c r="FZ66" s="1195"/>
      <c r="GA66" s="1195"/>
      <c r="GB66" s="1195"/>
      <c r="GC66" s="1195"/>
      <c r="GD66" s="1195"/>
      <c r="GE66" s="1195"/>
      <c r="GF66" s="1195"/>
      <c r="GG66" s="1195"/>
      <c r="GH66" s="1195"/>
      <c r="GI66" s="1195"/>
      <c r="GJ66" s="1195"/>
      <c r="GK66" s="1195"/>
      <c r="GL66" s="1195"/>
      <c r="GM66" s="1195"/>
      <c r="GN66" s="1195"/>
      <c r="GO66" s="1195"/>
      <c r="GP66" s="1195"/>
      <c r="GQ66" s="1195"/>
      <c r="GR66" s="1195"/>
      <c r="GS66" s="1195"/>
      <c r="GT66" s="1195"/>
      <c r="GU66" s="1195"/>
      <c r="GV66" s="1195"/>
      <c r="GW66" s="1195"/>
      <c r="GX66" s="1195"/>
      <c r="GY66" s="1195"/>
      <c r="GZ66" s="1195"/>
      <c r="HA66" s="1195"/>
      <c r="HB66" s="1195"/>
      <c r="HC66" s="1195"/>
      <c r="HD66" s="1195"/>
      <c r="HE66" s="1195"/>
      <c r="HF66" s="1195"/>
      <c r="HG66" s="1195"/>
      <c r="HH66" s="1195"/>
      <c r="HI66" s="1195"/>
      <c r="HJ66" s="1195"/>
      <c r="HK66" s="1195"/>
      <c r="HL66" s="1195"/>
      <c r="HM66" s="1195"/>
      <c r="HN66" s="1195"/>
      <c r="HO66" s="1195"/>
      <c r="HP66" s="1195"/>
      <c r="HQ66" s="1195"/>
      <c r="HR66" s="1195"/>
      <c r="HS66" s="1195"/>
      <c r="HT66" s="1195"/>
      <c r="HU66" s="1195"/>
      <c r="HV66" s="1195"/>
      <c r="HW66" s="1195"/>
      <c r="HX66" s="1195"/>
      <c r="HY66" s="1195"/>
      <c r="HZ66" s="1195"/>
      <c r="IA66" s="1195"/>
      <c r="IB66" s="1195"/>
      <c r="IC66" s="1195"/>
      <c r="ID66" s="1195"/>
      <c r="IE66" s="1195"/>
      <c r="IF66" s="1195"/>
      <c r="IG66" s="1195"/>
      <c r="IH66" s="1195"/>
      <c r="II66" s="1195"/>
      <c r="IJ66" s="1195"/>
      <c r="IK66" s="1195"/>
      <c r="IL66" s="1195"/>
      <c r="IM66" s="1195"/>
      <c r="IN66" s="1195"/>
      <c r="IO66" s="1195"/>
      <c r="IP66" s="1195"/>
      <c r="IQ66" s="1195"/>
      <c r="IR66" s="1195"/>
      <c r="IS66" s="1195"/>
      <c r="IT66" s="1195"/>
      <c r="IU66" s="1195"/>
      <c r="IV66" s="1195"/>
    </row>
    <row r="67" spans="1:256" s="985" customFormat="1" ht="63" customHeight="1">
      <c r="A67" s="1029" t="s">
        <v>279</v>
      </c>
      <c r="B67" s="1015" t="s">
        <v>280</v>
      </c>
      <c r="C67" s="1023" t="s">
        <v>281</v>
      </c>
      <c r="D67" s="1030" t="s">
        <v>258</v>
      </c>
      <c r="E67" s="1043" t="s">
        <v>115</v>
      </c>
      <c r="F67" s="1025">
        <v>50000</v>
      </c>
      <c r="G67" s="1058">
        <v>1</v>
      </c>
      <c r="H67" s="1018">
        <v>0</v>
      </c>
      <c r="I67" s="1030" t="s">
        <v>259</v>
      </c>
      <c r="J67" s="1030" t="s">
        <v>282</v>
      </c>
      <c r="K67" s="1069"/>
      <c r="L67" s="1030" t="s">
        <v>126</v>
      </c>
      <c r="M67" s="1003"/>
      <c r="N67" s="1003"/>
      <c r="O67" s="1003"/>
      <c r="P67" s="1003"/>
      <c r="Q67" s="1003"/>
      <c r="R67" s="1003"/>
      <c r="S67" s="1003"/>
      <c r="T67" s="1003"/>
      <c r="U67" s="1003"/>
      <c r="V67" s="1003"/>
      <c r="W67" s="1003"/>
      <c r="X67" s="1003"/>
      <c r="Y67" s="1003"/>
      <c r="Z67" s="1003"/>
      <c r="AA67" s="1003"/>
      <c r="AB67" s="1003"/>
      <c r="AC67" s="1003"/>
      <c r="AD67" s="1003"/>
      <c r="AE67" s="1003"/>
      <c r="AF67" s="1003"/>
      <c r="AG67" s="1003"/>
      <c r="AH67" s="1003"/>
      <c r="AI67" s="1003"/>
      <c r="AJ67" s="1003"/>
      <c r="AK67" s="1003"/>
      <c r="AL67" s="1003"/>
      <c r="AM67" s="1003"/>
      <c r="AN67" s="1003"/>
      <c r="AO67" s="1003"/>
      <c r="AP67" s="1003"/>
      <c r="AQ67" s="1003"/>
      <c r="AR67" s="1003"/>
      <c r="AS67" s="1003"/>
      <c r="AT67" s="1003"/>
      <c r="AU67" s="1003"/>
      <c r="AV67" s="1003"/>
      <c r="AW67" s="1003"/>
      <c r="AX67" s="1003"/>
      <c r="AY67" s="1003"/>
      <c r="AZ67" s="1003"/>
      <c r="BA67" s="1003"/>
      <c r="BB67" s="1003"/>
      <c r="BC67" s="1003"/>
      <c r="BD67" s="1003"/>
      <c r="BE67" s="1003"/>
      <c r="BF67" s="1003"/>
      <c r="BG67" s="1003"/>
      <c r="BH67" s="1003"/>
      <c r="BI67" s="1003"/>
      <c r="BJ67" s="1003"/>
      <c r="BK67" s="1003"/>
      <c r="BL67" s="1003"/>
      <c r="BM67" s="1003"/>
      <c r="BN67" s="1003"/>
      <c r="BO67" s="1003"/>
      <c r="BP67" s="1003"/>
      <c r="BQ67" s="1003"/>
      <c r="BR67" s="1003"/>
      <c r="BS67" s="1003"/>
      <c r="BT67" s="1003"/>
      <c r="BU67" s="1003"/>
      <c r="BV67" s="1003"/>
      <c r="BW67" s="1003"/>
      <c r="BX67" s="1003"/>
      <c r="BY67" s="1003"/>
      <c r="BZ67" s="1003"/>
      <c r="CA67" s="1003"/>
      <c r="CB67" s="1003"/>
      <c r="CC67" s="1003"/>
      <c r="CD67" s="1003"/>
      <c r="CE67" s="1003"/>
      <c r="CF67" s="1003"/>
      <c r="CG67" s="1003"/>
      <c r="CH67" s="1003"/>
      <c r="CI67" s="1003"/>
      <c r="CJ67" s="1003"/>
      <c r="CK67" s="1003"/>
      <c r="CL67" s="1003"/>
      <c r="CM67" s="1003"/>
      <c r="CN67" s="1003"/>
      <c r="CO67" s="1003"/>
      <c r="CP67" s="1003"/>
      <c r="CQ67" s="1003"/>
      <c r="CR67" s="1003"/>
      <c r="CS67" s="1003"/>
      <c r="CT67" s="1003"/>
      <c r="CU67" s="1003"/>
      <c r="CV67" s="1003"/>
      <c r="CW67" s="1003"/>
      <c r="CX67" s="1003"/>
      <c r="CY67" s="1003"/>
      <c r="CZ67" s="1003"/>
      <c r="DA67" s="1003"/>
      <c r="DB67" s="1003"/>
      <c r="DC67" s="1003"/>
      <c r="DD67" s="1003"/>
      <c r="DE67" s="1003"/>
      <c r="DF67" s="1003"/>
      <c r="DG67" s="1003"/>
      <c r="DH67" s="1003"/>
      <c r="DI67" s="1003"/>
      <c r="DJ67" s="1003"/>
      <c r="DK67" s="1003"/>
      <c r="DL67" s="1003"/>
      <c r="DM67" s="1003"/>
      <c r="DN67" s="1003"/>
      <c r="DO67" s="1003"/>
      <c r="DP67" s="1003"/>
      <c r="DQ67" s="1003"/>
      <c r="DR67" s="1003"/>
      <c r="DS67" s="1003"/>
      <c r="DT67" s="1003"/>
      <c r="DU67" s="1003"/>
      <c r="DV67" s="1003"/>
      <c r="DW67" s="1003"/>
      <c r="DX67" s="1003"/>
      <c r="DY67" s="1003"/>
      <c r="DZ67" s="1003"/>
      <c r="EA67" s="1003"/>
      <c r="EB67" s="1003"/>
      <c r="EC67" s="1003"/>
      <c r="ED67" s="1003"/>
      <c r="EE67" s="1003"/>
      <c r="EF67" s="1003"/>
      <c r="EG67" s="1003"/>
      <c r="EH67" s="1003"/>
      <c r="EI67" s="1003"/>
      <c r="EJ67" s="1003"/>
      <c r="EK67" s="1003"/>
      <c r="EL67" s="1003"/>
      <c r="EM67" s="1003"/>
      <c r="EN67" s="1003"/>
      <c r="EO67" s="1003"/>
      <c r="EP67" s="1003"/>
      <c r="EQ67" s="1003"/>
      <c r="ER67" s="1003"/>
      <c r="ES67" s="1003"/>
      <c r="ET67" s="1003"/>
      <c r="EU67" s="1003"/>
      <c r="EV67" s="1003"/>
      <c r="EW67" s="1003"/>
      <c r="EX67" s="1003"/>
      <c r="EY67" s="1003"/>
      <c r="EZ67" s="1003"/>
      <c r="FA67" s="1003"/>
      <c r="FB67" s="1003"/>
      <c r="FC67" s="1003"/>
      <c r="FD67" s="1003"/>
      <c r="FE67" s="1003"/>
      <c r="FF67" s="1003"/>
      <c r="FG67" s="1003"/>
      <c r="FH67" s="1003"/>
      <c r="FI67" s="1003"/>
      <c r="FJ67" s="1003"/>
      <c r="FK67" s="1003"/>
      <c r="FL67" s="1003"/>
      <c r="FM67" s="1003"/>
      <c r="FN67" s="1003"/>
      <c r="FO67" s="1003"/>
      <c r="FP67" s="1003"/>
      <c r="FQ67" s="1003"/>
      <c r="FR67" s="1003"/>
      <c r="FS67" s="1003"/>
      <c r="FT67" s="1003"/>
      <c r="FU67" s="1003"/>
      <c r="FV67" s="1003"/>
      <c r="FW67" s="1003"/>
      <c r="FX67" s="1003"/>
      <c r="FY67" s="1003"/>
      <c r="FZ67" s="1003"/>
      <c r="GA67" s="1003"/>
      <c r="GB67" s="1003"/>
      <c r="GC67" s="1003"/>
      <c r="GD67" s="1003"/>
      <c r="GE67" s="1003"/>
      <c r="GF67" s="1003"/>
      <c r="GG67" s="1003"/>
      <c r="GH67" s="1003"/>
      <c r="GI67" s="1003"/>
      <c r="GJ67" s="1003"/>
      <c r="GK67" s="1003"/>
      <c r="GL67" s="1003"/>
      <c r="GM67" s="1003"/>
      <c r="GN67" s="1003"/>
      <c r="GO67" s="1003"/>
      <c r="GP67" s="1003"/>
      <c r="GQ67" s="1003"/>
      <c r="GR67" s="1003"/>
      <c r="GS67" s="1003"/>
      <c r="GT67" s="1003"/>
      <c r="GU67" s="1003"/>
      <c r="GV67" s="1003"/>
      <c r="GW67" s="1003"/>
      <c r="GX67" s="1003"/>
      <c r="GY67" s="1003"/>
      <c r="GZ67" s="1003"/>
      <c r="HA67" s="1003"/>
      <c r="HB67" s="1003"/>
      <c r="HC67" s="1003"/>
      <c r="HD67" s="1003"/>
      <c r="HE67" s="1003"/>
      <c r="HF67" s="1003"/>
      <c r="HG67" s="1003"/>
      <c r="HH67" s="1003"/>
      <c r="HI67" s="1003"/>
      <c r="HJ67" s="1003"/>
      <c r="HK67" s="1003"/>
      <c r="HL67" s="1003"/>
      <c r="HM67" s="1003"/>
      <c r="HN67" s="1003"/>
      <c r="HO67" s="1003"/>
      <c r="HP67" s="1003"/>
      <c r="HQ67" s="1003"/>
      <c r="HR67" s="1003"/>
      <c r="HS67" s="1003"/>
      <c r="HT67" s="1003"/>
      <c r="HU67" s="1003"/>
      <c r="HV67" s="1003"/>
      <c r="HW67" s="1003"/>
      <c r="HX67" s="1003"/>
      <c r="HY67" s="1003"/>
      <c r="HZ67" s="1003"/>
      <c r="IA67" s="1003"/>
      <c r="IB67" s="1003"/>
      <c r="IC67" s="1003"/>
      <c r="ID67" s="1003"/>
      <c r="IE67" s="1003"/>
      <c r="IF67" s="1003"/>
      <c r="IG67" s="1003"/>
      <c r="IH67" s="1003"/>
      <c r="II67" s="1003"/>
      <c r="IJ67" s="1003"/>
      <c r="IK67" s="1003"/>
      <c r="IL67" s="1003"/>
      <c r="IM67" s="1003"/>
      <c r="IN67" s="1003"/>
      <c r="IO67" s="1003"/>
      <c r="IP67" s="1003"/>
      <c r="IQ67" s="1003"/>
      <c r="IR67" s="1003"/>
      <c r="IS67" s="1003"/>
      <c r="IT67" s="1003"/>
      <c r="IU67" s="1003"/>
      <c r="IV67" s="1003"/>
    </row>
    <row r="68" spans="1:256" s="993" customFormat="1" ht="42.75" customHeight="1">
      <c r="A68" s="1066" t="s">
        <v>283</v>
      </c>
      <c r="B68" s="1015" t="s">
        <v>284</v>
      </c>
      <c r="C68" s="1023" t="s">
        <v>285</v>
      </c>
      <c r="D68" s="1030" t="s">
        <v>264</v>
      </c>
      <c r="E68" s="1025" t="s">
        <v>115</v>
      </c>
      <c r="F68" s="1088">
        <v>49400</v>
      </c>
      <c r="G68" s="1027">
        <v>1</v>
      </c>
      <c r="H68" s="1018">
        <v>0</v>
      </c>
      <c r="I68" s="1078" t="s">
        <v>130</v>
      </c>
      <c r="J68" s="1030" t="s">
        <v>215</v>
      </c>
      <c r="K68" s="1148"/>
      <c r="L68" s="1030" t="s">
        <v>126</v>
      </c>
      <c r="M68" s="1194"/>
      <c r="N68" s="1195"/>
      <c r="O68" s="1195"/>
      <c r="P68" s="1195"/>
      <c r="Q68" s="1195"/>
      <c r="R68" s="1195"/>
      <c r="S68" s="1195"/>
      <c r="T68" s="1195"/>
      <c r="U68" s="1195"/>
      <c r="V68" s="1195"/>
      <c r="W68" s="1195"/>
      <c r="X68" s="1195"/>
      <c r="Y68" s="1195"/>
      <c r="Z68" s="1195"/>
      <c r="AA68" s="1195"/>
      <c r="AB68" s="1195"/>
      <c r="AC68" s="1195"/>
      <c r="AD68" s="1195"/>
      <c r="AE68" s="1195"/>
      <c r="AF68" s="1195"/>
      <c r="AG68" s="1195"/>
      <c r="AH68" s="1195"/>
      <c r="AI68" s="1195"/>
      <c r="AJ68" s="1195"/>
      <c r="AK68" s="1195"/>
      <c r="AL68" s="1195"/>
      <c r="AM68" s="1195"/>
      <c r="AN68" s="1195"/>
      <c r="AO68" s="1195"/>
      <c r="AP68" s="1195"/>
      <c r="AQ68" s="1195"/>
      <c r="AR68" s="1195"/>
      <c r="AS68" s="1195"/>
      <c r="AT68" s="1195"/>
      <c r="AU68" s="1195"/>
      <c r="AV68" s="1195"/>
      <c r="AW68" s="1195"/>
      <c r="AX68" s="1195"/>
      <c r="AY68" s="1195"/>
      <c r="AZ68" s="1195"/>
      <c r="BA68" s="1195"/>
      <c r="BB68" s="1195"/>
      <c r="BC68" s="1195"/>
      <c r="BD68" s="1195"/>
      <c r="BE68" s="1195"/>
      <c r="BF68" s="1195"/>
      <c r="BG68" s="1195"/>
      <c r="BH68" s="1195"/>
      <c r="BI68" s="1195"/>
      <c r="BJ68" s="1195"/>
      <c r="BK68" s="1195"/>
      <c r="BL68" s="1195"/>
      <c r="BM68" s="1195"/>
      <c r="BN68" s="1195"/>
      <c r="BO68" s="1195"/>
      <c r="BP68" s="1195"/>
      <c r="BQ68" s="1195"/>
      <c r="BR68" s="1195"/>
      <c r="BS68" s="1195"/>
      <c r="BT68" s="1195"/>
      <c r="BU68" s="1195"/>
      <c r="BV68" s="1195"/>
      <c r="BW68" s="1195"/>
      <c r="BX68" s="1195"/>
      <c r="BY68" s="1195"/>
      <c r="BZ68" s="1195"/>
      <c r="CA68" s="1195"/>
      <c r="CB68" s="1195"/>
      <c r="CC68" s="1195"/>
      <c r="CD68" s="1195"/>
      <c r="CE68" s="1195"/>
      <c r="CF68" s="1195"/>
      <c r="CG68" s="1195"/>
      <c r="CH68" s="1195"/>
      <c r="CI68" s="1195"/>
      <c r="CJ68" s="1195"/>
      <c r="CK68" s="1195"/>
      <c r="CL68" s="1195"/>
      <c r="CM68" s="1195"/>
      <c r="CN68" s="1195"/>
      <c r="CO68" s="1195"/>
      <c r="CP68" s="1195"/>
      <c r="CQ68" s="1195"/>
      <c r="CR68" s="1195"/>
      <c r="CS68" s="1195"/>
      <c r="CT68" s="1195"/>
      <c r="CU68" s="1195"/>
      <c r="CV68" s="1195"/>
      <c r="CW68" s="1195"/>
      <c r="CX68" s="1195"/>
      <c r="CY68" s="1195"/>
      <c r="CZ68" s="1195"/>
      <c r="DA68" s="1195"/>
      <c r="DB68" s="1195"/>
      <c r="DC68" s="1195"/>
      <c r="DD68" s="1195"/>
      <c r="DE68" s="1195"/>
      <c r="DF68" s="1195"/>
      <c r="DG68" s="1195"/>
      <c r="DH68" s="1195"/>
      <c r="DI68" s="1195"/>
      <c r="DJ68" s="1195"/>
      <c r="DK68" s="1195"/>
      <c r="DL68" s="1195"/>
      <c r="DM68" s="1195"/>
      <c r="DN68" s="1195"/>
      <c r="DO68" s="1195"/>
      <c r="DP68" s="1195"/>
      <c r="DQ68" s="1195"/>
      <c r="DR68" s="1195"/>
      <c r="DS68" s="1195"/>
      <c r="DT68" s="1195"/>
      <c r="DU68" s="1195"/>
      <c r="DV68" s="1195"/>
      <c r="DW68" s="1195"/>
      <c r="DX68" s="1195"/>
      <c r="DY68" s="1195"/>
      <c r="DZ68" s="1195"/>
      <c r="EA68" s="1195"/>
      <c r="EB68" s="1195"/>
      <c r="EC68" s="1195"/>
      <c r="ED68" s="1195"/>
      <c r="EE68" s="1195"/>
      <c r="EF68" s="1195"/>
      <c r="EG68" s="1195"/>
      <c r="EH68" s="1195"/>
      <c r="EI68" s="1195"/>
      <c r="EJ68" s="1195"/>
      <c r="EK68" s="1195"/>
      <c r="EL68" s="1195"/>
      <c r="EM68" s="1195"/>
      <c r="EN68" s="1195"/>
      <c r="EO68" s="1195"/>
      <c r="EP68" s="1195"/>
      <c r="EQ68" s="1195"/>
      <c r="ER68" s="1195"/>
      <c r="ES68" s="1195"/>
      <c r="ET68" s="1195"/>
      <c r="EU68" s="1195"/>
      <c r="EV68" s="1195"/>
      <c r="EW68" s="1195"/>
      <c r="EX68" s="1195"/>
      <c r="EY68" s="1195"/>
      <c r="EZ68" s="1195"/>
      <c r="FA68" s="1195"/>
      <c r="FB68" s="1195"/>
      <c r="FC68" s="1195"/>
      <c r="FD68" s="1195"/>
      <c r="FE68" s="1195"/>
      <c r="FF68" s="1195"/>
      <c r="FG68" s="1195"/>
      <c r="FH68" s="1195"/>
      <c r="FI68" s="1195"/>
      <c r="FJ68" s="1195"/>
      <c r="FK68" s="1195"/>
      <c r="FL68" s="1195"/>
      <c r="FM68" s="1195"/>
      <c r="FN68" s="1195"/>
      <c r="FO68" s="1195"/>
      <c r="FP68" s="1195"/>
      <c r="FQ68" s="1195"/>
      <c r="FR68" s="1195"/>
      <c r="FS68" s="1195"/>
      <c r="FT68" s="1195"/>
      <c r="FU68" s="1195"/>
      <c r="FV68" s="1195"/>
      <c r="FW68" s="1195"/>
      <c r="FX68" s="1195"/>
      <c r="FY68" s="1195"/>
      <c r="FZ68" s="1195"/>
      <c r="GA68" s="1195"/>
      <c r="GB68" s="1195"/>
      <c r="GC68" s="1195"/>
      <c r="GD68" s="1195"/>
      <c r="GE68" s="1195"/>
      <c r="GF68" s="1195"/>
      <c r="GG68" s="1195"/>
      <c r="GH68" s="1195"/>
      <c r="GI68" s="1195"/>
      <c r="GJ68" s="1195"/>
      <c r="GK68" s="1195"/>
      <c r="GL68" s="1195"/>
      <c r="GM68" s="1195"/>
      <c r="GN68" s="1195"/>
      <c r="GO68" s="1195"/>
      <c r="GP68" s="1195"/>
      <c r="GQ68" s="1195"/>
      <c r="GR68" s="1195"/>
      <c r="GS68" s="1195"/>
      <c r="GT68" s="1195"/>
      <c r="GU68" s="1195"/>
      <c r="GV68" s="1195"/>
      <c r="GW68" s="1195"/>
      <c r="GX68" s="1195"/>
      <c r="GY68" s="1195"/>
      <c r="GZ68" s="1195"/>
      <c r="HA68" s="1195"/>
      <c r="HB68" s="1195"/>
      <c r="HC68" s="1195"/>
      <c r="HD68" s="1195"/>
      <c r="HE68" s="1195"/>
      <c r="HF68" s="1195"/>
      <c r="HG68" s="1195"/>
      <c r="HH68" s="1195"/>
      <c r="HI68" s="1195"/>
      <c r="HJ68" s="1195"/>
      <c r="HK68" s="1195"/>
      <c r="HL68" s="1195"/>
      <c r="HM68" s="1195"/>
      <c r="HN68" s="1195"/>
      <c r="HO68" s="1195"/>
      <c r="HP68" s="1195"/>
      <c r="HQ68" s="1195"/>
      <c r="HR68" s="1195"/>
      <c r="HS68" s="1195"/>
      <c r="HT68" s="1195"/>
      <c r="HU68" s="1195"/>
      <c r="HV68" s="1195"/>
      <c r="HW68" s="1195"/>
      <c r="HX68" s="1195"/>
      <c r="HY68" s="1195"/>
      <c r="HZ68" s="1195"/>
      <c r="IA68" s="1195"/>
      <c r="IB68" s="1195"/>
      <c r="IC68" s="1195"/>
      <c r="ID68" s="1195"/>
      <c r="IE68" s="1195"/>
      <c r="IF68" s="1195"/>
      <c r="IG68" s="1195"/>
      <c r="IH68" s="1195"/>
      <c r="II68" s="1195"/>
      <c r="IJ68" s="1195"/>
      <c r="IK68" s="1195"/>
      <c r="IL68" s="1195"/>
      <c r="IM68" s="1195"/>
      <c r="IN68" s="1195"/>
      <c r="IO68" s="1195"/>
      <c r="IP68" s="1195"/>
      <c r="IQ68" s="1195"/>
      <c r="IR68" s="1195"/>
      <c r="IS68" s="1195"/>
      <c r="IT68" s="1195"/>
      <c r="IU68" s="1195"/>
      <c r="IV68" s="1195"/>
    </row>
    <row r="69" spans="1:256" s="985" customFormat="1" ht="55.05" hidden="1" customHeight="1">
      <c r="A69" s="1059" t="s">
        <v>286</v>
      </c>
      <c r="B69" s="1080" t="s">
        <v>287</v>
      </c>
      <c r="C69" s="1023" t="s">
        <v>288</v>
      </c>
      <c r="D69" s="1078" t="s">
        <v>264</v>
      </c>
      <c r="E69" s="1079" t="s">
        <v>115</v>
      </c>
      <c r="F69" s="1081">
        <v>31500</v>
      </c>
      <c r="G69" s="1058">
        <v>1</v>
      </c>
      <c r="H69" s="1018">
        <v>0</v>
      </c>
      <c r="I69" s="1196" t="s">
        <v>273</v>
      </c>
      <c r="J69" s="1015" t="s">
        <v>245</v>
      </c>
      <c r="K69" s="987"/>
      <c r="L69" s="1088" t="s">
        <v>275</v>
      </c>
      <c r="M69" s="1003"/>
      <c r="N69" s="1003"/>
      <c r="O69" s="1003"/>
      <c r="P69" s="1003"/>
      <c r="Q69" s="1003"/>
      <c r="R69" s="1003"/>
      <c r="S69" s="1003"/>
      <c r="T69" s="1003"/>
      <c r="U69" s="1003"/>
      <c r="V69" s="1003"/>
      <c r="W69" s="1003"/>
      <c r="X69" s="1003"/>
      <c r="Y69" s="1003"/>
      <c r="Z69" s="1003"/>
      <c r="AA69" s="1003"/>
      <c r="AB69" s="1003"/>
      <c r="AC69" s="1003"/>
      <c r="AD69" s="1003"/>
      <c r="AE69" s="1003"/>
      <c r="AF69" s="1003"/>
      <c r="AG69" s="1003"/>
      <c r="AH69" s="1003"/>
      <c r="AI69" s="1003"/>
      <c r="AJ69" s="1003"/>
      <c r="AK69" s="1003"/>
      <c r="AL69" s="1003"/>
      <c r="AM69" s="1003"/>
      <c r="AN69" s="1003"/>
      <c r="AO69" s="1003"/>
      <c r="AP69" s="1003"/>
      <c r="AQ69" s="1003"/>
      <c r="AR69" s="1003"/>
      <c r="AS69" s="1003"/>
      <c r="AT69" s="1003"/>
      <c r="AU69" s="1003"/>
      <c r="AV69" s="1003"/>
      <c r="AW69" s="1003"/>
      <c r="AX69" s="1003"/>
      <c r="AY69" s="1003"/>
      <c r="AZ69" s="1003"/>
      <c r="BA69" s="1003"/>
      <c r="BB69" s="1003"/>
      <c r="BC69" s="1003"/>
      <c r="BD69" s="1003"/>
      <c r="BE69" s="1003"/>
      <c r="BF69" s="1003"/>
      <c r="BG69" s="1003"/>
      <c r="BH69" s="1003"/>
      <c r="BI69" s="1003"/>
      <c r="BJ69" s="1003"/>
      <c r="BK69" s="1003"/>
      <c r="BL69" s="1003"/>
      <c r="BM69" s="1003"/>
      <c r="BN69" s="1003"/>
      <c r="BO69" s="1003"/>
      <c r="BP69" s="1003"/>
      <c r="BQ69" s="1003"/>
      <c r="BR69" s="1003"/>
      <c r="BS69" s="1003"/>
      <c r="BT69" s="1003"/>
      <c r="BU69" s="1003"/>
      <c r="BV69" s="1003"/>
      <c r="BW69" s="1003"/>
      <c r="BX69" s="1003"/>
      <c r="BY69" s="1003"/>
      <c r="BZ69" s="1003"/>
      <c r="CA69" s="1003"/>
      <c r="CB69" s="1003"/>
      <c r="CC69" s="1003"/>
      <c r="CD69" s="1003"/>
      <c r="CE69" s="1003"/>
      <c r="CF69" s="1003"/>
      <c r="CG69" s="1003"/>
      <c r="CH69" s="1003"/>
      <c r="CI69" s="1003"/>
      <c r="CJ69" s="1003"/>
      <c r="CK69" s="1003"/>
      <c r="CL69" s="1003"/>
      <c r="CM69" s="1003"/>
      <c r="CN69" s="1003"/>
      <c r="CO69" s="1003"/>
      <c r="CP69" s="1003"/>
      <c r="CQ69" s="1003"/>
      <c r="CR69" s="1003"/>
      <c r="CS69" s="1003"/>
      <c r="CT69" s="1003"/>
      <c r="CU69" s="1003"/>
      <c r="CV69" s="1003"/>
      <c r="CW69" s="1003"/>
      <c r="CX69" s="1003"/>
      <c r="CY69" s="1003"/>
      <c r="CZ69" s="1003"/>
      <c r="DA69" s="1003"/>
      <c r="DB69" s="1003"/>
      <c r="DC69" s="1003"/>
      <c r="DD69" s="1003"/>
      <c r="DE69" s="1003"/>
      <c r="DF69" s="1003"/>
      <c r="DG69" s="1003"/>
      <c r="DH69" s="1003"/>
      <c r="DI69" s="1003"/>
      <c r="DJ69" s="1003"/>
      <c r="DK69" s="1003"/>
      <c r="DL69" s="1003"/>
      <c r="DM69" s="1003"/>
      <c r="DN69" s="1003"/>
      <c r="DO69" s="1003"/>
      <c r="DP69" s="1003"/>
      <c r="DQ69" s="1003"/>
      <c r="DR69" s="1003"/>
      <c r="DS69" s="1003"/>
      <c r="DT69" s="1003"/>
      <c r="DU69" s="1003"/>
      <c r="DV69" s="1003"/>
      <c r="DW69" s="1003"/>
      <c r="DX69" s="1003"/>
      <c r="DY69" s="1003"/>
      <c r="DZ69" s="1003"/>
      <c r="EA69" s="1003"/>
      <c r="EB69" s="1003"/>
      <c r="EC69" s="1003"/>
      <c r="ED69" s="1003"/>
      <c r="EE69" s="1003"/>
      <c r="EF69" s="1003"/>
      <c r="EG69" s="1003"/>
      <c r="EH69" s="1003"/>
      <c r="EI69" s="1003"/>
      <c r="EJ69" s="1003"/>
      <c r="EK69" s="1003"/>
      <c r="EL69" s="1003"/>
      <c r="EM69" s="1003"/>
      <c r="EN69" s="1003"/>
      <c r="EO69" s="1003"/>
      <c r="EP69" s="1003"/>
      <c r="EQ69" s="1003"/>
      <c r="ER69" s="1003"/>
      <c r="ES69" s="1003"/>
      <c r="ET69" s="1003"/>
      <c r="EU69" s="1003"/>
      <c r="EV69" s="1003"/>
      <c r="EW69" s="1003"/>
      <c r="EX69" s="1003"/>
      <c r="EY69" s="1003"/>
      <c r="EZ69" s="1003"/>
      <c r="FA69" s="1003"/>
      <c r="FB69" s="1003"/>
      <c r="FC69" s="1003"/>
      <c r="FD69" s="1003"/>
      <c r="FE69" s="1003"/>
      <c r="FF69" s="1003"/>
      <c r="FG69" s="1003"/>
      <c r="FH69" s="1003"/>
      <c r="FI69" s="1003"/>
      <c r="FJ69" s="1003"/>
      <c r="FK69" s="1003"/>
      <c r="FL69" s="1003"/>
      <c r="FM69" s="1003"/>
      <c r="FN69" s="1003"/>
      <c r="FO69" s="1003"/>
      <c r="FP69" s="1003"/>
      <c r="FQ69" s="1003"/>
      <c r="FR69" s="1003"/>
      <c r="FS69" s="1003"/>
      <c r="FT69" s="1003"/>
      <c r="FU69" s="1003"/>
      <c r="FV69" s="1003"/>
      <c r="FW69" s="1003"/>
      <c r="FX69" s="1003"/>
      <c r="FY69" s="1003"/>
      <c r="FZ69" s="1003"/>
      <c r="GA69" s="1003"/>
      <c r="GB69" s="1003"/>
      <c r="GC69" s="1003"/>
      <c r="GD69" s="1003"/>
      <c r="GE69" s="1003"/>
      <c r="GF69" s="1003"/>
      <c r="GG69" s="1003"/>
      <c r="GH69" s="1003"/>
      <c r="GI69" s="1003"/>
      <c r="GJ69" s="1003"/>
      <c r="GK69" s="1003"/>
      <c r="GL69" s="1003"/>
      <c r="GM69" s="1003"/>
      <c r="GN69" s="1003"/>
      <c r="GO69" s="1003"/>
      <c r="GP69" s="1003"/>
      <c r="GQ69" s="1003"/>
      <c r="GR69" s="1003"/>
      <c r="GS69" s="1003"/>
      <c r="GT69" s="1003"/>
      <c r="GU69" s="1003"/>
      <c r="GV69" s="1003"/>
      <c r="GW69" s="1003"/>
      <c r="GX69" s="1003"/>
      <c r="GY69" s="1003"/>
      <c r="GZ69" s="1003"/>
      <c r="HA69" s="1003"/>
      <c r="HB69" s="1003"/>
      <c r="HC69" s="1003"/>
      <c r="HD69" s="1003"/>
      <c r="HE69" s="1003"/>
      <c r="HF69" s="1003"/>
      <c r="HG69" s="1003"/>
      <c r="HH69" s="1003"/>
      <c r="HI69" s="1003"/>
      <c r="HJ69" s="1003"/>
      <c r="HK69" s="1003"/>
      <c r="HL69" s="1003"/>
      <c r="HM69" s="1003"/>
      <c r="HN69" s="1003"/>
      <c r="HO69" s="1003"/>
      <c r="HP69" s="1003"/>
      <c r="HQ69" s="1003"/>
      <c r="HR69" s="1003"/>
      <c r="HS69" s="1003"/>
      <c r="HT69" s="1003"/>
      <c r="HU69" s="1003"/>
      <c r="HV69" s="1003"/>
      <c r="HW69" s="1003"/>
      <c r="HX69" s="1003"/>
      <c r="HY69" s="1003"/>
      <c r="HZ69" s="1003"/>
      <c r="IA69" s="1003"/>
      <c r="IB69" s="1003"/>
      <c r="IC69" s="1003"/>
      <c r="ID69" s="1003"/>
      <c r="IE69" s="1003"/>
      <c r="IF69" s="1003"/>
      <c r="IG69" s="1003"/>
      <c r="IH69" s="1003"/>
      <c r="II69" s="1003"/>
      <c r="IJ69" s="1003"/>
      <c r="IK69" s="1003"/>
      <c r="IL69" s="1003"/>
      <c r="IM69" s="1003"/>
      <c r="IN69" s="1003"/>
      <c r="IO69" s="1003"/>
      <c r="IP69" s="1003"/>
      <c r="IQ69" s="1003"/>
      <c r="IR69" s="1003"/>
      <c r="IS69" s="1003"/>
      <c r="IT69" s="1003"/>
      <c r="IU69" s="1003"/>
      <c r="IV69" s="1003"/>
    </row>
    <row r="70" spans="1:256" s="994" customFormat="1" ht="55.05" hidden="1" customHeight="1">
      <c r="A70" s="1150" t="s">
        <v>289</v>
      </c>
      <c r="B70" s="1151" t="s">
        <v>287</v>
      </c>
      <c r="C70" s="1152" t="s">
        <v>288</v>
      </c>
      <c r="D70" s="1119" t="s">
        <v>171</v>
      </c>
      <c r="E70" s="1153" t="s">
        <v>115</v>
      </c>
      <c r="F70" s="1154">
        <v>45500</v>
      </c>
      <c r="G70" s="1155">
        <v>1</v>
      </c>
      <c r="H70" s="1156">
        <v>0</v>
      </c>
      <c r="I70" s="1197" t="s">
        <v>233</v>
      </c>
      <c r="J70" s="1160" t="s">
        <v>290</v>
      </c>
      <c r="K70" s="1198" t="s">
        <v>291</v>
      </c>
      <c r="L70" s="1199" t="s">
        <v>235</v>
      </c>
      <c r="M70" s="1200"/>
      <c r="N70" s="1200"/>
      <c r="O70" s="1200"/>
      <c r="P70" s="1200"/>
      <c r="Q70" s="1200"/>
      <c r="R70" s="1200"/>
      <c r="S70" s="1200"/>
      <c r="T70" s="1200"/>
      <c r="U70" s="1200"/>
      <c r="V70" s="1200"/>
      <c r="W70" s="1200"/>
      <c r="X70" s="1200"/>
      <c r="Y70" s="1200"/>
      <c r="Z70" s="1200"/>
      <c r="AA70" s="1200"/>
      <c r="AB70" s="1200"/>
      <c r="AC70" s="1200"/>
      <c r="AD70" s="1200"/>
      <c r="AE70" s="1200"/>
      <c r="AF70" s="1200"/>
      <c r="AG70" s="1200"/>
      <c r="AH70" s="1200"/>
      <c r="AI70" s="1200"/>
      <c r="AJ70" s="1200"/>
      <c r="AK70" s="1200"/>
      <c r="AL70" s="1200"/>
      <c r="AM70" s="1200"/>
      <c r="AN70" s="1200"/>
      <c r="AO70" s="1200"/>
      <c r="AP70" s="1200"/>
      <c r="AQ70" s="1200"/>
      <c r="AR70" s="1200"/>
      <c r="AS70" s="1200"/>
      <c r="AT70" s="1200"/>
      <c r="AU70" s="1200"/>
      <c r="AV70" s="1200"/>
      <c r="AW70" s="1200"/>
      <c r="AX70" s="1200"/>
      <c r="AY70" s="1200"/>
      <c r="AZ70" s="1200"/>
      <c r="BA70" s="1200"/>
      <c r="BB70" s="1200"/>
      <c r="BC70" s="1200"/>
      <c r="BD70" s="1200"/>
      <c r="BE70" s="1200"/>
      <c r="BF70" s="1200"/>
      <c r="BG70" s="1200"/>
      <c r="BH70" s="1200"/>
      <c r="BI70" s="1200"/>
      <c r="BJ70" s="1200"/>
      <c r="BK70" s="1200"/>
      <c r="BL70" s="1200"/>
      <c r="BM70" s="1200"/>
      <c r="BN70" s="1200"/>
      <c r="BO70" s="1200"/>
      <c r="BP70" s="1200"/>
      <c r="BQ70" s="1200"/>
      <c r="BR70" s="1200"/>
      <c r="BS70" s="1200"/>
      <c r="BT70" s="1200"/>
      <c r="BU70" s="1200"/>
      <c r="BV70" s="1200"/>
      <c r="BW70" s="1200"/>
      <c r="BX70" s="1200"/>
      <c r="BY70" s="1200"/>
      <c r="BZ70" s="1200"/>
      <c r="CA70" s="1200"/>
      <c r="CB70" s="1200"/>
      <c r="CC70" s="1200"/>
      <c r="CD70" s="1200"/>
      <c r="CE70" s="1200"/>
      <c r="CF70" s="1200"/>
      <c r="CG70" s="1200"/>
      <c r="CH70" s="1200"/>
      <c r="CI70" s="1200"/>
      <c r="CJ70" s="1200"/>
      <c r="CK70" s="1200"/>
      <c r="CL70" s="1200"/>
      <c r="CM70" s="1200"/>
      <c r="CN70" s="1200"/>
      <c r="CO70" s="1200"/>
      <c r="CP70" s="1200"/>
      <c r="CQ70" s="1200"/>
      <c r="CR70" s="1200"/>
      <c r="CS70" s="1200"/>
      <c r="CT70" s="1200"/>
      <c r="CU70" s="1200"/>
      <c r="CV70" s="1200"/>
      <c r="CW70" s="1200"/>
      <c r="CX70" s="1200"/>
      <c r="CY70" s="1200"/>
      <c r="CZ70" s="1200"/>
      <c r="DA70" s="1200"/>
      <c r="DB70" s="1200"/>
      <c r="DC70" s="1200"/>
      <c r="DD70" s="1200"/>
      <c r="DE70" s="1200"/>
      <c r="DF70" s="1200"/>
      <c r="DG70" s="1200"/>
      <c r="DH70" s="1200"/>
      <c r="DI70" s="1200"/>
      <c r="DJ70" s="1200"/>
      <c r="DK70" s="1200"/>
      <c r="DL70" s="1200"/>
      <c r="DM70" s="1200"/>
      <c r="DN70" s="1200"/>
      <c r="DO70" s="1200"/>
      <c r="DP70" s="1200"/>
      <c r="DQ70" s="1200"/>
      <c r="DR70" s="1200"/>
      <c r="DS70" s="1200"/>
      <c r="DT70" s="1200"/>
      <c r="DU70" s="1200"/>
      <c r="DV70" s="1200"/>
      <c r="DW70" s="1200"/>
      <c r="DX70" s="1200"/>
      <c r="DY70" s="1200"/>
      <c r="DZ70" s="1200"/>
      <c r="EA70" s="1200"/>
      <c r="EB70" s="1200"/>
      <c r="EC70" s="1200"/>
      <c r="ED70" s="1200"/>
      <c r="EE70" s="1200"/>
      <c r="EF70" s="1200"/>
      <c r="EG70" s="1200"/>
      <c r="EH70" s="1200"/>
      <c r="EI70" s="1200"/>
      <c r="EJ70" s="1200"/>
      <c r="EK70" s="1200"/>
      <c r="EL70" s="1200"/>
      <c r="EM70" s="1200"/>
      <c r="EN70" s="1200"/>
      <c r="EO70" s="1200"/>
      <c r="EP70" s="1200"/>
      <c r="EQ70" s="1200"/>
      <c r="ER70" s="1200"/>
      <c r="ES70" s="1200"/>
      <c r="ET70" s="1200"/>
      <c r="EU70" s="1200"/>
      <c r="EV70" s="1200"/>
      <c r="EW70" s="1200"/>
      <c r="EX70" s="1200"/>
      <c r="EY70" s="1200"/>
      <c r="EZ70" s="1200"/>
      <c r="FA70" s="1200"/>
      <c r="FB70" s="1200"/>
      <c r="FC70" s="1200"/>
      <c r="FD70" s="1200"/>
      <c r="FE70" s="1200"/>
      <c r="FF70" s="1200"/>
      <c r="FG70" s="1200"/>
      <c r="FH70" s="1200"/>
      <c r="FI70" s="1200"/>
      <c r="FJ70" s="1200"/>
      <c r="FK70" s="1200"/>
      <c r="FL70" s="1200"/>
      <c r="FM70" s="1200"/>
      <c r="FN70" s="1200"/>
      <c r="FO70" s="1200"/>
      <c r="FP70" s="1200"/>
      <c r="FQ70" s="1200"/>
      <c r="FR70" s="1200"/>
      <c r="FS70" s="1200"/>
      <c r="FT70" s="1200"/>
      <c r="FU70" s="1200"/>
      <c r="FV70" s="1200"/>
      <c r="FW70" s="1200"/>
      <c r="FX70" s="1200"/>
      <c r="FY70" s="1200"/>
      <c r="FZ70" s="1200"/>
      <c r="GA70" s="1200"/>
      <c r="GB70" s="1200"/>
      <c r="GC70" s="1200"/>
      <c r="GD70" s="1200"/>
      <c r="GE70" s="1200"/>
      <c r="GF70" s="1200"/>
      <c r="GG70" s="1200"/>
      <c r="GH70" s="1200"/>
      <c r="GI70" s="1200"/>
      <c r="GJ70" s="1200"/>
      <c r="GK70" s="1200"/>
      <c r="GL70" s="1200"/>
      <c r="GM70" s="1200"/>
      <c r="GN70" s="1200"/>
      <c r="GO70" s="1200"/>
      <c r="GP70" s="1200"/>
      <c r="GQ70" s="1200"/>
      <c r="GR70" s="1200"/>
      <c r="GS70" s="1200"/>
      <c r="GT70" s="1200"/>
      <c r="GU70" s="1200"/>
      <c r="GV70" s="1200"/>
      <c r="GW70" s="1200"/>
      <c r="GX70" s="1200"/>
      <c r="GY70" s="1200"/>
      <c r="GZ70" s="1200"/>
      <c r="HA70" s="1200"/>
      <c r="HB70" s="1200"/>
      <c r="HC70" s="1200"/>
      <c r="HD70" s="1200"/>
      <c r="HE70" s="1200"/>
      <c r="HF70" s="1200"/>
      <c r="HG70" s="1200"/>
      <c r="HH70" s="1200"/>
      <c r="HI70" s="1200"/>
      <c r="HJ70" s="1200"/>
      <c r="HK70" s="1200"/>
      <c r="HL70" s="1200"/>
      <c r="HM70" s="1200"/>
      <c r="HN70" s="1200"/>
      <c r="HO70" s="1200"/>
      <c r="HP70" s="1200"/>
      <c r="HQ70" s="1200"/>
      <c r="HR70" s="1200"/>
      <c r="HS70" s="1200"/>
      <c r="HT70" s="1200"/>
      <c r="HU70" s="1200"/>
      <c r="HV70" s="1200"/>
      <c r="HW70" s="1200"/>
      <c r="HX70" s="1200"/>
      <c r="HY70" s="1200"/>
      <c r="HZ70" s="1200"/>
      <c r="IA70" s="1200"/>
      <c r="IB70" s="1200"/>
      <c r="IC70" s="1200"/>
      <c r="ID70" s="1200"/>
      <c r="IE70" s="1200"/>
      <c r="IF70" s="1200"/>
      <c r="IG70" s="1200"/>
      <c r="IH70" s="1200"/>
      <c r="II70" s="1200"/>
      <c r="IJ70" s="1200"/>
      <c r="IK70" s="1200"/>
      <c r="IL70" s="1200"/>
      <c r="IM70" s="1200"/>
      <c r="IN70" s="1200"/>
      <c r="IO70" s="1200"/>
      <c r="IP70" s="1200"/>
      <c r="IQ70" s="1200"/>
      <c r="IR70" s="1200"/>
      <c r="IS70" s="1200"/>
      <c r="IT70" s="1200"/>
      <c r="IU70" s="1200"/>
      <c r="IV70" s="1200"/>
    </row>
    <row r="71" spans="1:256" s="985" customFormat="1" ht="74.099999999999994" hidden="1" customHeight="1">
      <c r="A71" s="1059" t="s">
        <v>292</v>
      </c>
      <c r="B71" s="1015" t="s">
        <v>293</v>
      </c>
      <c r="C71" s="1023" t="s">
        <v>294</v>
      </c>
      <c r="D71" s="1078" t="s">
        <v>264</v>
      </c>
      <c r="E71" s="1079" t="s">
        <v>115</v>
      </c>
      <c r="F71" s="1157">
        <v>0</v>
      </c>
      <c r="G71" s="1058">
        <v>1</v>
      </c>
      <c r="H71" s="1018">
        <v>0</v>
      </c>
      <c r="I71" s="1196" t="s">
        <v>166</v>
      </c>
      <c r="J71" s="1015" t="s">
        <v>141</v>
      </c>
      <c r="K71" s="987"/>
      <c r="L71" s="1030" t="s">
        <v>295</v>
      </c>
      <c r="M71" s="1003"/>
      <c r="N71" s="1003"/>
      <c r="O71" s="1003"/>
      <c r="P71" s="1003"/>
      <c r="Q71" s="1003"/>
      <c r="R71" s="1003"/>
      <c r="S71" s="1003"/>
      <c r="T71" s="1003"/>
      <c r="U71" s="1003"/>
      <c r="V71" s="1003"/>
      <c r="W71" s="1003"/>
      <c r="X71" s="1003"/>
      <c r="Y71" s="1003"/>
      <c r="Z71" s="1003"/>
      <c r="AA71" s="1003"/>
      <c r="AB71" s="1003"/>
      <c r="AC71" s="1003"/>
      <c r="AD71" s="1003"/>
      <c r="AE71" s="1003"/>
      <c r="AF71" s="1003"/>
      <c r="AG71" s="1003"/>
      <c r="AH71" s="1003"/>
      <c r="AI71" s="1003"/>
      <c r="AJ71" s="1003"/>
      <c r="AK71" s="1003"/>
      <c r="AL71" s="1003"/>
      <c r="AM71" s="1003"/>
      <c r="AN71" s="1003"/>
      <c r="AO71" s="1003"/>
      <c r="AP71" s="1003"/>
      <c r="AQ71" s="1003"/>
      <c r="AR71" s="1003"/>
      <c r="AS71" s="1003"/>
      <c r="AT71" s="1003"/>
      <c r="AU71" s="1003"/>
      <c r="AV71" s="1003"/>
      <c r="AW71" s="1003"/>
      <c r="AX71" s="1003"/>
      <c r="AY71" s="1003"/>
      <c r="AZ71" s="1003"/>
      <c r="BA71" s="1003"/>
      <c r="BB71" s="1003"/>
      <c r="BC71" s="1003"/>
      <c r="BD71" s="1003"/>
      <c r="BE71" s="1003"/>
      <c r="BF71" s="1003"/>
      <c r="BG71" s="1003"/>
      <c r="BH71" s="1003"/>
      <c r="BI71" s="1003"/>
      <c r="BJ71" s="1003"/>
      <c r="BK71" s="1003"/>
      <c r="BL71" s="1003"/>
      <c r="BM71" s="1003"/>
      <c r="BN71" s="1003"/>
      <c r="BO71" s="1003"/>
      <c r="BP71" s="1003"/>
      <c r="BQ71" s="1003"/>
      <c r="BR71" s="1003"/>
      <c r="BS71" s="1003"/>
      <c r="BT71" s="1003"/>
      <c r="BU71" s="1003"/>
      <c r="BV71" s="1003"/>
      <c r="BW71" s="1003"/>
      <c r="BX71" s="1003"/>
      <c r="BY71" s="1003"/>
      <c r="BZ71" s="1003"/>
      <c r="CA71" s="1003"/>
      <c r="CB71" s="1003"/>
      <c r="CC71" s="1003"/>
      <c r="CD71" s="1003"/>
      <c r="CE71" s="1003"/>
      <c r="CF71" s="1003"/>
      <c r="CG71" s="1003"/>
      <c r="CH71" s="1003"/>
      <c r="CI71" s="1003"/>
      <c r="CJ71" s="1003"/>
      <c r="CK71" s="1003"/>
      <c r="CL71" s="1003"/>
      <c r="CM71" s="1003"/>
      <c r="CN71" s="1003"/>
      <c r="CO71" s="1003"/>
      <c r="CP71" s="1003"/>
      <c r="CQ71" s="1003"/>
      <c r="CR71" s="1003"/>
      <c r="CS71" s="1003"/>
      <c r="CT71" s="1003"/>
      <c r="CU71" s="1003"/>
      <c r="CV71" s="1003"/>
      <c r="CW71" s="1003"/>
      <c r="CX71" s="1003"/>
      <c r="CY71" s="1003"/>
      <c r="CZ71" s="1003"/>
      <c r="DA71" s="1003"/>
      <c r="DB71" s="1003"/>
      <c r="DC71" s="1003"/>
      <c r="DD71" s="1003"/>
      <c r="DE71" s="1003"/>
      <c r="DF71" s="1003"/>
      <c r="DG71" s="1003"/>
      <c r="DH71" s="1003"/>
      <c r="DI71" s="1003"/>
      <c r="DJ71" s="1003"/>
      <c r="DK71" s="1003"/>
      <c r="DL71" s="1003"/>
      <c r="DM71" s="1003"/>
      <c r="DN71" s="1003"/>
      <c r="DO71" s="1003"/>
      <c r="DP71" s="1003"/>
      <c r="DQ71" s="1003"/>
      <c r="DR71" s="1003"/>
      <c r="DS71" s="1003"/>
      <c r="DT71" s="1003"/>
      <c r="DU71" s="1003"/>
      <c r="DV71" s="1003"/>
      <c r="DW71" s="1003"/>
      <c r="DX71" s="1003"/>
      <c r="DY71" s="1003"/>
      <c r="DZ71" s="1003"/>
      <c r="EA71" s="1003"/>
      <c r="EB71" s="1003"/>
      <c r="EC71" s="1003"/>
      <c r="ED71" s="1003"/>
      <c r="EE71" s="1003"/>
      <c r="EF71" s="1003"/>
      <c r="EG71" s="1003"/>
      <c r="EH71" s="1003"/>
      <c r="EI71" s="1003"/>
      <c r="EJ71" s="1003"/>
      <c r="EK71" s="1003"/>
      <c r="EL71" s="1003"/>
      <c r="EM71" s="1003"/>
      <c r="EN71" s="1003"/>
      <c r="EO71" s="1003"/>
      <c r="EP71" s="1003"/>
      <c r="EQ71" s="1003"/>
      <c r="ER71" s="1003"/>
      <c r="ES71" s="1003"/>
      <c r="ET71" s="1003"/>
      <c r="EU71" s="1003"/>
      <c r="EV71" s="1003"/>
      <c r="EW71" s="1003"/>
      <c r="EX71" s="1003"/>
      <c r="EY71" s="1003"/>
      <c r="EZ71" s="1003"/>
      <c r="FA71" s="1003"/>
      <c r="FB71" s="1003"/>
      <c r="FC71" s="1003"/>
      <c r="FD71" s="1003"/>
      <c r="FE71" s="1003"/>
      <c r="FF71" s="1003"/>
      <c r="FG71" s="1003"/>
      <c r="FH71" s="1003"/>
      <c r="FI71" s="1003"/>
      <c r="FJ71" s="1003"/>
      <c r="FK71" s="1003"/>
      <c r="FL71" s="1003"/>
      <c r="FM71" s="1003"/>
      <c r="FN71" s="1003"/>
      <c r="FO71" s="1003"/>
      <c r="FP71" s="1003"/>
      <c r="FQ71" s="1003"/>
      <c r="FR71" s="1003"/>
      <c r="FS71" s="1003"/>
      <c r="FT71" s="1003"/>
      <c r="FU71" s="1003"/>
      <c r="FV71" s="1003"/>
      <c r="FW71" s="1003"/>
      <c r="FX71" s="1003"/>
      <c r="FY71" s="1003"/>
      <c r="FZ71" s="1003"/>
      <c r="GA71" s="1003"/>
      <c r="GB71" s="1003"/>
      <c r="GC71" s="1003"/>
      <c r="GD71" s="1003"/>
      <c r="GE71" s="1003"/>
      <c r="GF71" s="1003"/>
      <c r="GG71" s="1003"/>
      <c r="GH71" s="1003"/>
      <c r="GI71" s="1003"/>
      <c r="GJ71" s="1003"/>
      <c r="GK71" s="1003"/>
      <c r="GL71" s="1003"/>
      <c r="GM71" s="1003"/>
      <c r="GN71" s="1003"/>
      <c r="GO71" s="1003"/>
      <c r="GP71" s="1003"/>
      <c r="GQ71" s="1003"/>
      <c r="GR71" s="1003"/>
      <c r="GS71" s="1003"/>
      <c r="GT71" s="1003"/>
      <c r="GU71" s="1003"/>
      <c r="GV71" s="1003"/>
      <c r="GW71" s="1003"/>
      <c r="GX71" s="1003"/>
      <c r="GY71" s="1003"/>
      <c r="GZ71" s="1003"/>
      <c r="HA71" s="1003"/>
      <c r="HB71" s="1003"/>
      <c r="HC71" s="1003"/>
      <c r="HD71" s="1003"/>
      <c r="HE71" s="1003"/>
      <c r="HF71" s="1003"/>
      <c r="HG71" s="1003"/>
      <c r="HH71" s="1003"/>
      <c r="HI71" s="1003"/>
      <c r="HJ71" s="1003"/>
      <c r="HK71" s="1003"/>
      <c r="HL71" s="1003"/>
      <c r="HM71" s="1003"/>
      <c r="HN71" s="1003"/>
      <c r="HO71" s="1003"/>
      <c r="HP71" s="1003"/>
      <c r="HQ71" s="1003"/>
      <c r="HR71" s="1003"/>
      <c r="HS71" s="1003"/>
      <c r="HT71" s="1003"/>
      <c r="HU71" s="1003"/>
      <c r="HV71" s="1003"/>
      <c r="HW71" s="1003"/>
      <c r="HX71" s="1003"/>
      <c r="HY71" s="1003"/>
      <c r="HZ71" s="1003"/>
      <c r="IA71" s="1003"/>
      <c r="IB71" s="1003"/>
      <c r="IC71" s="1003"/>
      <c r="ID71" s="1003"/>
      <c r="IE71" s="1003"/>
      <c r="IF71" s="1003"/>
      <c r="IG71" s="1003"/>
      <c r="IH71" s="1003"/>
      <c r="II71" s="1003"/>
      <c r="IJ71" s="1003"/>
      <c r="IK71" s="1003"/>
      <c r="IL71" s="1003"/>
      <c r="IM71" s="1003"/>
      <c r="IN71" s="1003"/>
      <c r="IO71" s="1003"/>
      <c r="IP71" s="1003"/>
      <c r="IQ71" s="1003"/>
      <c r="IR71" s="1003"/>
      <c r="IS71" s="1003"/>
      <c r="IT71" s="1003"/>
      <c r="IU71" s="1003"/>
      <c r="IV71" s="1003"/>
    </row>
    <row r="72" spans="1:256" s="985" customFormat="1" ht="37.049999999999997" hidden="1" customHeight="1">
      <c r="A72" s="1022" t="s">
        <v>296</v>
      </c>
      <c r="B72" s="1015" t="s">
        <v>297</v>
      </c>
      <c r="C72" s="1023" t="s">
        <v>298</v>
      </c>
      <c r="D72" s="1030" t="s">
        <v>264</v>
      </c>
      <c r="E72" s="1043" t="s">
        <v>123</v>
      </c>
      <c r="F72" s="1025">
        <v>44200</v>
      </c>
      <c r="G72" s="1158">
        <v>1</v>
      </c>
      <c r="H72" s="1018">
        <v>0</v>
      </c>
      <c r="I72" s="1135" t="s">
        <v>208</v>
      </c>
      <c r="J72" s="1030" t="s">
        <v>277</v>
      </c>
      <c r="K72" s="1069"/>
      <c r="L72" s="1199" t="s">
        <v>235</v>
      </c>
      <c r="M72" s="1003"/>
      <c r="N72" s="1003"/>
      <c r="O72" s="1003"/>
      <c r="P72" s="1003"/>
      <c r="Q72" s="1003"/>
      <c r="R72" s="1003"/>
      <c r="S72" s="1003"/>
      <c r="T72" s="1003"/>
      <c r="U72" s="1003"/>
      <c r="V72" s="1003"/>
      <c r="W72" s="1003"/>
      <c r="X72" s="1003"/>
      <c r="Y72" s="1003"/>
      <c r="Z72" s="1003"/>
      <c r="AA72" s="1003"/>
      <c r="AB72" s="1003"/>
      <c r="AC72" s="1003"/>
      <c r="AD72" s="1003"/>
      <c r="AE72" s="1003"/>
      <c r="AF72" s="1003"/>
      <c r="AG72" s="1003"/>
      <c r="AH72" s="1003"/>
      <c r="AI72" s="1003"/>
      <c r="AJ72" s="1003"/>
      <c r="AK72" s="1003"/>
      <c r="AL72" s="1003"/>
      <c r="AM72" s="1003"/>
      <c r="AN72" s="1003"/>
      <c r="AO72" s="1003"/>
      <c r="AP72" s="1003"/>
      <c r="AQ72" s="1003"/>
      <c r="AR72" s="1003"/>
      <c r="AS72" s="1003"/>
      <c r="AT72" s="1003"/>
      <c r="AU72" s="1003"/>
      <c r="AV72" s="1003"/>
      <c r="AW72" s="1003"/>
      <c r="AX72" s="1003"/>
      <c r="AY72" s="1003"/>
      <c r="AZ72" s="1003"/>
      <c r="BA72" s="1003"/>
      <c r="BB72" s="1003"/>
      <c r="BC72" s="1003"/>
      <c r="BD72" s="1003"/>
      <c r="BE72" s="1003"/>
      <c r="BF72" s="1003"/>
      <c r="BG72" s="1003"/>
      <c r="BH72" s="1003"/>
      <c r="BI72" s="1003"/>
      <c r="BJ72" s="1003"/>
      <c r="BK72" s="1003"/>
      <c r="BL72" s="1003"/>
      <c r="BM72" s="1003"/>
      <c r="BN72" s="1003"/>
      <c r="BO72" s="1003"/>
      <c r="BP72" s="1003"/>
      <c r="BQ72" s="1003"/>
      <c r="BR72" s="1003"/>
      <c r="BS72" s="1003"/>
      <c r="BT72" s="1003"/>
      <c r="BU72" s="1003"/>
      <c r="BV72" s="1003"/>
      <c r="BW72" s="1003"/>
      <c r="BX72" s="1003"/>
      <c r="BY72" s="1003"/>
      <c r="BZ72" s="1003"/>
      <c r="CA72" s="1003"/>
      <c r="CB72" s="1003"/>
      <c r="CC72" s="1003"/>
      <c r="CD72" s="1003"/>
      <c r="CE72" s="1003"/>
      <c r="CF72" s="1003"/>
      <c r="CG72" s="1003"/>
      <c r="CH72" s="1003"/>
      <c r="CI72" s="1003"/>
      <c r="CJ72" s="1003"/>
      <c r="CK72" s="1003"/>
      <c r="CL72" s="1003"/>
      <c r="CM72" s="1003"/>
      <c r="CN72" s="1003"/>
      <c r="CO72" s="1003"/>
      <c r="CP72" s="1003"/>
      <c r="CQ72" s="1003"/>
      <c r="CR72" s="1003"/>
      <c r="CS72" s="1003"/>
      <c r="CT72" s="1003"/>
      <c r="CU72" s="1003"/>
      <c r="CV72" s="1003"/>
      <c r="CW72" s="1003"/>
      <c r="CX72" s="1003"/>
      <c r="CY72" s="1003"/>
      <c r="CZ72" s="1003"/>
      <c r="DA72" s="1003"/>
      <c r="DB72" s="1003"/>
      <c r="DC72" s="1003"/>
      <c r="DD72" s="1003"/>
      <c r="DE72" s="1003"/>
      <c r="DF72" s="1003"/>
      <c r="DG72" s="1003"/>
      <c r="DH72" s="1003"/>
      <c r="DI72" s="1003"/>
      <c r="DJ72" s="1003"/>
      <c r="DK72" s="1003"/>
      <c r="DL72" s="1003"/>
      <c r="DM72" s="1003"/>
      <c r="DN72" s="1003"/>
      <c r="DO72" s="1003"/>
      <c r="DP72" s="1003"/>
      <c r="DQ72" s="1003"/>
      <c r="DR72" s="1003"/>
      <c r="DS72" s="1003"/>
      <c r="DT72" s="1003"/>
      <c r="DU72" s="1003"/>
      <c r="DV72" s="1003"/>
      <c r="DW72" s="1003"/>
      <c r="DX72" s="1003"/>
      <c r="DY72" s="1003"/>
      <c r="DZ72" s="1003"/>
      <c r="EA72" s="1003"/>
      <c r="EB72" s="1003"/>
      <c r="EC72" s="1003"/>
      <c r="ED72" s="1003"/>
      <c r="EE72" s="1003"/>
      <c r="EF72" s="1003"/>
      <c r="EG72" s="1003"/>
      <c r="EH72" s="1003"/>
      <c r="EI72" s="1003"/>
      <c r="EJ72" s="1003"/>
      <c r="EK72" s="1003"/>
      <c r="EL72" s="1003"/>
      <c r="EM72" s="1003"/>
      <c r="EN72" s="1003"/>
      <c r="EO72" s="1003"/>
      <c r="EP72" s="1003"/>
      <c r="EQ72" s="1003"/>
      <c r="ER72" s="1003"/>
      <c r="ES72" s="1003"/>
      <c r="ET72" s="1003"/>
      <c r="EU72" s="1003"/>
      <c r="EV72" s="1003"/>
      <c r="EW72" s="1003"/>
      <c r="EX72" s="1003"/>
      <c r="EY72" s="1003"/>
      <c r="EZ72" s="1003"/>
      <c r="FA72" s="1003"/>
      <c r="FB72" s="1003"/>
      <c r="FC72" s="1003"/>
      <c r="FD72" s="1003"/>
      <c r="FE72" s="1003"/>
      <c r="FF72" s="1003"/>
      <c r="FG72" s="1003"/>
      <c r="FH72" s="1003"/>
      <c r="FI72" s="1003"/>
      <c r="FJ72" s="1003"/>
      <c r="FK72" s="1003"/>
      <c r="FL72" s="1003"/>
      <c r="FM72" s="1003"/>
      <c r="FN72" s="1003"/>
      <c r="FO72" s="1003"/>
      <c r="FP72" s="1003"/>
      <c r="FQ72" s="1003"/>
      <c r="FR72" s="1003"/>
      <c r="FS72" s="1003"/>
      <c r="FT72" s="1003"/>
      <c r="FU72" s="1003"/>
      <c r="FV72" s="1003"/>
      <c r="FW72" s="1003"/>
      <c r="FX72" s="1003"/>
      <c r="FY72" s="1003"/>
      <c r="FZ72" s="1003"/>
      <c r="GA72" s="1003"/>
      <c r="GB72" s="1003"/>
      <c r="GC72" s="1003"/>
      <c r="GD72" s="1003"/>
      <c r="GE72" s="1003"/>
      <c r="GF72" s="1003"/>
      <c r="GG72" s="1003"/>
      <c r="GH72" s="1003"/>
      <c r="GI72" s="1003"/>
      <c r="GJ72" s="1003"/>
      <c r="GK72" s="1003"/>
      <c r="GL72" s="1003"/>
      <c r="GM72" s="1003"/>
      <c r="GN72" s="1003"/>
      <c r="GO72" s="1003"/>
      <c r="GP72" s="1003"/>
      <c r="GQ72" s="1003"/>
      <c r="GR72" s="1003"/>
      <c r="GS72" s="1003"/>
      <c r="GT72" s="1003"/>
      <c r="GU72" s="1003"/>
      <c r="GV72" s="1003"/>
      <c r="GW72" s="1003"/>
      <c r="GX72" s="1003"/>
      <c r="GY72" s="1003"/>
      <c r="GZ72" s="1003"/>
      <c r="HA72" s="1003"/>
      <c r="HB72" s="1003"/>
      <c r="HC72" s="1003"/>
      <c r="HD72" s="1003"/>
      <c r="HE72" s="1003"/>
      <c r="HF72" s="1003"/>
      <c r="HG72" s="1003"/>
      <c r="HH72" s="1003"/>
      <c r="HI72" s="1003"/>
      <c r="HJ72" s="1003"/>
      <c r="HK72" s="1003"/>
      <c r="HL72" s="1003"/>
      <c r="HM72" s="1003"/>
      <c r="HN72" s="1003"/>
      <c r="HO72" s="1003"/>
      <c r="HP72" s="1003"/>
      <c r="HQ72" s="1003"/>
      <c r="HR72" s="1003"/>
      <c r="HS72" s="1003"/>
      <c r="HT72" s="1003"/>
      <c r="HU72" s="1003"/>
      <c r="HV72" s="1003"/>
      <c r="HW72" s="1003"/>
      <c r="HX72" s="1003"/>
      <c r="HY72" s="1003"/>
      <c r="HZ72" s="1003"/>
      <c r="IA72" s="1003"/>
      <c r="IB72" s="1003"/>
      <c r="IC72" s="1003"/>
      <c r="ID72" s="1003"/>
      <c r="IE72" s="1003"/>
      <c r="IF72" s="1003"/>
      <c r="IG72" s="1003"/>
      <c r="IH72" s="1003"/>
      <c r="II72" s="1003"/>
      <c r="IJ72" s="1003"/>
      <c r="IK72" s="1003"/>
      <c r="IL72" s="1003"/>
      <c r="IM72" s="1003"/>
      <c r="IN72" s="1003"/>
      <c r="IO72" s="1003"/>
      <c r="IP72" s="1003"/>
      <c r="IQ72" s="1003"/>
      <c r="IR72" s="1003"/>
      <c r="IS72" s="1003"/>
      <c r="IT72" s="1003"/>
      <c r="IU72" s="1003"/>
      <c r="IV72" s="1003"/>
    </row>
    <row r="73" spans="1:256" s="994" customFormat="1" ht="61.05" hidden="1" customHeight="1">
      <c r="A73" s="1159" t="s">
        <v>299</v>
      </c>
      <c r="B73" s="1160" t="s">
        <v>297</v>
      </c>
      <c r="C73" s="1152" t="s">
        <v>300</v>
      </c>
      <c r="D73" s="1161" t="s">
        <v>171</v>
      </c>
      <c r="E73" s="1161" t="s">
        <v>115</v>
      </c>
      <c r="F73" s="1162">
        <v>44200</v>
      </c>
      <c r="G73" s="1163">
        <v>1</v>
      </c>
      <c r="H73" s="1156">
        <v>0</v>
      </c>
      <c r="I73" s="1161" t="s">
        <v>209</v>
      </c>
      <c r="J73" s="1161" t="s">
        <v>277</v>
      </c>
      <c r="K73" s="1201" t="s">
        <v>278</v>
      </c>
      <c r="L73" s="1161" t="s">
        <v>235</v>
      </c>
      <c r="M73" s="1200"/>
      <c r="N73" s="1200"/>
      <c r="O73" s="1200"/>
      <c r="P73" s="1200"/>
      <c r="Q73" s="1200"/>
      <c r="R73" s="1200"/>
      <c r="S73" s="1200"/>
      <c r="T73" s="1200"/>
      <c r="U73" s="1200"/>
      <c r="V73" s="1200"/>
      <c r="W73" s="1200"/>
      <c r="X73" s="1200"/>
      <c r="Y73" s="1200"/>
      <c r="Z73" s="1200"/>
      <c r="AA73" s="1200"/>
      <c r="AB73" s="1200"/>
      <c r="AC73" s="1200"/>
      <c r="AD73" s="1200"/>
      <c r="AE73" s="1200"/>
      <c r="AF73" s="1200"/>
      <c r="AG73" s="1200"/>
      <c r="AH73" s="1200"/>
      <c r="AI73" s="1200"/>
      <c r="AJ73" s="1200"/>
      <c r="AK73" s="1200"/>
      <c r="AL73" s="1200"/>
      <c r="AM73" s="1200"/>
      <c r="AN73" s="1200"/>
      <c r="AO73" s="1200"/>
      <c r="AP73" s="1200"/>
      <c r="AQ73" s="1200"/>
      <c r="AR73" s="1200"/>
      <c r="AS73" s="1200"/>
      <c r="AT73" s="1200"/>
      <c r="AU73" s="1200"/>
      <c r="AV73" s="1200"/>
      <c r="AW73" s="1200"/>
      <c r="AX73" s="1200"/>
      <c r="AY73" s="1200"/>
      <c r="AZ73" s="1200"/>
      <c r="BA73" s="1200"/>
      <c r="BB73" s="1200"/>
      <c r="BC73" s="1200"/>
      <c r="BD73" s="1200"/>
      <c r="BE73" s="1200"/>
      <c r="BF73" s="1200"/>
      <c r="BG73" s="1200"/>
      <c r="BH73" s="1200"/>
      <c r="BI73" s="1200"/>
      <c r="BJ73" s="1200"/>
      <c r="BK73" s="1200"/>
      <c r="BL73" s="1200"/>
      <c r="BM73" s="1200"/>
      <c r="BN73" s="1200"/>
      <c r="BO73" s="1200"/>
      <c r="BP73" s="1200"/>
      <c r="BQ73" s="1200"/>
      <c r="BR73" s="1200"/>
      <c r="BS73" s="1200"/>
      <c r="BT73" s="1200"/>
      <c r="BU73" s="1200"/>
      <c r="BV73" s="1200"/>
      <c r="BW73" s="1200"/>
      <c r="BX73" s="1200"/>
      <c r="BY73" s="1200"/>
      <c r="BZ73" s="1200"/>
      <c r="CA73" s="1200"/>
      <c r="CB73" s="1200"/>
      <c r="CC73" s="1200"/>
      <c r="CD73" s="1200"/>
      <c r="CE73" s="1200"/>
      <c r="CF73" s="1200"/>
      <c r="CG73" s="1200"/>
      <c r="CH73" s="1200"/>
      <c r="CI73" s="1200"/>
      <c r="CJ73" s="1200"/>
      <c r="CK73" s="1200"/>
      <c r="CL73" s="1200"/>
      <c r="CM73" s="1200"/>
      <c r="CN73" s="1200"/>
      <c r="CO73" s="1200"/>
      <c r="CP73" s="1200"/>
      <c r="CQ73" s="1200"/>
      <c r="CR73" s="1200"/>
      <c r="CS73" s="1200"/>
      <c r="CT73" s="1200"/>
      <c r="CU73" s="1200"/>
      <c r="CV73" s="1200"/>
      <c r="CW73" s="1200"/>
      <c r="CX73" s="1200"/>
      <c r="CY73" s="1200"/>
      <c r="CZ73" s="1200"/>
      <c r="DA73" s="1200"/>
      <c r="DB73" s="1200"/>
      <c r="DC73" s="1200"/>
      <c r="DD73" s="1200"/>
      <c r="DE73" s="1200"/>
      <c r="DF73" s="1200"/>
      <c r="DG73" s="1200"/>
      <c r="DH73" s="1200"/>
      <c r="DI73" s="1200"/>
      <c r="DJ73" s="1200"/>
      <c r="DK73" s="1200"/>
      <c r="DL73" s="1200"/>
      <c r="DM73" s="1200"/>
      <c r="DN73" s="1200"/>
      <c r="DO73" s="1200"/>
      <c r="DP73" s="1200"/>
      <c r="DQ73" s="1200"/>
      <c r="DR73" s="1200"/>
      <c r="DS73" s="1200"/>
      <c r="DT73" s="1200"/>
      <c r="DU73" s="1200"/>
      <c r="DV73" s="1200"/>
      <c r="DW73" s="1200"/>
      <c r="DX73" s="1200"/>
      <c r="DY73" s="1200"/>
      <c r="DZ73" s="1200"/>
      <c r="EA73" s="1200"/>
      <c r="EB73" s="1200"/>
      <c r="EC73" s="1200"/>
      <c r="ED73" s="1200"/>
      <c r="EE73" s="1200"/>
      <c r="EF73" s="1200"/>
      <c r="EG73" s="1200"/>
      <c r="EH73" s="1200"/>
      <c r="EI73" s="1200"/>
      <c r="EJ73" s="1200"/>
      <c r="EK73" s="1200"/>
      <c r="EL73" s="1200"/>
      <c r="EM73" s="1200"/>
      <c r="EN73" s="1200"/>
      <c r="EO73" s="1200"/>
      <c r="EP73" s="1200"/>
      <c r="EQ73" s="1200"/>
      <c r="ER73" s="1200"/>
      <c r="ES73" s="1200"/>
      <c r="ET73" s="1200"/>
      <c r="EU73" s="1200"/>
      <c r="EV73" s="1200"/>
      <c r="EW73" s="1200"/>
      <c r="EX73" s="1200"/>
      <c r="EY73" s="1200"/>
      <c r="EZ73" s="1200"/>
      <c r="FA73" s="1200"/>
      <c r="FB73" s="1200"/>
      <c r="FC73" s="1200"/>
      <c r="FD73" s="1200"/>
      <c r="FE73" s="1200"/>
      <c r="FF73" s="1200"/>
      <c r="FG73" s="1200"/>
      <c r="FH73" s="1200"/>
      <c r="FI73" s="1200"/>
      <c r="FJ73" s="1200"/>
      <c r="FK73" s="1200"/>
      <c r="FL73" s="1200"/>
      <c r="FM73" s="1200"/>
      <c r="FN73" s="1200"/>
      <c r="FO73" s="1200"/>
      <c r="FP73" s="1200"/>
      <c r="FQ73" s="1200"/>
      <c r="FR73" s="1200"/>
      <c r="FS73" s="1200"/>
      <c r="FT73" s="1200"/>
      <c r="FU73" s="1200"/>
      <c r="FV73" s="1200"/>
      <c r="FW73" s="1200"/>
      <c r="FX73" s="1200"/>
      <c r="FY73" s="1200"/>
      <c r="FZ73" s="1200"/>
      <c r="GA73" s="1200"/>
      <c r="GB73" s="1200"/>
      <c r="GC73" s="1200"/>
      <c r="GD73" s="1200"/>
      <c r="GE73" s="1200"/>
      <c r="GF73" s="1200"/>
      <c r="GG73" s="1200"/>
      <c r="GH73" s="1200"/>
      <c r="GI73" s="1200"/>
      <c r="GJ73" s="1200"/>
      <c r="GK73" s="1200"/>
      <c r="GL73" s="1200"/>
      <c r="GM73" s="1200"/>
      <c r="GN73" s="1200"/>
      <c r="GO73" s="1200"/>
      <c r="GP73" s="1200"/>
      <c r="GQ73" s="1200"/>
      <c r="GR73" s="1200"/>
      <c r="GS73" s="1200"/>
      <c r="GT73" s="1200"/>
      <c r="GU73" s="1200"/>
      <c r="GV73" s="1200"/>
      <c r="GW73" s="1200"/>
      <c r="GX73" s="1200"/>
      <c r="GY73" s="1200"/>
      <c r="GZ73" s="1200"/>
      <c r="HA73" s="1200"/>
      <c r="HB73" s="1200"/>
      <c r="HC73" s="1200"/>
      <c r="HD73" s="1200"/>
      <c r="HE73" s="1200"/>
      <c r="HF73" s="1200"/>
      <c r="HG73" s="1200"/>
      <c r="HH73" s="1200"/>
      <c r="HI73" s="1200"/>
      <c r="HJ73" s="1200"/>
      <c r="HK73" s="1200"/>
      <c r="HL73" s="1200"/>
      <c r="HM73" s="1200"/>
      <c r="HN73" s="1200"/>
      <c r="HO73" s="1200"/>
      <c r="HP73" s="1200"/>
      <c r="HQ73" s="1200"/>
      <c r="HR73" s="1200"/>
      <c r="HS73" s="1200"/>
      <c r="HT73" s="1200"/>
      <c r="HU73" s="1200"/>
      <c r="HV73" s="1200"/>
      <c r="HW73" s="1200"/>
      <c r="HX73" s="1200"/>
      <c r="HY73" s="1200"/>
      <c r="HZ73" s="1200"/>
      <c r="IA73" s="1200"/>
      <c r="IB73" s="1200"/>
      <c r="IC73" s="1200"/>
      <c r="ID73" s="1200"/>
      <c r="IE73" s="1200"/>
      <c r="IF73" s="1200"/>
      <c r="IG73" s="1200"/>
      <c r="IH73" s="1200"/>
      <c r="II73" s="1200"/>
      <c r="IJ73" s="1200"/>
      <c r="IK73" s="1200"/>
      <c r="IL73" s="1200"/>
      <c r="IM73" s="1200"/>
      <c r="IN73" s="1200"/>
      <c r="IO73" s="1200"/>
      <c r="IP73" s="1200"/>
      <c r="IQ73" s="1200"/>
      <c r="IR73" s="1200"/>
      <c r="IS73" s="1200"/>
      <c r="IT73" s="1200"/>
      <c r="IU73" s="1200"/>
      <c r="IV73" s="1200"/>
    </row>
    <row r="74" spans="1:256" s="994" customFormat="1" ht="63" hidden="1" customHeight="1">
      <c r="A74" s="1159" t="s">
        <v>301</v>
      </c>
      <c r="B74" s="1160" t="s">
        <v>297</v>
      </c>
      <c r="C74" s="1152" t="s">
        <v>302</v>
      </c>
      <c r="D74" s="1161" t="s">
        <v>171</v>
      </c>
      <c r="E74" s="1164" t="s">
        <v>115</v>
      </c>
      <c r="F74" s="1162">
        <v>44200</v>
      </c>
      <c r="G74" s="1163">
        <v>1</v>
      </c>
      <c r="H74" s="1156">
        <v>0</v>
      </c>
      <c r="I74" s="1161" t="s">
        <v>209</v>
      </c>
      <c r="J74" s="1161" t="s">
        <v>277</v>
      </c>
      <c r="K74" s="1201" t="s">
        <v>278</v>
      </c>
      <c r="L74" s="1199" t="s">
        <v>235</v>
      </c>
      <c r="M74" s="1200"/>
      <c r="N74" s="1200"/>
      <c r="O74" s="1200"/>
      <c r="P74" s="1200"/>
      <c r="Q74" s="1200"/>
      <c r="R74" s="1200"/>
      <c r="S74" s="1200"/>
      <c r="T74" s="1200"/>
      <c r="U74" s="1200"/>
      <c r="V74" s="1200"/>
      <c r="W74" s="1200"/>
      <c r="X74" s="1200"/>
      <c r="Y74" s="1200"/>
      <c r="Z74" s="1200"/>
      <c r="AA74" s="1200"/>
      <c r="AB74" s="1200"/>
      <c r="AC74" s="1200"/>
      <c r="AD74" s="1200"/>
      <c r="AE74" s="1200"/>
      <c r="AF74" s="1200"/>
      <c r="AG74" s="1200"/>
      <c r="AH74" s="1200"/>
      <c r="AI74" s="1200"/>
      <c r="AJ74" s="1200"/>
      <c r="AK74" s="1200"/>
      <c r="AL74" s="1200"/>
      <c r="AM74" s="1200"/>
      <c r="AN74" s="1200"/>
      <c r="AO74" s="1200"/>
      <c r="AP74" s="1200"/>
      <c r="AQ74" s="1200"/>
      <c r="AR74" s="1200"/>
      <c r="AS74" s="1200"/>
      <c r="AT74" s="1200"/>
      <c r="AU74" s="1200"/>
      <c r="AV74" s="1200"/>
      <c r="AW74" s="1200"/>
      <c r="AX74" s="1200"/>
      <c r="AY74" s="1200"/>
      <c r="AZ74" s="1200"/>
      <c r="BA74" s="1200"/>
      <c r="BB74" s="1200"/>
      <c r="BC74" s="1200"/>
      <c r="BD74" s="1200"/>
      <c r="BE74" s="1200"/>
      <c r="BF74" s="1200"/>
      <c r="BG74" s="1200"/>
      <c r="BH74" s="1200"/>
      <c r="BI74" s="1200"/>
      <c r="BJ74" s="1200"/>
      <c r="BK74" s="1200"/>
      <c r="BL74" s="1200"/>
      <c r="BM74" s="1200"/>
      <c r="BN74" s="1200"/>
      <c r="BO74" s="1200"/>
      <c r="BP74" s="1200"/>
      <c r="BQ74" s="1200"/>
      <c r="BR74" s="1200"/>
      <c r="BS74" s="1200"/>
      <c r="BT74" s="1200"/>
      <c r="BU74" s="1200"/>
      <c r="BV74" s="1200"/>
      <c r="BW74" s="1200"/>
      <c r="BX74" s="1200"/>
      <c r="BY74" s="1200"/>
      <c r="BZ74" s="1200"/>
      <c r="CA74" s="1200"/>
      <c r="CB74" s="1200"/>
      <c r="CC74" s="1200"/>
      <c r="CD74" s="1200"/>
      <c r="CE74" s="1200"/>
      <c r="CF74" s="1200"/>
      <c r="CG74" s="1200"/>
      <c r="CH74" s="1200"/>
      <c r="CI74" s="1200"/>
      <c r="CJ74" s="1200"/>
      <c r="CK74" s="1200"/>
      <c r="CL74" s="1200"/>
      <c r="CM74" s="1200"/>
      <c r="CN74" s="1200"/>
      <c r="CO74" s="1200"/>
      <c r="CP74" s="1200"/>
      <c r="CQ74" s="1200"/>
      <c r="CR74" s="1200"/>
      <c r="CS74" s="1200"/>
      <c r="CT74" s="1200"/>
      <c r="CU74" s="1200"/>
      <c r="CV74" s="1200"/>
      <c r="CW74" s="1200"/>
      <c r="CX74" s="1200"/>
      <c r="CY74" s="1200"/>
      <c r="CZ74" s="1200"/>
      <c r="DA74" s="1200"/>
      <c r="DB74" s="1200"/>
      <c r="DC74" s="1200"/>
      <c r="DD74" s="1200"/>
      <c r="DE74" s="1200"/>
      <c r="DF74" s="1200"/>
      <c r="DG74" s="1200"/>
      <c r="DH74" s="1200"/>
      <c r="DI74" s="1200"/>
      <c r="DJ74" s="1200"/>
      <c r="DK74" s="1200"/>
      <c r="DL74" s="1200"/>
      <c r="DM74" s="1200"/>
      <c r="DN74" s="1200"/>
      <c r="DO74" s="1200"/>
      <c r="DP74" s="1200"/>
      <c r="DQ74" s="1200"/>
      <c r="DR74" s="1200"/>
      <c r="DS74" s="1200"/>
      <c r="DT74" s="1200"/>
      <c r="DU74" s="1200"/>
      <c r="DV74" s="1200"/>
      <c r="DW74" s="1200"/>
      <c r="DX74" s="1200"/>
      <c r="DY74" s="1200"/>
      <c r="DZ74" s="1200"/>
      <c r="EA74" s="1200"/>
      <c r="EB74" s="1200"/>
      <c r="EC74" s="1200"/>
      <c r="ED74" s="1200"/>
      <c r="EE74" s="1200"/>
      <c r="EF74" s="1200"/>
      <c r="EG74" s="1200"/>
      <c r="EH74" s="1200"/>
      <c r="EI74" s="1200"/>
      <c r="EJ74" s="1200"/>
      <c r="EK74" s="1200"/>
      <c r="EL74" s="1200"/>
      <c r="EM74" s="1200"/>
      <c r="EN74" s="1200"/>
      <c r="EO74" s="1200"/>
      <c r="EP74" s="1200"/>
      <c r="EQ74" s="1200"/>
      <c r="ER74" s="1200"/>
      <c r="ES74" s="1200"/>
      <c r="ET74" s="1200"/>
      <c r="EU74" s="1200"/>
      <c r="EV74" s="1200"/>
      <c r="EW74" s="1200"/>
      <c r="EX74" s="1200"/>
      <c r="EY74" s="1200"/>
      <c r="EZ74" s="1200"/>
      <c r="FA74" s="1200"/>
      <c r="FB74" s="1200"/>
      <c r="FC74" s="1200"/>
      <c r="FD74" s="1200"/>
      <c r="FE74" s="1200"/>
      <c r="FF74" s="1200"/>
      <c r="FG74" s="1200"/>
      <c r="FH74" s="1200"/>
      <c r="FI74" s="1200"/>
      <c r="FJ74" s="1200"/>
      <c r="FK74" s="1200"/>
      <c r="FL74" s="1200"/>
      <c r="FM74" s="1200"/>
      <c r="FN74" s="1200"/>
      <c r="FO74" s="1200"/>
      <c r="FP74" s="1200"/>
      <c r="FQ74" s="1200"/>
      <c r="FR74" s="1200"/>
      <c r="FS74" s="1200"/>
      <c r="FT74" s="1200"/>
      <c r="FU74" s="1200"/>
      <c r="FV74" s="1200"/>
      <c r="FW74" s="1200"/>
      <c r="FX74" s="1200"/>
      <c r="FY74" s="1200"/>
      <c r="FZ74" s="1200"/>
      <c r="GA74" s="1200"/>
      <c r="GB74" s="1200"/>
      <c r="GC74" s="1200"/>
      <c r="GD74" s="1200"/>
      <c r="GE74" s="1200"/>
      <c r="GF74" s="1200"/>
      <c r="GG74" s="1200"/>
      <c r="GH74" s="1200"/>
      <c r="GI74" s="1200"/>
      <c r="GJ74" s="1200"/>
      <c r="GK74" s="1200"/>
      <c r="GL74" s="1200"/>
      <c r="GM74" s="1200"/>
      <c r="GN74" s="1200"/>
      <c r="GO74" s="1200"/>
      <c r="GP74" s="1200"/>
      <c r="GQ74" s="1200"/>
      <c r="GR74" s="1200"/>
      <c r="GS74" s="1200"/>
      <c r="GT74" s="1200"/>
      <c r="GU74" s="1200"/>
      <c r="GV74" s="1200"/>
      <c r="GW74" s="1200"/>
      <c r="GX74" s="1200"/>
      <c r="GY74" s="1200"/>
      <c r="GZ74" s="1200"/>
      <c r="HA74" s="1200"/>
      <c r="HB74" s="1200"/>
      <c r="HC74" s="1200"/>
      <c r="HD74" s="1200"/>
      <c r="HE74" s="1200"/>
      <c r="HF74" s="1200"/>
      <c r="HG74" s="1200"/>
      <c r="HH74" s="1200"/>
      <c r="HI74" s="1200"/>
      <c r="HJ74" s="1200"/>
      <c r="HK74" s="1200"/>
      <c r="HL74" s="1200"/>
      <c r="HM74" s="1200"/>
      <c r="HN74" s="1200"/>
      <c r="HO74" s="1200"/>
      <c r="HP74" s="1200"/>
      <c r="HQ74" s="1200"/>
      <c r="HR74" s="1200"/>
      <c r="HS74" s="1200"/>
      <c r="HT74" s="1200"/>
      <c r="HU74" s="1200"/>
      <c r="HV74" s="1200"/>
      <c r="HW74" s="1200"/>
      <c r="HX74" s="1200"/>
      <c r="HY74" s="1200"/>
      <c r="HZ74" s="1200"/>
      <c r="IA74" s="1200"/>
      <c r="IB74" s="1200"/>
      <c r="IC74" s="1200"/>
      <c r="ID74" s="1200"/>
      <c r="IE74" s="1200"/>
      <c r="IF74" s="1200"/>
      <c r="IG74" s="1200"/>
      <c r="IH74" s="1200"/>
      <c r="II74" s="1200"/>
      <c r="IJ74" s="1200"/>
      <c r="IK74" s="1200"/>
      <c r="IL74" s="1200"/>
      <c r="IM74" s="1200"/>
      <c r="IN74" s="1200"/>
      <c r="IO74" s="1200"/>
      <c r="IP74" s="1200"/>
      <c r="IQ74" s="1200"/>
      <c r="IR74" s="1200"/>
      <c r="IS74" s="1200"/>
      <c r="IT74" s="1200"/>
      <c r="IU74" s="1200"/>
      <c r="IV74" s="1200"/>
    </row>
    <row r="75" spans="1:256" s="985" customFormat="1" ht="60" hidden="1" customHeight="1">
      <c r="A75" s="1059" t="s">
        <v>303</v>
      </c>
      <c r="B75" s="1078" t="s">
        <v>304</v>
      </c>
      <c r="C75" s="1023" t="s">
        <v>305</v>
      </c>
      <c r="D75" s="1078" t="s">
        <v>171</v>
      </c>
      <c r="E75" s="1079" t="s">
        <v>115</v>
      </c>
      <c r="F75" s="1081">
        <v>33800</v>
      </c>
      <c r="G75" s="1058">
        <v>1</v>
      </c>
      <c r="H75" s="1018">
        <v>0</v>
      </c>
      <c r="I75" s="1196" t="s">
        <v>273</v>
      </c>
      <c r="J75" s="1135" t="s">
        <v>273</v>
      </c>
      <c r="K75" s="1039" t="s">
        <v>306</v>
      </c>
      <c r="L75" s="1088" t="s">
        <v>275</v>
      </c>
      <c r="M75" s="1003"/>
      <c r="N75" s="1003"/>
      <c r="O75" s="1003"/>
      <c r="P75" s="1003"/>
      <c r="Q75" s="1003"/>
      <c r="R75" s="1003"/>
      <c r="S75" s="1003"/>
      <c r="T75" s="1003"/>
      <c r="U75" s="1003"/>
      <c r="V75" s="1003"/>
      <c r="W75" s="1003"/>
      <c r="X75" s="1003"/>
      <c r="Y75" s="1003"/>
      <c r="Z75" s="1003"/>
      <c r="AA75" s="1003"/>
      <c r="AB75" s="1003"/>
      <c r="AC75" s="1003"/>
      <c r="AD75" s="1003"/>
      <c r="AE75" s="1003"/>
      <c r="AF75" s="1003"/>
      <c r="AG75" s="1003"/>
      <c r="AH75" s="1003"/>
      <c r="AI75" s="1003"/>
      <c r="AJ75" s="1003"/>
      <c r="AK75" s="1003"/>
      <c r="AL75" s="1003"/>
      <c r="AM75" s="1003"/>
      <c r="AN75" s="1003"/>
      <c r="AO75" s="1003"/>
      <c r="AP75" s="1003"/>
      <c r="AQ75" s="1003"/>
      <c r="AR75" s="1003"/>
      <c r="AS75" s="1003"/>
      <c r="AT75" s="1003"/>
      <c r="AU75" s="1003"/>
      <c r="AV75" s="1003"/>
      <c r="AW75" s="1003"/>
      <c r="AX75" s="1003"/>
      <c r="AY75" s="1003"/>
      <c r="AZ75" s="1003"/>
      <c r="BA75" s="1003"/>
      <c r="BB75" s="1003"/>
      <c r="BC75" s="1003"/>
      <c r="BD75" s="1003"/>
      <c r="BE75" s="1003"/>
      <c r="BF75" s="1003"/>
      <c r="BG75" s="1003"/>
      <c r="BH75" s="1003"/>
      <c r="BI75" s="1003"/>
      <c r="BJ75" s="1003"/>
      <c r="BK75" s="1003"/>
      <c r="BL75" s="1003"/>
      <c r="BM75" s="1003"/>
      <c r="BN75" s="1003"/>
      <c r="BO75" s="1003"/>
      <c r="BP75" s="1003"/>
      <c r="BQ75" s="1003"/>
      <c r="BR75" s="1003"/>
      <c r="BS75" s="1003"/>
      <c r="BT75" s="1003"/>
      <c r="BU75" s="1003"/>
      <c r="BV75" s="1003"/>
      <c r="BW75" s="1003"/>
      <c r="BX75" s="1003"/>
      <c r="BY75" s="1003"/>
      <c r="BZ75" s="1003"/>
      <c r="CA75" s="1003"/>
      <c r="CB75" s="1003"/>
      <c r="CC75" s="1003"/>
      <c r="CD75" s="1003"/>
      <c r="CE75" s="1003"/>
      <c r="CF75" s="1003"/>
      <c r="CG75" s="1003"/>
      <c r="CH75" s="1003"/>
      <c r="CI75" s="1003"/>
      <c r="CJ75" s="1003"/>
      <c r="CK75" s="1003"/>
      <c r="CL75" s="1003"/>
      <c r="CM75" s="1003"/>
      <c r="CN75" s="1003"/>
      <c r="CO75" s="1003"/>
      <c r="CP75" s="1003"/>
      <c r="CQ75" s="1003"/>
      <c r="CR75" s="1003"/>
      <c r="CS75" s="1003"/>
      <c r="CT75" s="1003"/>
      <c r="CU75" s="1003"/>
      <c r="CV75" s="1003"/>
      <c r="CW75" s="1003"/>
      <c r="CX75" s="1003"/>
      <c r="CY75" s="1003"/>
      <c r="CZ75" s="1003"/>
      <c r="DA75" s="1003"/>
      <c r="DB75" s="1003"/>
      <c r="DC75" s="1003"/>
      <c r="DD75" s="1003"/>
      <c r="DE75" s="1003"/>
      <c r="DF75" s="1003"/>
      <c r="DG75" s="1003"/>
      <c r="DH75" s="1003"/>
      <c r="DI75" s="1003"/>
      <c r="DJ75" s="1003"/>
      <c r="DK75" s="1003"/>
      <c r="DL75" s="1003"/>
      <c r="DM75" s="1003"/>
      <c r="DN75" s="1003"/>
      <c r="DO75" s="1003"/>
      <c r="DP75" s="1003"/>
      <c r="DQ75" s="1003"/>
      <c r="DR75" s="1003"/>
      <c r="DS75" s="1003"/>
      <c r="DT75" s="1003"/>
      <c r="DU75" s="1003"/>
      <c r="DV75" s="1003"/>
      <c r="DW75" s="1003"/>
      <c r="DX75" s="1003"/>
      <c r="DY75" s="1003"/>
      <c r="DZ75" s="1003"/>
      <c r="EA75" s="1003"/>
      <c r="EB75" s="1003"/>
      <c r="EC75" s="1003"/>
      <c r="ED75" s="1003"/>
      <c r="EE75" s="1003"/>
      <c r="EF75" s="1003"/>
      <c r="EG75" s="1003"/>
      <c r="EH75" s="1003"/>
      <c r="EI75" s="1003"/>
      <c r="EJ75" s="1003"/>
      <c r="EK75" s="1003"/>
      <c r="EL75" s="1003"/>
      <c r="EM75" s="1003"/>
      <c r="EN75" s="1003"/>
      <c r="EO75" s="1003"/>
      <c r="EP75" s="1003"/>
      <c r="EQ75" s="1003"/>
      <c r="ER75" s="1003"/>
      <c r="ES75" s="1003"/>
      <c r="ET75" s="1003"/>
      <c r="EU75" s="1003"/>
      <c r="EV75" s="1003"/>
      <c r="EW75" s="1003"/>
      <c r="EX75" s="1003"/>
      <c r="EY75" s="1003"/>
      <c r="EZ75" s="1003"/>
      <c r="FA75" s="1003"/>
      <c r="FB75" s="1003"/>
      <c r="FC75" s="1003"/>
      <c r="FD75" s="1003"/>
      <c r="FE75" s="1003"/>
      <c r="FF75" s="1003"/>
      <c r="FG75" s="1003"/>
      <c r="FH75" s="1003"/>
      <c r="FI75" s="1003"/>
      <c r="FJ75" s="1003"/>
      <c r="FK75" s="1003"/>
      <c r="FL75" s="1003"/>
      <c r="FM75" s="1003"/>
      <c r="FN75" s="1003"/>
      <c r="FO75" s="1003"/>
      <c r="FP75" s="1003"/>
      <c r="FQ75" s="1003"/>
      <c r="FR75" s="1003"/>
      <c r="FS75" s="1003"/>
      <c r="FT75" s="1003"/>
      <c r="FU75" s="1003"/>
      <c r="FV75" s="1003"/>
      <c r="FW75" s="1003"/>
      <c r="FX75" s="1003"/>
      <c r="FY75" s="1003"/>
      <c r="FZ75" s="1003"/>
      <c r="GA75" s="1003"/>
      <c r="GB75" s="1003"/>
      <c r="GC75" s="1003"/>
      <c r="GD75" s="1003"/>
      <c r="GE75" s="1003"/>
      <c r="GF75" s="1003"/>
      <c r="GG75" s="1003"/>
      <c r="GH75" s="1003"/>
      <c r="GI75" s="1003"/>
      <c r="GJ75" s="1003"/>
      <c r="GK75" s="1003"/>
      <c r="GL75" s="1003"/>
      <c r="GM75" s="1003"/>
      <c r="GN75" s="1003"/>
      <c r="GO75" s="1003"/>
      <c r="GP75" s="1003"/>
      <c r="GQ75" s="1003"/>
      <c r="GR75" s="1003"/>
      <c r="GS75" s="1003"/>
      <c r="GT75" s="1003"/>
      <c r="GU75" s="1003"/>
      <c r="GV75" s="1003"/>
      <c r="GW75" s="1003"/>
      <c r="GX75" s="1003"/>
      <c r="GY75" s="1003"/>
      <c r="GZ75" s="1003"/>
      <c r="HA75" s="1003"/>
      <c r="HB75" s="1003"/>
      <c r="HC75" s="1003"/>
      <c r="HD75" s="1003"/>
      <c r="HE75" s="1003"/>
      <c r="HF75" s="1003"/>
      <c r="HG75" s="1003"/>
      <c r="HH75" s="1003"/>
      <c r="HI75" s="1003"/>
      <c r="HJ75" s="1003"/>
      <c r="HK75" s="1003"/>
      <c r="HL75" s="1003"/>
      <c r="HM75" s="1003"/>
      <c r="HN75" s="1003"/>
      <c r="HO75" s="1003"/>
      <c r="HP75" s="1003"/>
      <c r="HQ75" s="1003"/>
      <c r="HR75" s="1003"/>
      <c r="HS75" s="1003"/>
      <c r="HT75" s="1003"/>
      <c r="HU75" s="1003"/>
      <c r="HV75" s="1003"/>
      <c r="HW75" s="1003"/>
      <c r="HX75" s="1003"/>
      <c r="HY75" s="1003"/>
      <c r="HZ75" s="1003"/>
      <c r="IA75" s="1003"/>
      <c r="IB75" s="1003"/>
      <c r="IC75" s="1003"/>
      <c r="ID75" s="1003"/>
      <c r="IE75" s="1003"/>
      <c r="IF75" s="1003"/>
      <c r="IG75" s="1003"/>
      <c r="IH75" s="1003"/>
      <c r="II75" s="1003"/>
      <c r="IJ75" s="1003"/>
      <c r="IK75" s="1003"/>
      <c r="IL75" s="1003"/>
      <c r="IM75" s="1003"/>
      <c r="IN75" s="1003"/>
      <c r="IO75" s="1003"/>
      <c r="IP75" s="1003"/>
      <c r="IQ75" s="1003"/>
      <c r="IR75" s="1003"/>
      <c r="IS75" s="1003"/>
      <c r="IT75" s="1003"/>
      <c r="IU75" s="1003"/>
      <c r="IV75" s="1003"/>
    </row>
    <row r="76" spans="1:256" s="994" customFormat="1" ht="60" hidden="1" customHeight="1">
      <c r="A76" s="1150" t="s">
        <v>307</v>
      </c>
      <c r="B76" s="1119" t="s">
        <v>304</v>
      </c>
      <c r="C76" s="1152" t="s">
        <v>305</v>
      </c>
      <c r="D76" s="1119" t="s">
        <v>171</v>
      </c>
      <c r="E76" s="1153" t="s">
        <v>115</v>
      </c>
      <c r="F76" s="1154">
        <v>33800</v>
      </c>
      <c r="G76" s="1155">
        <v>1</v>
      </c>
      <c r="H76" s="1156">
        <v>0</v>
      </c>
      <c r="I76" s="1197" t="s">
        <v>233</v>
      </c>
      <c r="J76" s="1202" t="s">
        <v>277</v>
      </c>
      <c r="K76" s="1203" t="s">
        <v>308</v>
      </c>
      <c r="L76" s="1199" t="s">
        <v>235</v>
      </c>
      <c r="M76" s="1200"/>
      <c r="N76" s="1200"/>
      <c r="O76" s="1200"/>
      <c r="P76" s="1200"/>
      <c r="Q76" s="1200"/>
      <c r="R76" s="1200"/>
      <c r="S76" s="1200"/>
      <c r="T76" s="1200"/>
      <c r="U76" s="1200"/>
      <c r="V76" s="1200"/>
      <c r="W76" s="1200"/>
      <c r="X76" s="1200"/>
      <c r="Y76" s="1200"/>
      <c r="Z76" s="1200"/>
      <c r="AA76" s="1200"/>
      <c r="AB76" s="1200"/>
      <c r="AC76" s="1200"/>
      <c r="AD76" s="1200"/>
      <c r="AE76" s="1200"/>
      <c r="AF76" s="1200"/>
      <c r="AG76" s="1200"/>
      <c r="AH76" s="1200"/>
      <c r="AI76" s="1200"/>
      <c r="AJ76" s="1200"/>
      <c r="AK76" s="1200"/>
      <c r="AL76" s="1200"/>
      <c r="AM76" s="1200"/>
      <c r="AN76" s="1200"/>
      <c r="AO76" s="1200"/>
      <c r="AP76" s="1200"/>
      <c r="AQ76" s="1200"/>
      <c r="AR76" s="1200"/>
      <c r="AS76" s="1200"/>
      <c r="AT76" s="1200"/>
      <c r="AU76" s="1200"/>
      <c r="AV76" s="1200"/>
      <c r="AW76" s="1200"/>
      <c r="AX76" s="1200"/>
      <c r="AY76" s="1200"/>
      <c r="AZ76" s="1200"/>
      <c r="BA76" s="1200"/>
      <c r="BB76" s="1200"/>
      <c r="BC76" s="1200"/>
      <c r="BD76" s="1200"/>
      <c r="BE76" s="1200"/>
      <c r="BF76" s="1200"/>
      <c r="BG76" s="1200"/>
      <c r="BH76" s="1200"/>
      <c r="BI76" s="1200"/>
      <c r="BJ76" s="1200"/>
      <c r="BK76" s="1200"/>
      <c r="BL76" s="1200"/>
      <c r="BM76" s="1200"/>
      <c r="BN76" s="1200"/>
      <c r="BO76" s="1200"/>
      <c r="BP76" s="1200"/>
      <c r="BQ76" s="1200"/>
      <c r="BR76" s="1200"/>
      <c r="BS76" s="1200"/>
      <c r="BT76" s="1200"/>
      <c r="BU76" s="1200"/>
      <c r="BV76" s="1200"/>
      <c r="BW76" s="1200"/>
      <c r="BX76" s="1200"/>
      <c r="BY76" s="1200"/>
      <c r="BZ76" s="1200"/>
      <c r="CA76" s="1200"/>
      <c r="CB76" s="1200"/>
      <c r="CC76" s="1200"/>
      <c r="CD76" s="1200"/>
      <c r="CE76" s="1200"/>
      <c r="CF76" s="1200"/>
      <c r="CG76" s="1200"/>
      <c r="CH76" s="1200"/>
      <c r="CI76" s="1200"/>
      <c r="CJ76" s="1200"/>
      <c r="CK76" s="1200"/>
      <c r="CL76" s="1200"/>
      <c r="CM76" s="1200"/>
      <c r="CN76" s="1200"/>
      <c r="CO76" s="1200"/>
      <c r="CP76" s="1200"/>
      <c r="CQ76" s="1200"/>
      <c r="CR76" s="1200"/>
      <c r="CS76" s="1200"/>
      <c r="CT76" s="1200"/>
      <c r="CU76" s="1200"/>
      <c r="CV76" s="1200"/>
      <c r="CW76" s="1200"/>
      <c r="CX76" s="1200"/>
      <c r="CY76" s="1200"/>
      <c r="CZ76" s="1200"/>
      <c r="DA76" s="1200"/>
      <c r="DB76" s="1200"/>
      <c r="DC76" s="1200"/>
      <c r="DD76" s="1200"/>
      <c r="DE76" s="1200"/>
      <c r="DF76" s="1200"/>
      <c r="DG76" s="1200"/>
      <c r="DH76" s="1200"/>
      <c r="DI76" s="1200"/>
      <c r="DJ76" s="1200"/>
      <c r="DK76" s="1200"/>
      <c r="DL76" s="1200"/>
      <c r="DM76" s="1200"/>
      <c r="DN76" s="1200"/>
      <c r="DO76" s="1200"/>
      <c r="DP76" s="1200"/>
      <c r="DQ76" s="1200"/>
      <c r="DR76" s="1200"/>
      <c r="DS76" s="1200"/>
      <c r="DT76" s="1200"/>
      <c r="DU76" s="1200"/>
      <c r="DV76" s="1200"/>
      <c r="DW76" s="1200"/>
      <c r="DX76" s="1200"/>
      <c r="DY76" s="1200"/>
      <c r="DZ76" s="1200"/>
      <c r="EA76" s="1200"/>
      <c r="EB76" s="1200"/>
      <c r="EC76" s="1200"/>
      <c r="ED76" s="1200"/>
      <c r="EE76" s="1200"/>
      <c r="EF76" s="1200"/>
      <c r="EG76" s="1200"/>
      <c r="EH76" s="1200"/>
      <c r="EI76" s="1200"/>
      <c r="EJ76" s="1200"/>
      <c r="EK76" s="1200"/>
      <c r="EL76" s="1200"/>
      <c r="EM76" s="1200"/>
      <c r="EN76" s="1200"/>
      <c r="EO76" s="1200"/>
      <c r="EP76" s="1200"/>
      <c r="EQ76" s="1200"/>
      <c r="ER76" s="1200"/>
      <c r="ES76" s="1200"/>
      <c r="ET76" s="1200"/>
      <c r="EU76" s="1200"/>
      <c r="EV76" s="1200"/>
      <c r="EW76" s="1200"/>
      <c r="EX76" s="1200"/>
      <c r="EY76" s="1200"/>
      <c r="EZ76" s="1200"/>
      <c r="FA76" s="1200"/>
      <c r="FB76" s="1200"/>
      <c r="FC76" s="1200"/>
      <c r="FD76" s="1200"/>
      <c r="FE76" s="1200"/>
      <c r="FF76" s="1200"/>
      <c r="FG76" s="1200"/>
      <c r="FH76" s="1200"/>
      <c r="FI76" s="1200"/>
      <c r="FJ76" s="1200"/>
      <c r="FK76" s="1200"/>
      <c r="FL76" s="1200"/>
      <c r="FM76" s="1200"/>
      <c r="FN76" s="1200"/>
      <c r="FO76" s="1200"/>
      <c r="FP76" s="1200"/>
      <c r="FQ76" s="1200"/>
      <c r="FR76" s="1200"/>
      <c r="FS76" s="1200"/>
      <c r="FT76" s="1200"/>
      <c r="FU76" s="1200"/>
      <c r="FV76" s="1200"/>
      <c r="FW76" s="1200"/>
      <c r="FX76" s="1200"/>
      <c r="FY76" s="1200"/>
      <c r="FZ76" s="1200"/>
      <c r="GA76" s="1200"/>
      <c r="GB76" s="1200"/>
      <c r="GC76" s="1200"/>
      <c r="GD76" s="1200"/>
      <c r="GE76" s="1200"/>
      <c r="GF76" s="1200"/>
      <c r="GG76" s="1200"/>
      <c r="GH76" s="1200"/>
      <c r="GI76" s="1200"/>
      <c r="GJ76" s="1200"/>
      <c r="GK76" s="1200"/>
      <c r="GL76" s="1200"/>
      <c r="GM76" s="1200"/>
      <c r="GN76" s="1200"/>
      <c r="GO76" s="1200"/>
      <c r="GP76" s="1200"/>
      <c r="GQ76" s="1200"/>
      <c r="GR76" s="1200"/>
      <c r="GS76" s="1200"/>
      <c r="GT76" s="1200"/>
      <c r="GU76" s="1200"/>
      <c r="GV76" s="1200"/>
      <c r="GW76" s="1200"/>
      <c r="GX76" s="1200"/>
      <c r="GY76" s="1200"/>
      <c r="GZ76" s="1200"/>
      <c r="HA76" s="1200"/>
      <c r="HB76" s="1200"/>
      <c r="HC76" s="1200"/>
      <c r="HD76" s="1200"/>
      <c r="HE76" s="1200"/>
      <c r="HF76" s="1200"/>
      <c r="HG76" s="1200"/>
      <c r="HH76" s="1200"/>
      <c r="HI76" s="1200"/>
      <c r="HJ76" s="1200"/>
      <c r="HK76" s="1200"/>
      <c r="HL76" s="1200"/>
      <c r="HM76" s="1200"/>
      <c r="HN76" s="1200"/>
      <c r="HO76" s="1200"/>
      <c r="HP76" s="1200"/>
      <c r="HQ76" s="1200"/>
      <c r="HR76" s="1200"/>
      <c r="HS76" s="1200"/>
      <c r="HT76" s="1200"/>
      <c r="HU76" s="1200"/>
      <c r="HV76" s="1200"/>
      <c r="HW76" s="1200"/>
      <c r="HX76" s="1200"/>
      <c r="HY76" s="1200"/>
      <c r="HZ76" s="1200"/>
      <c r="IA76" s="1200"/>
      <c r="IB76" s="1200"/>
      <c r="IC76" s="1200"/>
      <c r="ID76" s="1200"/>
      <c r="IE76" s="1200"/>
      <c r="IF76" s="1200"/>
      <c r="IG76" s="1200"/>
      <c r="IH76" s="1200"/>
      <c r="II76" s="1200"/>
      <c r="IJ76" s="1200"/>
      <c r="IK76" s="1200"/>
      <c r="IL76" s="1200"/>
      <c r="IM76" s="1200"/>
      <c r="IN76" s="1200"/>
      <c r="IO76" s="1200"/>
      <c r="IP76" s="1200"/>
      <c r="IQ76" s="1200"/>
      <c r="IR76" s="1200"/>
      <c r="IS76" s="1200"/>
      <c r="IT76" s="1200"/>
      <c r="IU76" s="1200"/>
      <c r="IV76" s="1200"/>
    </row>
    <row r="77" spans="1:256" s="985" customFormat="1" ht="61.05" hidden="1" customHeight="1">
      <c r="A77" s="1022" t="s">
        <v>309</v>
      </c>
      <c r="B77" s="1015" t="s">
        <v>297</v>
      </c>
      <c r="C77" s="1023" t="s">
        <v>300</v>
      </c>
      <c r="D77" s="1030" t="s">
        <v>264</v>
      </c>
      <c r="E77" s="1030" t="s">
        <v>115</v>
      </c>
      <c r="F77" s="1025">
        <v>34000</v>
      </c>
      <c r="G77" s="1158">
        <v>1</v>
      </c>
      <c r="H77" s="1018">
        <v>0</v>
      </c>
      <c r="I77" s="1030" t="s">
        <v>273</v>
      </c>
      <c r="J77" s="1030" t="s">
        <v>310</v>
      </c>
      <c r="K77" s="1069"/>
      <c r="L77" s="1030" t="s">
        <v>275</v>
      </c>
      <c r="M77" s="1003"/>
      <c r="N77" s="1003"/>
      <c r="O77" s="1003"/>
      <c r="P77" s="1003"/>
      <c r="Q77" s="1003"/>
      <c r="R77" s="1003"/>
      <c r="S77" s="1003"/>
      <c r="T77" s="1003"/>
      <c r="U77" s="1003"/>
      <c r="V77" s="1003"/>
      <c r="W77" s="1003"/>
      <c r="X77" s="1003"/>
      <c r="Y77" s="1003"/>
      <c r="Z77" s="1003"/>
      <c r="AA77" s="1003"/>
      <c r="AB77" s="1003"/>
      <c r="AC77" s="1003"/>
      <c r="AD77" s="1003"/>
      <c r="AE77" s="1003"/>
      <c r="AF77" s="1003"/>
      <c r="AG77" s="1003"/>
      <c r="AH77" s="1003"/>
      <c r="AI77" s="1003"/>
      <c r="AJ77" s="1003"/>
      <c r="AK77" s="1003"/>
      <c r="AL77" s="1003"/>
      <c r="AM77" s="1003"/>
      <c r="AN77" s="1003"/>
      <c r="AO77" s="1003"/>
      <c r="AP77" s="1003"/>
      <c r="AQ77" s="1003"/>
      <c r="AR77" s="1003"/>
      <c r="AS77" s="1003"/>
      <c r="AT77" s="1003"/>
      <c r="AU77" s="1003"/>
      <c r="AV77" s="1003"/>
      <c r="AW77" s="1003"/>
      <c r="AX77" s="1003"/>
      <c r="AY77" s="1003"/>
      <c r="AZ77" s="1003"/>
      <c r="BA77" s="1003"/>
      <c r="BB77" s="1003"/>
      <c r="BC77" s="1003"/>
      <c r="BD77" s="1003"/>
      <c r="BE77" s="1003"/>
      <c r="BF77" s="1003"/>
      <c r="BG77" s="1003"/>
      <c r="BH77" s="1003"/>
      <c r="BI77" s="1003"/>
      <c r="BJ77" s="1003"/>
      <c r="BK77" s="1003"/>
      <c r="BL77" s="1003"/>
      <c r="BM77" s="1003"/>
      <c r="BN77" s="1003"/>
      <c r="BO77" s="1003"/>
      <c r="BP77" s="1003"/>
      <c r="BQ77" s="1003"/>
      <c r="BR77" s="1003"/>
      <c r="BS77" s="1003"/>
      <c r="BT77" s="1003"/>
      <c r="BU77" s="1003"/>
      <c r="BV77" s="1003"/>
      <c r="BW77" s="1003"/>
      <c r="BX77" s="1003"/>
      <c r="BY77" s="1003"/>
      <c r="BZ77" s="1003"/>
      <c r="CA77" s="1003"/>
      <c r="CB77" s="1003"/>
      <c r="CC77" s="1003"/>
      <c r="CD77" s="1003"/>
      <c r="CE77" s="1003"/>
      <c r="CF77" s="1003"/>
      <c r="CG77" s="1003"/>
      <c r="CH77" s="1003"/>
      <c r="CI77" s="1003"/>
      <c r="CJ77" s="1003"/>
      <c r="CK77" s="1003"/>
      <c r="CL77" s="1003"/>
      <c r="CM77" s="1003"/>
      <c r="CN77" s="1003"/>
      <c r="CO77" s="1003"/>
      <c r="CP77" s="1003"/>
      <c r="CQ77" s="1003"/>
      <c r="CR77" s="1003"/>
      <c r="CS77" s="1003"/>
      <c r="CT77" s="1003"/>
      <c r="CU77" s="1003"/>
      <c r="CV77" s="1003"/>
      <c r="CW77" s="1003"/>
      <c r="CX77" s="1003"/>
      <c r="CY77" s="1003"/>
      <c r="CZ77" s="1003"/>
      <c r="DA77" s="1003"/>
      <c r="DB77" s="1003"/>
      <c r="DC77" s="1003"/>
      <c r="DD77" s="1003"/>
      <c r="DE77" s="1003"/>
      <c r="DF77" s="1003"/>
      <c r="DG77" s="1003"/>
      <c r="DH77" s="1003"/>
      <c r="DI77" s="1003"/>
      <c r="DJ77" s="1003"/>
      <c r="DK77" s="1003"/>
      <c r="DL77" s="1003"/>
      <c r="DM77" s="1003"/>
      <c r="DN77" s="1003"/>
      <c r="DO77" s="1003"/>
      <c r="DP77" s="1003"/>
      <c r="DQ77" s="1003"/>
      <c r="DR77" s="1003"/>
      <c r="DS77" s="1003"/>
      <c r="DT77" s="1003"/>
      <c r="DU77" s="1003"/>
      <c r="DV77" s="1003"/>
      <c r="DW77" s="1003"/>
      <c r="DX77" s="1003"/>
      <c r="DY77" s="1003"/>
      <c r="DZ77" s="1003"/>
      <c r="EA77" s="1003"/>
      <c r="EB77" s="1003"/>
      <c r="EC77" s="1003"/>
      <c r="ED77" s="1003"/>
      <c r="EE77" s="1003"/>
      <c r="EF77" s="1003"/>
      <c r="EG77" s="1003"/>
      <c r="EH77" s="1003"/>
      <c r="EI77" s="1003"/>
      <c r="EJ77" s="1003"/>
      <c r="EK77" s="1003"/>
      <c r="EL77" s="1003"/>
      <c r="EM77" s="1003"/>
      <c r="EN77" s="1003"/>
      <c r="EO77" s="1003"/>
      <c r="EP77" s="1003"/>
      <c r="EQ77" s="1003"/>
      <c r="ER77" s="1003"/>
      <c r="ES77" s="1003"/>
      <c r="ET77" s="1003"/>
      <c r="EU77" s="1003"/>
      <c r="EV77" s="1003"/>
      <c r="EW77" s="1003"/>
      <c r="EX77" s="1003"/>
      <c r="EY77" s="1003"/>
      <c r="EZ77" s="1003"/>
      <c r="FA77" s="1003"/>
      <c r="FB77" s="1003"/>
      <c r="FC77" s="1003"/>
      <c r="FD77" s="1003"/>
      <c r="FE77" s="1003"/>
      <c r="FF77" s="1003"/>
      <c r="FG77" s="1003"/>
      <c r="FH77" s="1003"/>
      <c r="FI77" s="1003"/>
      <c r="FJ77" s="1003"/>
      <c r="FK77" s="1003"/>
      <c r="FL77" s="1003"/>
      <c r="FM77" s="1003"/>
      <c r="FN77" s="1003"/>
      <c r="FO77" s="1003"/>
      <c r="FP77" s="1003"/>
      <c r="FQ77" s="1003"/>
      <c r="FR77" s="1003"/>
      <c r="FS77" s="1003"/>
      <c r="FT77" s="1003"/>
      <c r="FU77" s="1003"/>
      <c r="FV77" s="1003"/>
      <c r="FW77" s="1003"/>
      <c r="FX77" s="1003"/>
      <c r="FY77" s="1003"/>
      <c r="FZ77" s="1003"/>
      <c r="GA77" s="1003"/>
      <c r="GB77" s="1003"/>
      <c r="GC77" s="1003"/>
      <c r="GD77" s="1003"/>
      <c r="GE77" s="1003"/>
      <c r="GF77" s="1003"/>
      <c r="GG77" s="1003"/>
      <c r="GH77" s="1003"/>
      <c r="GI77" s="1003"/>
      <c r="GJ77" s="1003"/>
      <c r="GK77" s="1003"/>
      <c r="GL77" s="1003"/>
      <c r="GM77" s="1003"/>
      <c r="GN77" s="1003"/>
      <c r="GO77" s="1003"/>
      <c r="GP77" s="1003"/>
      <c r="GQ77" s="1003"/>
      <c r="GR77" s="1003"/>
      <c r="GS77" s="1003"/>
      <c r="GT77" s="1003"/>
      <c r="GU77" s="1003"/>
      <c r="GV77" s="1003"/>
      <c r="GW77" s="1003"/>
      <c r="GX77" s="1003"/>
      <c r="GY77" s="1003"/>
      <c r="GZ77" s="1003"/>
      <c r="HA77" s="1003"/>
      <c r="HB77" s="1003"/>
      <c r="HC77" s="1003"/>
      <c r="HD77" s="1003"/>
      <c r="HE77" s="1003"/>
      <c r="HF77" s="1003"/>
      <c r="HG77" s="1003"/>
      <c r="HH77" s="1003"/>
      <c r="HI77" s="1003"/>
      <c r="HJ77" s="1003"/>
      <c r="HK77" s="1003"/>
      <c r="HL77" s="1003"/>
      <c r="HM77" s="1003"/>
      <c r="HN77" s="1003"/>
      <c r="HO77" s="1003"/>
      <c r="HP77" s="1003"/>
      <c r="HQ77" s="1003"/>
      <c r="HR77" s="1003"/>
      <c r="HS77" s="1003"/>
      <c r="HT77" s="1003"/>
      <c r="HU77" s="1003"/>
      <c r="HV77" s="1003"/>
      <c r="HW77" s="1003"/>
      <c r="HX77" s="1003"/>
      <c r="HY77" s="1003"/>
      <c r="HZ77" s="1003"/>
      <c r="IA77" s="1003"/>
      <c r="IB77" s="1003"/>
      <c r="IC77" s="1003"/>
      <c r="ID77" s="1003"/>
      <c r="IE77" s="1003"/>
      <c r="IF77" s="1003"/>
      <c r="IG77" s="1003"/>
      <c r="IH77" s="1003"/>
      <c r="II77" s="1003"/>
      <c r="IJ77" s="1003"/>
      <c r="IK77" s="1003"/>
      <c r="IL77" s="1003"/>
      <c r="IM77" s="1003"/>
      <c r="IN77" s="1003"/>
      <c r="IO77" s="1003"/>
      <c r="IP77" s="1003"/>
      <c r="IQ77" s="1003"/>
      <c r="IR77" s="1003"/>
      <c r="IS77" s="1003"/>
      <c r="IT77" s="1003"/>
      <c r="IU77" s="1003"/>
      <c r="IV77" s="1003"/>
    </row>
    <row r="78" spans="1:256" s="985" customFormat="1" ht="33" hidden="1" customHeight="1">
      <c r="A78" s="1022" t="s">
        <v>311</v>
      </c>
      <c r="B78" s="1015" t="s">
        <v>297</v>
      </c>
      <c r="C78" s="1023" t="s">
        <v>302</v>
      </c>
      <c r="D78" s="1030" t="s">
        <v>264</v>
      </c>
      <c r="E78" s="1043" t="s">
        <v>115</v>
      </c>
      <c r="F78" s="1025">
        <v>34000</v>
      </c>
      <c r="G78" s="1158">
        <v>1</v>
      </c>
      <c r="H78" s="1018">
        <v>0</v>
      </c>
      <c r="I78" s="1030" t="s">
        <v>273</v>
      </c>
      <c r="J78" s="1030" t="s">
        <v>245</v>
      </c>
      <c r="K78" s="1069"/>
      <c r="L78" s="1030" t="s">
        <v>275</v>
      </c>
      <c r="M78" s="1003"/>
      <c r="N78" s="1003"/>
      <c r="O78" s="1003"/>
      <c r="P78" s="1003"/>
      <c r="Q78" s="1003"/>
      <c r="R78" s="1003"/>
      <c r="S78" s="1003"/>
      <c r="T78" s="1003"/>
      <c r="U78" s="1003"/>
      <c r="V78" s="1003"/>
      <c r="W78" s="1003"/>
      <c r="X78" s="1003"/>
      <c r="Y78" s="1003"/>
      <c r="Z78" s="1003"/>
      <c r="AA78" s="1003"/>
      <c r="AB78" s="1003"/>
      <c r="AC78" s="1003"/>
      <c r="AD78" s="1003"/>
      <c r="AE78" s="1003"/>
      <c r="AF78" s="1003"/>
      <c r="AG78" s="1003"/>
      <c r="AH78" s="1003"/>
      <c r="AI78" s="1003"/>
      <c r="AJ78" s="1003"/>
      <c r="AK78" s="1003"/>
      <c r="AL78" s="1003"/>
      <c r="AM78" s="1003"/>
      <c r="AN78" s="1003"/>
      <c r="AO78" s="1003"/>
      <c r="AP78" s="1003"/>
      <c r="AQ78" s="1003"/>
      <c r="AR78" s="1003"/>
      <c r="AS78" s="1003"/>
      <c r="AT78" s="1003"/>
      <c r="AU78" s="1003"/>
      <c r="AV78" s="1003"/>
      <c r="AW78" s="1003"/>
      <c r="AX78" s="1003"/>
      <c r="AY78" s="1003"/>
      <c r="AZ78" s="1003"/>
      <c r="BA78" s="1003"/>
      <c r="BB78" s="1003"/>
      <c r="BC78" s="1003"/>
      <c r="BD78" s="1003"/>
      <c r="BE78" s="1003"/>
      <c r="BF78" s="1003"/>
      <c r="BG78" s="1003"/>
      <c r="BH78" s="1003"/>
      <c r="BI78" s="1003"/>
      <c r="BJ78" s="1003"/>
      <c r="BK78" s="1003"/>
      <c r="BL78" s="1003"/>
      <c r="BM78" s="1003"/>
      <c r="BN78" s="1003"/>
      <c r="BO78" s="1003"/>
      <c r="BP78" s="1003"/>
      <c r="BQ78" s="1003"/>
      <c r="BR78" s="1003"/>
      <c r="BS78" s="1003"/>
      <c r="BT78" s="1003"/>
      <c r="BU78" s="1003"/>
      <c r="BV78" s="1003"/>
      <c r="BW78" s="1003"/>
      <c r="BX78" s="1003"/>
      <c r="BY78" s="1003"/>
      <c r="BZ78" s="1003"/>
      <c r="CA78" s="1003"/>
      <c r="CB78" s="1003"/>
      <c r="CC78" s="1003"/>
      <c r="CD78" s="1003"/>
      <c r="CE78" s="1003"/>
      <c r="CF78" s="1003"/>
      <c r="CG78" s="1003"/>
      <c r="CH78" s="1003"/>
      <c r="CI78" s="1003"/>
      <c r="CJ78" s="1003"/>
      <c r="CK78" s="1003"/>
      <c r="CL78" s="1003"/>
      <c r="CM78" s="1003"/>
      <c r="CN78" s="1003"/>
      <c r="CO78" s="1003"/>
      <c r="CP78" s="1003"/>
      <c r="CQ78" s="1003"/>
      <c r="CR78" s="1003"/>
      <c r="CS78" s="1003"/>
      <c r="CT78" s="1003"/>
      <c r="CU78" s="1003"/>
      <c r="CV78" s="1003"/>
      <c r="CW78" s="1003"/>
      <c r="CX78" s="1003"/>
      <c r="CY78" s="1003"/>
      <c r="CZ78" s="1003"/>
      <c r="DA78" s="1003"/>
      <c r="DB78" s="1003"/>
      <c r="DC78" s="1003"/>
      <c r="DD78" s="1003"/>
      <c r="DE78" s="1003"/>
      <c r="DF78" s="1003"/>
      <c r="DG78" s="1003"/>
      <c r="DH78" s="1003"/>
      <c r="DI78" s="1003"/>
      <c r="DJ78" s="1003"/>
      <c r="DK78" s="1003"/>
      <c r="DL78" s="1003"/>
      <c r="DM78" s="1003"/>
      <c r="DN78" s="1003"/>
      <c r="DO78" s="1003"/>
      <c r="DP78" s="1003"/>
      <c r="DQ78" s="1003"/>
      <c r="DR78" s="1003"/>
      <c r="DS78" s="1003"/>
      <c r="DT78" s="1003"/>
      <c r="DU78" s="1003"/>
      <c r="DV78" s="1003"/>
      <c r="DW78" s="1003"/>
      <c r="DX78" s="1003"/>
      <c r="DY78" s="1003"/>
      <c r="DZ78" s="1003"/>
      <c r="EA78" s="1003"/>
      <c r="EB78" s="1003"/>
      <c r="EC78" s="1003"/>
      <c r="ED78" s="1003"/>
      <c r="EE78" s="1003"/>
      <c r="EF78" s="1003"/>
      <c r="EG78" s="1003"/>
      <c r="EH78" s="1003"/>
      <c r="EI78" s="1003"/>
      <c r="EJ78" s="1003"/>
      <c r="EK78" s="1003"/>
      <c r="EL78" s="1003"/>
      <c r="EM78" s="1003"/>
      <c r="EN78" s="1003"/>
      <c r="EO78" s="1003"/>
      <c r="EP78" s="1003"/>
      <c r="EQ78" s="1003"/>
      <c r="ER78" s="1003"/>
      <c r="ES78" s="1003"/>
      <c r="ET78" s="1003"/>
      <c r="EU78" s="1003"/>
      <c r="EV78" s="1003"/>
      <c r="EW78" s="1003"/>
      <c r="EX78" s="1003"/>
      <c r="EY78" s="1003"/>
      <c r="EZ78" s="1003"/>
      <c r="FA78" s="1003"/>
      <c r="FB78" s="1003"/>
      <c r="FC78" s="1003"/>
      <c r="FD78" s="1003"/>
      <c r="FE78" s="1003"/>
      <c r="FF78" s="1003"/>
      <c r="FG78" s="1003"/>
      <c r="FH78" s="1003"/>
      <c r="FI78" s="1003"/>
      <c r="FJ78" s="1003"/>
      <c r="FK78" s="1003"/>
      <c r="FL78" s="1003"/>
      <c r="FM78" s="1003"/>
      <c r="FN78" s="1003"/>
      <c r="FO78" s="1003"/>
      <c r="FP78" s="1003"/>
      <c r="FQ78" s="1003"/>
      <c r="FR78" s="1003"/>
      <c r="FS78" s="1003"/>
      <c r="FT78" s="1003"/>
      <c r="FU78" s="1003"/>
      <c r="FV78" s="1003"/>
      <c r="FW78" s="1003"/>
      <c r="FX78" s="1003"/>
      <c r="FY78" s="1003"/>
      <c r="FZ78" s="1003"/>
      <c r="GA78" s="1003"/>
      <c r="GB78" s="1003"/>
      <c r="GC78" s="1003"/>
      <c r="GD78" s="1003"/>
      <c r="GE78" s="1003"/>
      <c r="GF78" s="1003"/>
      <c r="GG78" s="1003"/>
      <c r="GH78" s="1003"/>
      <c r="GI78" s="1003"/>
      <c r="GJ78" s="1003"/>
      <c r="GK78" s="1003"/>
      <c r="GL78" s="1003"/>
      <c r="GM78" s="1003"/>
      <c r="GN78" s="1003"/>
      <c r="GO78" s="1003"/>
      <c r="GP78" s="1003"/>
      <c r="GQ78" s="1003"/>
      <c r="GR78" s="1003"/>
      <c r="GS78" s="1003"/>
      <c r="GT78" s="1003"/>
      <c r="GU78" s="1003"/>
      <c r="GV78" s="1003"/>
      <c r="GW78" s="1003"/>
      <c r="GX78" s="1003"/>
      <c r="GY78" s="1003"/>
      <c r="GZ78" s="1003"/>
      <c r="HA78" s="1003"/>
      <c r="HB78" s="1003"/>
      <c r="HC78" s="1003"/>
      <c r="HD78" s="1003"/>
      <c r="HE78" s="1003"/>
      <c r="HF78" s="1003"/>
      <c r="HG78" s="1003"/>
      <c r="HH78" s="1003"/>
      <c r="HI78" s="1003"/>
      <c r="HJ78" s="1003"/>
      <c r="HK78" s="1003"/>
      <c r="HL78" s="1003"/>
      <c r="HM78" s="1003"/>
      <c r="HN78" s="1003"/>
      <c r="HO78" s="1003"/>
      <c r="HP78" s="1003"/>
      <c r="HQ78" s="1003"/>
      <c r="HR78" s="1003"/>
      <c r="HS78" s="1003"/>
      <c r="HT78" s="1003"/>
      <c r="HU78" s="1003"/>
      <c r="HV78" s="1003"/>
      <c r="HW78" s="1003"/>
      <c r="HX78" s="1003"/>
      <c r="HY78" s="1003"/>
      <c r="HZ78" s="1003"/>
      <c r="IA78" s="1003"/>
      <c r="IB78" s="1003"/>
      <c r="IC78" s="1003"/>
      <c r="ID78" s="1003"/>
      <c r="IE78" s="1003"/>
      <c r="IF78" s="1003"/>
      <c r="IG78" s="1003"/>
      <c r="IH78" s="1003"/>
      <c r="II78" s="1003"/>
      <c r="IJ78" s="1003"/>
      <c r="IK78" s="1003"/>
      <c r="IL78" s="1003"/>
      <c r="IM78" s="1003"/>
      <c r="IN78" s="1003"/>
      <c r="IO78" s="1003"/>
      <c r="IP78" s="1003"/>
      <c r="IQ78" s="1003"/>
      <c r="IR78" s="1003"/>
      <c r="IS78" s="1003"/>
      <c r="IT78" s="1003"/>
      <c r="IU78" s="1003"/>
      <c r="IV78" s="1003"/>
    </row>
    <row r="79" spans="1:256" s="995" customFormat="1" ht="78" hidden="1" customHeight="1">
      <c r="A79" s="1150" t="s">
        <v>307</v>
      </c>
      <c r="B79" s="1151" t="s">
        <v>312</v>
      </c>
      <c r="C79" s="1152" t="s">
        <v>313</v>
      </c>
      <c r="D79" s="1119" t="s">
        <v>171</v>
      </c>
      <c r="E79" s="1153" t="s">
        <v>115</v>
      </c>
      <c r="F79" s="1154">
        <v>31200</v>
      </c>
      <c r="G79" s="1156">
        <v>1</v>
      </c>
      <c r="H79" s="1156">
        <v>0</v>
      </c>
      <c r="I79" s="1204" t="s">
        <v>209</v>
      </c>
      <c r="J79" s="1205" t="s">
        <v>277</v>
      </c>
      <c r="K79" s="1206" t="s">
        <v>314</v>
      </c>
      <c r="L79" s="1199" t="s">
        <v>235</v>
      </c>
      <c r="M79" s="1200"/>
      <c r="N79" s="1200"/>
      <c r="O79" s="1200"/>
      <c r="P79" s="1200"/>
      <c r="Q79" s="1200"/>
      <c r="R79" s="1200"/>
      <c r="S79" s="1200"/>
      <c r="T79" s="1200"/>
      <c r="U79" s="1200"/>
      <c r="V79" s="1200"/>
      <c r="W79" s="1200"/>
      <c r="X79" s="1200"/>
      <c r="Y79" s="1200"/>
      <c r="Z79" s="1200"/>
      <c r="AA79" s="1200"/>
      <c r="AB79" s="1200"/>
      <c r="AC79" s="1200"/>
      <c r="AD79" s="1200"/>
      <c r="AE79" s="1200"/>
      <c r="AF79" s="1200"/>
      <c r="AG79" s="1200"/>
      <c r="AH79" s="1200"/>
      <c r="AI79" s="1200"/>
      <c r="AJ79" s="1200"/>
      <c r="AK79" s="1200"/>
      <c r="AL79" s="1200"/>
      <c r="AM79" s="1200"/>
      <c r="AN79" s="1200"/>
      <c r="AO79" s="1200"/>
      <c r="AP79" s="1200"/>
      <c r="AQ79" s="1200"/>
      <c r="AR79" s="1200"/>
      <c r="AS79" s="1200"/>
      <c r="AT79" s="1200"/>
      <c r="AU79" s="1200"/>
      <c r="AV79" s="1200"/>
      <c r="AW79" s="1200"/>
      <c r="AX79" s="1200"/>
      <c r="AY79" s="1200"/>
      <c r="AZ79" s="1200"/>
      <c r="BA79" s="1200"/>
      <c r="BB79" s="1200"/>
      <c r="BC79" s="1200"/>
      <c r="BD79" s="1200"/>
      <c r="BE79" s="1200"/>
      <c r="BF79" s="1200"/>
      <c r="BG79" s="1200"/>
      <c r="BH79" s="1200"/>
      <c r="BI79" s="1200"/>
      <c r="BJ79" s="1200"/>
      <c r="BK79" s="1200"/>
      <c r="BL79" s="1200"/>
      <c r="BM79" s="1200"/>
      <c r="BN79" s="1200"/>
      <c r="BO79" s="1200"/>
      <c r="BP79" s="1200"/>
      <c r="BQ79" s="1200"/>
      <c r="BR79" s="1200"/>
      <c r="BS79" s="1200"/>
      <c r="BT79" s="1200"/>
      <c r="BU79" s="1200"/>
      <c r="BV79" s="1200"/>
      <c r="BW79" s="1200"/>
      <c r="BX79" s="1200"/>
      <c r="BY79" s="1200"/>
      <c r="BZ79" s="1200"/>
      <c r="CA79" s="1200"/>
      <c r="CB79" s="1200"/>
      <c r="CC79" s="1200"/>
      <c r="CD79" s="1200"/>
      <c r="CE79" s="1200"/>
      <c r="CF79" s="1200"/>
      <c r="CG79" s="1200"/>
      <c r="CH79" s="1200"/>
      <c r="CI79" s="1200"/>
      <c r="CJ79" s="1200"/>
      <c r="CK79" s="1200"/>
      <c r="CL79" s="1200"/>
      <c r="CM79" s="1200"/>
      <c r="CN79" s="1200"/>
      <c r="CO79" s="1200"/>
      <c r="CP79" s="1200"/>
      <c r="CQ79" s="1200"/>
      <c r="CR79" s="1200"/>
      <c r="CS79" s="1200"/>
      <c r="CT79" s="1200"/>
      <c r="CU79" s="1200"/>
      <c r="CV79" s="1200"/>
      <c r="CW79" s="1200"/>
      <c r="CX79" s="1200"/>
      <c r="CY79" s="1200"/>
      <c r="CZ79" s="1200"/>
      <c r="DA79" s="1200"/>
      <c r="DB79" s="1200"/>
      <c r="DC79" s="1200"/>
      <c r="DD79" s="1200"/>
      <c r="DE79" s="1200"/>
      <c r="DF79" s="1200"/>
      <c r="DG79" s="1200"/>
      <c r="DH79" s="1200"/>
      <c r="DI79" s="1200"/>
      <c r="DJ79" s="1200"/>
      <c r="DK79" s="1200"/>
      <c r="DL79" s="1200"/>
      <c r="DM79" s="1200"/>
      <c r="DN79" s="1200"/>
      <c r="DO79" s="1200"/>
      <c r="DP79" s="1200"/>
      <c r="DQ79" s="1200"/>
      <c r="DR79" s="1200"/>
      <c r="DS79" s="1200"/>
      <c r="DT79" s="1200"/>
      <c r="DU79" s="1200"/>
      <c r="DV79" s="1200"/>
      <c r="DW79" s="1200"/>
      <c r="DX79" s="1200"/>
      <c r="DY79" s="1200"/>
      <c r="DZ79" s="1200"/>
      <c r="EA79" s="1200"/>
      <c r="EB79" s="1200"/>
      <c r="EC79" s="1200"/>
      <c r="ED79" s="1200"/>
      <c r="EE79" s="1200"/>
      <c r="EF79" s="1200"/>
      <c r="EG79" s="1200"/>
      <c r="EH79" s="1200"/>
      <c r="EI79" s="1200"/>
      <c r="EJ79" s="1200"/>
      <c r="EK79" s="1200"/>
      <c r="EL79" s="1200"/>
      <c r="EM79" s="1200"/>
      <c r="EN79" s="1200"/>
      <c r="EO79" s="1200"/>
      <c r="EP79" s="1200"/>
      <c r="EQ79" s="1200"/>
      <c r="ER79" s="1200"/>
      <c r="ES79" s="1200"/>
      <c r="ET79" s="1200"/>
      <c r="EU79" s="1200"/>
      <c r="EV79" s="1200"/>
      <c r="EW79" s="1200"/>
      <c r="EX79" s="1200"/>
      <c r="EY79" s="1200"/>
      <c r="EZ79" s="1200"/>
      <c r="FA79" s="1200"/>
      <c r="FB79" s="1200"/>
      <c r="FC79" s="1200"/>
      <c r="FD79" s="1200"/>
      <c r="FE79" s="1200"/>
      <c r="FF79" s="1200"/>
      <c r="FG79" s="1200"/>
      <c r="FH79" s="1200"/>
      <c r="FI79" s="1200"/>
      <c r="FJ79" s="1200"/>
      <c r="FK79" s="1200"/>
      <c r="FL79" s="1200"/>
      <c r="FM79" s="1200"/>
      <c r="FN79" s="1200"/>
      <c r="FO79" s="1200"/>
      <c r="FP79" s="1200"/>
      <c r="FQ79" s="1200"/>
      <c r="FR79" s="1200"/>
      <c r="FS79" s="1200"/>
      <c r="FT79" s="1200"/>
      <c r="FU79" s="1200"/>
      <c r="FV79" s="1200"/>
      <c r="FW79" s="1200"/>
      <c r="FX79" s="1200"/>
      <c r="FY79" s="1200"/>
      <c r="FZ79" s="1200"/>
      <c r="GA79" s="1200"/>
      <c r="GB79" s="1200"/>
      <c r="GC79" s="1200"/>
      <c r="GD79" s="1200"/>
      <c r="GE79" s="1200"/>
      <c r="GF79" s="1200"/>
      <c r="GG79" s="1200"/>
      <c r="GH79" s="1200"/>
      <c r="GI79" s="1200"/>
      <c r="GJ79" s="1200"/>
      <c r="GK79" s="1200"/>
      <c r="GL79" s="1200"/>
      <c r="GM79" s="1200"/>
      <c r="GN79" s="1200"/>
      <c r="GO79" s="1200"/>
      <c r="GP79" s="1200"/>
      <c r="GQ79" s="1200"/>
      <c r="GR79" s="1200"/>
      <c r="GS79" s="1200"/>
      <c r="GT79" s="1200"/>
      <c r="GU79" s="1200"/>
      <c r="GV79" s="1200"/>
      <c r="GW79" s="1200"/>
      <c r="GX79" s="1200"/>
      <c r="GY79" s="1200"/>
      <c r="GZ79" s="1200"/>
      <c r="HA79" s="1200"/>
      <c r="HB79" s="1200"/>
      <c r="HC79" s="1200"/>
      <c r="HD79" s="1200"/>
      <c r="HE79" s="1200"/>
      <c r="HF79" s="1200"/>
      <c r="HG79" s="1200"/>
      <c r="HH79" s="1200"/>
      <c r="HI79" s="1200"/>
      <c r="HJ79" s="1200"/>
      <c r="HK79" s="1200"/>
      <c r="HL79" s="1200"/>
      <c r="HM79" s="1200"/>
      <c r="HN79" s="1200"/>
      <c r="HO79" s="1200"/>
      <c r="HP79" s="1200"/>
      <c r="HQ79" s="1200"/>
      <c r="HR79" s="1200"/>
      <c r="HS79" s="1200"/>
      <c r="HT79" s="1200"/>
      <c r="HU79" s="1200"/>
      <c r="HV79" s="1200"/>
      <c r="HW79" s="1200"/>
      <c r="HX79" s="1200"/>
      <c r="HY79" s="1200"/>
      <c r="HZ79" s="1200"/>
      <c r="IA79" s="1200"/>
      <c r="IB79" s="1200"/>
      <c r="IC79" s="1200"/>
      <c r="ID79" s="1200"/>
      <c r="IE79" s="1200"/>
      <c r="IF79" s="1200"/>
      <c r="IG79" s="1200"/>
      <c r="IH79" s="1200"/>
      <c r="II79" s="1200"/>
      <c r="IJ79" s="1200"/>
      <c r="IK79" s="1200"/>
      <c r="IL79" s="1200"/>
      <c r="IM79" s="1200"/>
      <c r="IN79" s="1200"/>
      <c r="IO79" s="1200"/>
      <c r="IP79" s="1200"/>
      <c r="IQ79" s="1200"/>
      <c r="IR79" s="1200"/>
      <c r="IS79" s="1200"/>
      <c r="IT79" s="1200"/>
      <c r="IU79" s="1200"/>
      <c r="IV79" s="1200"/>
    </row>
    <row r="80" spans="1:256" s="996" customFormat="1" ht="42.75" customHeight="1">
      <c r="A80" s="1165" t="s">
        <v>315</v>
      </c>
      <c r="B80" s="1015" t="s">
        <v>316</v>
      </c>
      <c r="C80" s="1023" t="s">
        <v>317</v>
      </c>
      <c r="D80" s="1030" t="s">
        <v>264</v>
      </c>
      <c r="E80" s="1025" t="s">
        <v>123</v>
      </c>
      <c r="F80" s="1166">
        <v>29510</v>
      </c>
      <c r="G80" s="1027">
        <v>1</v>
      </c>
      <c r="H80" s="1045">
        <v>0</v>
      </c>
      <c r="I80" s="1078" t="s">
        <v>130</v>
      </c>
      <c r="J80" s="1030" t="s">
        <v>215</v>
      </c>
      <c r="K80" s="1148"/>
      <c r="L80" s="1030" t="s">
        <v>126</v>
      </c>
      <c r="M80" s="1194"/>
      <c r="N80" s="1195"/>
      <c r="O80" s="1195"/>
      <c r="P80" s="1195"/>
      <c r="Q80" s="1195"/>
      <c r="R80" s="1195"/>
      <c r="S80" s="1195"/>
      <c r="T80" s="1195"/>
      <c r="U80" s="1195"/>
      <c r="V80" s="1195"/>
      <c r="W80" s="1195"/>
      <c r="X80" s="1195"/>
      <c r="Y80" s="1195"/>
      <c r="Z80" s="1195"/>
      <c r="AA80" s="1195"/>
      <c r="AB80" s="1195"/>
      <c r="AC80" s="1195"/>
      <c r="AD80" s="1195"/>
      <c r="AE80" s="1195"/>
      <c r="AF80" s="1195"/>
      <c r="AG80" s="1195"/>
      <c r="AH80" s="1195"/>
      <c r="AI80" s="1195"/>
      <c r="AJ80" s="1195"/>
      <c r="AK80" s="1195"/>
      <c r="AL80" s="1195"/>
      <c r="AM80" s="1195"/>
      <c r="AN80" s="1195"/>
      <c r="AO80" s="1195"/>
      <c r="AP80" s="1195"/>
      <c r="AQ80" s="1195"/>
      <c r="AR80" s="1195"/>
      <c r="AS80" s="1195"/>
      <c r="AT80" s="1195"/>
      <c r="AU80" s="1195"/>
      <c r="AV80" s="1195"/>
      <c r="AW80" s="1195"/>
      <c r="AX80" s="1195"/>
      <c r="AY80" s="1195"/>
      <c r="AZ80" s="1195"/>
      <c r="BA80" s="1195"/>
      <c r="BB80" s="1195"/>
      <c r="BC80" s="1195"/>
      <c r="BD80" s="1195"/>
      <c r="BE80" s="1195"/>
      <c r="BF80" s="1195"/>
      <c r="BG80" s="1195"/>
      <c r="BH80" s="1195"/>
      <c r="BI80" s="1195"/>
      <c r="BJ80" s="1195"/>
      <c r="BK80" s="1195"/>
      <c r="BL80" s="1195"/>
      <c r="BM80" s="1195"/>
      <c r="BN80" s="1195"/>
      <c r="BO80" s="1195"/>
      <c r="BP80" s="1195"/>
      <c r="BQ80" s="1195"/>
      <c r="BR80" s="1195"/>
      <c r="BS80" s="1195"/>
      <c r="BT80" s="1195"/>
      <c r="BU80" s="1195"/>
      <c r="BV80" s="1195"/>
      <c r="BW80" s="1195"/>
      <c r="BX80" s="1195"/>
      <c r="BY80" s="1195"/>
      <c r="BZ80" s="1195"/>
      <c r="CA80" s="1195"/>
      <c r="CB80" s="1195"/>
      <c r="CC80" s="1195"/>
      <c r="CD80" s="1195"/>
      <c r="CE80" s="1195"/>
      <c r="CF80" s="1195"/>
      <c r="CG80" s="1195"/>
      <c r="CH80" s="1195"/>
      <c r="CI80" s="1195"/>
      <c r="CJ80" s="1195"/>
      <c r="CK80" s="1195"/>
      <c r="CL80" s="1195"/>
      <c r="CM80" s="1195"/>
      <c r="CN80" s="1195"/>
      <c r="CO80" s="1195"/>
      <c r="CP80" s="1195"/>
      <c r="CQ80" s="1195"/>
      <c r="CR80" s="1195"/>
      <c r="CS80" s="1195"/>
      <c r="CT80" s="1195"/>
      <c r="CU80" s="1195"/>
      <c r="CV80" s="1195"/>
      <c r="CW80" s="1195"/>
      <c r="CX80" s="1195"/>
      <c r="CY80" s="1195"/>
      <c r="CZ80" s="1195"/>
      <c r="DA80" s="1195"/>
      <c r="DB80" s="1195"/>
      <c r="DC80" s="1195"/>
      <c r="DD80" s="1195"/>
      <c r="DE80" s="1195"/>
      <c r="DF80" s="1195"/>
      <c r="DG80" s="1195"/>
      <c r="DH80" s="1195"/>
      <c r="DI80" s="1195"/>
      <c r="DJ80" s="1195"/>
      <c r="DK80" s="1195"/>
      <c r="DL80" s="1195"/>
      <c r="DM80" s="1195"/>
      <c r="DN80" s="1195"/>
      <c r="DO80" s="1195"/>
      <c r="DP80" s="1195"/>
      <c r="DQ80" s="1195"/>
      <c r="DR80" s="1195"/>
      <c r="DS80" s="1195"/>
      <c r="DT80" s="1195"/>
      <c r="DU80" s="1195"/>
      <c r="DV80" s="1195"/>
      <c r="DW80" s="1195"/>
      <c r="DX80" s="1195"/>
      <c r="DY80" s="1195"/>
      <c r="DZ80" s="1195"/>
      <c r="EA80" s="1195"/>
      <c r="EB80" s="1195"/>
      <c r="EC80" s="1195"/>
      <c r="ED80" s="1195"/>
      <c r="EE80" s="1195"/>
      <c r="EF80" s="1195"/>
      <c r="EG80" s="1195"/>
      <c r="EH80" s="1195"/>
      <c r="EI80" s="1195"/>
      <c r="EJ80" s="1195"/>
      <c r="EK80" s="1195"/>
      <c r="EL80" s="1195"/>
      <c r="EM80" s="1195"/>
      <c r="EN80" s="1195"/>
      <c r="EO80" s="1195"/>
      <c r="EP80" s="1195"/>
      <c r="EQ80" s="1195"/>
      <c r="ER80" s="1195"/>
      <c r="ES80" s="1195"/>
      <c r="ET80" s="1195"/>
      <c r="EU80" s="1195"/>
      <c r="EV80" s="1195"/>
      <c r="EW80" s="1195"/>
      <c r="EX80" s="1195"/>
      <c r="EY80" s="1195"/>
      <c r="EZ80" s="1195"/>
      <c r="FA80" s="1195"/>
      <c r="FB80" s="1195"/>
      <c r="FC80" s="1195"/>
      <c r="FD80" s="1195"/>
      <c r="FE80" s="1195"/>
      <c r="FF80" s="1195"/>
      <c r="FG80" s="1195"/>
      <c r="FH80" s="1195"/>
      <c r="FI80" s="1195"/>
      <c r="FJ80" s="1195"/>
      <c r="FK80" s="1195"/>
      <c r="FL80" s="1195"/>
      <c r="FM80" s="1195"/>
      <c r="FN80" s="1195"/>
      <c r="FO80" s="1195"/>
      <c r="FP80" s="1195"/>
      <c r="FQ80" s="1195"/>
      <c r="FR80" s="1195"/>
      <c r="FS80" s="1195"/>
      <c r="FT80" s="1195"/>
      <c r="FU80" s="1195"/>
      <c r="FV80" s="1195"/>
      <c r="FW80" s="1195"/>
      <c r="FX80" s="1195"/>
      <c r="FY80" s="1195"/>
      <c r="FZ80" s="1195"/>
      <c r="GA80" s="1195"/>
      <c r="GB80" s="1195"/>
      <c r="GC80" s="1195"/>
      <c r="GD80" s="1195"/>
      <c r="GE80" s="1195"/>
      <c r="GF80" s="1195"/>
      <c r="GG80" s="1195"/>
      <c r="GH80" s="1195"/>
      <c r="GI80" s="1195"/>
      <c r="GJ80" s="1195"/>
      <c r="GK80" s="1195"/>
      <c r="GL80" s="1195"/>
      <c r="GM80" s="1195"/>
      <c r="GN80" s="1195"/>
      <c r="GO80" s="1195"/>
      <c r="GP80" s="1195"/>
      <c r="GQ80" s="1195"/>
      <c r="GR80" s="1195"/>
      <c r="GS80" s="1195"/>
      <c r="GT80" s="1195"/>
      <c r="GU80" s="1195"/>
      <c r="GV80" s="1195"/>
      <c r="GW80" s="1195"/>
      <c r="GX80" s="1195"/>
      <c r="GY80" s="1195"/>
      <c r="GZ80" s="1195"/>
      <c r="HA80" s="1195"/>
      <c r="HB80" s="1195"/>
      <c r="HC80" s="1195"/>
      <c r="HD80" s="1195"/>
      <c r="HE80" s="1195"/>
      <c r="HF80" s="1195"/>
      <c r="HG80" s="1195"/>
      <c r="HH80" s="1195"/>
      <c r="HI80" s="1195"/>
      <c r="HJ80" s="1195"/>
      <c r="HK80" s="1195"/>
      <c r="HL80" s="1195"/>
      <c r="HM80" s="1195"/>
      <c r="HN80" s="1195"/>
      <c r="HO80" s="1195"/>
      <c r="HP80" s="1195"/>
      <c r="HQ80" s="1195"/>
      <c r="HR80" s="1195"/>
      <c r="HS80" s="1195"/>
      <c r="HT80" s="1195"/>
      <c r="HU80" s="1195"/>
      <c r="HV80" s="1195"/>
      <c r="HW80" s="1195"/>
      <c r="HX80" s="1195"/>
      <c r="HY80" s="1195"/>
      <c r="HZ80" s="1195"/>
      <c r="IA80" s="1195"/>
      <c r="IB80" s="1195"/>
      <c r="IC80" s="1195"/>
      <c r="ID80" s="1195"/>
      <c r="IE80" s="1195"/>
      <c r="IF80" s="1195"/>
      <c r="IG80" s="1195"/>
      <c r="IH80" s="1195"/>
      <c r="II80" s="1195"/>
      <c r="IJ80" s="1195"/>
      <c r="IK80" s="1195"/>
      <c r="IL80" s="1195"/>
      <c r="IM80" s="1195"/>
      <c r="IN80" s="1195"/>
      <c r="IO80" s="1195"/>
      <c r="IP80" s="1195"/>
      <c r="IQ80" s="1195"/>
      <c r="IR80" s="1195"/>
      <c r="IS80" s="1195"/>
      <c r="IT80" s="1195"/>
      <c r="IU80" s="1195"/>
      <c r="IV80" s="1195"/>
    </row>
    <row r="81" spans="1:256" s="987" customFormat="1" ht="53.1" hidden="1" customHeight="1">
      <c r="A81" s="1059" t="s">
        <v>318</v>
      </c>
      <c r="B81" s="1080" t="s">
        <v>312</v>
      </c>
      <c r="C81" s="1023" t="s">
        <v>313</v>
      </c>
      <c r="D81" s="1078" t="s">
        <v>319</v>
      </c>
      <c r="E81" s="1079" t="s">
        <v>115</v>
      </c>
      <c r="F81" s="1081">
        <v>28800</v>
      </c>
      <c r="G81" s="1018">
        <v>1</v>
      </c>
      <c r="H81" s="1018">
        <v>0</v>
      </c>
      <c r="I81" s="1136" t="s">
        <v>273</v>
      </c>
      <c r="J81" s="1139" t="s">
        <v>245</v>
      </c>
      <c r="K81" s="1207"/>
      <c r="L81" s="1088" t="s">
        <v>275</v>
      </c>
      <c r="M81" s="1003"/>
      <c r="N81" s="1003"/>
      <c r="O81" s="1003"/>
      <c r="P81" s="1003"/>
      <c r="Q81" s="1003"/>
      <c r="R81" s="1003"/>
      <c r="S81" s="1003"/>
      <c r="T81" s="1003"/>
      <c r="U81" s="1003"/>
      <c r="V81" s="1003"/>
      <c r="W81" s="1003"/>
      <c r="X81" s="1003"/>
      <c r="Y81" s="1003"/>
      <c r="Z81" s="1003"/>
      <c r="AA81" s="1003"/>
      <c r="AB81" s="1003"/>
      <c r="AC81" s="1003"/>
      <c r="AD81" s="1003"/>
      <c r="AE81" s="1003"/>
      <c r="AF81" s="1003"/>
      <c r="AG81" s="1003"/>
      <c r="AH81" s="1003"/>
      <c r="AI81" s="1003"/>
      <c r="AJ81" s="1003"/>
      <c r="AK81" s="1003"/>
      <c r="AL81" s="1003"/>
      <c r="AM81" s="1003"/>
      <c r="AN81" s="1003"/>
      <c r="AO81" s="1003"/>
      <c r="AP81" s="1003"/>
      <c r="AQ81" s="1003"/>
      <c r="AR81" s="1003"/>
      <c r="AS81" s="1003"/>
      <c r="AT81" s="1003"/>
      <c r="AU81" s="1003"/>
      <c r="AV81" s="1003"/>
      <c r="AW81" s="1003"/>
      <c r="AX81" s="1003"/>
      <c r="AY81" s="1003"/>
      <c r="AZ81" s="1003"/>
      <c r="BA81" s="1003"/>
      <c r="BB81" s="1003"/>
      <c r="BC81" s="1003"/>
      <c r="BD81" s="1003"/>
      <c r="BE81" s="1003"/>
      <c r="BF81" s="1003"/>
      <c r="BG81" s="1003"/>
      <c r="BH81" s="1003"/>
      <c r="BI81" s="1003"/>
      <c r="BJ81" s="1003"/>
      <c r="BK81" s="1003"/>
      <c r="BL81" s="1003"/>
      <c r="BM81" s="1003"/>
      <c r="BN81" s="1003"/>
      <c r="BO81" s="1003"/>
      <c r="BP81" s="1003"/>
      <c r="BQ81" s="1003"/>
      <c r="BR81" s="1003"/>
      <c r="BS81" s="1003"/>
      <c r="BT81" s="1003"/>
      <c r="BU81" s="1003"/>
      <c r="BV81" s="1003"/>
      <c r="BW81" s="1003"/>
      <c r="BX81" s="1003"/>
      <c r="BY81" s="1003"/>
      <c r="BZ81" s="1003"/>
      <c r="CA81" s="1003"/>
      <c r="CB81" s="1003"/>
      <c r="CC81" s="1003"/>
      <c r="CD81" s="1003"/>
      <c r="CE81" s="1003"/>
      <c r="CF81" s="1003"/>
      <c r="CG81" s="1003"/>
      <c r="CH81" s="1003"/>
      <c r="CI81" s="1003"/>
      <c r="CJ81" s="1003"/>
      <c r="CK81" s="1003"/>
      <c r="CL81" s="1003"/>
      <c r="CM81" s="1003"/>
      <c r="CN81" s="1003"/>
      <c r="CO81" s="1003"/>
      <c r="CP81" s="1003"/>
      <c r="CQ81" s="1003"/>
      <c r="CR81" s="1003"/>
      <c r="CS81" s="1003"/>
      <c r="CT81" s="1003"/>
      <c r="CU81" s="1003"/>
      <c r="CV81" s="1003"/>
      <c r="CW81" s="1003"/>
      <c r="CX81" s="1003"/>
      <c r="CY81" s="1003"/>
      <c r="CZ81" s="1003"/>
      <c r="DA81" s="1003"/>
      <c r="DB81" s="1003"/>
      <c r="DC81" s="1003"/>
      <c r="DD81" s="1003"/>
      <c r="DE81" s="1003"/>
      <c r="DF81" s="1003"/>
      <c r="DG81" s="1003"/>
      <c r="DH81" s="1003"/>
      <c r="DI81" s="1003"/>
      <c r="DJ81" s="1003"/>
      <c r="DK81" s="1003"/>
      <c r="DL81" s="1003"/>
      <c r="DM81" s="1003"/>
      <c r="DN81" s="1003"/>
      <c r="DO81" s="1003"/>
      <c r="DP81" s="1003"/>
      <c r="DQ81" s="1003"/>
      <c r="DR81" s="1003"/>
      <c r="DS81" s="1003"/>
      <c r="DT81" s="1003"/>
      <c r="DU81" s="1003"/>
      <c r="DV81" s="1003"/>
      <c r="DW81" s="1003"/>
      <c r="DX81" s="1003"/>
      <c r="DY81" s="1003"/>
      <c r="DZ81" s="1003"/>
      <c r="EA81" s="1003"/>
      <c r="EB81" s="1003"/>
      <c r="EC81" s="1003"/>
      <c r="ED81" s="1003"/>
      <c r="EE81" s="1003"/>
      <c r="EF81" s="1003"/>
      <c r="EG81" s="1003"/>
      <c r="EH81" s="1003"/>
      <c r="EI81" s="1003"/>
      <c r="EJ81" s="1003"/>
      <c r="EK81" s="1003"/>
      <c r="EL81" s="1003"/>
      <c r="EM81" s="1003"/>
      <c r="EN81" s="1003"/>
      <c r="EO81" s="1003"/>
      <c r="EP81" s="1003"/>
      <c r="EQ81" s="1003"/>
      <c r="ER81" s="1003"/>
      <c r="ES81" s="1003"/>
      <c r="ET81" s="1003"/>
      <c r="EU81" s="1003"/>
      <c r="EV81" s="1003"/>
      <c r="EW81" s="1003"/>
      <c r="EX81" s="1003"/>
      <c r="EY81" s="1003"/>
      <c r="EZ81" s="1003"/>
      <c r="FA81" s="1003"/>
      <c r="FB81" s="1003"/>
      <c r="FC81" s="1003"/>
      <c r="FD81" s="1003"/>
      <c r="FE81" s="1003"/>
      <c r="FF81" s="1003"/>
      <c r="FG81" s="1003"/>
      <c r="FH81" s="1003"/>
      <c r="FI81" s="1003"/>
      <c r="FJ81" s="1003"/>
      <c r="FK81" s="1003"/>
      <c r="FL81" s="1003"/>
      <c r="FM81" s="1003"/>
      <c r="FN81" s="1003"/>
      <c r="FO81" s="1003"/>
      <c r="FP81" s="1003"/>
      <c r="FQ81" s="1003"/>
      <c r="FR81" s="1003"/>
      <c r="FS81" s="1003"/>
      <c r="FT81" s="1003"/>
      <c r="FU81" s="1003"/>
      <c r="FV81" s="1003"/>
      <c r="FW81" s="1003"/>
      <c r="FX81" s="1003"/>
      <c r="FY81" s="1003"/>
      <c r="FZ81" s="1003"/>
      <c r="GA81" s="1003"/>
      <c r="GB81" s="1003"/>
      <c r="GC81" s="1003"/>
      <c r="GD81" s="1003"/>
      <c r="GE81" s="1003"/>
      <c r="GF81" s="1003"/>
      <c r="GG81" s="1003"/>
      <c r="GH81" s="1003"/>
      <c r="GI81" s="1003"/>
      <c r="GJ81" s="1003"/>
      <c r="GK81" s="1003"/>
      <c r="GL81" s="1003"/>
      <c r="GM81" s="1003"/>
      <c r="GN81" s="1003"/>
      <c r="GO81" s="1003"/>
      <c r="GP81" s="1003"/>
      <c r="GQ81" s="1003"/>
      <c r="GR81" s="1003"/>
      <c r="GS81" s="1003"/>
      <c r="GT81" s="1003"/>
      <c r="GU81" s="1003"/>
      <c r="GV81" s="1003"/>
      <c r="GW81" s="1003"/>
      <c r="GX81" s="1003"/>
      <c r="GY81" s="1003"/>
      <c r="GZ81" s="1003"/>
      <c r="HA81" s="1003"/>
      <c r="HB81" s="1003"/>
      <c r="HC81" s="1003"/>
      <c r="HD81" s="1003"/>
      <c r="HE81" s="1003"/>
      <c r="HF81" s="1003"/>
      <c r="HG81" s="1003"/>
      <c r="HH81" s="1003"/>
      <c r="HI81" s="1003"/>
      <c r="HJ81" s="1003"/>
      <c r="HK81" s="1003"/>
      <c r="HL81" s="1003"/>
      <c r="HM81" s="1003"/>
      <c r="HN81" s="1003"/>
      <c r="HO81" s="1003"/>
      <c r="HP81" s="1003"/>
      <c r="HQ81" s="1003"/>
      <c r="HR81" s="1003"/>
      <c r="HS81" s="1003"/>
      <c r="HT81" s="1003"/>
      <c r="HU81" s="1003"/>
      <c r="HV81" s="1003"/>
      <c r="HW81" s="1003"/>
      <c r="HX81" s="1003"/>
      <c r="HY81" s="1003"/>
      <c r="HZ81" s="1003"/>
      <c r="IA81" s="1003"/>
      <c r="IB81" s="1003"/>
      <c r="IC81" s="1003"/>
      <c r="ID81" s="1003"/>
      <c r="IE81" s="1003"/>
      <c r="IF81" s="1003"/>
      <c r="IG81" s="1003"/>
      <c r="IH81" s="1003"/>
      <c r="II81" s="1003"/>
      <c r="IJ81" s="1003"/>
      <c r="IK81" s="1003"/>
      <c r="IL81" s="1003"/>
      <c r="IM81" s="1003"/>
      <c r="IN81" s="1003"/>
      <c r="IO81" s="1003"/>
      <c r="IP81" s="1003"/>
      <c r="IQ81" s="1003"/>
      <c r="IR81" s="1003"/>
      <c r="IS81" s="1003"/>
      <c r="IT81" s="1003"/>
      <c r="IU81" s="1003"/>
      <c r="IV81" s="1003"/>
    </row>
    <row r="82" spans="1:256" s="991" customFormat="1" ht="72" hidden="1" customHeight="1">
      <c r="A82" s="1066" t="s">
        <v>320</v>
      </c>
      <c r="B82" s="1078" t="s">
        <v>321</v>
      </c>
      <c r="C82" s="1015" t="s">
        <v>322</v>
      </c>
      <c r="D82" s="1015" t="s">
        <v>171</v>
      </c>
      <c r="E82" s="1079" t="s">
        <v>115</v>
      </c>
      <c r="F82" s="1025">
        <v>25000</v>
      </c>
      <c r="G82" s="1018">
        <v>1</v>
      </c>
      <c r="H82" s="1018">
        <v>0</v>
      </c>
      <c r="I82" s="1136" t="s">
        <v>245</v>
      </c>
      <c r="J82" s="1139" t="s">
        <v>323</v>
      </c>
      <c r="K82" s="1030" t="s">
        <v>324</v>
      </c>
      <c r="L82" s="1088" t="s">
        <v>275</v>
      </c>
    </row>
    <row r="83" spans="1:256" s="985" customFormat="1" ht="78" customHeight="1">
      <c r="A83" s="1022" t="s">
        <v>325</v>
      </c>
      <c r="B83" s="1030" t="s">
        <v>326</v>
      </c>
      <c r="C83" s="1023" t="s">
        <v>327</v>
      </c>
      <c r="D83" s="1030" t="s">
        <v>264</v>
      </c>
      <c r="E83" s="1043" t="s">
        <v>115</v>
      </c>
      <c r="F83" s="1025">
        <v>20800</v>
      </c>
      <c r="G83" s="1158">
        <v>1</v>
      </c>
      <c r="H83" s="1018">
        <v>0</v>
      </c>
      <c r="I83" s="1030" t="s">
        <v>203</v>
      </c>
      <c r="J83" s="1030" t="s">
        <v>130</v>
      </c>
      <c r="K83" s="1069"/>
      <c r="L83" s="1030" t="s">
        <v>119</v>
      </c>
      <c r="M83" s="1003"/>
      <c r="N83" s="1003"/>
      <c r="O83" s="1003"/>
      <c r="P83" s="1003"/>
      <c r="Q83" s="1003"/>
      <c r="R83" s="1003"/>
      <c r="S83" s="1003"/>
      <c r="T83" s="1003"/>
      <c r="U83" s="1003"/>
      <c r="V83" s="1003"/>
      <c r="W83" s="1003"/>
      <c r="X83" s="1003"/>
      <c r="Y83" s="1003"/>
      <c r="Z83" s="1003"/>
      <c r="AA83" s="1003"/>
      <c r="AB83" s="1003"/>
      <c r="AC83" s="1003"/>
      <c r="AD83" s="1003"/>
      <c r="AE83" s="1003"/>
      <c r="AF83" s="1003"/>
      <c r="AG83" s="1003"/>
      <c r="AH83" s="1003"/>
      <c r="AI83" s="1003"/>
      <c r="AJ83" s="1003"/>
      <c r="AK83" s="1003"/>
      <c r="AL83" s="1003"/>
      <c r="AM83" s="1003"/>
      <c r="AN83" s="1003"/>
      <c r="AO83" s="1003"/>
      <c r="AP83" s="1003"/>
      <c r="AQ83" s="1003"/>
      <c r="AR83" s="1003"/>
      <c r="AS83" s="1003"/>
      <c r="AT83" s="1003"/>
      <c r="AU83" s="1003"/>
      <c r="AV83" s="1003"/>
      <c r="AW83" s="1003"/>
      <c r="AX83" s="1003"/>
      <c r="AY83" s="1003"/>
      <c r="AZ83" s="1003"/>
      <c r="BA83" s="1003"/>
      <c r="BB83" s="1003"/>
      <c r="BC83" s="1003"/>
      <c r="BD83" s="1003"/>
      <c r="BE83" s="1003"/>
      <c r="BF83" s="1003"/>
      <c r="BG83" s="1003"/>
      <c r="BH83" s="1003"/>
      <c r="BI83" s="1003"/>
      <c r="BJ83" s="1003"/>
      <c r="BK83" s="1003"/>
      <c r="BL83" s="1003"/>
      <c r="BM83" s="1003"/>
      <c r="BN83" s="1003"/>
      <c r="BO83" s="1003"/>
      <c r="BP83" s="1003"/>
      <c r="BQ83" s="1003"/>
      <c r="BR83" s="1003"/>
      <c r="BS83" s="1003"/>
      <c r="BT83" s="1003"/>
      <c r="BU83" s="1003"/>
      <c r="BV83" s="1003"/>
      <c r="BW83" s="1003"/>
      <c r="BX83" s="1003"/>
      <c r="BY83" s="1003"/>
      <c r="BZ83" s="1003"/>
      <c r="CA83" s="1003"/>
      <c r="CB83" s="1003"/>
      <c r="CC83" s="1003"/>
      <c r="CD83" s="1003"/>
      <c r="CE83" s="1003"/>
      <c r="CF83" s="1003"/>
      <c r="CG83" s="1003"/>
      <c r="CH83" s="1003"/>
      <c r="CI83" s="1003"/>
      <c r="CJ83" s="1003"/>
      <c r="CK83" s="1003"/>
      <c r="CL83" s="1003"/>
      <c r="CM83" s="1003"/>
      <c r="CN83" s="1003"/>
      <c r="CO83" s="1003"/>
      <c r="CP83" s="1003"/>
      <c r="CQ83" s="1003"/>
      <c r="CR83" s="1003"/>
      <c r="CS83" s="1003"/>
      <c r="CT83" s="1003"/>
      <c r="CU83" s="1003"/>
      <c r="CV83" s="1003"/>
      <c r="CW83" s="1003"/>
      <c r="CX83" s="1003"/>
      <c r="CY83" s="1003"/>
      <c r="CZ83" s="1003"/>
      <c r="DA83" s="1003"/>
      <c r="DB83" s="1003"/>
      <c r="DC83" s="1003"/>
      <c r="DD83" s="1003"/>
      <c r="DE83" s="1003"/>
      <c r="DF83" s="1003"/>
      <c r="DG83" s="1003"/>
      <c r="DH83" s="1003"/>
      <c r="DI83" s="1003"/>
      <c r="DJ83" s="1003"/>
      <c r="DK83" s="1003"/>
      <c r="DL83" s="1003"/>
      <c r="DM83" s="1003"/>
      <c r="DN83" s="1003"/>
      <c r="DO83" s="1003"/>
      <c r="DP83" s="1003"/>
      <c r="DQ83" s="1003"/>
      <c r="DR83" s="1003"/>
      <c r="DS83" s="1003"/>
      <c r="DT83" s="1003"/>
      <c r="DU83" s="1003"/>
      <c r="DV83" s="1003"/>
      <c r="DW83" s="1003"/>
      <c r="DX83" s="1003"/>
      <c r="DY83" s="1003"/>
      <c r="DZ83" s="1003"/>
      <c r="EA83" s="1003"/>
      <c r="EB83" s="1003"/>
      <c r="EC83" s="1003"/>
      <c r="ED83" s="1003"/>
      <c r="EE83" s="1003"/>
      <c r="EF83" s="1003"/>
      <c r="EG83" s="1003"/>
      <c r="EH83" s="1003"/>
      <c r="EI83" s="1003"/>
      <c r="EJ83" s="1003"/>
      <c r="EK83" s="1003"/>
      <c r="EL83" s="1003"/>
      <c r="EM83" s="1003"/>
      <c r="EN83" s="1003"/>
      <c r="EO83" s="1003"/>
      <c r="EP83" s="1003"/>
      <c r="EQ83" s="1003"/>
      <c r="ER83" s="1003"/>
      <c r="ES83" s="1003"/>
      <c r="ET83" s="1003"/>
      <c r="EU83" s="1003"/>
      <c r="EV83" s="1003"/>
      <c r="EW83" s="1003"/>
      <c r="EX83" s="1003"/>
      <c r="EY83" s="1003"/>
      <c r="EZ83" s="1003"/>
      <c r="FA83" s="1003"/>
      <c r="FB83" s="1003"/>
      <c r="FC83" s="1003"/>
      <c r="FD83" s="1003"/>
      <c r="FE83" s="1003"/>
      <c r="FF83" s="1003"/>
      <c r="FG83" s="1003"/>
      <c r="FH83" s="1003"/>
      <c r="FI83" s="1003"/>
      <c r="FJ83" s="1003"/>
      <c r="FK83" s="1003"/>
      <c r="FL83" s="1003"/>
      <c r="FM83" s="1003"/>
      <c r="FN83" s="1003"/>
      <c r="FO83" s="1003"/>
      <c r="FP83" s="1003"/>
      <c r="FQ83" s="1003"/>
      <c r="FR83" s="1003"/>
      <c r="FS83" s="1003"/>
      <c r="FT83" s="1003"/>
      <c r="FU83" s="1003"/>
      <c r="FV83" s="1003"/>
      <c r="FW83" s="1003"/>
      <c r="FX83" s="1003"/>
      <c r="FY83" s="1003"/>
      <c r="FZ83" s="1003"/>
      <c r="GA83" s="1003"/>
      <c r="GB83" s="1003"/>
      <c r="GC83" s="1003"/>
      <c r="GD83" s="1003"/>
      <c r="GE83" s="1003"/>
      <c r="GF83" s="1003"/>
      <c r="GG83" s="1003"/>
      <c r="GH83" s="1003"/>
      <c r="GI83" s="1003"/>
      <c r="GJ83" s="1003"/>
      <c r="GK83" s="1003"/>
      <c r="GL83" s="1003"/>
      <c r="GM83" s="1003"/>
      <c r="GN83" s="1003"/>
      <c r="GO83" s="1003"/>
      <c r="GP83" s="1003"/>
      <c r="GQ83" s="1003"/>
      <c r="GR83" s="1003"/>
      <c r="GS83" s="1003"/>
      <c r="GT83" s="1003"/>
      <c r="GU83" s="1003"/>
      <c r="GV83" s="1003"/>
      <c r="GW83" s="1003"/>
      <c r="GX83" s="1003"/>
      <c r="GY83" s="1003"/>
      <c r="GZ83" s="1003"/>
      <c r="HA83" s="1003"/>
      <c r="HB83" s="1003"/>
      <c r="HC83" s="1003"/>
      <c r="HD83" s="1003"/>
      <c r="HE83" s="1003"/>
      <c r="HF83" s="1003"/>
      <c r="HG83" s="1003"/>
      <c r="HH83" s="1003"/>
      <c r="HI83" s="1003"/>
      <c r="HJ83" s="1003"/>
      <c r="HK83" s="1003"/>
      <c r="HL83" s="1003"/>
      <c r="HM83" s="1003"/>
      <c r="HN83" s="1003"/>
      <c r="HO83" s="1003"/>
      <c r="HP83" s="1003"/>
      <c r="HQ83" s="1003"/>
      <c r="HR83" s="1003"/>
      <c r="HS83" s="1003"/>
      <c r="HT83" s="1003"/>
      <c r="HU83" s="1003"/>
      <c r="HV83" s="1003"/>
      <c r="HW83" s="1003"/>
      <c r="HX83" s="1003"/>
      <c r="HY83" s="1003"/>
      <c r="HZ83" s="1003"/>
      <c r="IA83" s="1003"/>
      <c r="IB83" s="1003"/>
      <c r="IC83" s="1003"/>
      <c r="ID83" s="1003"/>
      <c r="IE83" s="1003"/>
      <c r="IF83" s="1003"/>
      <c r="IG83" s="1003"/>
      <c r="IH83" s="1003"/>
      <c r="II83" s="1003"/>
      <c r="IJ83" s="1003"/>
      <c r="IK83" s="1003"/>
      <c r="IL83" s="1003"/>
      <c r="IM83" s="1003"/>
      <c r="IN83" s="1003"/>
      <c r="IO83" s="1003"/>
      <c r="IP83" s="1003"/>
      <c r="IQ83" s="1003"/>
      <c r="IR83" s="1003"/>
      <c r="IS83" s="1003"/>
      <c r="IT83" s="1003"/>
      <c r="IU83" s="1003"/>
      <c r="IV83" s="1003"/>
    </row>
    <row r="84" spans="1:256" ht="54" hidden="1" customHeight="1">
      <c r="A84" s="1022" t="s">
        <v>328</v>
      </c>
      <c r="B84" s="1030" t="s">
        <v>326</v>
      </c>
      <c r="C84" s="1167" t="s">
        <v>329</v>
      </c>
      <c r="D84" s="1030" t="s">
        <v>264</v>
      </c>
      <c r="E84" s="1043" t="s">
        <v>115</v>
      </c>
      <c r="F84" s="1168">
        <v>0</v>
      </c>
      <c r="G84" s="1158">
        <v>1</v>
      </c>
      <c r="H84" s="1018">
        <v>0</v>
      </c>
      <c r="I84" s="1030" t="s">
        <v>330</v>
      </c>
      <c r="J84" s="1030" t="s">
        <v>331</v>
      </c>
      <c r="K84" s="1069"/>
      <c r="L84" s="1030" t="s">
        <v>295</v>
      </c>
    </row>
    <row r="85" spans="1:256" s="997" customFormat="1" ht="43.05" hidden="1" customHeight="1">
      <c r="A85" s="1022" t="s">
        <v>332</v>
      </c>
      <c r="B85" s="1030" t="s">
        <v>326</v>
      </c>
      <c r="C85" s="1023" t="s">
        <v>333</v>
      </c>
      <c r="D85" s="1030" t="s">
        <v>319</v>
      </c>
      <c r="E85" s="1043" t="s">
        <v>123</v>
      </c>
      <c r="F85" s="1025">
        <v>20800</v>
      </c>
      <c r="G85" s="1158">
        <v>1</v>
      </c>
      <c r="H85" s="1018">
        <v>0</v>
      </c>
      <c r="I85" s="1030" t="s">
        <v>208</v>
      </c>
      <c r="J85" s="1030" t="s">
        <v>116</v>
      </c>
      <c r="K85" s="1069"/>
      <c r="L85" s="1199" t="s">
        <v>235</v>
      </c>
      <c r="M85" s="1003"/>
      <c r="N85" s="1003"/>
      <c r="O85" s="1003"/>
      <c r="P85" s="1003"/>
      <c r="Q85" s="1003"/>
      <c r="R85" s="1003"/>
      <c r="S85" s="1003"/>
      <c r="T85" s="1003"/>
      <c r="U85" s="1003"/>
      <c r="V85" s="1003"/>
      <c r="W85" s="1003"/>
      <c r="X85" s="1003"/>
      <c r="Y85" s="1003"/>
      <c r="Z85" s="1003"/>
      <c r="AA85" s="1003"/>
      <c r="AB85" s="1003"/>
      <c r="AC85" s="1003"/>
      <c r="AD85" s="1003"/>
      <c r="AE85" s="1003"/>
      <c r="AF85" s="1003"/>
      <c r="AG85" s="1003"/>
      <c r="AH85" s="1003"/>
      <c r="AI85" s="1003"/>
      <c r="AJ85" s="1003"/>
      <c r="AK85" s="1003"/>
      <c r="AL85" s="1003"/>
      <c r="AM85" s="1003"/>
      <c r="AN85" s="1003"/>
      <c r="AO85" s="1003"/>
      <c r="AP85" s="1003"/>
      <c r="AQ85" s="1003"/>
      <c r="AR85" s="1003"/>
      <c r="AS85" s="1003"/>
      <c r="AT85" s="1003"/>
      <c r="AU85" s="1003"/>
      <c r="AV85" s="1003"/>
      <c r="AW85" s="1003"/>
      <c r="AX85" s="1003"/>
      <c r="AY85" s="1003"/>
      <c r="AZ85" s="1003"/>
      <c r="BA85" s="1003"/>
      <c r="BB85" s="1003"/>
      <c r="BC85" s="1003"/>
      <c r="BD85" s="1003"/>
      <c r="BE85" s="1003"/>
      <c r="BF85" s="1003"/>
      <c r="BG85" s="1003"/>
      <c r="BH85" s="1003"/>
      <c r="BI85" s="1003"/>
      <c r="BJ85" s="1003"/>
      <c r="BK85" s="1003"/>
      <c r="BL85" s="1003"/>
      <c r="BM85" s="1003"/>
      <c r="BN85" s="1003"/>
      <c r="BO85" s="1003"/>
      <c r="BP85" s="1003"/>
      <c r="BQ85" s="1003"/>
      <c r="BR85" s="1003"/>
      <c r="BS85" s="1003"/>
      <c r="BT85" s="1003"/>
      <c r="BU85" s="1003"/>
      <c r="BV85" s="1003"/>
      <c r="BW85" s="1003"/>
      <c r="BX85" s="1003"/>
      <c r="BY85" s="1003"/>
      <c r="BZ85" s="1003"/>
      <c r="CA85" s="1003"/>
      <c r="CB85" s="1003"/>
      <c r="CC85" s="1003"/>
      <c r="CD85" s="1003"/>
      <c r="CE85" s="1003"/>
      <c r="CF85" s="1003"/>
      <c r="CG85" s="1003"/>
      <c r="CH85" s="1003"/>
      <c r="CI85" s="1003"/>
      <c r="CJ85" s="1003"/>
      <c r="CK85" s="1003"/>
      <c r="CL85" s="1003"/>
      <c r="CM85" s="1003"/>
      <c r="CN85" s="1003"/>
      <c r="CO85" s="1003"/>
      <c r="CP85" s="1003"/>
      <c r="CQ85" s="1003"/>
      <c r="CR85" s="1003"/>
      <c r="CS85" s="1003"/>
      <c r="CT85" s="1003"/>
      <c r="CU85" s="1003"/>
      <c r="CV85" s="1003"/>
      <c r="CW85" s="1003"/>
      <c r="CX85" s="1003"/>
      <c r="CY85" s="1003"/>
      <c r="CZ85" s="1003"/>
      <c r="DA85" s="1003"/>
      <c r="DB85" s="1003"/>
      <c r="DC85" s="1003"/>
      <c r="DD85" s="1003"/>
      <c r="DE85" s="1003"/>
      <c r="DF85" s="1003"/>
      <c r="DG85" s="1003"/>
      <c r="DH85" s="1003"/>
      <c r="DI85" s="1003"/>
      <c r="DJ85" s="1003"/>
      <c r="DK85" s="1003"/>
      <c r="DL85" s="1003"/>
      <c r="DM85" s="1003"/>
      <c r="DN85" s="1003"/>
      <c r="DO85" s="1003"/>
      <c r="DP85" s="1003"/>
      <c r="DQ85" s="1003"/>
      <c r="DR85" s="1003"/>
      <c r="DS85" s="1003"/>
      <c r="DT85" s="1003"/>
      <c r="DU85" s="1003"/>
      <c r="DV85" s="1003"/>
      <c r="DW85" s="1003"/>
      <c r="DX85" s="1003"/>
      <c r="DY85" s="1003"/>
      <c r="DZ85" s="1003"/>
      <c r="EA85" s="1003"/>
      <c r="EB85" s="1003"/>
      <c r="EC85" s="1003"/>
      <c r="ED85" s="1003"/>
      <c r="EE85" s="1003"/>
      <c r="EF85" s="1003"/>
      <c r="EG85" s="1003"/>
      <c r="EH85" s="1003"/>
      <c r="EI85" s="1003"/>
      <c r="EJ85" s="1003"/>
      <c r="EK85" s="1003"/>
      <c r="EL85" s="1003"/>
      <c r="EM85" s="1003"/>
      <c r="EN85" s="1003"/>
      <c r="EO85" s="1003"/>
      <c r="EP85" s="1003"/>
      <c r="EQ85" s="1003"/>
      <c r="ER85" s="1003"/>
      <c r="ES85" s="1003"/>
      <c r="ET85" s="1003"/>
      <c r="EU85" s="1003"/>
      <c r="EV85" s="1003"/>
      <c r="EW85" s="1003"/>
      <c r="EX85" s="1003"/>
      <c r="EY85" s="1003"/>
      <c r="EZ85" s="1003"/>
      <c r="FA85" s="1003"/>
      <c r="FB85" s="1003"/>
      <c r="FC85" s="1003"/>
      <c r="FD85" s="1003"/>
      <c r="FE85" s="1003"/>
      <c r="FF85" s="1003"/>
      <c r="FG85" s="1003"/>
      <c r="FH85" s="1003"/>
      <c r="FI85" s="1003"/>
      <c r="FJ85" s="1003"/>
      <c r="FK85" s="1003"/>
      <c r="FL85" s="1003"/>
      <c r="FM85" s="1003"/>
      <c r="FN85" s="1003"/>
      <c r="FO85" s="1003"/>
      <c r="FP85" s="1003"/>
      <c r="FQ85" s="1003"/>
      <c r="FR85" s="1003"/>
      <c r="FS85" s="1003"/>
      <c r="FT85" s="1003"/>
      <c r="FU85" s="1003"/>
      <c r="FV85" s="1003"/>
      <c r="FW85" s="1003"/>
      <c r="FX85" s="1003"/>
      <c r="FY85" s="1003"/>
      <c r="FZ85" s="1003"/>
      <c r="GA85" s="1003"/>
      <c r="GB85" s="1003"/>
      <c r="GC85" s="1003"/>
      <c r="GD85" s="1003"/>
      <c r="GE85" s="1003"/>
      <c r="GF85" s="1003"/>
      <c r="GG85" s="1003"/>
      <c r="GH85" s="1003"/>
      <c r="GI85" s="1003"/>
      <c r="GJ85" s="1003"/>
      <c r="GK85" s="1003"/>
      <c r="GL85" s="1003"/>
      <c r="GM85" s="1003"/>
      <c r="GN85" s="1003"/>
      <c r="GO85" s="1003"/>
      <c r="GP85" s="1003"/>
      <c r="GQ85" s="1003"/>
      <c r="GR85" s="1003"/>
      <c r="GS85" s="1003"/>
      <c r="GT85" s="1003"/>
      <c r="GU85" s="1003"/>
      <c r="GV85" s="1003"/>
      <c r="GW85" s="1003"/>
      <c r="GX85" s="1003"/>
      <c r="GY85" s="1003"/>
      <c r="GZ85" s="1003"/>
      <c r="HA85" s="1003"/>
      <c r="HB85" s="1003"/>
      <c r="HC85" s="1003"/>
      <c r="HD85" s="1003"/>
      <c r="HE85" s="1003"/>
      <c r="HF85" s="1003"/>
      <c r="HG85" s="1003"/>
      <c r="HH85" s="1003"/>
      <c r="HI85" s="1003"/>
      <c r="HJ85" s="1003"/>
      <c r="HK85" s="1003"/>
      <c r="HL85" s="1003"/>
      <c r="HM85" s="1003"/>
      <c r="HN85" s="1003"/>
      <c r="HO85" s="1003"/>
      <c r="HP85" s="1003"/>
      <c r="HQ85" s="1003"/>
      <c r="HR85" s="1003"/>
      <c r="HS85" s="1003"/>
      <c r="HT85" s="1003"/>
      <c r="HU85" s="1003"/>
      <c r="HV85" s="1003"/>
      <c r="HW85" s="1003"/>
      <c r="HX85" s="1003"/>
      <c r="HY85" s="1003"/>
      <c r="HZ85" s="1003"/>
      <c r="IA85" s="1003"/>
      <c r="IB85" s="1003"/>
      <c r="IC85" s="1003"/>
      <c r="ID85" s="1003"/>
      <c r="IE85" s="1003"/>
      <c r="IF85" s="1003"/>
      <c r="IG85" s="1003"/>
      <c r="IH85" s="1003"/>
      <c r="II85" s="1003"/>
      <c r="IJ85" s="1003"/>
      <c r="IK85" s="1003"/>
      <c r="IL85" s="1003"/>
      <c r="IM85" s="1003"/>
      <c r="IN85" s="1003"/>
      <c r="IO85" s="1003"/>
      <c r="IP85" s="1003"/>
      <c r="IQ85" s="1003"/>
      <c r="IR85" s="1003"/>
      <c r="IS85" s="1003"/>
      <c r="IT85" s="1003"/>
      <c r="IU85" s="1003"/>
      <c r="IV85" s="1003"/>
    </row>
    <row r="86" spans="1:256" s="985" customFormat="1" ht="69" customHeight="1">
      <c r="A86" s="1022" t="s">
        <v>334</v>
      </c>
      <c r="B86" s="1030" t="s">
        <v>326</v>
      </c>
      <c r="C86" s="1023" t="s">
        <v>335</v>
      </c>
      <c r="D86" s="1030" t="s">
        <v>264</v>
      </c>
      <c r="E86" s="1043" t="s">
        <v>115</v>
      </c>
      <c r="F86" s="1025">
        <v>20800</v>
      </c>
      <c r="G86" s="1158">
        <v>1</v>
      </c>
      <c r="H86" s="1018">
        <v>0</v>
      </c>
      <c r="I86" s="1030" t="s">
        <v>203</v>
      </c>
      <c r="J86" s="1030" t="s">
        <v>130</v>
      </c>
      <c r="K86" s="1069"/>
      <c r="L86" s="1030" t="s">
        <v>119</v>
      </c>
      <c r="M86" s="1003"/>
      <c r="N86" s="1003"/>
      <c r="O86" s="1003"/>
      <c r="P86" s="1003"/>
      <c r="Q86" s="1003"/>
      <c r="R86" s="1003"/>
      <c r="S86" s="1003"/>
      <c r="T86" s="1003"/>
      <c r="U86" s="1003"/>
      <c r="V86" s="1003"/>
      <c r="W86" s="1003"/>
      <c r="X86" s="1003"/>
      <c r="Y86" s="1003"/>
      <c r="Z86" s="1003"/>
      <c r="AA86" s="1003"/>
      <c r="AB86" s="1003"/>
      <c r="AC86" s="1003"/>
      <c r="AD86" s="1003"/>
      <c r="AE86" s="1003"/>
      <c r="AF86" s="1003"/>
      <c r="AG86" s="1003"/>
      <c r="AH86" s="1003"/>
      <c r="AI86" s="1003"/>
      <c r="AJ86" s="1003"/>
      <c r="AK86" s="1003"/>
      <c r="AL86" s="1003"/>
      <c r="AM86" s="1003"/>
      <c r="AN86" s="1003"/>
      <c r="AO86" s="1003"/>
      <c r="AP86" s="1003"/>
      <c r="AQ86" s="1003"/>
      <c r="AR86" s="1003"/>
      <c r="AS86" s="1003"/>
      <c r="AT86" s="1003"/>
      <c r="AU86" s="1003"/>
      <c r="AV86" s="1003"/>
      <c r="AW86" s="1003"/>
      <c r="AX86" s="1003"/>
      <c r="AY86" s="1003"/>
      <c r="AZ86" s="1003"/>
      <c r="BA86" s="1003"/>
      <c r="BB86" s="1003"/>
      <c r="BC86" s="1003"/>
      <c r="BD86" s="1003"/>
      <c r="BE86" s="1003"/>
      <c r="BF86" s="1003"/>
      <c r="BG86" s="1003"/>
      <c r="BH86" s="1003"/>
      <c r="BI86" s="1003"/>
      <c r="BJ86" s="1003"/>
      <c r="BK86" s="1003"/>
      <c r="BL86" s="1003"/>
      <c r="BM86" s="1003"/>
      <c r="BN86" s="1003"/>
      <c r="BO86" s="1003"/>
      <c r="BP86" s="1003"/>
      <c r="BQ86" s="1003"/>
      <c r="BR86" s="1003"/>
      <c r="BS86" s="1003"/>
      <c r="BT86" s="1003"/>
      <c r="BU86" s="1003"/>
      <c r="BV86" s="1003"/>
      <c r="BW86" s="1003"/>
      <c r="BX86" s="1003"/>
      <c r="BY86" s="1003"/>
      <c r="BZ86" s="1003"/>
      <c r="CA86" s="1003"/>
      <c r="CB86" s="1003"/>
      <c r="CC86" s="1003"/>
      <c r="CD86" s="1003"/>
      <c r="CE86" s="1003"/>
      <c r="CF86" s="1003"/>
      <c r="CG86" s="1003"/>
      <c r="CH86" s="1003"/>
      <c r="CI86" s="1003"/>
      <c r="CJ86" s="1003"/>
      <c r="CK86" s="1003"/>
      <c r="CL86" s="1003"/>
      <c r="CM86" s="1003"/>
      <c r="CN86" s="1003"/>
      <c r="CO86" s="1003"/>
      <c r="CP86" s="1003"/>
      <c r="CQ86" s="1003"/>
      <c r="CR86" s="1003"/>
      <c r="CS86" s="1003"/>
      <c r="CT86" s="1003"/>
      <c r="CU86" s="1003"/>
      <c r="CV86" s="1003"/>
      <c r="CW86" s="1003"/>
      <c r="CX86" s="1003"/>
      <c r="CY86" s="1003"/>
      <c r="CZ86" s="1003"/>
      <c r="DA86" s="1003"/>
      <c r="DB86" s="1003"/>
      <c r="DC86" s="1003"/>
      <c r="DD86" s="1003"/>
      <c r="DE86" s="1003"/>
      <c r="DF86" s="1003"/>
      <c r="DG86" s="1003"/>
      <c r="DH86" s="1003"/>
      <c r="DI86" s="1003"/>
      <c r="DJ86" s="1003"/>
      <c r="DK86" s="1003"/>
      <c r="DL86" s="1003"/>
      <c r="DM86" s="1003"/>
      <c r="DN86" s="1003"/>
      <c r="DO86" s="1003"/>
      <c r="DP86" s="1003"/>
      <c r="DQ86" s="1003"/>
      <c r="DR86" s="1003"/>
      <c r="DS86" s="1003"/>
      <c r="DT86" s="1003"/>
      <c r="DU86" s="1003"/>
      <c r="DV86" s="1003"/>
      <c r="DW86" s="1003"/>
      <c r="DX86" s="1003"/>
      <c r="DY86" s="1003"/>
      <c r="DZ86" s="1003"/>
      <c r="EA86" s="1003"/>
      <c r="EB86" s="1003"/>
      <c r="EC86" s="1003"/>
      <c r="ED86" s="1003"/>
      <c r="EE86" s="1003"/>
      <c r="EF86" s="1003"/>
      <c r="EG86" s="1003"/>
      <c r="EH86" s="1003"/>
      <c r="EI86" s="1003"/>
      <c r="EJ86" s="1003"/>
      <c r="EK86" s="1003"/>
      <c r="EL86" s="1003"/>
      <c r="EM86" s="1003"/>
      <c r="EN86" s="1003"/>
      <c r="EO86" s="1003"/>
      <c r="EP86" s="1003"/>
      <c r="EQ86" s="1003"/>
      <c r="ER86" s="1003"/>
      <c r="ES86" s="1003"/>
      <c r="ET86" s="1003"/>
      <c r="EU86" s="1003"/>
      <c r="EV86" s="1003"/>
      <c r="EW86" s="1003"/>
      <c r="EX86" s="1003"/>
      <c r="EY86" s="1003"/>
      <c r="EZ86" s="1003"/>
      <c r="FA86" s="1003"/>
      <c r="FB86" s="1003"/>
      <c r="FC86" s="1003"/>
      <c r="FD86" s="1003"/>
      <c r="FE86" s="1003"/>
      <c r="FF86" s="1003"/>
      <c r="FG86" s="1003"/>
      <c r="FH86" s="1003"/>
      <c r="FI86" s="1003"/>
      <c r="FJ86" s="1003"/>
      <c r="FK86" s="1003"/>
      <c r="FL86" s="1003"/>
      <c r="FM86" s="1003"/>
      <c r="FN86" s="1003"/>
      <c r="FO86" s="1003"/>
      <c r="FP86" s="1003"/>
      <c r="FQ86" s="1003"/>
      <c r="FR86" s="1003"/>
      <c r="FS86" s="1003"/>
      <c r="FT86" s="1003"/>
      <c r="FU86" s="1003"/>
      <c r="FV86" s="1003"/>
      <c r="FW86" s="1003"/>
      <c r="FX86" s="1003"/>
      <c r="FY86" s="1003"/>
      <c r="FZ86" s="1003"/>
      <c r="GA86" s="1003"/>
      <c r="GB86" s="1003"/>
      <c r="GC86" s="1003"/>
      <c r="GD86" s="1003"/>
      <c r="GE86" s="1003"/>
      <c r="GF86" s="1003"/>
      <c r="GG86" s="1003"/>
      <c r="GH86" s="1003"/>
      <c r="GI86" s="1003"/>
      <c r="GJ86" s="1003"/>
      <c r="GK86" s="1003"/>
      <c r="GL86" s="1003"/>
      <c r="GM86" s="1003"/>
      <c r="GN86" s="1003"/>
      <c r="GO86" s="1003"/>
      <c r="GP86" s="1003"/>
      <c r="GQ86" s="1003"/>
      <c r="GR86" s="1003"/>
      <c r="GS86" s="1003"/>
      <c r="GT86" s="1003"/>
      <c r="GU86" s="1003"/>
      <c r="GV86" s="1003"/>
      <c r="GW86" s="1003"/>
      <c r="GX86" s="1003"/>
      <c r="GY86" s="1003"/>
      <c r="GZ86" s="1003"/>
      <c r="HA86" s="1003"/>
      <c r="HB86" s="1003"/>
      <c r="HC86" s="1003"/>
      <c r="HD86" s="1003"/>
      <c r="HE86" s="1003"/>
      <c r="HF86" s="1003"/>
      <c r="HG86" s="1003"/>
      <c r="HH86" s="1003"/>
      <c r="HI86" s="1003"/>
      <c r="HJ86" s="1003"/>
      <c r="HK86" s="1003"/>
      <c r="HL86" s="1003"/>
      <c r="HM86" s="1003"/>
      <c r="HN86" s="1003"/>
      <c r="HO86" s="1003"/>
      <c r="HP86" s="1003"/>
      <c r="HQ86" s="1003"/>
      <c r="HR86" s="1003"/>
      <c r="HS86" s="1003"/>
      <c r="HT86" s="1003"/>
      <c r="HU86" s="1003"/>
      <c r="HV86" s="1003"/>
      <c r="HW86" s="1003"/>
      <c r="HX86" s="1003"/>
      <c r="HY86" s="1003"/>
      <c r="HZ86" s="1003"/>
      <c r="IA86" s="1003"/>
      <c r="IB86" s="1003"/>
      <c r="IC86" s="1003"/>
      <c r="ID86" s="1003"/>
      <c r="IE86" s="1003"/>
      <c r="IF86" s="1003"/>
      <c r="IG86" s="1003"/>
      <c r="IH86" s="1003"/>
      <c r="II86" s="1003"/>
      <c r="IJ86" s="1003"/>
      <c r="IK86" s="1003"/>
      <c r="IL86" s="1003"/>
      <c r="IM86" s="1003"/>
      <c r="IN86" s="1003"/>
      <c r="IO86" s="1003"/>
      <c r="IP86" s="1003"/>
      <c r="IQ86" s="1003"/>
      <c r="IR86" s="1003"/>
      <c r="IS86" s="1003"/>
      <c r="IT86" s="1003"/>
      <c r="IU86" s="1003"/>
      <c r="IV86" s="1003"/>
    </row>
    <row r="87" spans="1:256" s="985" customFormat="1" ht="88.05" customHeight="1">
      <c r="A87" s="1022" t="s">
        <v>336</v>
      </c>
      <c r="B87" s="1030" t="s">
        <v>326</v>
      </c>
      <c r="C87" s="1023" t="s">
        <v>337</v>
      </c>
      <c r="D87" s="1030" t="s">
        <v>264</v>
      </c>
      <c r="E87" s="1043" t="s">
        <v>115</v>
      </c>
      <c r="F87" s="1025">
        <v>20800</v>
      </c>
      <c r="G87" s="1056">
        <v>1</v>
      </c>
      <c r="H87" s="1056">
        <v>0</v>
      </c>
      <c r="I87" s="1030" t="s">
        <v>203</v>
      </c>
      <c r="J87" s="992" t="s">
        <v>130</v>
      </c>
      <c r="K87" s="1208"/>
      <c r="L87" s="1030" t="s">
        <v>119</v>
      </c>
      <c r="M87" s="1003"/>
      <c r="N87" s="1003"/>
      <c r="O87" s="1003"/>
      <c r="P87" s="1003"/>
      <c r="Q87" s="1003"/>
      <c r="R87" s="1003"/>
      <c r="S87" s="1003"/>
      <c r="T87" s="1003"/>
      <c r="U87" s="1003"/>
      <c r="V87" s="1003"/>
      <c r="W87" s="1003"/>
      <c r="X87" s="1003"/>
      <c r="Y87" s="1003"/>
      <c r="Z87" s="1003"/>
      <c r="AA87" s="1003"/>
      <c r="AB87" s="1003"/>
      <c r="AC87" s="1003"/>
      <c r="AD87" s="1003"/>
      <c r="AE87" s="1003"/>
      <c r="AF87" s="1003"/>
      <c r="AG87" s="1003"/>
      <c r="AH87" s="1003"/>
      <c r="AI87" s="1003"/>
      <c r="AJ87" s="1003"/>
      <c r="AK87" s="1003"/>
      <c r="AL87" s="1003"/>
      <c r="AM87" s="1003"/>
      <c r="AN87" s="1003"/>
      <c r="AO87" s="1003"/>
      <c r="AP87" s="1003"/>
      <c r="AQ87" s="1003"/>
      <c r="AR87" s="1003"/>
      <c r="AS87" s="1003"/>
      <c r="AT87" s="1003"/>
      <c r="AU87" s="1003"/>
      <c r="AV87" s="1003"/>
      <c r="AW87" s="1003"/>
      <c r="AX87" s="1003"/>
      <c r="AY87" s="1003"/>
      <c r="AZ87" s="1003"/>
      <c r="BA87" s="1003"/>
      <c r="BB87" s="1003"/>
      <c r="BC87" s="1003"/>
      <c r="BD87" s="1003"/>
      <c r="BE87" s="1003"/>
      <c r="BF87" s="1003"/>
      <c r="BG87" s="1003"/>
      <c r="BH87" s="1003"/>
      <c r="BI87" s="1003"/>
      <c r="BJ87" s="1003"/>
      <c r="BK87" s="1003"/>
      <c r="BL87" s="1003"/>
      <c r="BM87" s="1003"/>
      <c r="BN87" s="1003"/>
      <c r="BO87" s="1003"/>
      <c r="BP87" s="1003"/>
      <c r="BQ87" s="1003"/>
      <c r="BR87" s="1003"/>
      <c r="BS87" s="1003"/>
      <c r="BT87" s="1003"/>
      <c r="BU87" s="1003"/>
      <c r="BV87" s="1003"/>
      <c r="BW87" s="1003"/>
      <c r="BX87" s="1003"/>
      <c r="BY87" s="1003"/>
      <c r="BZ87" s="1003"/>
      <c r="CA87" s="1003"/>
      <c r="CB87" s="1003"/>
      <c r="CC87" s="1003"/>
      <c r="CD87" s="1003"/>
      <c r="CE87" s="1003"/>
      <c r="CF87" s="1003"/>
      <c r="CG87" s="1003"/>
      <c r="CH87" s="1003"/>
      <c r="CI87" s="1003"/>
      <c r="CJ87" s="1003"/>
      <c r="CK87" s="1003"/>
      <c r="CL87" s="1003"/>
      <c r="CM87" s="1003"/>
      <c r="CN87" s="1003"/>
      <c r="CO87" s="1003"/>
      <c r="CP87" s="1003"/>
      <c r="CQ87" s="1003"/>
      <c r="CR87" s="1003"/>
      <c r="CS87" s="1003"/>
      <c r="CT87" s="1003"/>
      <c r="CU87" s="1003"/>
      <c r="CV87" s="1003"/>
      <c r="CW87" s="1003"/>
      <c r="CX87" s="1003"/>
      <c r="CY87" s="1003"/>
      <c r="CZ87" s="1003"/>
      <c r="DA87" s="1003"/>
      <c r="DB87" s="1003"/>
      <c r="DC87" s="1003"/>
      <c r="DD87" s="1003"/>
      <c r="DE87" s="1003"/>
      <c r="DF87" s="1003"/>
      <c r="DG87" s="1003"/>
      <c r="DH87" s="1003"/>
      <c r="DI87" s="1003"/>
      <c r="DJ87" s="1003"/>
      <c r="DK87" s="1003"/>
      <c r="DL87" s="1003"/>
      <c r="DM87" s="1003"/>
      <c r="DN87" s="1003"/>
      <c r="DO87" s="1003"/>
      <c r="DP87" s="1003"/>
      <c r="DQ87" s="1003"/>
      <c r="DR87" s="1003"/>
      <c r="DS87" s="1003"/>
      <c r="DT87" s="1003"/>
      <c r="DU87" s="1003"/>
      <c r="DV87" s="1003"/>
      <c r="DW87" s="1003"/>
      <c r="DX87" s="1003"/>
      <c r="DY87" s="1003"/>
      <c r="DZ87" s="1003"/>
      <c r="EA87" s="1003"/>
      <c r="EB87" s="1003"/>
      <c r="EC87" s="1003"/>
      <c r="ED87" s="1003"/>
      <c r="EE87" s="1003"/>
      <c r="EF87" s="1003"/>
      <c r="EG87" s="1003"/>
      <c r="EH87" s="1003"/>
      <c r="EI87" s="1003"/>
      <c r="EJ87" s="1003"/>
      <c r="EK87" s="1003"/>
      <c r="EL87" s="1003"/>
      <c r="EM87" s="1003"/>
      <c r="EN87" s="1003"/>
      <c r="EO87" s="1003"/>
      <c r="EP87" s="1003"/>
      <c r="EQ87" s="1003"/>
      <c r="ER87" s="1003"/>
      <c r="ES87" s="1003"/>
      <c r="ET87" s="1003"/>
      <c r="EU87" s="1003"/>
      <c r="EV87" s="1003"/>
      <c r="EW87" s="1003"/>
      <c r="EX87" s="1003"/>
      <c r="EY87" s="1003"/>
      <c r="EZ87" s="1003"/>
      <c r="FA87" s="1003"/>
      <c r="FB87" s="1003"/>
      <c r="FC87" s="1003"/>
      <c r="FD87" s="1003"/>
      <c r="FE87" s="1003"/>
      <c r="FF87" s="1003"/>
      <c r="FG87" s="1003"/>
      <c r="FH87" s="1003"/>
      <c r="FI87" s="1003"/>
      <c r="FJ87" s="1003"/>
      <c r="FK87" s="1003"/>
      <c r="FL87" s="1003"/>
      <c r="FM87" s="1003"/>
      <c r="FN87" s="1003"/>
      <c r="FO87" s="1003"/>
      <c r="FP87" s="1003"/>
      <c r="FQ87" s="1003"/>
      <c r="FR87" s="1003"/>
      <c r="FS87" s="1003"/>
      <c r="FT87" s="1003"/>
      <c r="FU87" s="1003"/>
      <c r="FV87" s="1003"/>
      <c r="FW87" s="1003"/>
      <c r="FX87" s="1003"/>
      <c r="FY87" s="1003"/>
      <c r="FZ87" s="1003"/>
      <c r="GA87" s="1003"/>
      <c r="GB87" s="1003"/>
      <c r="GC87" s="1003"/>
      <c r="GD87" s="1003"/>
      <c r="GE87" s="1003"/>
      <c r="GF87" s="1003"/>
      <c r="GG87" s="1003"/>
      <c r="GH87" s="1003"/>
      <c r="GI87" s="1003"/>
      <c r="GJ87" s="1003"/>
      <c r="GK87" s="1003"/>
      <c r="GL87" s="1003"/>
      <c r="GM87" s="1003"/>
      <c r="GN87" s="1003"/>
      <c r="GO87" s="1003"/>
      <c r="GP87" s="1003"/>
      <c r="GQ87" s="1003"/>
      <c r="GR87" s="1003"/>
      <c r="GS87" s="1003"/>
      <c r="GT87" s="1003"/>
      <c r="GU87" s="1003"/>
      <c r="GV87" s="1003"/>
      <c r="GW87" s="1003"/>
      <c r="GX87" s="1003"/>
      <c r="GY87" s="1003"/>
      <c r="GZ87" s="1003"/>
      <c r="HA87" s="1003"/>
      <c r="HB87" s="1003"/>
      <c r="HC87" s="1003"/>
      <c r="HD87" s="1003"/>
      <c r="HE87" s="1003"/>
      <c r="HF87" s="1003"/>
      <c r="HG87" s="1003"/>
      <c r="HH87" s="1003"/>
      <c r="HI87" s="1003"/>
      <c r="HJ87" s="1003"/>
      <c r="HK87" s="1003"/>
      <c r="HL87" s="1003"/>
      <c r="HM87" s="1003"/>
      <c r="HN87" s="1003"/>
      <c r="HO87" s="1003"/>
      <c r="HP87" s="1003"/>
      <c r="HQ87" s="1003"/>
      <c r="HR87" s="1003"/>
      <c r="HS87" s="1003"/>
      <c r="HT87" s="1003"/>
      <c r="HU87" s="1003"/>
      <c r="HV87" s="1003"/>
      <c r="HW87" s="1003"/>
      <c r="HX87" s="1003"/>
      <c r="HY87" s="1003"/>
      <c r="HZ87" s="1003"/>
      <c r="IA87" s="1003"/>
      <c r="IB87" s="1003"/>
      <c r="IC87" s="1003"/>
      <c r="ID87" s="1003"/>
      <c r="IE87" s="1003"/>
      <c r="IF87" s="1003"/>
      <c r="IG87" s="1003"/>
      <c r="IH87" s="1003"/>
      <c r="II87" s="1003"/>
      <c r="IJ87" s="1003"/>
      <c r="IK87" s="1003"/>
      <c r="IL87" s="1003"/>
      <c r="IM87" s="1003"/>
      <c r="IN87" s="1003"/>
      <c r="IO87" s="1003"/>
      <c r="IP87" s="1003"/>
      <c r="IQ87" s="1003"/>
      <c r="IR87" s="1003"/>
      <c r="IS87" s="1003"/>
      <c r="IT87" s="1003"/>
      <c r="IU87" s="1003"/>
      <c r="IV87" s="1003"/>
    </row>
    <row r="88" spans="1:256" s="985" customFormat="1" ht="27" hidden="1" customHeight="1">
      <c r="A88" s="1022" t="s">
        <v>338</v>
      </c>
      <c r="B88" s="1030" t="s">
        <v>326</v>
      </c>
      <c r="C88" s="1023" t="s">
        <v>339</v>
      </c>
      <c r="D88" s="1030" t="s">
        <v>264</v>
      </c>
      <c r="E88" s="1043" t="s">
        <v>115</v>
      </c>
      <c r="F88" s="1168">
        <v>0</v>
      </c>
      <c r="G88" s="1056">
        <v>1</v>
      </c>
      <c r="H88" s="1018">
        <v>0</v>
      </c>
      <c r="I88" s="1030" t="s">
        <v>330</v>
      </c>
      <c r="J88" s="1030" t="s">
        <v>331</v>
      </c>
      <c r="K88" s="1069"/>
      <c r="L88" s="1209" t="s">
        <v>295</v>
      </c>
      <c r="M88" s="1003"/>
      <c r="N88" s="1003"/>
      <c r="O88" s="1003"/>
      <c r="P88" s="1003"/>
      <c r="Q88" s="1003"/>
      <c r="R88" s="1003"/>
      <c r="S88" s="1003"/>
      <c r="T88" s="1003"/>
      <c r="U88" s="1003"/>
      <c r="V88" s="1003"/>
      <c r="W88" s="1003"/>
      <c r="X88" s="1003"/>
      <c r="Y88" s="1003"/>
      <c r="Z88" s="1003"/>
      <c r="AA88" s="1003"/>
      <c r="AB88" s="1003"/>
      <c r="AC88" s="1003"/>
      <c r="AD88" s="1003"/>
      <c r="AE88" s="1003"/>
      <c r="AF88" s="1003"/>
      <c r="AG88" s="1003"/>
      <c r="AH88" s="1003"/>
      <c r="AI88" s="1003"/>
      <c r="AJ88" s="1003"/>
      <c r="AK88" s="1003"/>
      <c r="AL88" s="1003"/>
      <c r="AM88" s="1003"/>
      <c r="AN88" s="1003"/>
      <c r="AO88" s="1003"/>
      <c r="AP88" s="1003"/>
      <c r="AQ88" s="1003"/>
      <c r="AR88" s="1003"/>
      <c r="AS88" s="1003"/>
      <c r="AT88" s="1003"/>
      <c r="AU88" s="1003"/>
      <c r="AV88" s="1003"/>
      <c r="AW88" s="1003"/>
      <c r="AX88" s="1003"/>
      <c r="AY88" s="1003"/>
      <c r="AZ88" s="1003"/>
      <c r="BA88" s="1003"/>
      <c r="BB88" s="1003"/>
      <c r="BC88" s="1003"/>
      <c r="BD88" s="1003"/>
      <c r="BE88" s="1003"/>
      <c r="BF88" s="1003"/>
      <c r="BG88" s="1003"/>
      <c r="BH88" s="1003"/>
      <c r="BI88" s="1003"/>
      <c r="BJ88" s="1003"/>
      <c r="BK88" s="1003"/>
      <c r="BL88" s="1003"/>
      <c r="BM88" s="1003"/>
      <c r="BN88" s="1003"/>
      <c r="BO88" s="1003"/>
      <c r="BP88" s="1003"/>
      <c r="BQ88" s="1003"/>
      <c r="BR88" s="1003"/>
      <c r="BS88" s="1003"/>
      <c r="BT88" s="1003"/>
      <c r="BU88" s="1003"/>
      <c r="BV88" s="1003"/>
      <c r="BW88" s="1003"/>
      <c r="BX88" s="1003"/>
      <c r="BY88" s="1003"/>
      <c r="BZ88" s="1003"/>
      <c r="CA88" s="1003"/>
      <c r="CB88" s="1003"/>
      <c r="CC88" s="1003"/>
      <c r="CD88" s="1003"/>
      <c r="CE88" s="1003"/>
      <c r="CF88" s="1003"/>
      <c r="CG88" s="1003"/>
      <c r="CH88" s="1003"/>
      <c r="CI88" s="1003"/>
      <c r="CJ88" s="1003"/>
      <c r="CK88" s="1003"/>
      <c r="CL88" s="1003"/>
      <c r="CM88" s="1003"/>
      <c r="CN88" s="1003"/>
      <c r="CO88" s="1003"/>
      <c r="CP88" s="1003"/>
      <c r="CQ88" s="1003"/>
      <c r="CR88" s="1003"/>
      <c r="CS88" s="1003"/>
      <c r="CT88" s="1003"/>
      <c r="CU88" s="1003"/>
      <c r="CV88" s="1003"/>
      <c r="CW88" s="1003"/>
      <c r="CX88" s="1003"/>
      <c r="CY88" s="1003"/>
      <c r="CZ88" s="1003"/>
      <c r="DA88" s="1003"/>
      <c r="DB88" s="1003"/>
      <c r="DC88" s="1003"/>
      <c r="DD88" s="1003"/>
      <c r="DE88" s="1003"/>
      <c r="DF88" s="1003"/>
      <c r="DG88" s="1003"/>
      <c r="DH88" s="1003"/>
      <c r="DI88" s="1003"/>
      <c r="DJ88" s="1003"/>
      <c r="DK88" s="1003"/>
      <c r="DL88" s="1003"/>
      <c r="DM88" s="1003"/>
      <c r="DN88" s="1003"/>
      <c r="DO88" s="1003"/>
      <c r="DP88" s="1003"/>
      <c r="DQ88" s="1003"/>
      <c r="DR88" s="1003"/>
      <c r="DS88" s="1003"/>
      <c r="DT88" s="1003"/>
      <c r="DU88" s="1003"/>
      <c r="DV88" s="1003"/>
      <c r="DW88" s="1003"/>
      <c r="DX88" s="1003"/>
      <c r="DY88" s="1003"/>
      <c r="DZ88" s="1003"/>
      <c r="EA88" s="1003"/>
      <c r="EB88" s="1003"/>
      <c r="EC88" s="1003"/>
      <c r="ED88" s="1003"/>
      <c r="EE88" s="1003"/>
      <c r="EF88" s="1003"/>
      <c r="EG88" s="1003"/>
      <c r="EH88" s="1003"/>
      <c r="EI88" s="1003"/>
      <c r="EJ88" s="1003"/>
      <c r="EK88" s="1003"/>
      <c r="EL88" s="1003"/>
      <c r="EM88" s="1003"/>
      <c r="EN88" s="1003"/>
      <c r="EO88" s="1003"/>
      <c r="EP88" s="1003"/>
      <c r="EQ88" s="1003"/>
      <c r="ER88" s="1003"/>
      <c r="ES88" s="1003"/>
      <c r="ET88" s="1003"/>
      <c r="EU88" s="1003"/>
      <c r="EV88" s="1003"/>
      <c r="EW88" s="1003"/>
      <c r="EX88" s="1003"/>
      <c r="EY88" s="1003"/>
      <c r="EZ88" s="1003"/>
      <c r="FA88" s="1003"/>
      <c r="FB88" s="1003"/>
      <c r="FC88" s="1003"/>
      <c r="FD88" s="1003"/>
      <c r="FE88" s="1003"/>
      <c r="FF88" s="1003"/>
      <c r="FG88" s="1003"/>
      <c r="FH88" s="1003"/>
      <c r="FI88" s="1003"/>
      <c r="FJ88" s="1003"/>
      <c r="FK88" s="1003"/>
      <c r="FL88" s="1003"/>
      <c r="FM88" s="1003"/>
      <c r="FN88" s="1003"/>
      <c r="FO88" s="1003"/>
      <c r="FP88" s="1003"/>
      <c r="FQ88" s="1003"/>
      <c r="FR88" s="1003"/>
      <c r="FS88" s="1003"/>
      <c r="FT88" s="1003"/>
      <c r="FU88" s="1003"/>
      <c r="FV88" s="1003"/>
      <c r="FW88" s="1003"/>
      <c r="FX88" s="1003"/>
      <c r="FY88" s="1003"/>
      <c r="FZ88" s="1003"/>
      <c r="GA88" s="1003"/>
      <c r="GB88" s="1003"/>
      <c r="GC88" s="1003"/>
      <c r="GD88" s="1003"/>
      <c r="GE88" s="1003"/>
      <c r="GF88" s="1003"/>
      <c r="GG88" s="1003"/>
      <c r="GH88" s="1003"/>
      <c r="GI88" s="1003"/>
      <c r="GJ88" s="1003"/>
      <c r="GK88" s="1003"/>
      <c r="GL88" s="1003"/>
      <c r="GM88" s="1003"/>
      <c r="GN88" s="1003"/>
      <c r="GO88" s="1003"/>
      <c r="GP88" s="1003"/>
      <c r="GQ88" s="1003"/>
      <c r="GR88" s="1003"/>
      <c r="GS88" s="1003"/>
      <c r="GT88" s="1003"/>
      <c r="GU88" s="1003"/>
      <c r="GV88" s="1003"/>
      <c r="GW88" s="1003"/>
      <c r="GX88" s="1003"/>
      <c r="GY88" s="1003"/>
      <c r="GZ88" s="1003"/>
      <c r="HA88" s="1003"/>
      <c r="HB88" s="1003"/>
      <c r="HC88" s="1003"/>
      <c r="HD88" s="1003"/>
      <c r="HE88" s="1003"/>
      <c r="HF88" s="1003"/>
      <c r="HG88" s="1003"/>
      <c r="HH88" s="1003"/>
      <c r="HI88" s="1003"/>
      <c r="HJ88" s="1003"/>
      <c r="HK88" s="1003"/>
      <c r="HL88" s="1003"/>
      <c r="HM88" s="1003"/>
      <c r="HN88" s="1003"/>
      <c r="HO88" s="1003"/>
      <c r="HP88" s="1003"/>
      <c r="HQ88" s="1003"/>
      <c r="HR88" s="1003"/>
      <c r="HS88" s="1003"/>
      <c r="HT88" s="1003"/>
      <c r="HU88" s="1003"/>
      <c r="HV88" s="1003"/>
      <c r="HW88" s="1003"/>
      <c r="HX88" s="1003"/>
      <c r="HY88" s="1003"/>
      <c r="HZ88" s="1003"/>
      <c r="IA88" s="1003"/>
      <c r="IB88" s="1003"/>
      <c r="IC88" s="1003"/>
      <c r="ID88" s="1003"/>
      <c r="IE88" s="1003"/>
      <c r="IF88" s="1003"/>
      <c r="IG88" s="1003"/>
      <c r="IH88" s="1003"/>
      <c r="II88" s="1003"/>
      <c r="IJ88" s="1003"/>
      <c r="IK88" s="1003"/>
      <c r="IL88" s="1003"/>
      <c r="IM88" s="1003"/>
      <c r="IN88" s="1003"/>
      <c r="IO88" s="1003"/>
      <c r="IP88" s="1003"/>
      <c r="IQ88" s="1003"/>
      <c r="IR88" s="1003"/>
      <c r="IS88" s="1003"/>
      <c r="IT88" s="1003"/>
      <c r="IU88" s="1003"/>
      <c r="IV88" s="1003"/>
    </row>
    <row r="89" spans="1:256" s="985" customFormat="1" ht="49.05" hidden="1" customHeight="1">
      <c r="A89" s="1022" t="s">
        <v>340</v>
      </c>
      <c r="B89" s="1030" t="s">
        <v>326</v>
      </c>
      <c r="C89" s="1023" t="s">
        <v>341</v>
      </c>
      <c r="D89" s="1030" t="s">
        <v>319</v>
      </c>
      <c r="E89" s="1043" t="s">
        <v>123</v>
      </c>
      <c r="F89" s="1025">
        <v>20800</v>
      </c>
      <c r="G89" s="1056">
        <v>1</v>
      </c>
      <c r="H89" s="1018">
        <v>0</v>
      </c>
      <c r="I89" s="1030" t="s">
        <v>208</v>
      </c>
      <c r="J89" s="1030" t="s">
        <v>116</v>
      </c>
      <c r="K89" s="1069"/>
      <c r="L89" s="1199" t="s">
        <v>235</v>
      </c>
      <c r="M89" s="1003"/>
      <c r="N89" s="1003"/>
      <c r="O89" s="1003"/>
      <c r="P89" s="1003"/>
      <c r="Q89" s="1003"/>
      <c r="R89" s="1003"/>
      <c r="S89" s="1003"/>
      <c r="T89" s="1003"/>
      <c r="U89" s="1003"/>
      <c r="V89" s="1003"/>
      <c r="W89" s="1003"/>
      <c r="X89" s="1003"/>
      <c r="Y89" s="1003"/>
      <c r="Z89" s="1003"/>
      <c r="AA89" s="1003"/>
      <c r="AB89" s="1003"/>
      <c r="AC89" s="1003"/>
      <c r="AD89" s="1003"/>
      <c r="AE89" s="1003"/>
      <c r="AF89" s="1003"/>
      <c r="AG89" s="1003"/>
      <c r="AH89" s="1003"/>
      <c r="AI89" s="1003"/>
      <c r="AJ89" s="1003"/>
      <c r="AK89" s="1003"/>
      <c r="AL89" s="1003"/>
      <c r="AM89" s="1003"/>
      <c r="AN89" s="1003"/>
      <c r="AO89" s="1003"/>
      <c r="AP89" s="1003"/>
      <c r="AQ89" s="1003"/>
      <c r="AR89" s="1003"/>
      <c r="AS89" s="1003"/>
      <c r="AT89" s="1003"/>
      <c r="AU89" s="1003"/>
      <c r="AV89" s="1003"/>
      <c r="AW89" s="1003"/>
      <c r="AX89" s="1003"/>
      <c r="AY89" s="1003"/>
      <c r="AZ89" s="1003"/>
      <c r="BA89" s="1003"/>
      <c r="BB89" s="1003"/>
      <c r="BC89" s="1003"/>
      <c r="BD89" s="1003"/>
      <c r="BE89" s="1003"/>
      <c r="BF89" s="1003"/>
      <c r="BG89" s="1003"/>
      <c r="BH89" s="1003"/>
      <c r="BI89" s="1003"/>
      <c r="BJ89" s="1003"/>
      <c r="BK89" s="1003"/>
      <c r="BL89" s="1003"/>
      <c r="BM89" s="1003"/>
      <c r="BN89" s="1003"/>
      <c r="BO89" s="1003"/>
      <c r="BP89" s="1003"/>
      <c r="BQ89" s="1003"/>
      <c r="BR89" s="1003"/>
      <c r="BS89" s="1003"/>
      <c r="BT89" s="1003"/>
      <c r="BU89" s="1003"/>
      <c r="BV89" s="1003"/>
      <c r="BW89" s="1003"/>
      <c r="BX89" s="1003"/>
      <c r="BY89" s="1003"/>
      <c r="BZ89" s="1003"/>
      <c r="CA89" s="1003"/>
      <c r="CB89" s="1003"/>
      <c r="CC89" s="1003"/>
      <c r="CD89" s="1003"/>
      <c r="CE89" s="1003"/>
      <c r="CF89" s="1003"/>
      <c r="CG89" s="1003"/>
      <c r="CH89" s="1003"/>
      <c r="CI89" s="1003"/>
      <c r="CJ89" s="1003"/>
      <c r="CK89" s="1003"/>
      <c r="CL89" s="1003"/>
      <c r="CM89" s="1003"/>
      <c r="CN89" s="1003"/>
      <c r="CO89" s="1003"/>
      <c r="CP89" s="1003"/>
      <c r="CQ89" s="1003"/>
      <c r="CR89" s="1003"/>
      <c r="CS89" s="1003"/>
      <c r="CT89" s="1003"/>
      <c r="CU89" s="1003"/>
      <c r="CV89" s="1003"/>
      <c r="CW89" s="1003"/>
      <c r="CX89" s="1003"/>
      <c r="CY89" s="1003"/>
      <c r="CZ89" s="1003"/>
      <c r="DA89" s="1003"/>
      <c r="DB89" s="1003"/>
      <c r="DC89" s="1003"/>
      <c r="DD89" s="1003"/>
      <c r="DE89" s="1003"/>
      <c r="DF89" s="1003"/>
      <c r="DG89" s="1003"/>
      <c r="DH89" s="1003"/>
      <c r="DI89" s="1003"/>
      <c r="DJ89" s="1003"/>
      <c r="DK89" s="1003"/>
      <c r="DL89" s="1003"/>
      <c r="DM89" s="1003"/>
      <c r="DN89" s="1003"/>
      <c r="DO89" s="1003"/>
      <c r="DP89" s="1003"/>
      <c r="DQ89" s="1003"/>
      <c r="DR89" s="1003"/>
      <c r="DS89" s="1003"/>
      <c r="DT89" s="1003"/>
      <c r="DU89" s="1003"/>
      <c r="DV89" s="1003"/>
      <c r="DW89" s="1003"/>
      <c r="DX89" s="1003"/>
      <c r="DY89" s="1003"/>
      <c r="DZ89" s="1003"/>
      <c r="EA89" s="1003"/>
      <c r="EB89" s="1003"/>
      <c r="EC89" s="1003"/>
      <c r="ED89" s="1003"/>
      <c r="EE89" s="1003"/>
      <c r="EF89" s="1003"/>
      <c r="EG89" s="1003"/>
      <c r="EH89" s="1003"/>
      <c r="EI89" s="1003"/>
      <c r="EJ89" s="1003"/>
      <c r="EK89" s="1003"/>
      <c r="EL89" s="1003"/>
      <c r="EM89" s="1003"/>
      <c r="EN89" s="1003"/>
      <c r="EO89" s="1003"/>
      <c r="EP89" s="1003"/>
      <c r="EQ89" s="1003"/>
      <c r="ER89" s="1003"/>
      <c r="ES89" s="1003"/>
      <c r="ET89" s="1003"/>
      <c r="EU89" s="1003"/>
      <c r="EV89" s="1003"/>
      <c r="EW89" s="1003"/>
      <c r="EX89" s="1003"/>
      <c r="EY89" s="1003"/>
      <c r="EZ89" s="1003"/>
      <c r="FA89" s="1003"/>
      <c r="FB89" s="1003"/>
      <c r="FC89" s="1003"/>
      <c r="FD89" s="1003"/>
      <c r="FE89" s="1003"/>
      <c r="FF89" s="1003"/>
      <c r="FG89" s="1003"/>
      <c r="FH89" s="1003"/>
      <c r="FI89" s="1003"/>
      <c r="FJ89" s="1003"/>
      <c r="FK89" s="1003"/>
      <c r="FL89" s="1003"/>
      <c r="FM89" s="1003"/>
      <c r="FN89" s="1003"/>
      <c r="FO89" s="1003"/>
      <c r="FP89" s="1003"/>
      <c r="FQ89" s="1003"/>
      <c r="FR89" s="1003"/>
      <c r="FS89" s="1003"/>
      <c r="FT89" s="1003"/>
      <c r="FU89" s="1003"/>
      <c r="FV89" s="1003"/>
      <c r="FW89" s="1003"/>
      <c r="FX89" s="1003"/>
      <c r="FY89" s="1003"/>
      <c r="FZ89" s="1003"/>
      <c r="GA89" s="1003"/>
      <c r="GB89" s="1003"/>
      <c r="GC89" s="1003"/>
      <c r="GD89" s="1003"/>
      <c r="GE89" s="1003"/>
      <c r="GF89" s="1003"/>
      <c r="GG89" s="1003"/>
      <c r="GH89" s="1003"/>
      <c r="GI89" s="1003"/>
      <c r="GJ89" s="1003"/>
      <c r="GK89" s="1003"/>
      <c r="GL89" s="1003"/>
      <c r="GM89" s="1003"/>
      <c r="GN89" s="1003"/>
      <c r="GO89" s="1003"/>
      <c r="GP89" s="1003"/>
      <c r="GQ89" s="1003"/>
      <c r="GR89" s="1003"/>
      <c r="GS89" s="1003"/>
      <c r="GT89" s="1003"/>
      <c r="GU89" s="1003"/>
      <c r="GV89" s="1003"/>
      <c r="GW89" s="1003"/>
      <c r="GX89" s="1003"/>
      <c r="GY89" s="1003"/>
      <c r="GZ89" s="1003"/>
      <c r="HA89" s="1003"/>
      <c r="HB89" s="1003"/>
      <c r="HC89" s="1003"/>
      <c r="HD89" s="1003"/>
      <c r="HE89" s="1003"/>
      <c r="HF89" s="1003"/>
      <c r="HG89" s="1003"/>
      <c r="HH89" s="1003"/>
      <c r="HI89" s="1003"/>
      <c r="HJ89" s="1003"/>
      <c r="HK89" s="1003"/>
      <c r="HL89" s="1003"/>
      <c r="HM89" s="1003"/>
      <c r="HN89" s="1003"/>
      <c r="HO89" s="1003"/>
      <c r="HP89" s="1003"/>
      <c r="HQ89" s="1003"/>
      <c r="HR89" s="1003"/>
      <c r="HS89" s="1003"/>
      <c r="HT89" s="1003"/>
      <c r="HU89" s="1003"/>
      <c r="HV89" s="1003"/>
      <c r="HW89" s="1003"/>
      <c r="HX89" s="1003"/>
      <c r="HY89" s="1003"/>
      <c r="HZ89" s="1003"/>
      <c r="IA89" s="1003"/>
      <c r="IB89" s="1003"/>
      <c r="IC89" s="1003"/>
      <c r="ID89" s="1003"/>
      <c r="IE89" s="1003"/>
      <c r="IF89" s="1003"/>
      <c r="IG89" s="1003"/>
      <c r="IH89" s="1003"/>
      <c r="II89" s="1003"/>
      <c r="IJ89" s="1003"/>
      <c r="IK89" s="1003"/>
      <c r="IL89" s="1003"/>
      <c r="IM89" s="1003"/>
      <c r="IN89" s="1003"/>
      <c r="IO89" s="1003"/>
      <c r="IP89" s="1003"/>
      <c r="IQ89" s="1003"/>
      <c r="IR89" s="1003"/>
      <c r="IS89" s="1003"/>
      <c r="IT89" s="1003"/>
      <c r="IU89" s="1003"/>
      <c r="IV89" s="1003"/>
    </row>
    <row r="90" spans="1:256" s="985" customFormat="1" ht="76.05" customHeight="1">
      <c r="A90" s="1022" t="s">
        <v>342</v>
      </c>
      <c r="B90" s="1030" t="s">
        <v>326</v>
      </c>
      <c r="C90" s="1023" t="s">
        <v>343</v>
      </c>
      <c r="D90" s="1030" t="s">
        <v>264</v>
      </c>
      <c r="E90" s="1043" t="s">
        <v>115</v>
      </c>
      <c r="F90" s="1025">
        <v>20800</v>
      </c>
      <c r="G90" s="1158">
        <v>1</v>
      </c>
      <c r="H90" s="1018">
        <v>0</v>
      </c>
      <c r="I90" s="1030" t="s">
        <v>203</v>
      </c>
      <c r="J90" s="1030" t="s">
        <v>130</v>
      </c>
      <c r="K90" s="1069"/>
      <c r="L90" s="1030" t="s">
        <v>119</v>
      </c>
      <c r="M90" s="1003"/>
      <c r="N90" s="1003"/>
      <c r="O90" s="1003"/>
      <c r="P90" s="1003"/>
      <c r="Q90" s="1003"/>
      <c r="R90" s="1003"/>
      <c r="S90" s="1003"/>
      <c r="T90" s="1003"/>
      <c r="U90" s="1003"/>
      <c r="V90" s="1003"/>
      <c r="W90" s="1003"/>
      <c r="X90" s="1003"/>
      <c r="Y90" s="1003"/>
      <c r="Z90" s="1003"/>
      <c r="AA90" s="1003"/>
      <c r="AB90" s="1003"/>
      <c r="AC90" s="1003"/>
      <c r="AD90" s="1003"/>
      <c r="AE90" s="1003"/>
      <c r="AF90" s="1003"/>
      <c r="AG90" s="1003"/>
      <c r="AH90" s="1003"/>
      <c r="AI90" s="1003"/>
      <c r="AJ90" s="1003"/>
      <c r="AK90" s="1003"/>
      <c r="AL90" s="1003"/>
      <c r="AM90" s="1003"/>
      <c r="AN90" s="1003"/>
      <c r="AO90" s="1003"/>
      <c r="AP90" s="1003"/>
      <c r="AQ90" s="1003"/>
      <c r="AR90" s="1003"/>
      <c r="AS90" s="1003"/>
      <c r="AT90" s="1003"/>
      <c r="AU90" s="1003"/>
      <c r="AV90" s="1003"/>
      <c r="AW90" s="1003"/>
      <c r="AX90" s="1003"/>
      <c r="AY90" s="1003"/>
      <c r="AZ90" s="1003"/>
      <c r="BA90" s="1003"/>
      <c r="BB90" s="1003"/>
      <c r="BC90" s="1003"/>
      <c r="BD90" s="1003"/>
      <c r="BE90" s="1003"/>
      <c r="BF90" s="1003"/>
      <c r="BG90" s="1003"/>
      <c r="BH90" s="1003"/>
      <c r="BI90" s="1003"/>
      <c r="BJ90" s="1003"/>
      <c r="BK90" s="1003"/>
      <c r="BL90" s="1003"/>
      <c r="BM90" s="1003"/>
      <c r="BN90" s="1003"/>
      <c r="BO90" s="1003"/>
      <c r="BP90" s="1003"/>
      <c r="BQ90" s="1003"/>
      <c r="BR90" s="1003"/>
      <c r="BS90" s="1003"/>
      <c r="BT90" s="1003"/>
      <c r="BU90" s="1003"/>
      <c r="BV90" s="1003"/>
      <c r="BW90" s="1003"/>
      <c r="BX90" s="1003"/>
      <c r="BY90" s="1003"/>
      <c r="BZ90" s="1003"/>
      <c r="CA90" s="1003"/>
      <c r="CB90" s="1003"/>
      <c r="CC90" s="1003"/>
      <c r="CD90" s="1003"/>
      <c r="CE90" s="1003"/>
      <c r="CF90" s="1003"/>
      <c r="CG90" s="1003"/>
      <c r="CH90" s="1003"/>
      <c r="CI90" s="1003"/>
      <c r="CJ90" s="1003"/>
      <c r="CK90" s="1003"/>
      <c r="CL90" s="1003"/>
      <c r="CM90" s="1003"/>
      <c r="CN90" s="1003"/>
      <c r="CO90" s="1003"/>
      <c r="CP90" s="1003"/>
      <c r="CQ90" s="1003"/>
      <c r="CR90" s="1003"/>
      <c r="CS90" s="1003"/>
      <c r="CT90" s="1003"/>
      <c r="CU90" s="1003"/>
      <c r="CV90" s="1003"/>
      <c r="CW90" s="1003"/>
      <c r="CX90" s="1003"/>
      <c r="CY90" s="1003"/>
      <c r="CZ90" s="1003"/>
      <c r="DA90" s="1003"/>
      <c r="DB90" s="1003"/>
      <c r="DC90" s="1003"/>
      <c r="DD90" s="1003"/>
      <c r="DE90" s="1003"/>
      <c r="DF90" s="1003"/>
      <c r="DG90" s="1003"/>
      <c r="DH90" s="1003"/>
      <c r="DI90" s="1003"/>
      <c r="DJ90" s="1003"/>
      <c r="DK90" s="1003"/>
      <c r="DL90" s="1003"/>
      <c r="DM90" s="1003"/>
      <c r="DN90" s="1003"/>
      <c r="DO90" s="1003"/>
      <c r="DP90" s="1003"/>
      <c r="DQ90" s="1003"/>
      <c r="DR90" s="1003"/>
      <c r="DS90" s="1003"/>
      <c r="DT90" s="1003"/>
      <c r="DU90" s="1003"/>
      <c r="DV90" s="1003"/>
      <c r="DW90" s="1003"/>
      <c r="DX90" s="1003"/>
      <c r="DY90" s="1003"/>
      <c r="DZ90" s="1003"/>
      <c r="EA90" s="1003"/>
      <c r="EB90" s="1003"/>
      <c r="EC90" s="1003"/>
      <c r="ED90" s="1003"/>
      <c r="EE90" s="1003"/>
      <c r="EF90" s="1003"/>
      <c r="EG90" s="1003"/>
      <c r="EH90" s="1003"/>
      <c r="EI90" s="1003"/>
      <c r="EJ90" s="1003"/>
      <c r="EK90" s="1003"/>
      <c r="EL90" s="1003"/>
      <c r="EM90" s="1003"/>
      <c r="EN90" s="1003"/>
      <c r="EO90" s="1003"/>
      <c r="EP90" s="1003"/>
      <c r="EQ90" s="1003"/>
      <c r="ER90" s="1003"/>
      <c r="ES90" s="1003"/>
      <c r="ET90" s="1003"/>
      <c r="EU90" s="1003"/>
      <c r="EV90" s="1003"/>
      <c r="EW90" s="1003"/>
      <c r="EX90" s="1003"/>
      <c r="EY90" s="1003"/>
      <c r="EZ90" s="1003"/>
      <c r="FA90" s="1003"/>
      <c r="FB90" s="1003"/>
      <c r="FC90" s="1003"/>
      <c r="FD90" s="1003"/>
      <c r="FE90" s="1003"/>
      <c r="FF90" s="1003"/>
      <c r="FG90" s="1003"/>
      <c r="FH90" s="1003"/>
      <c r="FI90" s="1003"/>
      <c r="FJ90" s="1003"/>
      <c r="FK90" s="1003"/>
      <c r="FL90" s="1003"/>
      <c r="FM90" s="1003"/>
      <c r="FN90" s="1003"/>
      <c r="FO90" s="1003"/>
      <c r="FP90" s="1003"/>
      <c r="FQ90" s="1003"/>
      <c r="FR90" s="1003"/>
      <c r="FS90" s="1003"/>
      <c r="FT90" s="1003"/>
      <c r="FU90" s="1003"/>
      <c r="FV90" s="1003"/>
      <c r="FW90" s="1003"/>
      <c r="FX90" s="1003"/>
      <c r="FY90" s="1003"/>
      <c r="FZ90" s="1003"/>
      <c r="GA90" s="1003"/>
      <c r="GB90" s="1003"/>
      <c r="GC90" s="1003"/>
      <c r="GD90" s="1003"/>
      <c r="GE90" s="1003"/>
      <c r="GF90" s="1003"/>
      <c r="GG90" s="1003"/>
      <c r="GH90" s="1003"/>
      <c r="GI90" s="1003"/>
      <c r="GJ90" s="1003"/>
      <c r="GK90" s="1003"/>
      <c r="GL90" s="1003"/>
      <c r="GM90" s="1003"/>
      <c r="GN90" s="1003"/>
      <c r="GO90" s="1003"/>
      <c r="GP90" s="1003"/>
      <c r="GQ90" s="1003"/>
      <c r="GR90" s="1003"/>
      <c r="GS90" s="1003"/>
      <c r="GT90" s="1003"/>
      <c r="GU90" s="1003"/>
      <c r="GV90" s="1003"/>
      <c r="GW90" s="1003"/>
      <c r="GX90" s="1003"/>
      <c r="GY90" s="1003"/>
      <c r="GZ90" s="1003"/>
      <c r="HA90" s="1003"/>
      <c r="HB90" s="1003"/>
      <c r="HC90" s="1003"/>
      <c r="HD90" s="1003"/>
      <c r="HE90" s="1003"/>
      <c r="HF90" s="1003"/>
      <c r="HG90" s="1003"/>
      <c r="HH90" s="1003"/>
      <c r="HI90" s="1003"/>
      <c r="HJ90" s="1003"/>
      <c r="HK90" s="1003"/>
      <c r="HL90" s="1003"/>
      <c r="HM90" s="1003"/>
      <c r="HN90" s="1003"/>
      <c r="HO90" s="1003"/>
      <c r="HP90" s="1003"/>
      <c r="HQ90" s="1003"/>
      <c r="HR90" s="1003"/>
      <c r="HS90" s="1003"/>
      <c r="HT90" s="1003"/>
      <c r="HU90" s="1003"/>
      <c r="HV90" s="1003"/>
      <c r="HW90" s="1003"/>
      <c r="HX90" s="1003"/>
      <c r="HY90" s="1003"/>
      <c r="HZ90" s="1003"/>
      <c r="IA90" s="1003"/>
      <c r="IB90" s="1003"/>
      <c r="IC90" s="1003"/>
      <c r="ID90" s="1003"/>
      <c r="IE90" s="1003"/>
      <c r="IF90" s="1003"/>
      <c r="IG90" s="1003"/>
      <c r="IH90" s="1003"/>
      <c r="II90" s="1003"/>
      <c r="IJ90" s="1003"/>
      <c r="IK90" s="1003"/>
      <c r="IL90" s="1003"/>
      <c r="IM90" s="1003"/>
      <c r="IN90" s="1003"/>
      <c r="IO90" s="1003"/>
      <c r="IP90" s="1003"/>
      <c r="IQ90" s="1003"/>
      <c r="IR90" s="1003"/>
      <c r="IS90" s="1003"/>
      <c r="IT90" s="1003"/>
      <c r="IU90" s="1003"/>
      <c r="IV90" s="1003"/>
    </row>
    <row r="91" spans="1:256" s="985" customFormat="1" ht="52.05" customHeight="1">
      <c r="A91" s="1022" t="s">
        <v>344</v>
      </c>
      <c r="B91" s="1030" t="s">
        <v>326</v>
      </c>
      <c r="C91" s="1023" t="s">
        <v>345</v>
      </c>
      <c r="D91" s="1030" t="s">
        <v>264</v>
      </c>
      <c r="E91" s="1043" t="s">
        <v>115</v>
      </c>
      <c r="F91" s="1025">
        <v>20800</v>
      </c>
      <c r="G91" s="1058">
        <v>1</v>
      </c>
      <c r="H91" s="1018">
        <v>0</v>
      </c>
      <c r="I91" s="1030" t="s">
        <v>259</v>
      </c>
      <c r="J91" s="1135" t="s">
        <v>269</v>
      </c>
      <c r="K91" s="1069"/>
      <c r="L91" s="1030" t="s">
        <v>144</v>
      </c>
      <c r="M91" s="1003"/>
      <c r="N91" s="1003"/>
      <c r="O91" s="1003"/>
      <c r="P91" s="1003"/>
      <c r="Q91" s="1003"/>
      <c r="R91" s="1003"/>
      <c r="S91" s="1003"/>
      <c r="T91" s="1003"/>
      <c r="U91" s="1003"/>
      <c r="V91" s="1003"/>
      <c r="W91" s="1003"/>
      <c r="X91" s="1003"/>
      <c r="Y91" s="1003"/>
      <c r="Z91" s="1003"/>
      <c r="AA91" s="1003"/>
      <c r="AB91" s="1003"/>
      <c r="AC91" s="1003"/>
      <c r="AD91" s="1003"/>
      <c r="AE91" s="1003"/>
      <c r="AF91" s="1003"/>
      <c r="AG91" s="1003"/>
      <c r="AH91" s="1003"/>
      <c r="AI91" s="1003"/>
      <c r="AJ91" s="1003"/>
      <c r="AK91" s="1003"/>
      <c r="AL91" s="1003"/>
      <c r="AM91" s="1003"/>
      <c r="AN91" s="1003"/>
      <c r="AO91" s="1003"/>
      <c r="AP91" s="1003"/>
      <c r="AQ91" s="1003"/>
      <c r="AR91" s="1003"/>
      <c r="AS91" s="1003"/>
      <c r="AT91" s="1003"/>
      <c r="AU91" s="1003"/>
      <c r="AV91" s="1003"/>
      <c r="AW91" s="1003"/>
      <c r="AX91" s="1003"/>
      <c r="AY91" s="1003"/>
      <c r="AZ91" s="1003"/>
      <c r="BA91" s="1003"/>
      <c r="BB91" s="1003"/>
      <c r="BC91" s="1003"/>
      <c r="BD91" s="1003"/>
      <c r="BE91" s="1003"/>
      <c r="BF91" s="1003"/>
      <c r="BG91" s="1003"/>
      <c r="BH91" s="1003"/>
      <c r="BI91" s="1003"/>
      <c r="BJ91" s="1003"/>
      <c r="BK91" s="1003"/>
      <c r="BL91" s="1003"/>
      <c r="BM91" s="1003"/>
      <c r="BN91" s="1003"/>
      <c r="BO91" s="1003"/>
      <c r="BP91" s="1003"/>
      <c r="BQ91" s="1003"/>
      <c r="BR91" s="1003"/>
      <c r="BS91" s="1003"/>
      <c r="BT91" s="1003"/>
      <c r="BU91" s="1003"/>
      <c r="BV91" s="1003"/>
      <c r="BW91" s="1003"/>
      <c r="BX91" s="1003"/>
      <c r="BY91" s="1003"/>
      <c r="BZ91" s="1003"/>
      <c r="CA91" s="1003"/>
      <c r="CB91" s="1003"/>
      <c r="CC91" s="1003"/>
      <c r="CD91" s="1003"/>
      <c r="CE91" s="1003"/>
      <c r="CF91" s="1003"/>
      <c r="CG91" s="1003"/>
      <c r="CH91" s="1003"/>
      <c r="CI91" s="1003"/>
      <c r="CJ91" s="1003"/>
      <c r="CK91" s="1003"/>
      <c r="CL91" s="1003"/>
      <c r="CM91" s="1003"/>
      <c r="CN91" s="1003"/>
      <c r="CO91" s="1003"/>
      <c r="CP91" s="1003"/>
      <c r="CQ91" s="1003"/>
      <c r="CR91" s="1003"/>
      <c r="CS91" s="1003"/>
      <c r="CT91" s="1003"/>
      <c r="CU91" s="1003"/>
      <c r="CV91" s="1003"/>
      <c r="CW91" s="1003"/>
      <c r="CX91" s="1003"/>
      <c r="CY91" s="1003"/>
      <c r="CZ91" s="1003"/>
      <c r="DA91" s="1003"/>
      <c r="DB91" s="1003"/>
      <c r="DC91" s="1003"/>
      <c r="DD91" s="1003"/>
      <c r="DE91" s="1003"/>
      <c r="DF91" s="1003"/>
      <c r="DG91" s="1003"/>
      <c r="DH91" s="1003"/>
      <c r="DI91" s="1003"/>
      <c r="DJ91" s="1003"/>
      <c r="DK91" s="1003"/>
      <c r="DL91" s="1003"/>
      <c r="DM91" s="1003"/>
      <c r="DN91" s="1003"/>
      <c r="DO91" s="1003"/>
      <c r="DP91" s="1003"/>
      <c r="DQ91" s="1003"/>
      <c r="DR91" s="1003"/>
      <c r="DS91" s="1003"/>
      <c r="DT91" s="1003"/>
      <c r="DU91" s="1003"/>
      <c r="DV91" s="1003"/>
      <c r="DW91" s="1003"/>
      <c r="DX91" s="1003"/>
      <c r="DY91" s="1003"/>
      <c r="DZ91" s="1003"/>
      <c r="EA91" s="1003"/>
      <c r="EB91" s="1003"/>
      <c r="EC91" s="1003"/>
      <c r="ED91" s="1003"/>
      <c r="EE91" s="1003"/>
      <c r="EF91" s="1003"/>
      <c r="EG91" s="1003"/>
      <c r="EH91" s="1003"/>
      <c r="EI91" s="1003"/>
      <c r="EJ91" s="1003"/>
      <c r="EK91" s="1003"/>
      <c r="EL91" s="1003"/>
      <c r="EM91" s="1003"/>
      <c r="EN91" s="1003"/>
      <c r="EO91" s="1003"/>
      <c r="EP91" s="1003"/>
      <c r="EQ91" s="1003"/>
      <c r="ER91" s="1003"/>
      <c r="ES91" s="1003"/>
      <c r="ET91" s="1003"/>
      <c r="EU91" s="1003"/>
      <c r="EV91" s="1003"/>
      <c r="EW91" s="1003"/>
      <c r="EX91" s="1003"/>
      <c r="EY91" s="1003"/>
      <c r="EZ91" s="1003"/>
      <c r="FA91" s="1003"/>
      <c r="FB91" s="1003"/>
      <c r="FC91" s="1003"/>
      <c r="FD91" s="1003"/>
      <c r="FE91" s="1003"/>
      <c r="FF91" s="1003"/>
      <c r="FG91" s="1003"/>
      <c r="FH91" s="1003"/>
      <c r="FI91" s="1003"/>
      <c r="FJ91" s="1003"/>
      <c r="FK91" s="1003"/>
      <c r="FL91" s="1003"/>
      <c r="FM91" s="1003"/>
      <c r="FN91" s="1003"/>
      <c r="FO91" s="1003"/>
      <c r="FP91" s="1003"/>
      <c r="FQ91" s="1003"/>
      <c r="FR91" s="1003"/>
      <c r="FS91" s="1003"/>
      <c r="FT91" s="1003"/>
      <c r="FU91" s="1003"/>
      <c r="FV91" s="1003"/>
      <c r="FW91" s="1003"/>
      <c r="FX91" s="1003"/>
      <c r="FY91" s="1003"/>
      <c r="FZ91" s="1003"/>
      <c r="GA91" s="1003"/>
      <c r="GB91" s="1003"/>
      <c r="GC91" s="1003"/>
      <c r="GD91" s="1003"/>
      <c r="GE91" s="1003"/>
      <c r="GF91" s="1003"/>
      <c r="GG91" s="1003"/>
      <c r="GH91" s="1003"/>
      <c r="GI91" s="1003"/>
      <c r="GJ91" s="1003"/>
      <c r="GK91" s="1003"/>
      <c r="GL91" s="1003"/>
      <c r="GM91" s="1003"/>
      <c r="GN91" s="1003"/>
      <c r="GO91" s="1003"/>
      <c r="GP91" s="1003"/>
      <c r="GQ91" s="1003"/>
      <c r="GR91" s="1003"/>
      <c r="GS91" s="1003"/>
      <c r="GT91" s="1003"/>
      <c r="GU91" s="1003"/>
      <c r="GV91" s="1003"/>
      <c r="GW91" s="1003"/>
      <c r="GX91" s="1003"/>
      <c r="GY91" s="1003"/>
      <c r="GZ91" s="1003"/>
      <c r="HA91" s="1003"/>
      <c r="HB91" s="1003"/>
      <c r="HC91" s="1003"/>
      <c r="HD91" s="1003"/>
      <c r="HE91" s="1003"/>
      <c r="HF91" s="1003"/>
      <c r="HG91" s="1003"/>
      <c r="HH91" s="1003"/>
      <c r="HI91" s="1003"/>
      <c r="HJ91" s="1003"/>
      <c r="HK91" s="1003"/>
      <c r="HL91" s="1003"/>
      <c r="HM91" s="1003"/>
      <c r="HN91" s="1003"/>
      <c r="HO91" s="1003"/>
      <c r="HP91" s="1003"/>
      <c r="HQ91" s="1003"/>
      <c r="HR91" s="1003"/>
      <c r="HS91" s="1003"/>
      <c r="HT91" s="1003"/>
      <c r="HU91" s="1003"/>
      <c r="HV91" s="1003"/>
      <c r="HW91" s="1003"/>
      <c r="HX91" s="1003"/>
      <c r="HY91" s="1003"/>
      <c r="HZ91" s="1003"/>
      <c r="IA91" s="1003"/>
      <c r="IB91" s="1003"/>
      <c r="IC91" s="1003"/>
      <c r="ID91" s="1003"/>
      <c r="IE91" s="1003"/>
      <c r="IF91" s="1003"/>
      <c r="IG91" s="1003"/>
      <c r="IH91" s="1003"/>
      <c r="II91" s="1003"/>
      <c r="IJ91" s="1003"/>
      <c r="IK91" s="1003"/>
      <c r="IL91" s="1003"/>
      <c r="IM91" s="1003"/>
      <c r="IN91" s="1003"/>
      <c r="IO91" s="1003"/>
      <c r="IP91" s="1003"/>
      <c r="IQ91" s="1003"/>
      <c r="IR91" s="1003"/>
      <c r="IS91" s="1003"/>
      <c r="IT91" s="1003"/>
      <c r="IU91" s="1003"/>
      <c r="IV91" s="1003"/>
    </row>
    <row r="92" spans="1:256" s="985" customFormat="1" ht="56.1" customHeight="1">
      <c r="A92" s="1022" t="s">
        <v>346</v>
      </c>
      <c r="B92" s="1030" t="s">
        <v>326</v>
      </c>
      <c r="C92" s="1023" t="s">
        <v>347</v>
      </c>
      <c r="D92" s="1030" t="s">
        <v>264</v>
      </c>
      <c r="E92" s="1054" t="s">
        <v>115</v>
      </c>
      <c r="F92" s="1025">
        <v>20800</v>
      </c>
      <c r="G92" s="1169">
        <v>1</v>
      </c>
      <c r="H92" s="1027">
        <v>0</v>
      </c>
      <c r="I92" s="1148" t="s">
        <v>259</v>
      </c>
      <c r="J92" s="1148" t="s">
        <v>269</v>
      </c>
      <c r="K92" s="1148"/>
      <c r="L92" s="1030" t="s">
        <v>144</v>
      </c>
      <c r="M92" s="1003"/>
      <c r="N92" s="1003"/>
      <c r="O92" s="1003"/>
      <c r="P92" s="1003"/>
      <c r="Q92" s="1003"/>
      <c r="R92" s="1003"/>
      <c r="S92" s="1003"/>
      <c r="T92" s="1003"/>
      <c r="U92" s="1003"/>
      <c r="V92" s="1003"/>
      <c r="W92" s="1003"/>
      <c r="X92" s="1003"/>
      <c r="Y92" s="1003"/>
      <c r="Z92" s="1003"/>
      <c r="AA92" s="1003"/>
      <c r="AB92" s="1003"/>
      <c r="AC92" s="1003"/>
      <c r="AD92" s="1003"/>
      <c r="AE92" s="1003"/>
      <c r="AF92" s="1003"/>
      <c r="AG92" s="1003"/>
      <c r="AH92" s="1003"/>
      <c r="AI92" s="1003"/>
      <c r="AJ92" s="1003"/>
      <c r="AK92" s="1003"/>
      <c r="AL92" s="1003"/>
      <c r="AM92" s="1003"/>
      <c r="AN92" s="1003"/>
      <c r="AO92" s="1003"/>
      <c r="AP92" s="1003"/>
      <c r="AQ92" s="1003"/>
      <c r="AR92" s="1003"/>
      <c r="AS92" s="1003"/>
      <c r="AT92" s="1003"/>
      <c r="AU92" s="1003"/>
      <c r="AV92" s="1003"/>
      <c r="AW92" s="1003"/>
      <c r="AX92" s="1003"/>
      <c r="AY92" s="1003"/>
      <c r="AZ92" s="1003"/>
      <c r="BA92" s="1003"/>
      <c r="BB92" s="1003"/>
      <c r="BC92" s="1003"/>
      <c r="BD92" s="1003"/>
      <c r="BE92" s="1003"/>
      <c r="BF92" s="1003"/>
      <c r="BG92" s="1003"/>
      <c r="BH92" s="1003"/>
      <c r="BI92" s="1003"/>
      <c r="BJ92" s="1003"/>
      <c r="BK92" s="1003"/>
      <c r="BL92" s="1003"/>
      <c r="BM92" s="1003"/>
      <c r="BN92" s="1003"/>
      <c r="BO92" s="1003"/>
      <c r="BP92" s="1003"/>
      <c r="BQ92" s="1003"/>
      <c r="BR92" s="1003"/>
      <c r="BS92" s="1003"/>
      <c r="BT92" s="1003"/>
      <c r="BU92" s="1003"/>
      <c r="BV92" s="1003"/>
      <c r="BW92" s="1003"/>
      <c r="BX92" s="1003"/>
      <c r="BY92" s="1003"/>
      <c r="BZ92" s="1003"/>
      <c r="CA92" s="1003"/>
      <c r="CB92" s="1003"/>
      <c r="CC92" s="1003"/>
      <c r="CD92" s="1003"/>
      <c r="CE92" s="1003"/>
      <c r="CF92" s="1003"/>
      <c r="CG92" s="1003"/>
      <c r="CH92" s="1003"/>
      <c r="CI92" s="1003"/>
      <c r="CJ92" s="1003"/>
      <c r="CK92" s="1003"/>
      <c r="CL92" s="1003"/>
      <c r="CM92" s="1003"/>
      <c r="CN92" s="1003"/>
      <c r="CO92" s="1003"/>
      <c r="CP92" s="1003"/>
      <c r="CQ92" s="1003"/>
      <c r="CR92" s="1003"/>
      <c r="CS92" s="1003"/>
      <c r="CT92" s="1003"/>
      <c r="CU92" s="1003"/>
      <c r="CV92" s="1003"/>
      <c r="CW92" s="1003"/>
      <c r="CX92" s="1003"/>
      <c r="CY92" s="1003"/>
      <c r="CZ92" s="1003"/>
      <c r="DA92" s="1003"/>
      <c r="DB92" s="1003"/>
      <c r="DC92" s="1003"/>
      <c r="DD92" s="1003"/>
      <c r="DE92" s="1003"/>
      <c r="DF92" s="1003"/>
      <c r="DG92" s="1003"/>
      <c r="DH92" s="1003"/>
      <c r="DI92" s="1003"/>
      <c r="DJ92" s="1003"/>
      <c r="DK92" s="1003"/>
      <c r="DL92" s="1003"/>
      <c r="DM92" s="1003"/>
      <c r="DN92" s="1003"/>
      <c r="DO92" s="1003"/>
      <c r="DP92" s="1003"/>
      <c r="DQ92" s="1003"/>
      <c r="DR92" s="1003"/>
      <c r="DS92" s="1003"/>
      <c r="DT92" s="1003"/>
      <c r="DU92" s="1003"/>
      <c r="DV92" s="1003"/>
      <c r="DW92" s="1003"/>
      <c r="DX92" s="1003"/>
      <c r="DY92" s="1003"/>
      <c r="DZ92" s="1003"/>
      <c r="EA92" s="1003"/>
      <c r="EB92" s="1003"/>
      <c r="EC92" s="1003"/>
      <c r="ED92" s="1003"/>
      <c r="EE92" s="1003"/>
      <c r="EF92" s="1003"/>
      <c r="EG92" s="1003"/>
      <c r="EH92" s="1003"/>
      <c r="EI92" s="1003"/>
      <c r="EJ92" s="1003"/>
      <c r="EK92" s="1003"/>
      <c r="EL92" s="1003"/>
      <c r="EM92" s="1003"/>
      <c r="EN92" s="1003"/>
      <c r="EO92" s="1003"/>
      <c r="EP92" s="1003"/>
      <c r="EQ92" s="1003"/>
      <c r="ER92" s="1003"/>
      <c r="ES92" s="1003"/>
      <c r="ET92" s="1003"/>
      <c r="EU92" s="1003"/>
      <c r="EV92" s="1003"/>
      <c r="EW92" s="1003"/>
      <c r="EX92" s="1003"/>
      <c r="EY92" s="1003"/>
      <c r="EZ92" s="1003"/>
      <c r="FA92" s="1003"/>
      <c r="FB92" s="1003"/>
      <c r="FC92" s="1003"/>
      <c r="FD92" s="1003"/>
      <c r="FE92" s="1003"/>
      <c r="FF92" s="1003"/>
      <c r="FG92" s="1003"/>
      <c r="FH92" s="1003"/>
      <c r="FI92" s="1003"/>
      <c r="FJ92" s="1003"/>
      <c r="FK92" s="1003"/>
      <c r="FL92" s="1003"/>
      <c r="FM92" s="1003"/>
      <c r="FN92" s="1003"/>
      <c r="FO92" s="1003"/>
      <c r="FP92" s="1003"/>
      <c r="FQ92" s="1003"/>
      <c r="FR92" s="1003"/>
      <c r="FS92" s="1003"/>
      <c r="FT92" s="1003"/>
      <c r="FU92" s="1003"/>
      <c r="FV92" s="1003"/>
      <c r="FW92" s="1003"/>
      <c r="FX92" s="1003"/>
      <c r="FY92" s="1003"/>
      <c r="FZ92" s="1003"/>
      <c r="GA92" s="1003"/>
      <c r="GB92" s="1003"/>
      <c r="GC92" s="1003"/>
      <c r="GD92" s="1003"/>
      <c r="GE92" s="1003"/>
      <c r="GF92" s="1003"/>
      <c r="GG92" s="1003"/>
      <c r="GH92" s="1003"/>
      <c r="GI92" s="1003"/>
      <c r="GJ92" s="1003"/>
      <c r="GK92" s="1003"/>
      <c r="GL92" s="1003"/>
      <c r="GM92" s="1003"/>
      <c r="GN92" s="1003"/>
      <c r="GO92" s="1003"/>
      <c r="GP92" s="1003"/>
      <c r="GQ92" s="1003"/>
      <c r="GR92" s="1003"/>
      <c r="GS92" s="1003"/>
      <c r="GT92" s="1003"/>
      <c r="GU92" s="1003"/>
      <c r="GV92" s="1003"/>
      <c r="GW92" s="1003"/>
      <c r="GX92" s="1003"/>
      <c r="GY92" s="1003"/>
      <c r="GZ92" s="1003"/>
      <c r="HA92" s="1003"/>
      <c r="HB92" s="1003"/>
      <c r="HC92" s="1003"/>
      <c r="HD92" s="1003"/>
      <c r="HE92" s="1003"/>
      <c r="HF92" s="1003"/>
      <c r="HG92" s="1003"/>
      <c r="HH92" s="1003"/>
      <c r="HI92" s="1003"/>
      <c r="HJ92" s="1003"/>
      <c r="HK92" s="1003"/>
      <c r="HL92" s="1003"/>
      <c r="HM92" s="1003"/>
      <c r="HN92" s="1003"/>
      <c r="HO92" s="1003"/>
      <c r="HP92" s="1003"/>
      <c r="HQ92" s="1003"/>
      <c r="HR92" s="1003"/>
      <c r="HS92" s="1003"/>
      <c r="HT92" s="1003"/>
      <c r="HU92" s="1003"/>
      <c r="HV92" s="1003"/>
      <c r="HW92" s="1003"/>
      <c r="HX92" s="1003"/>
      <c r="HY92" s="1003"/>
      <c r="HZ92" s="1003"/>
      <c r="IA92" s="1003"/>
      <c r="IB92" s="1003"/>
      <c r="IC92" s="1003"/>
      <c r="ID92" s="1003"/>
      <c r="IE92" s="1003"/>
      <c r="IF92" s="1003"/>
      <c r="IG92" s="1003"/>
      <c r="IH92" s="1003"/>
      <c r="II92" s="1003"/>
      <c r="IJ92" s="1003"/>
      <c r="IK92" s="1003"/>
      <c r="IL92" s="1003"/>
      <c r="IM92" s="1003"/>
      <c r="IN92" s="1003"/>
      <c r="IO92" s="1003"/>
      <c r="IP92" s="1003"/>
      <c r="IQ92" s="1003"/>
      <c r="IR92" s="1003"/>
      <c r="IS92" s="1003"/>
      <c r="IT92" s="1003"/>
      <c r="IU92" s="1003"/>
      <c r="IV92" s="1003"/>
    </row>
    <row r="93" spans="1:256" s="985" customFormat="1" ht="74.099999999999994" customHeight="1">
      <c r="A93" s="1022" t="s">
        <v>348</v>
      </c>
      <c r="B93" s="1030" t="s">
        <v>349</v>
      </c>
      <c r="C93" s="1023" t="s">
        <v>350</v>
      </c>
      <c r="D93" s="1030" t="s">
        <v>258</v>
      </c>
      <c r="E93" s="1054" t="s">
        <v>115</v>
      </c>
      <c r="F93" s="1025">
        <v>19500</v>
      </c>
      <c r="G93" s="1169">
        <v>1</v>
      </c>
      <c r="H93" s="1027">
        <v>0</v>
      </c>
      <c r="I93" s="1030" t="s">
        <v>130</v>
      </c>
      <c r="J93" s="1148" t="s">
        <v>215</v>
      </c>
      <c r="K93" s="1148"/>
      <c r="L93" s="1030" t="s">
        <v>144</v>
      </c>
      <c r="M93" s="1003"/>
      <c r="N93" s="1003"/>
      <c r="O93" s="1003"/>
      <c r="P93" s="1003"/>
      <c r="Q93" s="1003"/>
      <c r="R93" s="1003"/>
      <c r="S93" s="1003"/>
      <c r="T93" s="1003"/>
      <c r="U93" s="1003"/>
      <c r="V93" s="1003"/>
      <c r="W93" s="1003"/>
      <c r="X93" s="1003"/>
      <c r="Y93" s="1003"/>
      <c r="Z93" s="1003"/>
      <c r="AA93" s="1003"/>
      <c r="AB93" s="1003"/>
      <c r="AC93" s="1003"/>
      <c r="AD93" s="1003"/>
      <c r="AE93" s="1003"/>
      <c r="AF93" s="1003"/>
      <c r="AG93" s="1003"/>
      <c r="AH93" s="1003"/>
      <c r="AI93" s="1003"/>
      <c r="AJ93" s="1003"/>
      <c r="AK93" s="1003"/>
      <c r="AL93" s="1003"/>
      <c r="AM93" s="1003"/>
      <c r="AN93" s="1003"/>
      <c r="AO93" s="1003"/>
      <c r="AP93" s="1003"/>
      <c r="AQ93" s="1003"/>
      <c r="AR93" s="1003"/>
      <c r="AS93" s="1003"/>
      <c r="AT93" s="1003"/>
      <c r="AU93" s="1003"/>
      <c r="AV93" s="1003"/>
      <c r="AW93" s="1003"/>
      <c r="AX93" s="1003"/>
      <c r="AY93" s="1003"/>
      <c r="AZ93" s="1003"/>
      <c r="BA93" s="1003"/>
      <c r="BB93" s="1003"/>
      <c r="BC93" s="1003"/>
      <c r="BD93" s="1003"/>
      <c r="BE93" s="1003"/>
      <c r="BF93" s="1003"/>
      <c r="BG93" s="1003"/>
      <c r="BH93" s="1003"/>
      <c r="BI93" s="1003"/>
      <c r="BJ93" s="1003"/>
      <c r="BK93" s="1003"/>
      <c r="BL93" s="1003"/>
      <c r="BM93" s="1003"/>
      <c r="BN93" s="1003"/>
      <c r="BO93" s="1003"/>
      <c r="BP93" s="1003"/>
      <c r="BQ93" s="1003"/>
      <c r="BR93" s="1003"/>
      <c r="BS93" s="1003"/>
      <c r="BT93" s="1003"/>
      <c r="BU93" s="1003"/>
      <c r="BV93" s="1003"/>
      <c r="BW93" s="1003"/>
      <c r="BX93" s="1003"/>
      <c r="BY93" s="1003"/>
      <c r="BZ93" s="1003"/>
      <c r="CA93" s="1003"/>
      <c r="CB93" s="1003"/>
      <c r="CC93" s="1003"/>
      <c r="CD93" s="1003"/>
      <c r="CE93" s="1003"/>
      <c r="CF93" s="1003"/>
      <c r="CG93" s="1003"/>
      <c r="CH93" s="1003"/>
      <c r="CI93" s="1003"/>
      <c r="CJ93" s="1003"/>
      <c r="CK93" s="1003"/>
      <c r="CL93" s="1003"/>
      <c r="CM93" s="1003"/>
      <c r="CN93" s="1003"/>
      <c r="CO93" s="1003"/>
      <c r="CP93" s="1003"/>
      <c r="CQ93" s="1003"/>
      <c r="CR93" s="1003"/>
      <c r="CS93" s="1003"/>
      <c r="CT93" s="1003"/>
      <c r="CU93" s="1003"/>
      <c r="CV93" s="1003"/>
      <c r="CW93" s="1003"/>
      <c r="CX93" s="1003"/>
      <c r="CY93" s="1003"/>
      <c r="CZ93" s="1003"/>
      <c r="DA93" s="1003"/>
      <c r="DB93" s="1003"/>
      <c r="DC93" s="1003"/>
      <c r="DD93" s="1003"/>
      <c r="DE93" s="1003"/>
      <c r="DF93" s="1003"/>
      <c r="DG93" s="1003"/>
      <c r="DH93" s="1003"/>
      <c r="DI93" s="1003"/>
      <c r="DJ93" s="1003"/>
      <c r="DK93" s="1003"/>
      <c r="DL93" s="1003"/>
      <c r="DM93" s="1003"/>
      <c r="DN93" s="1003"/>
      <c r="DO93" s="1003"/>
      <c r="DP93" s="1003"/>
      <c r="DQ93" s="1003"/>
      <c r="DR93" s="1003"/>
      <c r="DS93" s="1003"/>
      <c r="DT93" s="1003"/>
      <c r="DU93" s="1003"/>
      <c r="DV93" s="1003"/>
      <c r="DW93" s="1003"/>
      <c r="DX93" s="1003"/>
      <c r="DY93" s="1003"/>
      <c r="DZ93" s="1003"/>
      <c r="EA93" s="1003"/>
      <c r="EB93" s="1003"/>
      <c r="EC93" s="1003"/>
      <c r="ED93" s="1003"/>
      <c r="EE93" s="1003"/>
      <c r="EF93" s="1003"/>
      <c r="EG93" s="1003"/>
      <c r="EH93" s="1003"/>
      <c r="EI93" s="1003"/>
      <c r="EJ93" s="1003"/>
      <c r="EK93" s="1003"/>
      <c r="EL93" s="1003"/>
      <c r="EM93" s="1003"/>
      <c r="EN93" s="1003"/>
      <c r="EO93" s="1003"/>
      <c r="EP93" s="1003"/>
      <c r="EQ93" s="1003"/>
      <c r="ER93" s="1003"/>
      <c r="ES93" s="1003"/>
      <c r="ET93" s="1003"/>
      <c r="EU93" s="1003"/>
      <c r="EV93" s="1003"/>
      <c r="EW93" s="1003"/>
      <c r="EX93" s="1003"/>
      <c r="EY93" s="1003"/>
      <c r="EZ93" s="1003"/>
      <c r="FA93" s="1003"/>
      <c r="FB93" s="1003"/>
      <c r="FC93" s="1003"/>
      <c r="FD93" s="1003"/>
      <c r="FE93" s="1003"/>
      <c r="FF93" s="1003"/>
      <c r="FG93" s="1003"/>
      <c r="FH93" s="1003"/>
      <c r="FI93" s="1003"/>
      <c r="FJ93" s="1003"/>
      <c r="FK93" s="1003"/>
      <c r="FL93" s="1003"/>
      <c r="FM93" s="1003"/>
      <c r="FN93" s="1003"/>
      <c r="FO93" s="1003"/>
      <c r="FP93" s="1003"/>
      <c r="FQ93" s="1003"/>
      <c r="FR93" s="1003"/>
      <c r="FS93" s="1003"/>
      <c r="FT93" s="1003"/>
      <c r="FU93" s="1003"/>
      <c r="FV93" s="1003"/>
      <c r="FW93" s="1003"/>
      <c r="FX93" s="1003"/>
      <c r="FY93" s="1003"/>
      <c r="FZ93" s="1003"/>
      <c r="GA93" s="1003"/>
      <c r="GB93" s="1003"/>
      <c r="GC93" s="1003"/>
      <c r="GD93" s="1003"/>
      <c r="GE93" s="1003"/>
      <c r="GF93" s="1003"/>
      <c r="GG93" s="1003"/>
      <c r="GH93" s="1003"/>
      <c r="GI93" s="1003"/>
      <c r="GJ93" s="1003"/>
      <c r="GK93" s="1003"/>
      <c r="GL93" s="1003"/>
      <c r="GM93" s="1003"/>
      <c r="GN93" s="1003"/>
      <c r="GO93" s="1003"/>
      <c r="GP93" s="1003"/>
      <c r="GQ93" s="1003"/>
      <c r="GR93" s="1003"/>
      <c r="GS93" s="1003"/>
      <c r="GT93" s="1003"/>
      <c r="GU93" s="1003"/>
      <c r="GV93" s="1003"/>
      <c r="GW93" s="1003"/>
      <c r="GX93" s="1003"/>
      <c r="GY93" s="1003"/>
      <c r="GZ93" s="1003"/>
      <c r="HA93" s="1003"/>
      <c r="HB93" s="1003"/>
      <c r="HC93" s="1003"/>
      <c r="HD93" s="1003"/>
      <c r="HE93" s="1003"/>
      <c r="HF93" s="1003"/>
      <c r="HG93" s="1003"/>
      <c r="HH93" s="1003"/>
      <c r="HI93" s="1003"/>
      <c r="HJ93" s="1003"/>
      <c r="HK93" s="1003"/>
      <c r="HL93" s="1003"/>
      <c r="HM93" s="1003"/>
      <c r="HN93" s="1003"/>
      <c r="HO93" s="1003"/>
      <c r="HP93" s="1003"/>
      <c r="HQ93" s="1003"/>
      <c r="HR93" s="1003"/>
      <c r="HS93" s="1003"/>
      <c r="HT93" s="1003"/>
      <c r="HU93" s="1003"/>
      <c r="HV93" s="1003"/>
      <c r="HW93" s="1003"/>
      <c r="HX93" s="1003"/>
      <c r="HY93" s="1003"/>
      <c r="HZ93" s="1003"/>
      <c r="IA93" s="1003"/>
      <c r="IB93" s="1003"/>
      <c r="IC93" s="1003"/>
      <c r="ID93" s="1003"/>
      <c r="IE93" s="1003"/>
      <c r="IF93" s="1003"/>
      <c r="IG93" s="1003"/>
      <c r="IH93" s="1003"/>
      <c r="II93" s="1003"/>
      <c r="IJ93" s="1003"/>
      <c r="IK93" s="1003"/>
      <c r="IL93" s="1003"/>
      <c r="IM93" s="1003"/>
      <c r="IN93" s="1003"/>
      <c r="IO93" s="1003"/>
      <c r="IP93" s="1003"/>
      <c r="IQ93" s="1003"/>
      <c r="IR93" s="1003"/>
      <c r="IS93" s="1003"/>
      <c r="IT93" s="1003"/>
      <c r="IU93" s="1003"/>
      <c r="IV93" s="1003"/>
    </row>
    <row r="94" spans="1:256" s="987" customFormat="1" ht="67.05" hidden="1" customHeight="1">
      <c r="A94" s="1059" t="s">
        <v>351</v>
      </c>
      <c r="B94" s="1080" t="s">
        <v>312</v>
      </c>
      <c r="C94" s="1023" t="s">
        <v>313</v>
      </c>
      <c r="D94" s="1078" t="s">
        <v>171</v>
      </c>
      <c r="E94" s="1079" t="s">
        <v>115</v>
      </c>
      <c r="F94" s="1088">
        <v>10200</v>
      </c>
      <c r="G94" s="1018">
        <v>1</v>
      </c>
      <c r="H94" s="1018">
        <v>0</v>
      </c>
      <c r="I94" s="1136" t="s">
        <v>273</v>
      </c>
      <c r="J94" s="1139" t="s">
        <v>273</v>
      </c>
      <c r="K94" s="1039" t="s">
        <v>352</v>
      </c>
      <c r="L94" s="1088" t="s">
        <v>275</v>
      </c>
      <c r="M94" s="1003"/>
      <c r="N94" s="1003"/>
      <c r="O94" s="1003"/>
      <c r="P94" s="1003"/>
      <c r="Q94" s="1003"/>
      <c r="R94" s="1003"/>
      <c r="S94" s="1003"/>
      <c r="T94" s="1003"/>
      <c r="U94" s="1003"/>
      <c r="V94" s="1003"/>
      <c r="W94" s="1003"/>
      <c r="X94" s="1003"/>
      <c r="Y94" s="1003"/>
      <c r="Z94" s="1003"/>
      <c r="AA94" s="1003"/>
      <c r="AB94" s="1003"/>
      <c r="AC94" s="1003"/>
      <c r="AD94" s="1003"/>
      <c r="AE94" s="1003"/>
      <c r="AF94" s="1003"/>
      <c r="AG94" s="1003"/>
      <c r="AH94" s="1003"/>
      <c r="AI94" s="1003"/>
      <c r="AJ94" s="1003"/>
      <c r="AK94" s="1003"/>
      <c r="AL94" s="1003"/>
      <c r="AM94" s="1003"/>
      <c r="AN94" s="1003"/>
      <c r="AO94" s="1003"/>
      <c r="AP94" s="1003"/>
      <c r="AQ94" s="1003"/>
      <c r="AR94" s="1003"/>
      <c r="AS94" s="1003"/>
      <c r="AT94" s="1003"/>
      <c r="AU94" s="1003"/>
      <c r="AV94" s="1003"/>
      <c r="AW94" s="1003"/>
      <c r="AX94" s="1003"/>
      <c r="AY94" s="1003"/>
      <c r="AZ94" s="1003"/>
      <c r="BA94" s="1003"/>
      <c r="BB94" s="1003"/>
      <c r="BC94" s="1003"/>
      <c r="BD94" s="1003"/>
      <c r="BE94" s="1003"/>
      <c r="BF94" s="1003"/>
      <c r="BG94" s="1003"/>
      <c r="BH94" s="1003"/>
      <c r="BI94" s="1003"/>
      <c r="BJ94" s="1003"/>
      <c r="BK94" s="1003"/>
      <c r="BL94" s="1003"/>
      <c r="BM94" s="1003"/>
      <c r="BN94" s="1003"/>
      <c r="BO94" s="1003"/>
      <c r="BP94" s="1003"/>
      <c r="BQ94" s="1003"/>
      <c r="BR94" s="1003"/>
      <c r="BS94" s="1003"/>
      <c r="BT94" s="1003"/>
      <c r="BU94" s="1003"/>
      <c r="BV94" s="1003"/>
      <c r="BW94" s="1003"/>
      <c r="BX94" s="1003"/>
      <c r="BY94" s="1003"/>
      <c r="BZ94" s="1003"/>
      <c r="CA94" s="1003"/>
      <c r="CB94" s="1003"/>
      <c r="CC94" s="1003"/>
      <c r="CD94" s="1003"/>
      <c r="CE94" s="1003"/>
      <c r="CF94" s="1003"/>
      <c r="CG94" s="1003"/>
      <c r="CH94" s="1003"/>
      <c r="CI94" s="1003"/>
      <c r="CJ94" s="1003"/>
      <c r="CK94" s="1003"/>
      <c r="CL94" s="1003"/>
      <c r="CM94" s="1003"/>
      <c r="CN94" s="1003"/>
      <c r="CO94" s="1003"/>
      <c r="CP94" s="1003"/>
      <c r="CQ94" s="1003"/>
      <c r="CR94" s="1003"/>
      <c r="CS94" s="1003"/>
      <c r="CT94" s="1003"/>
      <c r="CU94" s="1003"/>
      <c r="CV94" s="1003"/>
      <c r="CW94" s="1003"/>
      <c r="CX94" s="1003"/>
      <c r="CY94" s="1003"/>
      <c r="CZ94" s="1003"/>
      <c r="DA94" s="1003"/>
      <c r="DB94" s="1003"/>
      <c r="DC94" s="1003"/>
      <c r="DD94" s="1003"/>
      <c r="DE94" s="1003"/>
      <c r="DF94" s="1003"/>
      <c r="DG94" s="1003"/>
      <c r="DH94" s="1003"/>
      <c r="DI94" s="1003"/>
      <c r="DJ94" s="1003"/>
      <c r="DK94" s="1003"/>
      <c r="DL94" s="1003"/>
      <c r="DM94" s="1003"/>
      <c r="DN94" s="1003"/>
      <c r="DO94" s="1003"/>
      <c r="DP94" s="1003"/>
      <c r="DQ94" s="1003"/>
      <c r="DR94" s="1003"/>
      <c r="DS94" s="1003"/>
      <c r="DT94" s="1003"/>
      <c r="DU94" s="1003"/>
      <c r="DV94" s="1003"/>
      <c r="DW94" s="1003"/>
      <c r="DX94" s="1003"/>
      <c r="DY94" s="1003"/>
      <c r="DZ94" s="1003"/>
      <c r="EA94" s="1003"/>
      <c r="EB94" s="1003"/>
      <c r="EC94" s="1003"/>
      <c r="ED94" s="1003"/>
      <c r="EE94" s="1003"/>
      <c r="EF94" s="1003"/>
      <c r="EG94" s="1003"/>
      <c r="EH94" s="1003"/>
      <c r="EI94" s="1003"/>
      <c r="EJ94" s="1003"/>
      <c r="EK94" s="1003"/>
      <c r="EL94" s="1003"/>
      <c r="EM94" s="1003"/>
      <c r="EN94" s="1003"/>
      <c r="EO94" s="1003"/>
      <c r="EP94" s="1003"/>
      <c r="EQ94" s="1003"/>
      <c r="ER94" s="1003"/>
      <c r="ES94" s="1003"/>
      <c r="ET94" s="1003"/>
      <c r="EU94" s="1003"/>
      <c r="EV94" s="1003"/>
      <c r="EW94" s="1003"/>
      <c r="EX94" s="1003"/>
      <c r="EY94" s="1003"/>
      <c r="EZ94" s="1003"/>
      <c r="FA94" s="1003"/>
      <c r="FB94" s="1003"/>
      <c r="FC94" s="1003"/>
      <c r="FD94" s="1003"/>
      <c r="FE94" s="1003"/>
      <c r="FF94" s="1003"/>
      <c r="FG94" s="1003"/>
      <c r="FH94" s="1003"/>
      <c r="FI94" s="1003"/>
      <c r="FJ94" s="1003"/>
      <c r="FK94" s="1003"/>
      <c r="FL94" s="1003"/>
      <c r="FM94" s="1003"/>
      <c r="FN94" s="1003"/>
      <c r="FO94" s="1003"/>
      <c r="FP94" s="1003"/>
      <c r="FQ94" s="1003"/>
      <c r="FR94" s="1003"/>
      <c r="FS94" s="1003"/>
      <c r="FT94" s="1003"/>
      <c r="FU94" s="1003"/>
      <c r="FV94" s="1003"/>
      <c r="FW94" s="1003"/>
      <c r="FX94" s="1003"/>
      <c r="FY94" s="1003"/>
      <c r="FZ94" s="1003"/>
      <c r="GA94" s="1003"/>
      <c r="GB94" s="1003"/>
      <c r="GC94" s="1003"/>
      <c r="GD94" s="1003"/>
      <c r="GE94" s="1003"/>
      <c r="GF94" s="1003"/>
      <c r="GG94" s="1003"/>
      <c r="GH94" s="1003"/>
      <c r="GI94" s="1003"/>
      <c r="GJ94" s="1003"/>
      <c r="GK94" s="1003"/>
      <c r="GL94" s="1003"/>
      <c r="GM94" s="1003"/>
      <c r="GN94" s="1003"/>
      <c r="GO94" s="1003"/>
      <c r="GP94" s="1003"/>
      <c r="GQ94" s="1003"/>
      <c r="GR94" s="1003"/>
      <c r="GS94" s="1003"/>
      <c r="GT94" s="1003"/>
      <c r="GU94" s="1003"/>
      <c r="GV94" s="1003"/>
      <c r="GW94" s="1003"/>
      <c r="GX94" s="1003"/>
      <c r="GY94" s="1003"/>
      <c r="GZ94" s="1003"/>
      <c r="HA94" s="1003"/>
      <c r="HB94" s="1003"/>
      <c r="HC94" s="1003"/>
      <c r="HD94" s="1003"/>
      <c r="HE94" s="1003"/>
      <c r="HF94" s="1003"/>
      <c r="HG94" s="1003"/>
      <c r="HH94" s="1003"/>
      <c r="HI94" s="1003"/>
      <c r="HJ94" s="1003"/>
      <c r="HK94" s="1003"/>
      <c r="HL94" s="1003"/>
      <c r="HM94" s="1003"/>
      <c r="HN94" s="1003"/>
      <c r="HO94" s="1003"/>
      <c r="HP94" s="1003"/>
      <c r="HQ94" s="1003"/>
      <c r="HR94" s="1003"/>
      <c r="HS94" s="1003"/>
      <c r="HT94" s="1003"/>
      <c r="HU94" s="1003"/>
      <c r="HV94" s="1003"/>
      <c r="HW94" s="1003"/>
      <c r="HX94" s="1003"/>
      <c r="HY94" s="1003"/>
      <c r="HZ94" s="1003"/>
      <c r="IA94" s="1003"/>
      <c r="IB94" s="1003"/>
      <c r="IC94" s="1003"/>
      <c r="ID94" s="1003"/>
      <c r="IE94" s="1003"/>
      <c r="IF94" s="1003"/>
      <c r="IG94" s="1003"/>
      <c r="IH94" s="1003"/>
      <c r="II94" s="1003"/>
      <c r="IJ94" s="1003"/>
      <c r="IK94" s="1003"/>
      <c r="IL94" s="1003"/>
      <c r="IM94" s="1003"/>
      <c r="IN94" s="1003"/>
      <c r="IO94" s="1003"/>
      <c r="IP94" s="1003"/>
      <c r="IQ94" s="1003"/>
      <c r="IR94" s="1003"/>
      <c r="IS94" s="1003"/>
      <c r="IT94" s="1003"/>
      <c r="IU94" s="1003"/>
      <c r="IV94" s="1003"/>
    </row>
    <row r="95" spans="1:256" s="985" customFormat="1" ht="81" hidden="1" customHeight="1">
      <c r="A95" s="1022" t="s">
        <v>353</v>
      </c>
      <c r="B95" s="1080" t="s">
        <v>354</v>
      </c>
      <c r="C95" s="1023" t="s">
        <v>355</v>
      </c>
      <c r="D95" s="1078" t="s">
        <v>171</v>
      </c>
      <c r="E95" s="1079" t="s">
        <v>115</v>
      </c>
      <c r="F95" s="1088">
        <v>8000</v>
      </c>
      <c r="G95" s="1018">
        <v>1</v>
      </c>
      <c r="H95" s="1018">
        <v>0</v>
      </c>
      <c r="I95" s="1136" t="s">
        <v>116</v>
      </c>
      <c r="J95" s="1139" t="s">
        <v>116</v>
      </c>
      <c r="K95" s="1039" t="s">
        <v>356</v>
      </c>
      <c r="L95" s="1088" t="s">
        <v>235</v>
      </c>
      <c r="M95" s="1003"/>
      <c r="N95" s="1003"/>
      <c r="O95" s="1003"/>
      <c r="P95" s="1003"/>
      <c r="Q95" s="1003"/>
      <c r="R95" s="1003"/>
      <c r="S95" s="1003"/>
      <c r="T95" s="1003"/>
      <c r="U95" s="1003"/>
      <c r="V95" s="1003"/>
      <c r="W95" s="1003"/>
      <c r="X95" s="1003"/>
      <c r="Y95" s="1003"/>
      <c r="Z95" s="1003"/>
      <c r="AA95" s="1003"/>
      <c r="AB95" s="1003"/>
      <c r="AC95" s="1003"/>
      <c r="AD95" s="1003"/>
      <c r="AE95" s="1003"/>
      <c r="AF95" s="1003"/>
      <c r="AG95" s="1003"/>
      <c r="AH95" s="1003"/>
      <c r="AI95" s="1003"/>
      <c r="AJ95" s="1003"/>
      <c r="AK95" s="1003"/>
      <c r="AL95" s="1003"/>
      <c r="AM95" s="1003"/>
      <c r="AN95" s="1003"/>
      <c r="AO95" s="1003"/>
      <c r="AP95" s="1003"/>
      <c r="AQ95" s="1003"/>
      <c r="AR95" s="1003"/>
      <c r="AS95" s="1003"/>
      <c r="AT95" s="1003"/>
      <c r="AU95" s="1003"/>
      <c r="AV95" s="1003"/>
      <c r="AW95" s="1003"/>
      <c r="AX95" s="1003"/>
      <c r="AY95" s="1003"/>
      <c r="AZ95" s="1003"/>
      <c r="BA95" s="1003"/>
      <c r="BB95" s="1003"/>
      <c r="BC95" s="1003"/>
      <c r="BD95" s="1003"/>
      <c r="BE95" s="1003"/>
      <c r="BF95" s="1003"/>
      <c r="BG95" s="1003"/>
      <c r="BH95" s="1003"/>
      <c r="BI95" s="1003"/>
      <c r="BJ95" s="1003"/>
      <c r="BK95" s="1003"/>
      <c r="BL95" s="1003"/>
      <c r="BM95" s="1003"/>
      <c r="BN95" s="1003"/>
      <c r="BO95" s="1003"/>
      <c r="BP95" s="1003"/>
      <c r="BQ95" s="1003"/>
      <c r="BR95" s="1003"/>
      <c r="BS95" s="1003"/>
      <c r="BT95" s="1003"/>
      <c r="BU95" s="1003"/>
      <c r="BV95" s="1003"/>
      <c r="BW95" s="1003"/>
      <c r="BX95" s="1003"/>
      <c r="BY95" s="1003"/>
      <c r="BZ95" s="1003"/>
      <c r="CA95" s="1003"/>
      <c r="CB95" s="1003"/>
      <c r="CC95" s="1003"/>
      <c r="CD95" s="1003"/>
      <c r="CE95" s="1003"/>
      <c r="CF95" s="1003"/>
      <c r="CG95" s="1003"/>
      <c r="CH95" s="1003"/>
      <c r="CI95" s="1003"/>
      <c r="CJ95" s="1003"/>
      <c r="CK95" s="1003"/>
      <c r="CL95" s="1003"/>
      <c r="CM95" s="1003"/>
      <c r="CN95" s="1003"/>
      <c r="CO95" s="1003"/>
      <c r="CP95" s="1003"/>
      <c r="CQ95" s="1003"/>
      <c r="CR95" s="1003"/>
      <c r="CS95" s="1003"/>
      <c r="CT95" s="1003"/>
      <c r="CU95" s="1003"/>
      <c r="CV95" s="1003"/>
      <c r="CW95" s="1003"/>
      <c r="CX95" s="1003"/>
      <c r="CY95" s="1003"/>
      <c r="CZ95" s="1003"/>
      <c r="DA95" s="1003"/>
      <c r="DB95" s="1003"/>
      <c r="DC95" s="1003"/>
      <c r="DD95" s="1003"/>
      <c r="DE95" s="1003"/>
      <c r="DF95" s="1003"/>
      <c r="DG95" s="1003"/>
      <c r="DH95" s="1003"/>
      <c r="DI95" s="1003"/>
      <c r="DJ95" s="1003"/>
      <c r="DK95" s="1003"/>
      <c r="DL95" s="1003"/>
      <c r="DM95" s="1003"/>
      <c r="DN95" s="1003"/>
      <c r="DO95" s="1003"/>
      <c r="DP95" s="1003"/>
      <c r="DQ95" s="1003"/>
      <c r="DR95" s="1003"/>
      <c r="DS95" s="1003"/>
      <c r="DT95" s="1003"/>
      <c r="DU95" s="1003"/>
      <c r="DV95" s="1003"/>
      <c r="DW95" s="1003"/>
      <c r="DX95" s="1003"/>
      <c r="DY95" s="1003"/>
      <c r="DZ95" s="1003"/>
      <c r="EA95" s="1003"/>
      <c r="EB95" s="1003"/>
      <c r="EC95" s="1003"/>
      <c r="ED95" s="1003"/>
      <c r="EE95" s="1003"/>
      <c r="EF95" s="1003"/>
      <c r="EG95" s="1003"/>
      <c r="EH95" s="1003"/>
      <c r="EI95" s="1003"/>
      <c r="EJ95" s="1003"/>
      <c r="EK95" s="1003"/>
      <c r="EL95" s="1003"/>
      <c r="EM95" s="1003"/>
      <c r="EN95" s="1003"/>
      <c r="EO95" s="1003"/>
      <c r="EP95" s="1003"/>
      <c r="EQ95" s="1003"/>
      <c r="ER95" s="1003"/>
      <c r="ES95" s="1003"/>
      <c r="ET95" s="1003"/>
      <c r="EU95" s="1003"/>
      <c r="EV95" s="1003"/>
      <c r="EW95" s="1003"/>
      <c r="EX95" s="1003"/>
      <c r="EY95" s="1003"/>
      <c r="EZ95" s="1003"/>
      <c r="FA95" s="1003"/>
      <c r="FB95" s="1003"/>
      <c r="FC95" s="1003"/>
      <c r="FD95" s="1003"/>
      <c r="FE95" s="1003"/>
      <c r="FF95" s="1003"/>
      <c r="FG95" s="1003"/>
      <c r="FH95" s="1003"/>
      <c r="FI95" s="1003"/>
      <c r="FJ95" s="1003"/>
      <c r="FK95" s="1003"/>
      <c r="FL95" s="1003"/>
      <c r="FM95" s="1003"/>
      <c r="FN95" s="1003"/>
      <c r="FO95" s="1003"/>
      <c r="FP95" s="1003"/>
      <c r="FQ95" s="1003"/>
      <c r="FR95" s="1003"/>
      <c r="FS95" s="1003"/>
      <c r="FT95" s="1003"/>
      <c r="FU95" s="1003"/>
      <c r="FV95" s="1003"/>
      <c r="FW95" s="1003"/>
      <c r="FX95" s="1003"/>
      <c r="FY95" s="1003"/>
      <c r="FZ95" s="1003"/>
      <c r="GA95" s="1003"/>
      <c r="GB95" s="1003"/>
      <c r="GC95" s="1003"/>
      <c r="GD95" s="1003"/>
      <c r="GE95" s="1003"/>
      <c r="GF95" s="1003"/>
      <c r="GG95" s="1003"/>
      <c r="GH95" s="1003"/>
      <c r="GI95" s="1003"/>
      <c r="GJ95" s="1003"/>
      <c r="GK95" s="1003"/>
      <c r="GL95" s="1003"/>
      <c r="GM95" s="1003"/>
      <c r="GN95" s="1003"/>
      <c r="GO95" s="1003"/>
      <c r="GP95" s="1003"/>
      <c r="GQ95" s="1003"/>
      <c r="GR95" s="1003"/>
      <c r="GS95" s="1003"/>
      <c r="GT95" s="1003"/>
      <c r="GU95" s="1003"/>
      <c r="GV95" s="1003"/>
      <c r="GW95" s="1003"/>
      <c r="GX95" s="1003"/>
      <c r="GY95" s="1003"/>
      <c r="GZ95" s="1003"/>
      <c r="HA95" s="1003"/>
      <c r="HB95" s="1003"/>
      <c r="HC95" s="1003"/>
      <c r="HD95" s="1003"/>
      <c r="HE95" s="1003"/>
      <c r="HF95" s="1003"/>
      <c r="HG95" s="1003"/>
      <c r="HH95" s="1003"/>
      <c r="HI95" s="1003"/>
      <c r="HJ95" s="1003"/>
      <c r="HK95" s="1003"/>
      <c r="HL95" s="1003"/>
      <c r="HM95" s="1003"/>
      <c r="HN95" s="1003"/>
      <c r="HO95" s="1003"/>
      <c r="HP95" s="1003"/>
      <c r="HQ95" s="1003"/>
      <c r="HR95" s="1003"/>
      <c r="HS95" s="1003"/>
      <c r="HT95" s="1003"/>
      <c r="HU95" s="1003"/>
      <c r="HV95" s="1003"/>
      <c r="HW95" s="1003"/>
      <c r="HX95" s="1003"/>
      <c r="HY95" s="1003"/>
      <c r="HZ95" s="1003"/>
      <c r="IA95" s="1003"/>
      <c r="IB95" s="1003"/>
      <c r="IC95" s="1003"/>
      <c r="ID95" s="1003"/>
      <c r="IE95" s="1003"/>
      <c r="IF95" s="1003"/>
      <c r="IG95" s="1003"/>
      <c r="IH95" s="1003"/>
      <c r="II95" s="1003"/>
      <c r="IJ95" s="1003"/>
      <c r="IK95" s="1003"/>
      <c r="IL95" s="1003"/>
      <c r="IM95" s="1003"/>
      <c r="IN95" s="1003"/>
      <c r="IO95" s="1003"/>
      <c r="IP95" s="1003"/>
      <c r="IQ95" s="1003"/>
      <c r="IR95" s="1003"/>
      <c r="IS95" s="1003"/>
      <c r="IT95" s="1003"/>
      <c r="IU95" s="1003"/>
      <c r="IV95" s="1003"/>
    </row>
    <row r="96" spans="1:256" s="985" customFormat="1" ht="44.1" customHeight="1">
      <c r="A96" s="1022" t="s">
        <v>357</v>
      </c>
      <c r="B96" s="1030" t="s">
        <v>358</v>
      </c>
      <c r="C96" s="1023" t="s">
        <v>359</v>
      </c>
      <c r="D96" s="1030" t="s">
        <v>264</v>
      </c>
      <c r="E96" s="1043" t="s">
        <v>115</v>
      </c>
      <c r="F96" s="1081">
        <v>4550</v>
      </c>
      <c r="G96" s="1058">
        <v>1</v>
      </c>
      <c r="H96" s="1018">
        <v>0</v>
      </c>
      <c r="I96" s="1030" t="s">
        <v>130</v>
      </c>
      <c r="J96" s="1030" t="s">
        <v>215</v>
      </c>
      <c r="K96" s="1069"/>
      <c r="L96" s="1030" t="s">
        <v>126</v>
      </c>
      <c r="M96" s="1003"/>
      <c r="N96" s="1003"/>
      <c r="O96" s="1003"/>
      <c r="P96" s="1003"/>
      <c r="Q96" s="1003"/>
      <c r="R96" s="1003"/>
      <c r="S96" s="1003"/>
      <c r="T96" s="1003"/>
      <c r="U96" s="1003"/>
      <c r="V96" s="1003"/>
      <c r="W96" s="1003"/>
      <c r="X96" s="1003"/>
      <c r="Y96" s="1003"/>
      <c r="Z96" s="1003"/>
      <c r="AA96" s="1003"/>
      <c r="AB96" s="1003"/>
      <c r="AC96" s="1003"/>
      <c r="AD96" s="1003"/>
      <c r="AE96" s="1003"/>
      <c r="AF96" s="1003"/>
      <c r="AG96" s="1003"/>
      <c r="AH96" s="1003"/>
      <c r="AI96" s="1003"/>
      <c r="AJ96" s="1003"/>
      <c r="AK96" s="1003"/>
      <c r="AL96" s="1003"/>
      <c r="AM96" s="1003"/>
      <c r="AN96" s="1003"/>
      <c r="AO96" s="1003"/>
      <c r="AP96" s="1003"/>
      <c r="AQ96" s="1003"/>
      <c r="AR96" s="1003"/>
      <c r="AS96" s="1003"/>
      <c r="AT96" s="1003"/>
      <c r="AU96" s="1003"/>
      <c r="AV96" s="1003"/>
      <c r="AW96" s="1003"/>
      <c r="AX96" s="1003"/>
      <c r="AY96" s="1003"/>
      <c r="AZ96" s="1003"/>
      <c r="BA96" s="1003"/>
      <c r="BB96" s="1003"/>
      <c r="BC96" s="1003"/>
      <c r="BD96" s="1003"/>
      <c r="BE96" s="1003"/>
      <c r="BF96" s="1003"/>
      <c r="BG96" s="1003"/>
      <c r="BH96" s="1003"/>
      <c r="BI96" s="1003"/>
      <c r="BJ96" s="1003"/>
      <c r="BK96" s="1003"/>
      <c r="BL96" s="1003"/>
      <c r="BM96" s="1003"/>
      <c r="BN96" s="1003"/>
      <c r="BO96" s="1003"/>
      <c r="BP96" s="1003"/>
      <c r="BQ96" s="1003"/>
      <c r="BR96" s="1003"/>
      <c r="BS96" s="1003"/>
      <c r="BT96" s="1003"/>
      <c r="BU96" s="1003"/>
      <c r="BV96" s="1003"/>
      <c r="BW96" s="1003"/>
      <c r="BX96" s="1003"/>
      <c r="BY96" s="1003"/>
      <c r="BZ96" s="1003"/>
      <c r="CA96" s="1003"/>
      <c r="CB96" s="1003"/>
      <c r="CC96" s="1003"/>
      <c r="CD96" s="1003"/>
      <c r="CE96" s="1003"/>
      <c r="CF96" s="1003"/>
      <c r="CG96" s="1003"/>
      <c r="CH96" s="1003"/>
      <c r="CI96" s="1003"/>
      <c r="CJ96" s="1003"/>
      <c r="CK96" s="1003"/>
      <c r="CL96" s="1003"/>
      <c r="CM96" s="1003"/>
      <c r="CN96" s="1003"/>
      <c r="CO96" s="1003"/>
      <c r="CP96" s="1003"/>
      <c r="CQ96" s="1003"/>
      <c r="CR96" s="1003"/>
      <c r="CS96" s="1003"/>
      <c r="CT96" s="1003"/>
      <c r="CU96" s="1003"/>
      <c r="CV96" s="1003"/>
      <c r="CW96" s="1003"/>
      <c r="CX96" s="1003"/>
      <c r="CY96" s="1003"/>
      <c r="CZ96" s="1003"/>
      <c r="DA96" s="1003"/>
      <c r="DB96" s="1003"/>
      <c r="DC96" s="1003"/>
      <c r="DD96" s="1003"/>
      <c r="DE96" s="1003"/>
      <c r="DF96" s="1003"/>
      <c r="DG96" s="1003"/>
      <c r="DH96" s="1003"/>
      <c r="DI96" s="1003"/>
      <c r="DJ96" s="1003"/>
      <c r="DK96" s="1003"/>
      <c r="DL96" s="1003"/>
      <c r="DM96" s="1003"/>
      <c r="DN96" s="1003"/>
      <c r="DO96" s="1003"/>
      <c r="DP96" s="1003"/>
      <c r="DQ96" s="1003"/>
      <c r="DR96" s="1003"/>
      <c r="DS96" s="1003"/>
      <c r="DT96" s="1003"/>
      <c r="DU96" s="1003"/>
      <c r="DV96" s="1003"/>
      <c r="DW96" s="1003"/>
      <c r="DX96" s="1003"/>
      <c r="DY96" s="1003"/>
      <c r="DZ96" s="1003"/>
      <c r="EA96" s="1003"/>
      <c r="EB96" s="1003"/>
      <c r="EC96" s="1003"/>
      <c r="ED96" s="1003"/>
      <c r="EE96" s="1003"/>
      <c r="EF96" s="1003"/>
      <c r="EG96" s="1003"/>
      <c r="EH96" s="1003"/>
      <c r="EI96" s="1003"/>
      <c r="EJ96" s="1003"/>
      <c r="EK96" s="1003"/>
      <c r="EL96" s="1003"/>
      <c r="EM96" s="1003"/>
      <c r="EN96" s="1003"/>
      <c r="EO96" s="1003"/>
      <c r="EP96" s="1003"/>
      <c r="EQ96" s="1003"/>
      <c r="ER96" s="1003"/>
      <c r="ES96" s="1003"/>
      <c r="ET96" s="1003"/>
      <c r="EU96" s="1003"/>
      <c r="EV96" s="1003"/>
      <c r="EW96" s="1003"/>
      <c r="EX96" s="1003"/>
      <c r="EY96" s="1003"/>
      <c r="EZ96" s="1003"/>
      <c r="FA96" s="1003"/>
      <c r="FB96" s="1003"/>
      <c r="FC96" s="1003"/>
      <c r="FD96" s="1003"/>
      <c r="FE96" s="1003"/>
      <c r="FF96" s="1003"/>
      <c r="FG96" s="1003"/>
      <c r="FH96" s="1003"/>
      <c r="FI96" s="1003"/>
      <c r="FJ96" s="1003"/>
      <c r="FK96" s="1003"/>
      <c r="FL96" s="1003"/>
      <c r="FM96" s="1003"/>
      <c r="FN96" s="1003"/>
      <c r="FO96" s="1003"/>
      <c r="FP96" s="1003"/>
      <c r="FQ96" s="1003"/>
      <c r="FR96" s="1003"/>
      <c r="FS96" s="1003"/>
      <c r="FT96" s="1003"/>
      <c r="FU96" s="1003"/>
      <c r="FV96" s="1003"/>
      <c r="FW96" s="1003"/>
      <c r="FX96" s="1003"/>
      <c r="FY96" s="1003"/>
      <c r="FZ96" s="1003"/>
      <c r="GA96" s="1003"/>
      <c r="GB96" s="1003"/>
      <c r="GC96" s="1003"/>
      <c r="GD96" s="1003"/>
      <c r="GE96" s="1003"/>
      <c r="GF96" s="1003"/>
      <c r="GG96" s="1003"/>
      <c r="GH96" s="1003"/>
      <c r="GI96" s="1003"/>
      <c r="GJ96" s="1003"/>
      <c r="GK96" s="1003"/>
      <c r="GL96" s="1003"/>
      <c r="GM96" s="1003"/>
      <c r="GN96" s="1003"/>
      <c r="GO96" s="1003"/>
      <c r="GP96" s="1003"/>
      <c r="GQ96" s="1003"/>
      <c r="GR96" s="1003"/>
      <c r="GS96" s="1003"/>
      <c r="GT96" s="1003"/>
      <c r="GU96" s="1003"/>
      <c r="GV96" s="1003"/>
      <c r="GW96" s="1003"/>
      <c r="GX96" s="1003"/>
      <c r="GY96" s="1003"/>
      <c r="GZ96" s="1003"/>
      <c r="HA96" s="1003"/>
      <c r="HB96" s="1003"/>
      <c r="HC96" s="1003"/>
      <c r="HD96" s="1003"/>
      <c r="HE96" s="1003"/>
      <c r="HF96" s="1003"/>
      <c r="HG96" s="1003"/>
      <c r="HH96" s="1003"/>
      <c r="HI96" s="1003"/>
      <c r="HJ96" s="1003"/>
      <c r="HK96" s="1003"/>
      <c r="HL96" s="1003"/>
      <c r="HM96" s="1003"/>
      <c r="HN96" s="1003"/>
      <c r="HO96" s="1003"/>
      <c r="HP96" s="1003"/>
      <c r="HQ96" s="1003"/>
      <c r="HR96" s="1003"/>
      <c r="HS96" s="1003"/>
      <c r="HT96" s="1003"/>
      <c r="HU96" s="1003"/>
      <c r="HV96" s="1003"/>
      <c r="HW96" s="1003"/>
      <c r="HX96" s="1003"/>
      <c r="HY96" s="1003"/>
      <c r="HZ96" s="1003"/>
      <c r="IA96" s="1003"/>
      <c r="IB96" s="1003"/>
      <c r="IC96" s="1003"/>
      <c r="ID96" s="1003"/>
      <c r="IE96" s="1003"/>
      <c r="IF96" s="1003"/>
      <c r="IG96" s="1003"/>
      <c r="IH96" s="1003"/>
      <c r="II96" s="1003"/>
      <c r="IJ96" s="1003"/>
      <c r="IK96" s="1003"/>
      <c r="IL96" s="1003"/>
      <c r="IM96" s="1003"/>
      <c r="IN96" s="1003"/>
      <c r="IO96" s="1003"/>
      <c r="IP96" s="1003"/>
      <c r="IQ96" s="1003"/>
      <c r="IR96" s="1003"/>
      <c r="IS96" s="1003"/>
      <c r="IT96" s="1003"/>
      <c r="IU96" s="1003"/>
      <c r="IV96" s="1003"/>
    </row>
    <row r="97" spans="1:256" s="985" customFormat="1" ht="44.1" customHeight="1">
      <c r="A97" s="1022" t="s">
        <v>360</v>
      </c>
      <c r="B97" s="1030" t="s">
        <v>361</v>
      </c>
      <c r="C97" s="1028" t="s">
        <v>362</v>
      </c>
      <c r="D97" s="1030" t="s">
        <v>264</v>
      </c>
      <c r="E97" s="1043" t="s">
        <v>123</v>
      </c>
      <c r="F97" s="1081">
        <v>4200</v>
      </c>
      <c r="G97" s="1058">
        <v>1</v>
      </c>
      <c r="H97" s="1018">
        <v>0</v>
      </c>
      <c r="I97" s="1030" t="s">
        <v>130</v>
      </c>
      <c r="J97" s="1030" t="s">
        <v>215</v>
      </c>
      <c r="K97" s="1069"/>
      <c r="L97" s="1030" t="s">
        <v>126</v>
      </c>
      <c r="M97" s="1003"/>
      <c r="N97" s="1003"/>
      <c r="O97" s="1003"/>
      <c r="P97" s="1003"/>
      <c r="Q97" s="1003"/>
      <c r="R97" s="1003"/>
      <c r="S97" s="1003"/>
      <c r="T97" s="1003"/>
      <c r="U97" s="1003"/>
      <c r="V97" s="1003"/>
      <c r="W97" s="1003"/>
      <c r="X97" s="1003"/>
      <c r="Y97" s="1003"/>
      <c r="Z97" s="1003"/>
      <c r="AA97" s="1003"/>
      <c r="AB97" s="1003"/>
      <c r="AC97" s="1003"/>
      <c r="AD97" s="1003"/>
      <c r="AE97" s="1003"/>
      <c r="AF97" s="1003"/>
      <c r="AG97" s="1003"/>
      <c r="AH97" s="1003"/>
      <c r="AI97" s="1003"/>
      <c r="AJ97" s="1003"/>
      <c r="AK97" s="1003"/>
      <c r="AL97" s="1003"/>
      <c r="AM97" s="1003"/>
      <c r="AN97" s="1003"/>
      <c r="AO97" s="1003"/>
      <c r="AP97" s="1003"/>
      <c r="AQ97" s="1003"/>
      <c r="AR97" s="1003"/>
      <c r="AS97" s="1003"/>
      <c r="AT97" s="1003"/>
      <c r="AU97" s="1003"/>
      <c r="AV97" s="1003"/>
      <c r="AW97" s="1003"/>
      <c r="AX97" s="1003"/>
      <c r="AY97" s="1003"/>
      <c r="AZ97" s="1003"/>
      <c r="BA97" s="1003"/>
      <c r="BB97" s="1003"/>
      <c r="BC97" s="1003"/>
      <c r="BD97" s="1003"/>
      <c r="BE97" s="1003"/>
      <c r="BF97" s="1003"/>
      <c r="BG97" s="1003"/>
      <c r="BH97" s="1003"/>
      <c r="BI97" s="1003"/>
      <c r="BJ97" s="1003"/>
      <c r="BK97" s="1003"/>
      <c r="BL97" s="1003"/>
      <c r="BM97" s="1003"/>
      <c r="BN97" s="1003"/>
      <c r="BO97" s="1003"/>
      <c r="BP97" s="1003"/>
      <c r="BQ97" s="1003"/>
      <c r="BR97" s="1003"/>
      <c r="BS97" s="1003"/>
      <c r="BT97" s="1003"/>
      <c r="BU97" s="1003"/>
      <c r="BV97" s="1003"/>
      <c r="BW97" s="1003"/>
      <c r="BX97" s="1003"/>
      <c r="BY97" s="1003"/>
      <c r="BZ97" s="1003"/>
      <c r="CA97" s="1003"/>
      <c r="CB97" s="1003"/>
      <c r="CC97" s="1003"/>
      <c r="CD97" s="1003"/>
      <c r="CE97" s="1003"/>
      <c r="CF97" s="1003"/>
      <c r="CG97" s="1003"/>
      <c r="CH97" s="1003"/>
      <c r="CI97" s="1003"/>
      <c r="CJ97" s="1003"/>
      <c r="CK97" s="1003"/>
      <c r="CL97" s="1003"/>
      <c r="CM97" s="1003"/>
      <c r="CN97" s="1003"/>
      <c r="CO97" s="1003"/>
      <c r="CP97" s="1003"/>
      <c r="CQ97" s="1003"/>
      <c r="CR97" s="1003"/>
      <c r="CS97" s="1003"/>
      <c r="CT97" s="1003"/>
      <c r="CU97" s="1003"/>
      <c r="CV97" s="1003"/>
      <c r="CW97" s="1003"/>
      <c r="CX97" s="1003"/>
      <c r="CY97" s="1003"/>
      <c r="CZ97" s="1003"/>
      <c r="DA97" s="1003"/>
      <c r="DB97" s="1003"/>
      <c r="DC97" s="1003"/>
      <c r="DD97" s="1003"/>
      <c r="DE97" s="1003"/>
      <c r="DF97" s="1003"/>
      <c r="DG97" s="1003"/>
      <c r="DH97" s="1003"/>
      <c r="DI97" s="1003"/>
      <c r="DJ97" s="1003"/>
      <c r="DK97" s="1003"/>
      <c r="DL97" s="1003"/>
      <c r="DM97" s="1003"/>
      <c r="DN97" s="1003"/>
      <c r="DO97" s="1003"/>
      <c r="DP97" s="1003"/>
      <c r="DQ97" s="1003"/>
      <c r="DR97" s="1003"/>
      <c r="DS97" s="1003"/>
      <c r="DT97" s="1003"/>
      <c r="DU97" s="1003"/>
      <c r="DV97" s="1003"/>
      <c r="DW97" s="1003"/>
      <c r="DX97" s="1003"/>
      <c r="DY97" s="1003"/>
      <c r="DZ97" s="1003"/>
      <c r="EA97" s="1003"/>
      <c r="EB97" s="1003"/>
      <c r="EC97" s="1003"/>
      <c r="ED97" s="1003"/>
      <c r="EE97" s="1003"/>
      <c r="EF97" s="1003"/>
      <c r="EG97" s="1003"/>
      <c r="EH97" s="1003"/>
      <c r="EI97" s="1003"/>
      <c r="EJ97" s="1003"/>
      <c r="EK97" s="1003"/>
      <c r="EL97" s="1003"/>
      <c r="EM97" s="1003"/>
      <c r="EN97" s="1003"/>
      <c r="EO97" s="1003"/>
      <c r="EP97" s="1003"/>
      <c r="EQ97" s="1003"/>
      <c r="ER97" s="1003"/>
      <c r="ES97" s="1003"/>
      <c r="ET97" s="1003"/>
      <c r="EU97" s="1003"/>
      <c r="EV97" s="1003"/>
      <c r="EW97" s="1003"/>
      <c r="EX97" s="1003"/>
      <c r="EY97" s="1003"/>
      <c r="EZ97" s="1003"/>
      <c r="FA97" s="1003"/>
      <c r="FB97" s="1003"/>
      <c r="FC97" s="1003"/>
      <c r="FD97" s="1003"/>
      <c r="FE97" s="1003"/>
      <c r="FF97" s="1003"/>
      <c r="FG97" s="1003"/>
      <c r="FH97" s="1003"/>
      <c r="FI97" s="1003"/>
      <c r="FJ97" s="1003"/>
      <c r="FK97" s="1003"/>
      <c r="FL97" s="1003"/>
      <c r="FM97" s="1003"/>
      <c r="FN97" s="1003"/>
      <c r="FO97" s="1003"/>
      <c r="FP97" s="1003"/>
      <c r="FQ97" s="1003"/>
      <c r="FR97" s="1003"/>
      <c r="FS97" s="1003"/>
      <c r="FT97" s="1003"/>
      <c r="FU97" s="1003"/>
      <c r="FV97" s="1003"/>
      <c r="FW97" s="1003"/>
      <c r="FX97" s="1003"/>
      <c r="FY97" s="1003"/>
      <c r="FZ97" s="1003"/>
      <c r="GA97" s="1003"/>
      <c r="GB97" s="1003"/>
      <c r="GC97" s="1003"/>
      <c r="GD97" s="1003"/>
      <c r="GE97" s="1003"/>
      <c r="GF97" s="1003"/>
      <c r="GG97" s="1003"/>
      <c r="GH97" s="1003"/>
      <c r="GI97" s="1003"/>
      <c r="GJ97" s="1003"/>
      <c r="GK97" s="1003"/>
      <c r="GL97" s="1003"/>
      <c r="GM97" s="1003"/>
      <c r="GN97" s="1003"/>
      <c r="GO97" s="1003"/>
      <c r="GP97" s="1003"/>
      <c r="GQ97" s="1003"/>
      <c r="GR97" s="1003"/>
      <c r="GS97" s="1003"/>
      <c r="GT97" s="1003"/>
      <c r="GU97" s="1003"/>
      <c r="GV97" s="1003"/>
      <c r="GW97" s="1003"/>
      <c r="GX97" s="1003"/>
      <c r="GY97" s="1003"/>
      <c r="GZ97" s="1003"/>
      <c r="HA97" s="1003"/>
      <c r="HB97" s="1003"/>
      <c r="HC97" s="1003"/>
      <c r="HD97" s="1003"/>
      <c r="HE97" s="1003"/>
      <c r="HF97" s="1003"/>
      <c r="HG97" s="1003"/>
      <c r="HH97" s="1003"/>
      <c r="HI97" s="1003"/>
      <c r="HJ97" s="1003"/>
      <c r="HK97" s="1003"/>
      <c r="HL97" s="1003"/>
      <c r="HM97" s="1003"/>
      <c r="HN97" s="1003"/>
      <c r="HO97" s="1003"/>
      <c r="HP97" s="1003"/>
      <c r="HQ97" s="1003"/>
      <c r="HR97" s="1003"/>
      <c r="HS97" s="1003"/>
      <c r="HT97" s="1003"/>
      <c r="HU97" s="1003"/>
      <c r="HV97" s="1003"/>
      <c r="HW97" s="1003"/>
      <c r="HX97" s="1003"/>
      <c r="HY97" s="1003"/>
      <c r="HZ97" s="1003"/>
      <c r="IA97" s="1003"/>
      <c r="IB97" s="1003"/>
      <c r="IC97" s="1003"/>
      <c r="ID97" s="1003"/>
      <c r="IE97" s="1003"/>
      <c r="IF97" s="1003"/>
      <c r="IG97" s="1003"/>
      <c r="IH97" s="1003"/>
      <c r="II97" s="1003"/>
      <c r="IJ97" s="1003"/>
      <c r="IK97" s="1003"/>
      <c r="IL97" s="1003"/>
      <c r="IM97" s="1003"/>
      <c r="IN97" s="1003"/>
      <c r="IO97" s="1003"/>
      <c r="IP97" s="1003"/>
      <c r="IQ97" s="1003"/>
      <c r="IR97" s="1003"/>
      <c r="IS97" s="1003"/>
      <c r="IT97" s="1003"/>
      <c r="IU97" s="1003"/>
      <c r="IV97" s="1003"/>
    </row>
    <row r="98" spans="1:256" s="987" customFormat="1" ht="23.25" customHeight="1">
      <c r="B98" s="1109"/>
      <c r="C98" s="1015"/>
      <c r="D98" s="1170"/>
      <c r="E98" s="1170"/>
      <c r="F98" s="1171"/>
      <c r="G98" s="1172"/>
      <c r="H98" s="1172"/>
      <c r="I98" s="1170"/>
      <c r="J98" s="1007"/>
      <c r="K98" s="1210"/>
      <c r="L98" s="1030"/>
    </row>
    <row r="99" spans="1:256" ht="23.25" customHeight="1">
      <c r="A99" s="1095" t="s">
        <v>131</v>
      </c>
      <c r="B99" s="1096"/>
      <c r="C99" s="1096"/>
      <c r="D99" s="1096"/>
      <c r="E99" s="1096"/>
      <c r="F99" s="1097">
        <f>SUM(F62:F98)</f>
        <v>1177110</v>
      </c>
      <c r="G99" s="1096"/>
      <c r="H99" s="1096"/>
      <c r="I99" s="1096"/>
      <c r="J99" s="1143"/>
      <c r="K99" s="1096"/>
      <c r="L99" s="1144"/>
    </row>
    <row r="100" spans="1:256" ht="23.25" hidden="1" customHeight="1">
      <c r="A100" s="1173"/>
      <c r="B100" s="1174"/>
      <c r="C100" s="1175"/>
      <c r="D100" s="1176"/>
      <c r="E100" s="1176"/>
      <c r="F100" s="1177"/>
      <c r="G100" s="1178"/>
      <c r="H100" s="1178"/>
      <c r="I100" s="1176"/>
      <c r="J100" s="1211"/>
      <c r="K100" s="1212"/>
      <c r="L100" s="1213"/>
    </row>
    <row r="101" spans="1:256" ht="23.25" hidden="1" customHeight="1">
      <c r="A101" s="1173"/>
      <c r="B101" s="1174"/>
      <c r="C101" s="1175"/>
      <c r="D101" s="1176"/>
      <c r="E101" s="1176"/>
      <c r="F101" s="1177"/>
      <c r="G101" s="1178"/>
      <c r="H101" s="1178"/>
      <c r="I101" s="1176"/>
      <c r="J101" s="1211"/>
      <c r="K101" s="1212"/>
      <c r="L101" s="1213"/>
    </row>
    <row r="102" spans="1:256" ht="36.75" hidden="1" customHeight="1">
      <c r="A102" s="1179" t="s">
        <v>363</v>
      </c>
      <c r="B102" s="1180"/>
      <c r="C102" s="1180"/>
      <c r="D102" s="1181"/>
      <c r="E102" s="1180"/>
      <c r="F102" s="1182"/>
      <c r="G102" s="1180"/>
      <c r="H102" s="1180"/>
      <c r="I102" s="1180"/>
      <c r="J102" s="1214"/>
      <c r="K102" s="1180"/>
      <c r="L102" s="1215"/>
    </row>
    <row r="103" spans="1:256" ht="23.25" hidden="1" customHeight="1">
      <c r="A103" s="1511" t="s">
        <v>97</v>
      </c>
      <c r="B103" s="1503" t="s">
        <v>98</v>
      </c>
      <c r="C103" s="1503" t="s">
        <v>99</v>
      </c>
      <c r="D103" s="1501" t="s">
        <v>100</v>
      </c>
      <c r="E103" s="1504" t="s">
        <v>364</v>
      </c>
      <c r="F103" s="1508" t="s">
        <v>102</v>
      </c>
      <c r="G103" s="1509"/>
      <c r="H103" s="1510"/>
      <c r="I103" s="1498" t="s">
        <v>103</v>
      </c>
      <c r="J103" s="1498"/>
      <c r="K103" s="1496" t="s">
        <v>104</v>
      </c>
      <c r="L103" s="1498" t="s">
        <v>105</v>
      </c>
    </row>
    <row r="104" spans="1:256" ht="117" hidden="1" customHeight="1">
      <c r="A104" s="1512"/>
      <c r="B104" s="1498"/>
      <c r="C104" s="1498"/>
      <c r="D104" s="1501"/>
      <c r="E104" s="1504"/>
      <c r="F104" s="1013" t="s">
        <v>106</v>
      </c>
      <c r="G104" s="1012" t="s">
        <v>107</v>
      </c>
      <c r="H104" s="1012" t="s">
        <v>108</v>
      </c>
      <c r="I104" s="1012" t="s">
        <v>365</v>
      </c>
      <c r="J104" s="1034" t="s">
        <v>254</v>
      </c>
      <c r="K104" s="1497"/>
      <c r="L104" s="1498"/>
    </row>
    <row r="105" spans="1:256" ht="53.1" hidden="1" customHeight="1">
      <c r="A105" s="1183"/>
      <c r="B105" s="1078"/>
      <c r="C105" s="1030"/>
      <c r="D105" s="1015"/>
      <c r="E105" s="1184"/>
      <c r="F105" s="1154"/>
      <c r="G105" s="1156"/>
      <c r="H105" s="1156"/>
      <c r="I105" s="1204"/>
      <c r="J105" s="1216"/>
      <c r="K105" s="1030"/>
      <c r="L105" s="1088"/>
    </row>
    <row r="106" spans="1:256" ht="53.1" hidden="1" customHeight="1">
      <c r="A106" s="1185"/>
      <c r="B106" s="1078"/>
      <c r="C106" s="1030"/>
      <c r="D106" s="1015"/>
      <c r="E106" s="1184"/>
      <c r="F106" s="1154"/>
      <c r="G106" s="1156"/>
      <c r="H106" s="1156"/>
      <c r="I106" s="1204"/>
      <c r="J106" s="1216"/>
      <c r="K106" s="1030"/>
      <c r="L106" s="1088"/>
    </row>
    <row r="107" spans="1:256" ht="53.1" hidden="1" customHeight="1">
      <c r="A107" s="1185"/>
      <c r="B107" s="1078"/>
      <c r="C107" s="1030"/>
      <c r="D107" s="1015"/>
      <c r="E107" s="1184"/>
      <c r="F107" s="1154"/>
      <c r="G107" s="1156"/>
      <c r="H107" s="1156"/>
      <c r="I107" s="1204"/>
      <c r="J107" s="1216"/>
      <c r="K107" s="1030"/>
      <c r="L107" s="1088"/>
    </row>
    <row r="108" spans="1:256" ht="53.1" hidden="1" customHeight="1">
      <c r="A108" s="1066"/>
      <c r="B108" s="1078"/>
      <c r="C108" s="1030"/>
      <c r="D108" s="1015"/>
      <c r="E108" s="1184"/>
      <c r="F108" s="1154"/>
      <c r="G108" s="1156"/>
      <c r="H108" s="1156"/>
      <c r="I108" s="1204"/>
      <c r="J108" s="1216"/>
      <c r="K108" s="1030"/>
      <c r="L108" s="1088"/>
    </row>
    <row r="109" spans="1:256" ht="23.25" customHeight="1">
      <c r="A109" s="1095" t="s">
        <v>131</v>
      </c>
      <c r="B109" s="1096"/>
      <c r="C109" s="1096"/>
      <c r="D109" s="1096"/>
      <c r="E109" s="1096"/>
      <c r="F109" s="1097">
        <f>SUM(F105:F108)</f>
        <v>0</v>
      </c>
      <c r="G109" s="1096"/>
      <c r="H109" s="1096"/>
      <c r="I109" s="1096"/>
      <c r="J109" s="1143"/>
      <c r="K109" s="1096"/>
      <c r="L109" s="1128"/>
    </row>
    <row r="110" spans="1:256" ht="23.25" customHeight="1">
      <c r="A110" s="1004"/>
      <c r="B110" s="1005"/>
      <c r="C110" s="1005"/>
      <c r="D110" s="1011"/>
      <c r="E110" s="1005"/>
      <c r="F110" s="1005"/>
      <c r="G110" s="1005"/>
      <c r="H110" s="1005"/>
      <c r="I110" s="1005"/>
      <c r="J110" s="1108"/>
      <c r="K110" s="1005"/>
      <c r="L110" s="1109"/>
    </row>
    <row r="111" spans="1:256" ht="23.25" customHeight="1">
      <c r="A111" s="1186" t="s">
        <v>131</v>
      </c>
      <c r="B111" s="1187"/>
      <c r="C111" s="1187"/>
      <c r="D111" s="1187"/>
      <c r="E111" s="1187"/>
      <c r="F111" s="1188">
        <f>F14+F20+F31+F57+F99+F109</f>
        <v>10422610</v>
      </c>
      <c r="G111" s="1187"/>
      <c r="H111" s="1187"/>
      <c r="I111" s="1187"/>
      <c r="J111" s="1217"/>
      <c r="K111" s="1187"/>
      <c r="L111" s="1218"/>
    </row>
    <row r="112" spans="1:256" ht="23.25" customHeight="1">
      <c r="A112" s="1515"/>
      <c r="B112" s="1495"/>
      <c r="C112" s="1495"/>
      <c r="D112" s="1502"/>
      <c r="E112" s="1495"/>
      <c r="F112" s="1505"/>
      <c r="G112" s="1495"/>
      <c r="H112" s="1495"/>
      <c r="I112" s="1495"/>
      <c r="J112" s="1108"/>
      <c r="K112" s="1005"/>
      <c r="L112" s="1109"/>
    </row>
    <row r="113" spans="1:12" ht="21" customHeight="1">
      <c r="A113" s="1515"/>
      <c r="B113" s="1495"/>
      <c r="C113" s="1495"/>
      <c r="D113" s="1502"/>
      <c r="E113" s="1189"/>
      <c r="F113" s="1189"/>
      <c r="G113" s="1495"/>
      <c r="H113" s="1495"/>
      <c r="I113" s="1495"/>
      <c r="J113" s="1108"/>
      <c r="K113" s="1005"/>
      <c r="L113" s="1109"/>
    </row>
    <row r="114" spans="1:12" ht="23.25" customHeight="1">
      <c r="A114" s="1031" t="s">
        <v>366</v>
      </c>
      <c r="B114" s="1190"/>
      <c r="C114" s="1190"/>
      <c r="D114" s="1032"/>
      <c r="E114" s="1190"/>
      <c r="F114" s="1190"/>
      <c r="G114" s="1190"/>
      <c r="H114" s="1190"/>
      <c r="I114" s="1190"/>
      <c r="J114" s="1117"/>
      <c r="K114" s="1190"/>
      <c r="L114" s="1219"/>
    </row>
    <row r="115" spans="1:12" ht="10.5" customHeight="1">
      <c r="A115" s="1191"/>
      <c r="B115" s="1117"/>
      <c r="C115" s="1117"/>
      <c r="D115" s="1032"/>
      <c r="E115" s="1117"/>
      <c r="F115" s="1117"/>
      <c r="G115" s="1117"/>
      <c r="H115" s="1117"/>
      <c r="I115" s="1117"/>
      <c r="J115" s="1117"/>
      <c r="K115" s="1117"/>
      <c r="L115" s="1220"/>
    </row>
    <row r="116" spans="1:12" ht="7.5" customHeight="1">
      <c r="A116" s="1031" t="s">
        <v>367</v>
      </c>
      <c r="B116" s="1032"/>
      <c r="C116" s="1032"/>
      <c r="D116" s="1032"/>
      <c r="E116" s="1032"/>
      <c r="F116" s="1032"/>
      <c r="G116" s="1032"/>
      <c r="H116" s="1032"/>
      <c r="I116" s="1032"/>
      <c r="J116" s="1117"/>
      <c r="K116" s="1032"/>
      <c r="L116" s="1118"/>
    </row>
    <row r="117" spans="1:12" ht="23.25" customHeight="1">
      <c r="A117" s="1191"/>
      <c r="B117" s="1117"/>
      <c r="C117" s="1117"/>
      <c r="D117" s="1032"/>
      <c r="E117" s="1117"/>
      <c r="F117" s="1117"/>
      <c r="G117" s="1117"/>
      <c r="H117" s="1117"/>
      <c r="I117" s="1117"/>
      <c r="J117" s="1117"/>
      <c r="K117" s="1117"/>
      <c r="L117" s="1220"/>
    </row>
    <row r="118" spans="1:12" ht="9.75" customHeight="1">
      <c r="A118" s="1031" t="s">
        <v>368</v>
      </c>
      <c r="B118" s="1190"/>
      <c r="C118" s="1190"/>
      <c r="D118" s="1032"/>
      <c r="E118" s="1190"/>
      <c r="F118" s="1190"/>
      <c r="G118" s="1190"/>
      <c r="H118" s="1190"/>
      <c r="I118" s="1190"/>
      <c r="J118" s="1117"/>
      <c r="K118" s="1190"/>
      <c r="L118" s="1219"/>
    </row>
    <row r="119" spans="1:12" ht="23.25" customHeight="1">
      <c r="A119" s="1192"/>
      <c r="B119" s="1193"/>
      <c r="C119" s="1193"/>
      <c r="D119" s="1193"/>
      <c r="E119" s="1193"/>
      <c r="F119" s="1193"/>
      <c r="G119" s="1193"/>
      <c r="H119" s="1193"/>
      <c r="I119" s="1193"/>
      <c r="J119" s="1221"/>
      <c r="K119" s="1222"/>
      <c r="L119" s="1223"/>
    </row>
    <row r="120" spans="1:12" ht="23.25" customHeight="1">
      <c r="A120" s="1031" t="s">
        <v>369</v>
      </c>
      <c r="B120" s="1190"/>
      <c r="C120" s="1190"/>
      <c r="D120" s="1032"/>
      <c r="E120" s="1190"/>
      <c r="F120" s="1190"/>
      <c r="G120" s="1190"/>
      <c r="H120" s="1190"/>
      <c r="I120" s="1190"/>
      <c r="J120" s="1117"/>
      <c r="K120" s="1190"/>
      <c r="L120" s="1219"/>
    </row>
    <row r="121" spans="1:12">
      <c r="A121" s="1004"/>
      <c r="B121" s="1005"/>
      <c r="C121" s="1005"/>
      <c r="D121" s="1011"/>
      <c r="E121" s="1005"/>
      <c r="F121" s="1005"/>
      <c r="G121" s="1005"/>
      <c r="H121" s="1005"/>
      <c r="I121" s="1005"/>
      <c r="J121" s="1108"/>
      <c r="K121" s="1005"/>
      <c r="L121" s="1109"/>
    </row>
  </sheetData>
  <autoFilter ref="A60:L97" xr:uid="{00000000-0009-0000-0000-000002000000}">
    <filterColumn colId="11">
      <filters blank="1">
        <filter val="en attente"/>
      </filters>
    </filterColumn>
  </autoFilter>
  <mergeCells count="73">
    <mergeCell ref="D1:G1"/>
    <mergeCell ref="D2:G2"/>
    <mergeCell ref="D3:G3"/>
    <mergeCell ref="D4:G4"/>
    <mergeCell ref="D5:G5"/>
    <mergeCell ref="A7:K7"/>
    <mergeCell ref="F8:H8"/>
    <mergeCell ref="I8:J8"/>
    <mergeCell ref="A16:K16"/>
    <mergeCell ref="F17:H17"/>
    <mergeCell ref="I17:J17"/>
    <mergeCell ref="D8:D9"/>
    <mergeCell ref="D17:D18"/>
    <mergeCell ref="A8:A9"/>
    <mergeCell ref="A17:A18"/>
    <mergeCell ref="A103:A104"/>
    <mergeCell ref="A112:A113"/>
    <mergeCell ref="B8:B9"/>
    <mergeCell ref="B17:B18"/>
    <mergeCell ref="B23:B24"/>
    <mergeCell ref="B34:B35"/>
    <mergeCell ref="B60:B61"/>
    <mergeCell ref="B103:B104"/>
    <mergeCell ref="A59:L59"/>
    <mergeCell ref="F60:H60"/>
    <mergeCell ref="I60:J60"/>
    <mergeCell ref="D34:D35"/>
    <mergeCell ref="D60:D61"/>
    <mergeCell ref="A22:K22"/>
    <mergeCell ref="F23:H23"/>
    <mergeCell ref="I23:J23"/>
    <mergeCell ref="A23:A24"/>
    <mergeCell ref="A34:A35"/>
    <mergeCell ref="A60:A61"/>
    <mergeCell ref="A33:I33"/>
    <mergeCell ref="D23:D24"/>
    <mergeCell ref="B112:B113"/>
    <mergeCell ref="C8:C9"/>
    <mergeCell ref="C17:C18"/>
    <mergeCell ref="C23:C24"/>
    <mergeCell ref="C34:C35"/>
    <mergeCell ref="C60:C61"/>
    <mergeCell ref="C103:C104"/>
    <mergeCell ref="C112:C113"/>
    <mergeCell ref="D103:D104"/>
    <mergeCell ref="D112:D113"/>
    <mergeCell ref="E8:E9"/>
    <mergeCell ref="E17:E18"/>
    <mergeCell ref="E23:E24"/>
    <mergeCell ref="E34:E35"/>
    <mergeCell ref="E60:E61"/>
    <mergeCell ref="E103:E104"/>
    <mergeCell ref="E112:F112"/>
    <mergeCell ref="F34:H34"/>
    <mergeCell ref="G112:G113"/>
    <mergeCell ref="H112:H113"/>
    <mergeCell ref="F103:H103"/>
    <mergeCell ref="I112:I113"/>
    <mergeCell ref="K8:K9"/>
    <mergeCell ref="K17:K18"/>
    <mergeCell ref="K23:K24"/>
    <mergeCell ref="K34:K35"/>
    <mergeCell ref="K60:K61"/>
    <mergeCell ref="K103:K104"/>
    <mergeCell ref="I103:J103"/>
    <mergeCell ref="I34:J34"/>
    <mergeCell ref="J33:L33"/>
    <mergeCell ref="L103:L104"/>
    <mergeCell ref="L8:L9"/>
    <mergeCell ref="L17:L18"/>
    <mergeCell ref="L23:L24"/>
    <mergeCell ref="L34:L35"/>
    <mergeCell ref="L60:L61"/>
  </mergeCells>
  <pageMargins left="0.75" right="0.75" top="1" bottom="1" header="0.3" footer="0.3"/>
  <pageSetup orientation="portrait"/>
  <headerFooter alignWithMargins="0"/>
  <legacyDrawing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#REF!</xm:f>
          </x14:formula1>
          <xm:sqref>D19 IZ19 SV19 ACR19 AMN19 AWJ19 BGF19 BQB19 BZX19 CJT19 CTP19 DDL19 DNH19 DXD19 EGZ19 EQV19 FAR19 FKN19 FUJ19 GEF19 GOB19 GXX19 HHT19 HRP19 IBL19 ILH19 IVD19 JEZ19 JOV19 JYR19 KIN19 KSJ19 LCF19 LMB19 LVX19 MFT19 MPP19 MZL19 NJH19 NTD19 OCZ19 OMV19 OWR19 PGN19 PQJ19 QAF19 QKB19 QTX19 RDT19 RNP19 RXL19 SHH19 SRD19 TAZ19 TKV19 TUR19 UEN19 UOJ19 UYF19 VIB19 VRX19 WBT19 WLP19 WVL19 D30 IZ30 SV30 ACR30 AMN30 AWJ30 BGF30 BQB30 BZX30 CJT30 CTP30 DDL30 DNH30 DXD30 EGZ30 EQV30 FAR30 FKN30 FUJ30 GEF30 GOB30 GXX30 HHT30 HRP30 IBL30 ILH30 IVD30 JEZ30 JOV30 JYR30 KIN30 KSJ30 LCF30 LMB30 LVX30 MFT30 MPP30 MZL30 NJH30 NTD30 OCZ30 OMV30 OWR30 PGN30 PQJ30 QAF30 QKB30 QTX30 RDT30 RNP30 RXL30 SHH30 SRD30 TAZ30 TKV30 TUR30 UEN30 UOJ30 UYF30 VIB30 VRX30 WBT30 WLP30 WVL30 IZ38 SV38 ACR38 AMN38 AWJ38 BGF38 BQB38 BZX38 CJT38 CTP38 DDL38 DNH38 DXD38 EGZ38 EQV38 FAR38 FKN38 FUJ38 GEF38 GOB38 GXX38 HHT38 HRP38 IBL38 ILH38 IVD38 JEZ38 JOV38 JYR38 KIN38 KSJ38 LCF38 LMB38 LVX38 MFT38 MPP38 MZL38 NJH38 NTD38 OCZ38 OMV38 OWR38 PGN38 PQJ38 QAF38 QKB38 QTX38 RDT38 RNP38 RXL38 SHH38 SRD38 TAZ38 TKV38 TUR38 UEN38 UOJ38 UYF38 VIB38 VRX38 WBT38 WLP38 WVL38 D65493 IZ65493 SV65493 ACR65493 AMN65493 AWJ65493 BGF65493 BQB65493 BZX65493 CJT65493 CTP65493 DDL65493 DNH65493 DXD65493 EGZ65493 EQV65493 FAR65493 FKN65493 FUJ65493 GEF65493 GOB65493 GXX65493 HHT65493 HRP65493 IBL65493 ILH65493 IVD65493 JEZ65493 JOV65493 JYR65493 KIN65493 KSJ65493 LCF65493 LMB65493 LVX65493 MFT65493 MPP65493 MZL65493 NJH65493 NTD65493 OCZ65493 OMV65493 OWR65493 PGN65493 PQJ65493 QAF65493 QKB65493 QTX65493 RDT65493 RNP65493 RXL65493 SHH65493 SRD65493 TAZ65493 TKV65493 TUR65493 UEN65493 UOJ65493 UYF65493 VIB65493 VRX65493 WBT65493 WLP65493 WVL65493 D65522 IZ65522 SV65522 ACR65522 AMN65522 AWJ65522 BGF65522 BQB65522 BZX65522 CJT65522 CTP65522 DDL65522 DNH65522 DXD65522 EGZ65522 EQV65522 FAR65522 FKN65522 FUJ65522 GEF65522 GOB65522 GXX65522 HHT65522 HRP65522 IBL65522 ILH65522 IVD65522 JEZ65522 JOV65522 JYR65522 KIN65522 KSJ65522 LCF65522 LMB65522 LVX65522 MFT65522 MPP65522 MZL65522 NJH65522 NTD65522 OCZ65522 OMV65522 OWR65522 PGN65522 PQJ65522 QAF65522 QKB65522 QTX65522 RDT65522 RNP65522 RXL65522 SHH65522 SRD65522 TAZ65522 TKV65522 TUR65522 UEN65522 UOJ65522 UYF65522 VIB65522 VRX65522 WBT65522 WLP65522 WVL65522 D65549 IZ65549 SV65549 ACR65549 AMN65549 AWJ65549 BGF65549 BQB65549 BZX65549 CJT65549 CTP65549 DDL65549 DNH65549 DXD65549 EGZ65549 EQV65549 FAR65549 FKN65549 FUJ65549 GEF65549 GOB65549 GXX65549 HHT65549 HRP65549 IBL65549 ILH65549 IVD65549 JEZ65549 JOV65549 JYR65549 KIN65549 KSJ65549 LCF65549 LMB65549 LVX65549 MFT65549 MPP65549 MZL65549 NJH65549 NTD65549 OCZ65549 OMV65549 OWR65549 PGN65549 PQJ65549 QAF65549 QKB65549 QTX65549 RDT65549 RNP65549 RXL65549 SHH65549 SRD65549 TAZ65549 TKV65549 TUR65549 UEN65549 UOJ65549 UYF65549 VIB65549 VRX65549 WBT65549 WLP65549 WVL65549 D65554 IZ65554 SV65554 ACR65554 AMN65554 AWJ65554 BGF65554 BQB65554 BZX65554 CJT65554 CTP65554 DDL65554 DNH65554 DXD65554 EGZ65554 EQV65554 FAR65554 FKN65554 FUJ65554 GEF65554 GOB65554 GXX65554 HHT65554 HRP65554 IBL65554 ILH65554 IVD65554 JEZ65554 JOV65554 JYR65554 KIN65554 KSJ65554 LCF65554 LMB65554 LVX65554 MFT65554 MPP65554 MZL65554 NJH65554 NTD65554 OCZ65554 OMV65554 OWR65554 PGN65554 PQJ65554 QAF65554 QKB65554 QTX65554 RDT65554 RNP65554 RXL65554 SHH65554 SRD65554 TAZ65554 TKV65554 TUR65554 UEN65554 UOJ65554 UYF65554 VIB65554 VRX65554 WBT65554 WLP65554 WVL65554 D65610 IZ65610 SV65610 ACR65610 AMN65610 AWJ65610 BGF65610 BQB65610 BZX65610 CJT65610 CTP65610 DDL65610 DNH65610 DXD65610 EGZ65610 EQV65610 FAR65610 FKN65610 FUJ65610 GEF65610 GOB65610 GXX65610 HHT65610 HRP65610 IBL65610 ILH65610 IVD65610 JEZ65610 JOV65610 JYR65610 KIN65610 KSJ65610 LCF65610 LMB65610 LVX65610 MFT65610 MPP65610 MZL65610 NJH65610 NTD65610 OCZ65610 OMV65610 OWR65610 PGN65610 PQJ65610 QAF65610 QKB65610 QTX65610 RDT65610 RNP65610 RXL65610 SHH65610 SRD65610 TAZ65610 TKV65610 TUR65610 UEN65610 UOJ65610 UYF65610 VIB65610 VRX65610 WBT65610 WLP65610 WVL65610 D65612 IZ65612 SV65612 ACR65612 AMN65612 AWJ65612 BGF65612 BQB65612 BZX65612 CJT65612 CTP65612 DDL65612 DNH65612 DXD65612 EGZ65612 EQV65612 FAR65612 FKN65612 FUJ65612 GEF65612 GOB65612 GXX65612 HHT65612 HRP65612 IBL65612 ILH65612 IVD65612 JEZ65612 JOV65612 JYR65612 KIN65612 KSJ65612 LCF65612 LMB65612 LVX65612 MFT65612 MPP65612 MZL65612 NJH65612 NTD65612 OCZ65612 OMV65612 OWR65612 PGN65612 PQJ65612 QAF65612 QKB65612 QTX65612 RDT65612 RNP65612 RXL65612 SHH65612 SRD65612 TAZ65612 TKV65612 TUR65612 UEN65612 UOJ65612 UYF65612 VIB65612 VRX65612 WBT65612 WLP65612 WVL65612 D131029 IZ131029 SV131029 ACR131029 AMN131029 AWJ131029 BGF131029 BQB131029 BZX131029 CJT131029 CTP131029 DDL131029 DNH131029 DXD131029 EGZ131029 EQV131029 FAR131029 FKN131029 FUJ131029 GEF131029 GOB131029 GXX131029 HHT131029 HRP131029 IBL131029 ILH131029 IVD131029 JEZ131029 JOV131029 JYR131029 KIN131029 KSJ131029 LCF131029 LMB131029 LVX131029 MFT131029 MPP131029 MZL131029 NJH131029 NTD131029 OCZ131029 OMV131029 OWR131029 PGN131029 PQJ131029 QAF131029 QKB131029 QTX131029 RDT131029 RNP131029 RXL131029 SHH131029 SRD131029 TAZ131029 TKV131029 TUR131029 UEN131029 UOJ131029 UYF131029 VIB131029 VRX131029 WBT131029 WLP131029 WVL131029 D131058 IZ131058 SV131058 ACR131058 AMN131058 AWJ131058 BGF131058 BQB131058 BZX131058 CJT131058 CTP131058 DDL131058 DNH131058 DXD131058 EGZ131058 EQV131058 FAR131058 FKN131058 FUJ131058 GEF131058 GOB131058 GXX131058 HHT131058 HRP131058 IBL131058 ILH131058 IVD131058 JEZ131058 JOV131058 JYR131058 KIN131058 KSJ131058 LCF131058 LMB131058 LVX131058 MFT131058 MPP131058 MZL131058 NJH131058 NTD131058 OCZ131058 OMV131058 OWR131058 PGN131058 PQJ131058 QAF131058 QKB131058 QTX131058 RDT131058 RNP131058 RXL131058 SHH131058 SRD131058 TAZ131058 TKV131058 TUR131058 UEN131058 UOJ131058 UYF131058 VIB131058 VRX131058 WBT131058 WLP131058 WVL131058 D131085 IZ131085 SV131085 ACR131085 AMN131085 AWJ131085 BGF131085 BQB131085 BZX131085 CJT131085 CTP131085 DDL131085 DNH131085 DXD131085 EGZ131085 EQV131085 FAR131085 FKN131085 FUJ131085 GEF131085 GOB131085 GXX131085 HHT131085 HRP131085 IBL131085 ILH131085 IVD131085 JEZ131085 JOV131085 JYR131085 KIN131085 KSJ131085 LCF131085 LMB131085 LVX131085 MFT131085 MPP131085 MZL131085 NJH131085 NTD131085 OCZ131085 OMV131085 OWR131085 PGN131085 PQJ131085 QAF131085 QKB131085 QTX131085 RDT131085 RNP131085 RXL131085 SHH131085 SRD131085 TAZ131085 TKV131085 TUR131085 UEN131085 UOJ131085 UYF131085 VIB131085 VRX131085 WBT131085 WLP131085 WVL131085 D131090 IZ131090 SV131090 ACR131090 AMN131090 AWJ131090 BGF131090 BQB131090 BZX131090 CJT131090 CTP131090 DDL131090 DNH131090 DXD131090 EGZ131090 EQV131090 FAR131090 FKN131090 FUJ131090 GEF131090 GOB131090 GXX131090 HHT131090 HRP131090 IBL131090 ILH131090 IVD131090 JEZ131090 JOV131090 JYR131090 KIN131090 KSJ131090 LCF131090 LMB131090 LVX131090 MFT131090 MPP131090 MZL131090 NJH131090 NTD131090 OCZ131090 OMV131090 OWR131090 PGN131090 PQJ131090 QAF131090 QKB131090 QTX131090 RDT131090 RNP131090 RXL131090 SHH131090 SRD131090 TAZ131090 TKV131090 TUR131090 UEN131090 UOJ131090 UYF131090 VIB131090 VRX131090 WBT131090 WLP131090 WVL131090 D131146 IZ131146 SV131146 ACR131146 AMN131146 AWJ131146 BGF131146 BQB131146 BZX131146 CJT131146 CTP131146 DDL131146 DNH131146 DXD131146 EGZ131146 EQV131146 FAR131146 FKN131146 FUJ131146 GEF131146 GOB131146 GXX131146 HHT131146 HRP131146 IBL131146 ILH131146 IVD131146 JEZ131146 JOV131146 JYR131146 KIN131146 KSJ131146 LCF131146 LMB131146 LVX131146 MFT131146 MPP131146 MZL131146 NJH131146 NTD131146 OCZ131146 OMV131146 OWR131146 PGN131146 PQJ131146 QAF131146 QKB131146 QTX131146 RDT131146 RNP131146 RXL131146 SHH131146 SRD131146 TAZ131146 TKV131146 TUR131146 UEN131146 UOJ131146 UYF131146 VIB131146 VRX131146 WBT131146 WLP131146 WVL131146 D131148 IZ131148 SV131148 ACR131148 AMN131148 AWJ131148 BGF131148 BQB131148 BZX131148 CJT131148 CTP131148 DDL131148 DNH131148 DXD131148 EGZ131148 EQV131148 FAR131148 FKN131148 FUJ131148 GEF131148 GOB131148 GXX131148 HHT131148 HRP131148 IBL131148 ILH131148 IVD131148 JEZ131148 JOV131148 JYR131148 KIN131148 KSJ131148 LCF131148 LMB131148 LVX131148 MFT131148 MPP131148 MZL131148 NJH131148 NTD131148 OCZ131148 OMV131148 OWR131148 PGN131148 PQJ131148 QAF131148 QKB131148 QTX131148 RDT131148 RNP131148 RXL131148 SHH131148 SRD131148 TAZ131148 TKV131148 TUR131148 UEN131148 UOJ131148 UYF131148 VIB131148 VRX131148 WBT131148 WLP131148 WVL131148 D196565 IZ196565 SV196565 ACR196565 AMN196565 AWJ196565 BGF196565 BQB196565 BZX196565 CJT196565 CTP196565 DDL196565 DNH196565 DXD196565 EGZ196565 EQV196565 FAR196565 FKN196565 FUJ196565 GEF196565 GOB196565 GXX196565 HHT196565 HRP196565 IBL196565 ILH196565 IVD196565 JEZ196565 JOV196565 JYR196565 KIN196565 KSJ196565 LCF196565 LMB196565 LVX196565 MFT196565 MPP196565 MZL196565 NJH196565 NTD196565 OCZ196565 OMV196565 OWR196565 PGN196565 PQJ196565 QAF196565 QKB196565 QTX196565 RDT196565 RNP196565 RXL196565 SHH196565 SRD196565 TAZ196565 TKV196565 TUR196565 UEN196565 UOJ196565 UYF196565 VIB196565 VRX196565 WBT196565 WLP196565 WVL196565 D196594 IZ196594 SV196594 ACR196594 AMN196594 AWJ196594 BGF196594 BQB196594 BZX196594 CJT196594 CTP196594 DDL196594 DNH196594 DXD196594 EGZ196594 EQV196594 FAR196594 FKN196594 FUJ196594 GEF196594 GOB196594 GXX196594 HHT196594 HRP196594 IBL196594 ILH196594 IVD196594 JEZ196594 JOV196594 JYR196594 KIN196594 KSJ196594 LCF196594 LMB196594 LVX196594 MFT196594 MPP196594 MZL196594 NJH196594 NTD196594 OCZ196594 OMV196594 OWR196594 PGN196594 PQJ196594 QAF196594 QKB196594 QTX196594 RDT196594 RNP196594 RXL196594 SHH196594 SRD196594 TAZ196594 TKV196594 TUR196594 UEN196594 UOJ196594 UYF196594 VIB196594 VRX196594 WBT196594 WLP196594 WVL196594 D196621 IZ196621 SV196621 ACR196621 AMN196621 AWJ196621 BGF196621 BQB196621 BZX196621 CJT196621 CTP196621 DDL196621 DNH196621 DXD196621 EGZ196621 EQV196621 FAR196621 FKN196621 FUJ196621 GEF196621 GOB196621 GXX196621 HHT196621 HRP196621 IBL196621 ILH196621 IVD196621 JEZ196621 JOV196621 JYR196621 KIN196621 KSJ196621 LCF196621 LMB196621 LVX196621 MFT196621 MPP196621 MZL196621 NJH196621 NTD196621 OCZ196621 OMV196621 OWR196621 PGN196621 PQJ196621 QAF196621 QKB196621 QTX196621 RDT196621 RNP196621 RXL196621 SHH196621 SRD196621 TAZ196621 TKV196621 TUR196621 UEN196621 UOJ196621 UYF196621 VIB196621 VRX196621 WBT196621 WLP196621 WVL196621 D196626 IZ196626 SV196626 ACR196626 AMN196626 AWJ196626 BGF196626 BQB196626 BZX196626 CJT196626 CTP196626 DDL196626 DNH196626 DXD196626 EGZ196626 EQV196626 FAR196626 FKN196626 FUJ196626 GEF196626 GOB196626 GXX196626 HHT196626 HRP196626 IBL196626 ILH196626 IVD196626 JEZ196626 JOV196626 JYR196626 KIN196626 KSJ196626 LCF196626 LMB196626 LVX196626 MFT196626 MPP196626 MZL196626 NJH196626 NTD196626 OCZ196626 OMV196626 OWR196626 PGN196626 PQJ196626 QAF196626 QKB196626 QTX196626 RDT196626 RNP196626 RXL196626 SHH196626 SRD196626 TAZ196626 TKV196626 TUR196626 UEN196626 UOJ196626 UYF196626 VIB196626 VRX196626 WBT196626 WLP196626 WVL196626 D196682 IZ196682 SV196682 ACR196682 AMN196682 AWJ196682 BGF196682 BQB196682 BZX196682 CJT196682 CTP196682 DDL196682 DNH196682 DXD196682 EGZ196682 EQV196682 FAR196682 FKN196682 FUJ196682 GEF196682 GOB196682 GXX196682 HHT196682 HRP196682 IBL196682 ILH196682 IVD196682 JEZ196682 JOV196682 JYR196682 KIN196682 KSJ196682 LCF196682 LMB196682 LVX196682 MFT196682 MPP196682 MZL196682 NJH196682 NTD196682 OCZ196682 OMV196682 OWR196682 PGN196682 PQJ196682 QAF196682 QKB196682 QTX196682 RDT196682 RNP196682 RXL196682 SHH196682 SRD196682 TAZ196682 TKV196682 TUR196682 UEN196682 UOJ196682 UYF196682 VIB196682 VRX196682 WBT196682 WLP196682 WVL196682 D196684 IZ196684 SV196684 ACR196684 AMN196684 AWJ196684 BGF196684 BQB196684 BZX196684 CJT196684 CTP196684 DDL196684 DNH196684 DXD196684 EGZ196684 EQV196684 FAR196684 FKN196684 FUJ196684 GEF196684 GOB196684 GXX196684 HHT196684 HRP196684 IBL196684 ILH196684 IVD196684 JEZ196684 JOV196684 JYR196684 KIN196684 KSJ196684 LCF196684 LMB196684 LVX196684 MFT196684 MPP196684 MZL196684 NJH196684 NTD196684 OCZ196684 OMV196684 OWR196684 PGN196684 PQJ196684 QAF196684 QKB196684 QTX196684 RDT196684 RNP196684 RXL196684 SHH196684 SRD196684 TAZ196684 TKV196684 TUR196684 UEN196684 UOJ196684 UYF196684 VIB196684 VRX196684 WBT196684 WLP196684 WVL196684 D262101 IZ262101 SV262101 ACR262101 AMN262101 AWJ262101 BGF262101 BQB262101 BZX262101 CJT262101 CTP262101 DDL262101 DNH262101 DXD262101 EGZ262101 EQV262101 FAR262101 FKN262101 FUJ262101 GEF262101 GOB262101 GXX262101 HHT262101 HRP262101 IBL262101 ILH262101 IVD262101 JEZ262101 JOV262101 JYR262101 KIN262101 KSJ262101 LCF262101 LMB262101 LVX262101 MFT262101 MPP262101 MZL262101 NJH262101 NTD262101 OCZ262101 OMV262101 OWR262101 PGN262101 PQJ262101 QAF262101 QKB262101 QTX262101 RDT262101 RNP262101 RXL262101 SHH262101 SRD262101 TAZ262101 TKV262101 TUR262101 UEN262101 UOJ262101 UYF262101 VIB262101 VRX262101 WBT262101 WLP262101 WVL262101 D262130 IZ262130 SV262130 ACR262130 AMN262130 AWJ262130 BGF262130 BQB262130 BZX262130 CJT262130 CTP262130 DDL262130 DNH262130 DXD262130 EGZ262130 EQV262130 FAR262130 FKN262130 FUJ262130 GEF262130 GOB262130 GXX262130 HHT262130 HRP262130 IBL262130 ILH262130 IVD262130 JEZ262130 JOV262130 JYR262130 KIN262130 KSJ262130 LCF262130 LMB262130 LVX262130 MFT262130 MPP262130 MZL262130 NJH262130 NTD262130 OCZ262130 OMV262130 OWR262130 PGN262130 PQJ262130 QAF262130 QKB262130 QTX262130 RDT262130 RNP262130 RXL262130 SHH262130 SRD262130 TAZ262130 TKV262130 TUR262130 UEN262130 UOJ262130 UYF262130 VIB262130 VRX262130 WBT262130 WLP262130 WVL262130 D262157 IZ262157 SV262157 ACR262157 AMN262157 AWJ262157 BGF262157 BQB262157 BZX262157 CJT262157 CTP262157 DDL262157 DNH262157 DXD262157 EGZ262157 EQV262157 FAR262157 FKN262157 FUJ262157 GEF262157 GOB262157 GXX262157 HHT262157 HRP262157 IBL262157 ILH262157 IVD262157 JEZ262157 JOV262157 JYR262157 KIN262157 KSJ262157 LCF262157 LMB262157 LVX262157 MFT262157 MPP262157 MZL262157 NJH262157 NTD262157 OCZ262157 OMV262157 OWR262157 PGN262157 PQJ262157 QAF262157 QKB262157 QTX262157 RDT262157 RNP262157 RXL262157 SHH262157 SRD262157 TAZ262157 TKV262157 TUR262157 UEN262157 UOJ262157 UYF262157 VIB262157 VRX262157 WBT262157 WLP262157 WVL262157 D262162 IZ262162 SV262162 ACR262162 AMN262162 AWJ262162 BGF262162 BQB262162 BZX262162 CJT262162 CTP262162 DDL262162 DNH262162 DXD262162 EGZ262162 EQV262162 FAR262162 FKN262162 FUJ262162 GEF262162 GOB262162 GXX262162 HHT262162 HRP262162 IBL262162 ILH262162 IVD262162 JEZ262162 JOV262162 JYR262162 KIN262162 KSJ262162 LCF262162 LMB262162 LVX262162 MFT262162 MPP262162 MZL262162 NJH262162 NTD262162 OCZ262162 OMV262162 OWR262162 PGN262162 PQJ262162 QAF262162 QKB262162 QTX262162 RDT262162 RNP262162 RXL262162 SHH262162 SRD262162 TAZ262162 TKV262162 TUR262162 UEN262162 UOJ262162 UYF262162 VIB262162 VRX262162 WBT262162 WLP262162 WVL262162 D262218 IZ262218 SV262218 ACR262218 AMN262218 AWJ262218 BGF262218 BQB262218 BZX262218 CJT262218 CTP262218 DDL262218 DNH262218 DXD262218 EGZ262218 EQV262218 FAR262218 FKN262218 FUJ262218 GEF262218 GOB262218 GXX262218 HHT262218 HRP262218 IBL262218 ILH262218 IVD262218 JEZ262218 JOV262218 JYR262218 KIN262218 KSJ262218 LCF262218 LMB262218 LVX262218 MFT262218 MPP262218 MZL262218 NJH262218 NTD262218 OCZ262218 OMV262218 OWR262218 PGN262218 PQJ262218 QAF262218 QKB262218 QTX262218 RDT262218 RNP262218 RXL262218 SHH262218 SRD262218 TAZ262218 TKV262218 TUR262218 UEN262218 UOJ262218 UYF262218 VIB262218 VRX262218 WBT262218 WLP262218 WVL262218 D262220 IZ262220 SV262220 ACR262220 AMN262220 AWJ262220 BGF262220 BQB262220 BZX262220 CJT262220 CTP262220 DDL262220 DNH262220 DXD262220 EGZ262220 EQV262220 FAR262220 FKN262220 FUJ262220 GEF262220 GOB262220 GXX262220 HHT262220 HRP262220 IBL262220 ILH262220 IVD262220 JEZ262220 JOV262220 JYR262220 KIN262220 KSJ262220 LCF262220 LMB262220 LVX262220 MFT262220 MPP262220 MZL262220 NJH262220 NTD262220 OCZ262220 OMV262220 OWR262220 PGN262220 PQJ262220 QAF262220 QKB262220 QTX262220 RDT262220 RNP262220 RXL262220 SHH262220 SRD262220 TAZ262220 TKV262220 TUR262220 UEN262220 UOJ262220 UYF262220 VIB262220 VRX262220 WBT262220 WLP262220 WVL262220 D327637 IZ327637 SV327637 ACR327637 AMN327637 AWJ327637 BGF327637 BQB327637 BZX327637 CJT327637 CTP327637 DDL327637 DNH327637 DXD327637 EGZ327637 EQV327637 FAR327637 FKN327637 FUJ327637 GEF327637 GOB327637 GXX327637 HHT327637 HRP327637 IBL327637 ILH327637 IVD327637 JEZ327637 JOV327637 JYR327637 KIN327637 KSJ327637 LCF327637 LMB327637 LVX327637 MFT327637 MPP327637 MZL327637 NJH327637 NTD327637 OCZ327637 OMV327637 OWR327637 PGN327637 PQJ327637 QAF327637 QKB327637 QTX327637 RDT327637 RNP327637 RXL327637 SHH327637 SRD327637 TAZ327637 TKV327637 TUR327637 UEN327637 UOJ327637 UYF327637 VIB327637 VRX327637 WBT327637 WLP327637 WVL327637 D327666 IZ327666 SV327666 ACR327666 AMN327666 AWJ327666 BGF327666 BQB327666 BZX327666 CJT327666 CTP327666 DDL327666 DNH327666 DXD327666 EGZ327666 EQV327666 FAR327666 FKN327666 FUJ327666 GEF327666 GOB327666 GXX327666 HHT327666 HRP327666 IBL327666 ILH327666 IVD327666 JEZ327666 JOV327666 JYR327666 KIN327666 KSJ327666 LCF327666 LMB327666 LVX327666 MFT327666 MPP327666 MZL327666 NJH327666 NTD327666 OCZ327666 OMV327666 OWR327666 PGN327666 PQJ327666 QAF327666 QKB327666 QTX327666 RDT327666 RNP327666 RXL327666 SHH327666 SRD327666 TAZ327666 TKV327666 TUR327666 UEN327666 UOJ327666 UYF327666 VIB327666 VRX327666 WBT327666 WLP327666 WVL327666 D327693 IZ327693 SV327693 ACR327693 AMN327693 AWJ327693 BGF327693 BQB327693 BZX327693 CJT327693 CTP327693 DDL327693 DNH327693 DXD327693 EGZ327693 EQV327693 FAR327693 FKN327693 FUJ327693 GEF327693 GOB327693 GXX327693 HHT327693 HRP327693 IBL327693 ILH327693 IVD327693 JEZ327693 JOV327693 JYR327693 KIN327693 KSJ327693 LCF327693 LMB327693 LVX327693 MFT327693 MPP327693 MZL327693 NJH327693 NTD327693 OCZ327693 OMV327693 OWR327693 PGN327693 PQJ327693 QAF327693 QKB327693 QTX327693 RDT327693 RNP327693 RXL327693 SHH327693 SRD327693 TAZ327693 TKV327693 TUR327693 UEN327693 UOJ327693 UYF327693 VIB327693 VRX327693 WBT327693 WLP327693 WVL327693 D327698 IZ327698 SV327698 ACR327698 AMN327698 AWJ327698 BGF327698 BQB327698 BZX327698 CJT327698 CTP327698 DDL327698 DNH327698 DXD327698 EGZ327698 EQV327698 FAR327698 FKN327698 FUJ327698 GEF327698 GOB327698 GXX327698 HHT327698 HRP327698 IBL327698 ILH327698 IVD327698 JEZ327698 JOV327698 JYR327698 KIN327698 KSJ327698 LCF327698 LMB327698 LVX327698 MFT327698 MPP327698 MZL327698 NJH327698 NTD327698 OCZ327698 OMV327698 OWR327698 PGN327698 PQJ327698 QAF327698 QKB327698 QTX327698 RDT327698 RNP327698 RXL327698 SHH327698 SRD327698 TAZ327698 TKV327698 TUR327698 UEN327698 UOJ327698 UYF327698 VIB327698 VRX327698 WBT327698 WLP327698 WVL327698 D327754 IZ327754 SV327754 ACR327754 AMN327754 AWJ327754 BGF327754 BQB327754 BZX327754 CJT327754 CTP327754 DDL327754 DNH327754 DXD327754 EGZ327754 EQV327754 FAR327754 FKN327754 FUJ327754 GEF327754 GOB327754 GXX327754 HHT327754 HRP327754 IBL327754 ILH327754 IVD327754 JEZ327754 JOV327754 JYR327754 KIN327754 KSJ327754 LCF327754 LMB327754 LVX327754 MFT327754 MPP327754 MZL327754 NJH327754 NTD327754 OCZ327754 OMV327754 OWR327754 PGN327754 PQJ327754 QAF327754 QKB327754 QTX327754 RDT327754 RNP327754 RXL327754 SHH327754 SRD327754 TAZ327754 TKV327754 TUR327754 UEN327754 UOJ327754 UYF327754 VIB327754 VRX327754 WBT327754 WLP327754 WVL327754 D327756 IZ327756 SV327756 ACR327756 AMN327756 AWJ327756 BGF327756 BQB327756 BZX327756 CJT327756 CTP327756 DDL327756 DNH327756 DXD327756 EGZ327756 EQV327756 FAR327756 FKN327756 FUJ327756 GEF327756 GOB327756 GXX327756 HHT327756 HRP327756 IBL327756 ILH327756 IVD327756 JEZ327756 JOV327756 JYR327756 KIN327756 KSJ327756 LCF327756 LMB327756 LVX327756 MFT327756 MPP327756 MZL327756 NJH327756 NTD327756 OCZ327756 OMV327756 OWR327756 PGN327756 PQJ327756 QAF327756 QKB327756 QTX327756 RDT327756 RNP327756 RXL327756 SHH327756 SRD327756 TAZ327756 TKV327756 TUR327756 UEN327756 UOJ327756 UYF327756 VIB327756 VRX327756 WBT327756 WLP327756 WVL327756 D393173 IZ393173 SV393173 ACR393173 AMN393173 AWJ393173 BGF393173 BQB393173 BZX393173 CJT393173 CTP393173 DDL393173 DNH393173 DXD393173 EGZ393173 EQV393173 FAR393173 FKN393173 FUJ393173 GEF393173 GOB393173 GXX393173 HHT393173 HRP393173 IBL393173 ILH393173 IVD393173 JEZ393173 JOV393173 JYR393173 KIN393173 KSJ393173 LCF393173 LMB393173 LVX393173 MFT393173 MPP393173 MZL393173 NJH393173 NTD393173 OCZ393173 OMV393173 OWR393173 PGN393173 PQJ393173 QAF393173 QKB393173 QTX393173 RDT393173 RNP393173 RXL393173 SHH393173 SRD393173 TAZ393173 TKV393173 TUR393173 UEN393173 UOJ393173 UYF393173 VIB393173 VRX393173 WBT393173 WLP393173 WVL393173 D393202 IZ393202 SV393202 ACR393202 AMN393202 AWJ393202 BGF393202 BQB393202 BZX393202 CJT393202 CTP393202 DDL393202 DNH393202 DXD393202 EGZ393202 EQV393202 FAR393202 FKN393202 FUJ393202 GEF393202 GOB393202 GXX393202 HHT393202 HRP393202 IBL393202 ILH393202 IVD393202 JEZ393202 JOV393202 JYR393202 KIN393202 KSJ393202 LCF393202 LMB393202 LVX393202 MFT393202 MPP393202 MZL393202 NJH393202 NTD393202 OCZ393202 OMV393202 OWR393202 PGN393202 PQJ393202 QAF393202 QKB393202 QTX393202 RDT393202 RNP393202 RXL393202 SHH393202 SRD393202 TAZ393202 TKV393202 TUR393202 UEN393202 UOJ393202 UYF393202 VIB393202 VRX393202 WBT393202 WLP393202 WVL393202 D393229 IZ393229 SV393229 ACR393229 AMN393229 AWJ393229 BGF393229 BQB393229 BZX393229 CJT393229 CTP393229 DDL393229 DNH393229 DXD393229 EGZ393229 EQV393229 FAR393229 FKN393229 FUJ393229 GEF393229 GOB393229 GXX393229 HHT393229 HRP393229 IBL393229 ILH393229 IVD393229 JEZ393229 JOV393229 JYR393229 KIN393229 KSJ393229 LCF393229 LMB393229 LVX393229 MFT393229 MPP393229 MZL393229 NJH393229 NTD393229 OCZ393229 OMV393229 OWR393229 PGN393229 PQJ393229 QAF393229 QKB393229 QTX393229 RDT393229 RNP393229 RXL393229 SHH393229 SRD393229 TAZ393229 TKV393229 TUR393229 UEN393229 UOJ393229 UYF393229 VIB393229 VRX393229 WBT393229 WLP393229 WVL393229 D393234 IZ393234 SV393234 ACR393234 AMN393234 AWJ393234 BGF393234 BQB393234 BZX393234 CJT393234 CTP393234 DDL393234 DNH393234 DXD393234 EGZ393234 EQV393234 FAR393234 FKN393234 FUJ393234 GEF393234 GOB393234 GXX393234 HHT393234 HRP393234 IBL393234 ILH393234 IVD393234 JEZ393234 JOV393234 JYR393234 KIN393234 KSJ393234 LCF393234 LMB393234 LVX393234 MFT393234 MPP393234 MZL393234 NJH393234 NTD393234 OCZ393234 OMV393234 OWR393234 PGN393234 PQJ393234 QAF393234 QKB393234 QTX393234 RDT393234 RNP393234 RXL393234 SHH393234 SRD393234 TAZ393234 TKV393234 TUR393234 UEN393234 UOJ393234 UYF393234 VIB393234 VRX393234 WBT393234 WLP393234 WVL393234 D393290 IZ393290 SV393290 ACR393290 AMN393290 AWJ393290 BGF393290 BQB393290 BZX393290 CJT393290 CTP393290 DDL393290 DNH393290 DXD393290 EGZ393290 EQV393290 FAR393290 FKN393290 FUJ393290 GEF393290 GOB393290 GXX393290 HHT393290 HRP393290 IBL393290 ILH393290 IVD393290 JEZ393290 JOV393290 JYR393290 KIN393290 KSJ393290 LCF393290 LMB393290 LVX393290 MFT393290 MPP393290 MZL393290 NJH393290 NTD393290 OCZ393290 OMV393290 OWR393290 PGN393290 PQJ393290 QAF393290 QKB393290 QTX393290 RDT393290 RNP393290 RXL393290 SHH393290 SRD393290 TAZ393290 TKV393290 TUR393290 UEN393290 UOJ393290 UYF393290 VIB393290 VRX393290 WBT393290 WLP393290 WVL393290 D393292 IZ393292 SV393292 ACR393292 AMN393292 AWJ393292 BGF393292 BQB393292 BZX393292 CJT393292 CTP393292 DDL393292 DNH393292 DXD393292 EGZ393292 EQV393292 FAR393292 FKN393292 FUJ393292 GEF393292 GOB393292 GXX393292 HHT393292 HRP393292 IBL393292 ILH393292 IVD393292 JEZ393292 JOV393292 JYR393292 KIN393292 KSJ393292 LCF393292 LMB393292 LVX393292 MFT393292 MPP393292 MZL393292 NJH393292 NTD393292 OCZ393292 OMV393292 OWR393292 PGN393292 PQJ393292 QAF393292 QKB393292 QTX393292 RDT393292 RNP393292 RXL393292 SHH393292 SRD393292 TAZ393292 TKV393292 TUR393292 UEN393292 UOJ393292 UYF393292 VIB393292 VRX393292 WBT393292 WLP393292 WVL393292 D458709 IZ458709 SV458709 ACR458709 AMN458709 AWJ458709 BGF458709 BQB458709 BZX458709 CJT458709 CTP458709 DDL458709 DNH458709 DXD458709 EGZ458709 EQV458709 FAR458709 FKN458709 FUJ458709 GEF458709 GOB458709 GXX458709 HHT458709 HRP458709 IBL458709 ILH458709 IVD458709 JEZ458709 JOV458709 JYR458709 KIN458709 KSJ458709 LCF458709 LMB458709 LVX458709 MFT458709 MPP458709 MZL458709 NJH458709 NTD458709 OCZ458709 OMV458709 OWR458709 PGN458709 PQJ458709 QAF458709 QKB458709 QTX458709 RDT458709 RNP458709 RXL458709 SHH458709 SRD458709 TAZ458709 TKV458709 TUR458709 UEN458709 UOJ458709 UYF458709 VIB458709 VRX458709 WBT458709 WLP458709 WVL458709 D458738 IZ458738 SV458738 ACR458738 AMN458738 AWJ458738 BGF458738 BQB458738 BZX458738 CJT458738 CTP458738 DDL458738 DNH458738 DXD458738 EGZ458738 EQV458738 FAR458738 FKN458738 FUJ458738 GEF458738 GOB458738 GXX458738 HHT458738 HRP458738 IBL458738 ILH458738 IVD458738 JEZ458738 JOV458738 JYR458738 KIN458738 KSJ458738 LCF458738 LMB458738 LVX458738 MFT458738 MPP458738 MZL458738 NJH458738 NTD458738 OCZ458738 OMV458738 OWR458738 PGN458738 PQJ458738 QAF458738 QKB458738 QTX458738 RDT458738 RNP458738 RXL458738 SHH458738 SRD458738 TAZ458738 TKV458738 TUR458738 UEN458738 UOJ458738 UYF458738 VIB458738 VRX458738 WBT458738 WLP458738 WVL458738 D458765 IZ458765 SV458765 ACR458765 AMN458765 AWJ458765 BGF458765 BQB458765 BZX458765 CJT458765 CTP458765 DDL458765 DNH458765 DXD458765 EGZ458765 EQV458765 FAR458765 FKN458765 FUJ458765 GEF458765 GOB458765 GXX458765 HHT458765 HRP458765 IBL458765 ILH458765 IVD458765 JEZ458765 JOV458765 JYR458765 KIN458765 KSJ458765 LCF458765 LMB458765 LVX458765 MFT458765 MPP458765 MZL458765 NJH458765 NTD458765 OCZ458765 OMV458765 OWR458765 PGN458765 PQJ458765 QAF458765 QKB458765 QTX458765 RDT458765 RNP458765 RXL458765 SHH458765 SRD458765 TAZ458765 TKV458765 TUR458765 UEN458765 UOJ458765 UYF458765 VIB458765 VRX458765 WBT458765 WLP458765 WVL458765 D458770 IZ458770 SV458770 ACR458770 AMN458770 AWJ458770 BGF458770 BQB458770 BZX458770 CJT458770 CTP458770 DDL458770 DNH458770 DXD458770 EGZ458770 EQV458770 FAR458770 FKN458770 FUJ458770 GEF458770 GOB458770 GXX458770 HHT458770 HRP458770 IBL458770 ILH458770 IVD458770 JEZ458770 JOV458770 JYR458770 KIN458770 KSJ458770 LCF458770 LMB458770 LVX458770 MFT458770 MPP458770 MZL458770 NJH458770 NTD458770 OCZ458770 OMV458770 OWR458770 PGN458770 PQJ458770 QAF458770 QKB458770 QTX458770 RDT458770 RNP458770 RXL458770 SHH458770 SRD458770 TAZ458770 TKV458770 TUR458770 UEN458770 UOJ458770 UYF458770 VIB458770 VRX458770 WBT458770 WLP458770 WVL458770 D458826 IZ458826 SV458826 ACR458826 AMN458826 AWJ458826 BGF458826 BQB458826 BZX458826 CJT458826 CTP458826 DDL458826 DNH458826 DXD458826 EGZ458826 EQV458826 FAR458826 FKN458826 FUJ458826 GEF458826 GOB458826 GXX458826 HHT458826 HRP458826 IBL458826 ILH458826 IVD458826 JEZ458826 JOV458826 JYR458826 KIN458826 KSJ458826 LCF458826 LMB458826 LVX458826 MFT458826 MPP458826 MZL458826 NJH458826 NTD458826 OCZ458826 OMV458826 OWR458826 PGN458826 PQJ458826 QAF458826 QKB458826 QTX458826 RDT458826 RNP458826 RXL458826 SHH458826 SRD458826 TAZ458826 TKV458826 TUR458826 UEN458826 UOJ458826 UYF458826 VIB458826 VRX458826 WBT458826 WLP458826 WVL458826 D458828 IZ458828 SV458828 ACR458828 AMN458828 AWJ458828 BGF458828 BQB458828 BZX458828 CJT458828 CTP458828 DDL458828 DNH458828 DXD458828 EGZ458828 EQV458828 FAR458828 FKN458828 FUJ458828 GEF458828 GOB458828 GXX458828 HHT458828 HRP458828 IBL458828 ILH458828 IVD458828 JEZ458828 JOV458828 JYR458828 KIN458828 KSJ458828 LCF458828 LMB458828 LVX458828 MFT458828 MPP458828 MZL458828 NJH458828 NTD458828 OCZ458828 OMV458828 OWR458828 PGN458828 PQJ458828 QAF458828 QKB458828 QTX458828 RDT458828 RNP458828 RXL458828 SHH458828 SRD458828 TAZ458828 TKV458828 TUR458828 UEN458828 UOJ458828 UYF458828 VIB458828 VRX458828 WBT458828 WLP458828 WVL458828 D524245 IZ524245 SV524245 ACR524245 AMN524245 AWJ524245 BGF524245 BQB524245 BZX524245 CJT524245 CTP524245 DDL524245 DNH524245 DXD524245 EGZ524245 EQV524245 FAR524245 FKN524245 FUJ524245 GEF524245 GOB524245 GXX524245 HHT524245 HRP524245 IBL524245 ILH524245 IVD524245 JEZ524245 JOV524245 JYR524245 KIN524245 KSJ524245 LCF524245 LMB524245 LVX524245 MFT524245 MPP524245 MZL524245 NJH524245 NTD524245 OCZ524245 OMV524245 OWR524245 PGN524245 PQJ524245 QAF524245 QKB524245 QTX524245 RDT524245 RNP524245 RXL524245 SHH524245 SRD524245 TAZ524245 TKV524245 TUR524245 UEN524245 UOJ524245 UYF524245 VIB524245 VRX524245 WBT524245 WLP524245 WVL524245 D524274 IZ524274 SV524274 ACR524274 AMN524274 AWJ524274 BGF524274 BQB524274 BZX524274 CJT524274 CTP524274 DDL524274 DNH524274 DXD524274 EGZ524274 EQV524274 FAR524274 FKN524274 FUJ524274 GEF524274 GOB524274 GXX524274 HHT524274 HRP524274 IBL524274 ILH524274 IVD524274 JEZ524274 JOV524274 JYR524274 KIN524274 KSJ524274 LCF524274 LMB524274 LVX524274 MFT524274 MPP524274 MZL524274 NJH524274 NTD524274 OCZ524274 OMV524274 OWR524274 PGN524274 PQJ524274 QAF524274 QKB524274 QTX524274 RDT524274 RNP524274 RXL524274 SHH524274 SRD524274 TAZ524274 TKV524274 TUR524274 UEN524274 UOJ524274 UYF524274 VIB524274 VRX524274 WBT524274 WLP524274 WVL524274 D524301 IZ524301 SV524301 ACR524301 AMN524301 AWJ524301 BGF524301 BQB524301 BZX524301 CJT524301 CTP524301 DDL524301 DNH524301 DXD524301 EGZ524301 EQV524301 FAR524301 FKN524301 FUJ524301 GEF524301 GOB524301 GXX524301 HHT524301 HRP524301 IBL524301 ILH524301 IVD524301 JEZ524301 JOV524301 JYR524301 KIN524301 KSJ524301 LCF524301 LMB524301 LVX524301 MFT524301 MPP524301 MZL524301 NJH524301 NTD524301 OCZ524301 OMV524301 OWR524301 PGN524301 PQJ524301 QAF524301 QKB524301 QTX524301 RDT524301 RNP524301 RXL524301 SHH524301 SRD524301 TAZ524301 TKV524301 TUR524301 UEN524301 UOJ524301 UYF524301 VIB524301 VRX524301 WBT524301 WLP524301 WVL524301 D524306 IZ524306 SV524306 ACR524306 AMN524306 AWJ524306 BGF524306 BQB524306 BZX524306 CJT524306 CTP524306 DDL524306 DNH524306 DXD524306 EGZ524306 EQV524306 FAR524306 FKN524306 FUJ524306 GEF524306 GOB524306 GXX524306 HHT524306 HRP524306 IBL524306 ILH524306 IVD524306 JEZ524306 JOV524306 JYR524306 KIN524306 KSJ524306 LCF524306 LMB524306 LVX524306 MFT524306 MPP524306 MZL524306 NJH524306 NTD524306 OCZ524306 OMV524306 OWR524306 PGN524306 PQJ524306 QAF524306 QKB524306 QTX524306 RDT524306 RNP524306 RXL524306 SHH524306 SRD524306 TAZ524306 TKV524306 TUR524306 UEN524306 UOJ524306 UYF524306 VIB524306 VRX524306 WBT524306 WLP524306 WVL524306 D524362 IZ524362 SV524362 ACR524362 AMN524362 AWJ524362 BGF524362 BQB524362 BZX524362 CJT524362 CTP524362 DDL524362 DNH524362 DXD524362 EGZ524362 EQV524362 FAR524362 FKN524362 FUJ524362 GEF524362 GOB524362 GXX524362 HHT524362 HRP524362 IBL524362 ILH524362 IVD524362 JEZ524362 JOV524362 JYR524362 KIN524362 KSJ524362 LCF524362 LMB524362 LVX524362 MFT524362 MPP524362 MZL524362 NJH524362 NTD524362 OCZ524362 OMV524362 OWR524362 PGN524362 PQJ524362 QAF524362 QKB524362 QTX524362 RDT524362 RNP524362 RXL524362 SHH524362 SRD524362 TAZ524362 TKV524362 TUR524362 UEN524362 UOJ524362 UYF524362 VIB524362 VRX524362 WBT524362 WLP524362 WVL524362 D524364 IZ524364 SV524364 ACR524364 AMN524364 AWJ524364 BGF524364 BQB524364 BZX524364 CJT524364 CTP524364 DDL524364 DNH524364 DXD524364 EGZ524364 EQV524364 FAR524364 FKN524364 FUJ524364 GEF524364 GOB524364 GXX524364 HHT524364 HRP524364 IBL524364 ILH524364 IVD524364 JEZ524364 JOV524364 JYR524364 KIN524364 KSJ524364 LCF524364 LMB524364 LVX524364 MFT524364 MPP524364 MZL524364 NJH524364 NTD524364 OCZ524364 OMV524364 OWR524364 PGN524364 PQJ524364 QAF524364 QKB524364 QTX524364 RDT524364 RNP524364 RXL524364 SHH524364 SRD524364 TAZ524364 TKV524364 TUR524364 UEN524364 UOJ524364 UYF524364 VIB524364 VRX524364 WBT524364 WLP524364 WVL524364 D589781 IZ589781 SV589781 ACR589781 AMN589781 AWJ589781 BGF589781 BQB589781 BZX589781 CJT589781 CTP589781 DDL589781 DNH589781 DXD589781 EGZ589781 EQV589781 FAR589781 FKN589781 FUJ589781 GEF589781 GOB589781 GXX589781 HHT589781 HRP589781 IBL589781 ILH589781 IVD589781 JEZ589781 JOV589781 JYR589781 KIN589781 KSJ589781 LCF589781 LMB589781 LVX589781 MFT589781 MPP589781 MZL589781 NJH589781 NTD589781 OCZ589781 OMV589781 OWR589781 PGN589781 PQJ589781 QAF589781 QKB589781 QTX589781 RDT589781 RNP589781 RXL589781 SHH589781 SRD589781 TAZ589781 TKV589781 TUR589781 UEN589781 UOJ589781 UYF589781 VIB589781 VRX589781 WBT589781 WLP589781 WVL589781 D589810 IZ589810 SV589810 ACR589810 AMN589810 AWJ589810 BGF589810 BQB589810 BZX589810 CJT589810 CTP589810 DDL589810 DNH589810 DXD589810 EGZ589810 EQV589810 FAR589810 FKN589810 FUJ589810 GEF589810 GOB589810 GXX589810 HHT589810 HRP589810 IBL589810 ILH589810 IVD589810 JEZ589810 JOV589810 JYR589810 KIN589810 KSJ589810 LCF589810 LMB589810 LVX589810 MFT589810 MPP589810 MZL589810 NJH589810 NTD589810 OCZ589810 OMV589810 OWR589810 PGN589810 PQJ589810 QAF589810 QKB589810 QTX589810 RDT589810 RNP589810 RXL589810 SHH589810 SRD589810 TAZ589810 TKV589810 TUR589810 UEN589810 UOJ589810 UYF589810 VIB589810 VRX589810 WBT589810 WLP589810 WVL589810 D589837 IZ589837 SV589837 ACR589837 AMN589837 AWJ589837 BGF589837 BQB589837 BZX589837 CJT589837 CTP589837 DDL589837 DNH589837 DXD589837 EGZ589837 EQV589837 FAR589837 FKN589837 FUJ589837 GEF589837 GOB589837 GXX589837 HHT589837 HRP589837 IBL589837 ILH589837 IVD589837 JEZ589837 JOV589837 JYR589837 KIN589837 KSJ589837 LCF589837 LMB589837 LVX589837 MFT589837 MPP589837 MZL589837 NJH589837 NTD589837 OCZ589837 OMV589837 OWR589837 PGN589837 PQJ589837 QAF589837 QKB589837 QTX589837 RDT589837 RNP589837 RXL589837 SHH589837 SRD589837 TAZ589837 TKV589837 TUR589837 UEN589837 UOJ589837 UYF589837 VIB589837 VRX589837 WBT589837 WLP589837 WVL589837 D589842 IZ589842 SV589842 ACR589842 AMN589842 AWJ589842 BGF589842 BQB589842 BZX589842 CJT589842 CTP589842 DDL589842 DNH589842 DXD589842 EGZ589842 EQV589842 FAR589842 FKN589842 FUJ589842 GEF589842 GOB589842 GXX589842 HHT589842 HRP589842 IBL589842 ILH589842 IVD589842 JEZ589842 JOV589842 JYR589842 KIN589842 KSJ589842 LCF589842 LMB589842 LVX589842 MFT589842 MPP589842 MZL589842 NJH589842 NTD589842 OCZ589842 OMV589842 OWR589842 PGN589842 PQJ589842 QAF589842 QKB589842 QTX589842 RDT589842 RNP589842 RXL589842 SHH589842 SRD589842 TAZ589842 TKV589842 TUR589842 UEN589842 UOJ589842 UYF589842 VIB589842 VRX589842 WBT589842 WLP589842 WVL589842 D589898 IZ589898 SV589898 ACR589898 AMN589898 AWJ589898 BGF589898 BQB589898 BZX589898 CJT589898 CTP589898 DDL589898 DNH589898 DXD589898 EGZ589898 EQV589898 FAR589898 FKN589898 FUJ589898 GEF589898 GOB589898 GXX589898 HHT589898 HRP589898 IBL589898 ILH589898 IVD589898 JEZ589898 JOV589898 JYR589898 KIN589898 KSJ589898 LCF589898 LMB589898 LVX589898 MFT589898 MPP589898 MZL589898 NJH589898 NTD589898 OCZ589898 OMV589898 OWR589898 PGN589898 PQJ589898 QAF589898 QKB589898 QTX589898 RDT589898 RNP589898 RXL589898 SHH589898 SRD589898 TAZ589898 TKV589898 TUR589898 UEN589898 UOJ589898 UYF589898 VIB589898 VRX589898 WBT589898 WLP589898 WVL589898 D589900 IZ589900 SV589900 ACR589900 AMN589900 AWJ589900 BGF589900 BQB589900 BZX589900 CJT589900 CTP589900 DDL589900 DNH589900 DXD589900 EGZ589900 EQV589900 FAR589900 FKN589900 FUJ589900 GEF589900 GOB589900 GXX589900 HHT589900 HRP589900 IBL589900 ILH589900 IVD589900 JEZ589900 JOV589900 JYR589900 KIN589900 KSJ589900 LCF589900 LMB589900 LVX589900 MFT589900 MPP589900 MZL589900 NJH589900 NTD589900 OCZ589900 OMV589900 OWR589900 PGN589900 PQJ589900 QAF589900 QKB589900 QTX589900 RDT589900 RNP589900 RXL589900 SHH589900 SRD589900 TAZ589900 TKV589900 TUR589900 UEN589900 UOJ589900 UYF589900 VIB589900 VRX589900 WBT589900 WLP589900 WVL589900 D655317 IZ655317 SV655317 ACR655317 AMN655317 AWJ655317 BGF655317 BQB655317 BZX655317 CJT655317 CTP655317 DDL655317 DNH655317 DXD655317 EGZ655317 EQV655317 FAR655317 FKN655317 FUJ655317 GEF655317 GOB655317 GXX655317 HHT655317 HRP655317 IBL655317 ILH655317 IVD655317 JEZ655317 JOV655317 JYR655317 KIN655317 KSJ655317 LCF655317 LMB655317 LVX655317 MFT655317 MPP655317 MZL655317 NJH655317 NTD655317 OCZ655317 OMV655317 OWR655317 PGN655317 PQJ655317 QAF655317 QKB655317 QTX655317 RDT655317 RNP655317 RXL655317 SHH655317 SRD655317 TAZ655317 TKV655317 TUR655317 UEN655317 UOJ655317 UYF655317 VIB655317 VRX655317 WBT655317 WLP655317 WVL655317 D655346 IZ655346 SV655346 ACR655346 AMN655346 AWJ655346 BGF655346 BQB655346 BZX655346 CJT655346 CTP655346 DDL655346 DNH655346 DXD655346 EGZ655346 EQV655346 FAR655346 FKN655346 FUJ655346 GEF655346 GOB655346 GXX655346 HHT655346 HRP655346 IBL655346 ILH655346 IVD655346 JEZ655346 JOV655346 JYR655346 KIN655346 KSJ655346 LCF655346 LMB655346 LVX655346 MFT655346 MPP655346 MZL655346 NJH655346 NTD655346 OCZ655346 OMV655346 OWR655346 PGN655346 PQJ655346 QAF655346 QKB655346 QTX655346 RDT655346 RNP655346 RXL655346 SHH655346 SRD655346 TAZ655346 TKV655346 TUR655346 UEN655346 UOJ655346 UYF655346 VIB655346 VRX655346 WBT655346 WLP655346 WVL655346 D655373 IZ655373 SV655373 ACR655373 AMN655373 AWJ655373 BGF655373 BQB655373 BZX655373 CJT655373 CTP655373 DDL655373 DNH655373 DXD655373 EGZ655373 EQV655373 FAR655373 FKN655373 FUJ655373 GEF655373 GOB655373 GXX655373 HHT655373 HRP655373 IBL655373 ILH655373 IVD655373 JEZ655373 JOV655373 JYR655373 KIN655373 KSJ655373 LCF655373 LMB655373 LVX655373 MFT655373 MPP655373 MZL655373 NJH655373 NTD655373 OCZ655373 OMV655373 OWR655373 PGN655373 PQJ655373 QAF655373 QKB655373 QTX655373 RDT655373 RNP655373 RXL655373 SHH655373 SRD655373 TAZ655373 TKV655373 TUR655373 UEN655373 UOJ655373 UYF655373 VIB655373 VRX655373 WBT655373 WLP655373 WVL655373 D655378 IZ655378 SV655378 ACR655378 AMN655378 AWJ655378 BGF655378 BQB655378 BZX655378 CJT655378 CTP655378 DDL655378 DNH655378 DXD655378 EGZ655378 EQV655378 FAR655378 FKN655378 FUJ655378 GEF655378 GOB655378 GXX655378 HHT655378 HRP655378 IBL655378 ILH655378 IVD655378 JEZ655378 JOV655378 JYR655378 KIN655378 KSJ655378 LCF655378 LMB655378 LVX655378 MFT655378 MPP655378 MZL655378 NJH655378 NTD655378 OCZ655378 OMV655378 OWR655378 PGN655378 PQJ655378 QAF655378 QKB655378 QTX655378 RDT655378 RNP655378 RXL655378 SHH655378 SRD655378 TAZ655378 TKV655378 TUR655378 UEN655378 UOJ655378 UYF655378 VIB655378 VRX655378 WBT655378 WLP655378 WVL655378 D655434 IZ655434 SV655434 ACR655434 AMN655434 AWJ655434 BGF655434 BQB655434 BZX655434 CJT655434 CTP655434 DDL655434 DNH655434 DXD655434 EGZ655434 EQV655434 FAR655434 FKN655434 FUJ655434 GEF655434 GOB655434 GXX655434 HHT655434 HRP655434 IBL655434 ILH655434 IVD655434 JEZ655434 JOV655434 JYR655434 KIN655434 KSJ655434 LCF655434 LMB655434 LVX655434 MFT655434 MPP655434 MZL655434 NJH655434 NTD655434 OCZ655434 OMV655434 OWR655434 PGN655434 PQJ655434 QAF655434 QKB655434 QTX655434 RDT655434 RNP655434 RXL655434 SHH655434 SRD655434 TAZ655434 TKV655434 TUR655434 UEN655434 UOJ655434 UYF655434 VIB655434 VRX655434 WBT655434 WLP655434 WVL655434 D655436 IZ655436 SV655436 ACR655436 AMN655436 AWJ655436 BGF655436 BQB655436 BZX655436 CJT655436 CTP655436 DDL655436 DNH655436 DXD655436 EGZ655436 EQV655436 FAR655436 FKN655436 FUJ655436 GEF655436 GOB655436 GXX655436 HHT655436 HRP655436 IBL655436 ILH655436 IVD655436 JEZ655436 JOV655436 JYR655436 KIN655436 KSJ655436 LCF655436 LMB655436 LVX655436 MFT655436 MPP655436 MZL655436 NJH655436 NTD655436 OCZ655436 OMV655436 OWR655436 PGN655436 PQJ655436 QAF655436 QKB655436 QTX655436 RDT655436 RNP655436 RXL655436 SHH655436 SRD655436 TAZ655436 TKV655436 TUR655436 UEN655436 UOJ655436 UYF655436 VIB655436 VRX655436 WBT655436 WLP655436 WVL655436 D720853 IZ720853 SV720853 ACR720853 AMN720853 AWJ720853 BGF720853 BQB720853 BZX720853 CJT720853 CTP720853 DDL720853 DNH720853 DXD720853 EGZ720853 EQV720853 FAR720853 FKN720853 FUJ720853 GEF720853 GOB720853 GXX720853 HHT720853 HRP720853 IBL720853 ILH720853 IVD720853 JEZ720853 JOV720853 JYR720853 KIN720853 KSJ720853 LCF720853 LMB720853 LVX720853 MFT720853 MPP720853 MZL720853 NJH720853 NTD720853 OCZ720853 OMV720853 OWR720853 PGN720853 PQJ720853 QAF720853 QKB720853 QTX720853 RDT720853 RNP720853 RXL720853 SHH720853 SRD720853 TAZ720853 TKV720853 TUR720853 UEN720853 UOJ720853 UYF720853 VIB720853 VRX720853 WBT720853 WLP720853 WVL720853 D720882 IZ720882 SV720882 ACR720882 AMN720882 AWJ720882 BGF720882 BQB720882 BZX720882 CJT720882 CTP720882 DDL720882 DNH720882 DXD720882 EGZ720882 EQV720882 FAR720882 FKN720882 FUJ720882 GEF720882 GOB720882 GXX720882 HHT720882 HRP720882 IBL720882 ILH720882 IVD720882 JEZ720882 JOV720882 JYR720882 KIN720882 KSJ720882 LCF720882 LMB720882 LVX720882 MFT720882 MPP720882 MZL720882 NJH720882 NTD720882 OCZ720882 OMV720882 OWR720882 PGN720882 PQJ720882 QAF720882 QKB720882 QTX720882 RDT720882 RNP720882 RXL720882 SHH720882 SRD720882 TAZ720882 TKV720882 TUR720882 UEN720882 UOJ720882 UYF720882 VIB720882 VRX720882 WBT720882 WLP720882 WVL720882 D720909 IZ720909 SV720909 ACR720909 AMN720909 AWJ720909 BGF720909 BQB720909 BZX720909 CJT720909 CTP720909 DDL720909 DNH720909 DXD720909 EGZ720909 EQV720909 FAR720909 FKN720909 FUJ720909 GEF720909 GOB720909 GXX720909 HHT720909 HRP720909 IBL720909 ILH720909 IVD720909 JEZ720909 JOV720909 JYR720909 KIN720909 KSJ720909 LCF720909 LMB720909 LVX720909 MFT720909 MPP720909 MZL720909 NJH720909 NTD720909 OCZ720909 OMV720909 OWR720909 PGN720909 PQJ720909 QAF720909 QKB720909 QTX720909 RDT720909 RNP720909 RXL720909 SHH720909 SRD720909 TAZ720909 TKV720909 TUR720909 UEN720909 UOJ720909 UYF720909 VIB720909 VRX720909 WBT720909 WLP720909 WVL720909 D720914 IZ720914 SV720914 ACR720914 AMN720914 AWJ720914 BGF720914 BQB720914 BZX720914 CJT720914 CTP720914 DDL720914 DNH720914 DXD720914 EGZ720914 EQV720914 FAR720914 FKN720914 FUJ720914 GEF720914 GOB720914 GXX720914 HHT720914 HRP720914 IBL720914 ILH720914 IVD720914 JEZ720914 JOV720914 JYR720914 KIN720914 KSJ720914 LCF720914 LMB720914 LVX720914 MFT720914 MPP720914 MZL720914 NJH720914 NTD720914 OCZ720914 OMV720914 OWR720914 PGN720914 PQJ720914 QAF720914 QKB720914 QTX720914 RDT720914 RNP720914 RXL720914 SHH720914 SRD720914 TAZ720914 TKV720914 TUR720914 UEN720914 UOJ720914 UYF720914 VIB720914 VRX720914 WBT720914 WLP720914 WVL720914 D720970 IZ720970 SV720970 ACR720970 AMN720970 AWJ720970 BGF720970 BQB720970 BZX720970 CJT720970 CTP720970 DDL720970 DNH720970 DXD720970 EGZ720970 EQV720970 FAR720970 FKN720970 FUJ720970 GEF720970 GOB720970 GXX720970 HHT720970 HRP720970 IBL720970 ILH720970 IVD720970 JEZ720970 JOV720970 JYR720970 KIN720970 KSJ720970 LCF720970 LMB720970 LVX720970 MFT720970 MPP720970 MZL720970 NJH720970 NTD720970 OCZ720970 OMV720970 OWR720970 PGN720970 PQJ720970 QAF720970 QKB720970 QTX720970 RDT720970 RNP720970 RXL720970 SHH720970 SRD720970 TAZ720970 TKV720970 TUR720970 UEN720970 UOJ720970 UYF720970 VIB720970 VRX720970 WBT720970 WLP720970 WVL720970 D720972 IZ720972 SV720972 ACR720972 AMN720972 AWJ720972 BGF720972 BQB720972 BZX720972 CJT720972 CTP720972 DDL720972 DNH720972 DXD720972 EGZ720972 EQV720972 FAR720972 FKN720972 FUJ720972 GEF720972 GOB720972 GXX720972 HHT720972 HRP720972 IBL720972 ILH720972 IVD720972 JEZ720972 JOV720972 JYR720972 KIN720972 KSJ720972 LCF720972 LMB720972 LVX720972 MFT720972 MPP720972 MZL720972 NJH720972 NTD720972 OCZ720972 OMV720972 OWR720972 PGN720972 PQJ720972 QAF720972 QKB720972 QTX720972 RDT720972 RNP720972 RXL720972 SHH720972 SRD720972 TAZ720972 TKV720972 TUR720972 UEN720972 UOJ720972 UYF720972 VIB720972 VRX720972 WBT720972 WLP720972 WVL720972 D786389 IZ786389 SV786389 ACR786389 AMN786389 AWJ786389 BGF786389 BQB786389 BZX786389 CJT786389 CTP786389 DDL786389 DNH786389 DXD786389 EGZ786389 EQV786389 FAR786389 FKN786389 FUJ786389 GEF786389 GOB786389 GXX786389 HHT786389 HRP786389 IBL786389 ILH786389 IVD786389 JEZ786389 JOV786389 JYR786389 KIN786389 KSJ786389 LCF786389 LMB786389 LVX786389 MFT786389 MPP786389 MZL786389 NJH786389 NTD786389 OCZ786389 OMV786389 OWR786389 PGN786389 PQJ786389 QAF786389 QKB786389 QTX786389 RDT786389 RNP786389 RXL786389 SHH786389 SRD786389 TAZ786389 TKV786389 TUR786389 UEN786389 UOJ786389 UYF786389 VIB786389 VRX786389 WBT786389 WLP786389 WVL786389 D786418 IZ786418 SV786418 ACR786418 AMN786418 AWJ786418 BGF786418 BQB786418 BZX786418 CJT786418 CTP786418 DDL786418 DNH786418 DXD786418 EGZ786418 EQV786418 FAR786418 FKN786418 FUJ786418 GEF786418 GOB786418 GXX786418 HHT786418 HRP786418 IBL786418 ILH786418 IVD786418 JEZ786418 JOV786418 JYR786418 KIN786418 KSJ786418 LCF786418 LMB786418 LVX786418 MFT786418 MPP786418 MZL786418 NJH786418 NTD786418 OCZ786418 OMV786418 OWR786418 PGN786418 PQJ786418 QAF786418 QKB786418 QTX786418 RDT786418 RNP786418 RXL786418 SHH786418 SRD786418 TAZ786418 TKV786418 TUR786418 UEN786418 UOJ786418 UYF786418 VIB786418 VRX786418 WBT786418 WLP786418 WVL786418 D786445 IZ786445 SV786445 ACR786445 AMN786445 AWJ786445 BGF786445 BQB786445 BZX786445 CJT786445 CTP786445 DDL786445 DNH786445 DXD786445 EGZ786445 EQV786445 FAR786445 FKN786445 FUJ786445 GEF786445 GOB786445 GXX786445 HHT786445 HRP786445 IBL786445 ILH786445 IVD786445 JEZ786445 JOV786445 JYR786445 KIN786445 KSJ786445 LCF786445 LMB786445 LVX786445 MFT786445 MPP786445 MZL786445 NJH786445 NTD786445 OCZ786445 OMV786445 OWR786445 PGN786445 PQJ786445 QAF786445 QKB786445 QTX786445 RDT786445 RNP786445 RXL786445 SHH786445 SRD786445 TAZ786445 TKV786445 TUR786445 UEN786445 UOJ786445 UYF786445 VIB786445 VRX786445 WBT786445 WLP786445 WVL786445 D786450 IZ786450 SV786450 ACR786450 AMN786450 AWJ786450 BGF786450 BQB786450 BZX786450 CJT786450 CTP786450 DDL786450 DNH786450 DXD786450 EGZ786450 EQV786450 FAR786450 FKN786450 FUJ786450 GEF786450 GOB786450 GXX786450 HHT786450 HRP786450 IBL786450 ILH786450 IVD786450 JEZ786450 JOV786450 JYR786450 KIN786450 KSJ786450 LCF786450 LMB786450 LVX786450 MFT786450 MPP786450 MZL786450 NJH786450 NTD786450 OCZ786450 OMV786450 OWR786450 PGN786450 PQJ786450 QAF786450 QKB786450 QTX786450 RDT786450 RNP786450 RXL786450 SHH786450 SRD786450 TAZ786450 TKV786450 TUR786450 UEN786450 UOJ786450 UYF786450 VIB786450 VRX786450 WBT786450 WLP786450 WVL786450 D786506 IZ786506 SV786506 ACR786506 AMN786506 AWJ786506 BGF786506 BQB786506 BZX786506 CJT786506 CTP786506 DDL786506 DNH786506 DXD786506 EGZ786506 EQV786506 FAR786506 FKN786506 FUJ786506 GEF786506 GOB786506 GXX786506 HHT786506 HRP786506 IBL786506 ILH786506 IVD786506 JEZ786506 JOV786506 JYR786506 KIN786506 KSJ786506 LCF786506 LMB786506 LVX786506 MFT786506 MPP786506 MZL786506 NJH786506 NTD786506 OCZ786506 OMV786506 OWR786506 PGN786506 PQJ786506 QAF786506 QKB786506 QTX786506 RDT786506 RNP786506 RXL786506 SHH786506 SRD786506 TAZ786506 TKV786506 TUR786506 UEN786506 UOJ786506 UYF786506 VIB786506 VRX786506 WBT786506 WLP786506 WVL786506 D786508 IZ786508 SV786508 ACR786508 AMN786508 AWJ786508 BGF786508 BQB786508 BZX786508 CJT786508 CTP786508 DDL786508 DNH786508 DXD786508 EGZ786508 EQV786508 FAR786508 FKN786508 FUJ786508 GEF786508 GOB786508 GXX786508 HHT786508 HRP786508 IBL786508 ILH786508 IVD786508 JEZ786508 JOV786508 JYR786508 KIN786508 KSJ786508 LCF786508 LMB786508 LVX786508 MFT786508 MPP786508 MZL786508 NJH786508 NTD786508 OCZ786508 OMV786508 OWR786508 PGN786508 PQJ786508 QAF786508 QKB786508 QTX786508 RDT786508 RNP786508 RXL786508 SHH786508 SRD786508 TAZ786508 TKV786508 TUR786508 UEN786508 UOJ786508 UYF786508 VIB786508 VRX786508 WBT786508 WLP786508 WVL786508 D851925 IZ851925 SV851925 ACR851925 AMN851925 AWJ851925 BGF851925 BQB851925 BZX851925 CJT851925 CTP851925 DDL851925 DNH851925 DXD851925 EGZ851925 EQV851925 FAR851925 FKN851925 FUJ851925 GEF851925 GOB851925 GXX851925 HHT851925 HRP851925 IBL851925 ILH851925 IVD851925 JEZ851925 JOV851925 JYR851925 KIN851925 KSJ851925 LCF851925 LMB851925 LVX851925 MFT851925 MPP851925 MZL851925 NJH851925 NTD851925 OCZ851925 OMV851925 OWR851925 PGN851925 PQJ851925 QAF851925 QKB851925 QTX851925 RDT851925 RNP851925 RXL851925 SHH851925 SRD851925 TAZ851925 TKV851925 TUR851925 UEN851925 UOJ851925 UYF851925 VIB851925 VRX851925 WBT851925 WLP851925 WVL851925 D851954 IZ851954 SV851954 ACR851954 AMN851954 AWJ851954 BGF851954 BQB851954 BZX851954 CJT851954 CTP851954 DDL851954 DNH851954 DXD851954 EGZ851954 EQV851954 FAR851954 FKN851954 FUJ851954 GEF851954 GOB851954 GXX851954 HHT851954 HRP851954 IBL851954 ILH851954 IVD851954 JEZ851954 JOV851954 JYR851954 KIN851954 KSJ851954 LCF851954 LMB851954 LVX851954 MFT851954 MPP851954 MZL851954 NJH851954 NTD851954 OCZ851954 OMV851954 OWR851954 PGN851954 PQJ851954 QAF851954 QKB851954 QTX851954 RDT851954 RNP851954 RXL851954 SHH851954 SRD851954 TAZ851954 TKV851954 TUR851954 UEN851954 UOJ851954 UYF851954 VIB851954 VRX851954 WBT851954 WLP851954 WVL851954 D851981 IZ851981 SV851981 ACR851981 AMN851981 AWJ851981 BGF851981 BQB851981 BZX851981 CJT851981 CTP851981 DDL851981 DNH851981 DXD851981 EGZ851981 EQV851981 FAR851981 FKN851981 FUJ851981 GEF851981 GOB851981 GXX851981 HHT851981 HRP851981 IBL851981 ILH851981 IVD851981 JEZ851981 JOV851981 JYR851981 KIN851981 KSJ851981 LCF851981 LMB851981 LVX851981 MFT851981 MPP851981 MZL851981 NJH851981 NTD851981 OCZ851981 OMV851981 OWR851981 PGN851981 PQJ851981 QAF851981 QKB851981 QTX851981 RDT851981 RNP851981 RXL851981 SHH851981 SRD851981 TAZ851981 TKV851981 TUR851981 UEN851981 UOJ851981 UYF851981 VIB851981 VRX851981 WBT851981 WLP851981 WVL851981 D851986 IZ851986 SV851986 ACR851986 AMN851986 AWJ851986 BGF851986 BQB851986 BZX851986 CJT851986 CTP851986 DDL851986 DNH851986 DXD851986 EGZ851986 EQV851986 FAR851986 FKN851986 FUJ851986 GEF851986 GOB851986 GXX851986 HHT851986 HRP851986 IBL851986 ILH851986 IVD851986 JEZ851986 JOV851986 JYR851986 KIN851986 KSJ851986 LCF851986 LMB851986 LVX851986 MFT851986 MPP851986 MZL851986 NJH851986 NTD851986 OCZ851986 OMV851986 OWR851986 PGN851986 PQJ851986 QAF851986 QKB851986 QTX851986 RDT851986 RNP851986 RXL851986 SHH851986 SRD851986 TAZ851986 TKV851986 TUR851986 UEN851986 UOJ851986 UYF851986 VIB851986 VRX851986 WBT851986 WLP851986 WVL851986 D852042 IZ852042 SV852042 ACR852042 AMN852042 AWJ852042 BGF852042 BQB852042 BZX852042 CJT852042 CTP852042 DDL852042 DNH852042 DXD852042 EGZ852042 EQV852042 FAR852042 FKN852042 FUJ852042 GEF852042 GOB852042 GXX852042 HHT852042 HRP852042 IBL852042 ILH852042 IVD852042 JEZ852042 JOV852042 JYR852042 KIN852042 KSJ852042 LCF852042 LMB852042 LVX852042 MFT852042 MPP852042 MZL852042 NJH852042 NTD852042 OCZ852042 OMV852042 OWR852042 PGN852042 PQJ852042 QAF852042 QKB852042 QTX852042 RDT852042 RNP852042 RXL852042 SHH852042 SRD852042 TAZ852042 TKV852042 TUR852042 UEN852042 UOJ852042 UYF852042 VIB852042 VRX852042 WBT852042 WLP852042 WVL852042 D852044 IZ852044 SV852044 ACR852044 AMN852044 AWJ852044 BGF852044 BQB852044 BZX852044 CJT852044 CTP852044 DDL852044 DNH852044 DXD852044 EGZ852044 EQV852044 FAR852044 FKN852044 FUJ852044 GEF852044 GOB852044 GXX852044 HHT852044 HRP852044 IBL852044 ILH852044 IVD852044 JEZ852044 JOV852044 JYR852044 KIN852044 KSJ852044 LCF852044 LMB852044 LVX852044 MFT852044 MPP852044 MZL852044 NJH852044 NTD852044 OCZ852044 OMV852044 OWR852044 PGN852044 PQJ852044 QAF852044 QKB852044 QTX852044 RDT852044 RNP852044 RXL852044 SHH852044 SRD852044 TAZ852044 TKV852044 TUR852044 UEN852044 UOJ852044 UYF852044 VIB852044 VRX852044 WBT852044 WLP852044 WVL852044 D917461 IZ917461 SV917461 ACR917461 AMN917461 AWJ917461 BGF917461 BQB917461 BZX917461 CJT917461 CTP917461 DDL917461 DNH917461 DXD917461 EGZ917461 EQV917461 FAR917461 FKN917461 FUJ917461 GEF917461 GOB917461 GXX917461 HHT917461 HRP917461 IBL917461 ILH917461 IVD917461 JEZ917461 JOV917461 JYR917461 KIN917461 KSJ917461 LCF917461 LMB917461 LVX917461 MFT917461 MPP917461 MZL917461 NJH917461 NTD917461 OCZ917461 OMV917461 OWR917461 PGN917461 PQJ917461 QAF917461 QKB917461 QTX917461 RDT917461 RNP917461 RXL917461 SHH917461 SRD917461 TAZ917461 TKV917461 TUR917461 UEN917461 UOJ917461 UYF917461 VIB917461 VRX917461 WBT917461 WLP917461 WVL917461 D917490 IZ917490 SV917490 ACR917490 AMN917490 AWJ917490 BGF917490 BQB917490 BZX917490 CJT917490 CTP917490 DDL917490 DNH917490 DXD917490 EGZ917490 EQV917490 FAR917490 FKN917490 FUJ917490 GEF917490 GOB917490 GXX917490 HHT917490 HRP917490 IBL917490 ILH917490 IVD917490 JEZ917490 JOV917490 JYR917490 KIN917490 KSJ917490 LCF917490 LMB917490 LVX917490 MFT917490 MPP917490 MZL917490 NJH917490 NTD917490 OCZ917490 OMV917490 OWR917490 PGN917490 PQJ917490 QAF917490 QKB917490 QTX917490 RDT917490 RNP917490 RXL917490 SHH917490 SRD917490 TAZ917490 TKV917490 TUR917490 UEN917490 UOJ917490 UYF917490 VIB917490 VRX917490 WBT917490 WLP917490 WVL917490 D917517 IZ917517 SV917517 ACR917517 AMN917517 AWJ917517 BGF917517 BQB917517 BZX917517 CJT917517 CTP917517 DDL917517 DNH917517 DXD917517 EGZ917517 EQV917517 FAR917517 FKN917517 FUJ917517 GEF917517 GOB917517 GXX917517 HHT917517 HRP917517 IBL917517 ILH917517 IVD917517 JEZ917517 JOV917517 JYR917517 KIN917517 KSJ917517 LCF917517 LMB917517 LVX917517 MFT917517 MPP917517 MZL917517 NJH917517 NTD917517 OCZ917517 OMV917517 OWR917517 PGN917517 PQJ917517 QAF917517 QKB917517 QTX917517 RDT917517 RNP917517 RXL917517 SHH917517 SRD917517 TAZ917517 TKV917517 TUR917517 UEN917517 UOJ917517 UYF917517 VIB917517 VRX917517 WBT917517 WLP917517 WVL917517 D917522 IZ917522 SV917522 ACR917522 AMN917522 AWJ917522 BGF917522 BQB917522 BZX917522 CJT917522 CTP917522 DDL917522 DNH917522 DXD917522 EGZ917522 EQV917522 FAR917522 FKN917522 FUJ917522 GEF917522 GOB917522 GXX917522 HHT917522 HRP917522 IBL917522 ILH917522 IVD917522 JEZ917522 JOV917522 JYR917522 KIN917522 KSJ917522 LCF917522 LMB917522 LVX917522 MFT917522 MPP917522 MZL917522 NJH917522 NTD917522 OCZ917522 OMV917522 OWR917522 PGN917522 PQJ917522 QAF917522 QKB917522 QTX917522 RDT917522 RNP917522 RXL917522 SHH917522 SRD917522 TAZ917522 TKV917522 TUR917522 UEN917522 UOJ917522 UYF917522 VIB917522 VRX917522 WBT917522 WLP917522 WVL917522 D917578 IZ917578 SV917578 ACR917578 AMN917578 AWJ917578 BGF917578 BQB917578 BZX917578 CJT917578 CTP917578 DDL917578 DNH917578 DXD917578 EGZ917578 EQV917578 FAR917578 FKN917578 FUJ917578 GEF917578 GOB917578 GXX917578 HHT917578 HRP917578 IBL917578 ILH917578 IVD917578 JEZ917578 JOV917578 JYR917578 KIN917578 KSJ917578 LCF917578 LMB917578 LVX917578 MFT917578 MPP917578 MZL917578 NJH917578 NTD917578 OCZ917578 OMV917578 OWR917578 PGN917578 PQJ917578 QAF917578 QKB917578 QTX917578 RDT917578 RNP917578 RXL917578 SHH917578 SRD917578 TAZ917578 TKV917578 TUR917578 UEN917578 UOJ917578 UYF917578 VIB917578 VRX917578 WBT917578 WLP917578 WVL917578 D917580 IZ917580 SV917580 ACR917580 AMN917580 AWJ917580 BGF917580 BQB917580 BZX917580 CJT917580 CTP917580 DDL917580 DNH917580 DXD917580 EGZ917580 EQV917580 FAR917580 FKN917580 FUJ917580 GEF917580 GOB917580 GXX917580 HHT917580 HRP917580 IBL917580 ILH917580 IVD917580 JEZ917580 JOV917580 JYR917580 KIN917580 KSJ917580 LCF917580 LMB917580 LVX917580 MFT917580 MPP917580 MZL917580 NJH917580 NTD917580 OCZ917580 OMV917580 OWR917580 PGN917580 PQJ917580 QAF917580 QKB917580 QTX917580 RDT917580 RNP917580 RXL917580 SHH917580 SRD917580 TAZ917580 TKV917580 TUR917580 UEN917580 UOJ917580 UYF917580 VIB917580 VRX917580 WBT917580 WLP917580 WVL917580 D982997 IZ982997 SV982997 ACR982997 AMN982997 AWJ982997 BGF982997 BQB982997 BZX982997 CJT982997 CTP982997 DDL982997 DNH982997 DXD982997 EGZ982997 EQV982997 FAR982997 FKN982997 FUJ982997 GEF982997 GOB982997 GXX982997 HHT982997 HRP982997 IBL982997 ILH982997 IVD982997 JEZ982997 JOV982997 JYR982997 KIN982997 KSJ982997 LCF982997 LMB982997 LVX982997 MFT982997 MPP982997 MZL982997 NJH982997 NTD982997 OCZ982997 OMV982997 OWR982997 PGN982997 PQJ982997 QAF982997 QKB982997 QTX982997 RDT982997 RNP982997 RXL982997 SHH982997 SRD982997 TAZ982997 TKV982997 TUR982997 UEN982997 UOJ982997 UYF982997 VIB982997 VRX982997 WBT982997 WLP982997 WVL982997 D983026 IZ983026 SV983026 ACR983026 AMN983026 AWJ983026 BGF983026 BQB983026 BZX983026 CJT983026 CTP983026 DDL983026 DNH983026 DXD983026 EGZ983026 EQV983026 FAR983026 FKN983026 FUJ983026 GEF983026 GOB983026 GXX983026 HHT983026 HRP983026 IBL983026 ILH983026 IVD983026 JEZ983026 JOV983026 JYR983026 KIN983026 KSJ983026 LCF983026 LMB983026 LVX983026 MFT983026 MPP983026 MZL983026 NJH983026 NTD983026 OCZ983026 OMV983026 OWR983026 PGN983026 PQJ983026 QAF983026 QKB983026 QTX983026 RDT983026 RNP983026 RXL983026 SHH983026 SRD983026 TAZ983026 TKV983026 TUR983026 UEN983026 UOJ983026 UYF983026 VIB983026 VRX983026 WBT983026 WLP983026 WVL983026 D983053 IZ983053 SV983053 ACR983053 AMN983053 AWJ983053 BGF983053 BQB983053 BZX983053 CJT983053 CTP983053 DDL983053 DNH983053 DXD983053 EGZ983053 EQV983053 FAR983053 FKN983053 FUJ983053 GEF983053 GOB983053 GXX983053 HHT983053 HRP983053 IBL983053 ILH983053 IVD983053 JEZ983053 JOV983053 JYR983053 KIN983053 KSJ983053 LCF983053 LMB983053 LVX983053 MFT983053 MPP983053 MZL983053 NJH983053 NTD983053 OCZ983053 OMV983053 OWR983053 PGN983053 PQJ983053 QAF983053 QKB983053 QTX983053 RDT983053 RNP983053 RXL983053 SHH983053 SRD983053 TAZ983053 TKV983053 TUR983053 UEN983053 UOJ983053 UYF983053 VIB983053 VRX983053 WBT983053 WLP983053 WVL983053 D983058 IZ983058 SV983058 ACR983058 AMN983058 AWJ983058 BGF983058 BQB983058 BZX983058 CJT983058 CTP983058 DDL983058 DNH983058 DXD983058 EGZ983058 EQV983058 FAR983058 FKN983058 FUJ983058 GEF983058 GOB983058 GXX983058 HHT983058 HRP983058 IBL983058 ILH983058 IVD983058 JEZ983058 JOV983058 JYR983058 KIN983058 KSJ983058 LCF983058 LMB983058 LVX983058 MFT983058 MPP983058 MZL983058 NJH983058 NTD983058 OCZ983058 OMV983058 OWR983058 PGN983058 PQJ983058 QAF983058 QKB983058 QTX983058 RDT983058 RNP983058 RXL983058 SHH983058 SRD983058 TAZ983058 TKV983058 TUR983058 UEN983058 UOJ983058 UYF983058 VIB983058 VRX983058 WBT983058 WLP983058 WVL983058 D983114 IZ983114 SV983114 ACR983114 AMN983114 AWJ983114 BGF983114 BQB983114 BZX983114 CJT983114 CTP983114 DDL983114 DNH983114 DXD983114 EGZ983114 EQV983114 FAR983114 FKN983114 FUJ983114 GEF983114 GOB983114 GXX983114 HHT983114 HRP983114 IBL983114 ILH983114 IVD983114 JEZ983114 JOV983114 JYR983114 KIN983114 KSJ983114 LCF983114 LMB983114 LVX983114 MFT983114 MPP983114 MZL983114 NJH983114 NTD983114 OCZ983114 OMV983114 OWR983114 PGN983114 PQJ983114 QAF983114 QKB983114 QTX983114 RDT983114 RNP983114 RXL983114 SHH983114 SRD983114 TAZ983114 TKV983114 TUR983114 UEN983114 UOJ983114 UYF983114 VIB983114 VRX983114 WBT983114 WLP983114 WVL983114 D983116 IZ983116 SV983116 ACR983116 AMN983116 AWJ983116 BGF983116 BQB983116 BZX983116 CJT983116 CTP983116 DDL983116 DNH983116 DXD983116 EGZ983116 EQV983116 FAR983116 FKN983116 FUJ983116 GEF983116 GOB983116 GXX983116 HHT983116 HRP983116 IBL983116 ILH983116 IVD983116 JEZ983116 JOV983116 JYR983116 KIN983116 KSJ983116 LCF983116 LMB983116 LVX983116 MFT983116 MPP983116 MZL983116 NJH983116 NTD983116 OCZ983116 OMV983116 OWR983116 PGN983116 PQJ983116 QAF983116 QKB983116 QTX983116 RDT983116 RNP983116 RXL983116 SHH983116 SRD983116 TAZ983116 TKV983116 TUR983116 UEN983116 UOJ983116 UYF983116 VIB983116 VRX983116 WBT983116 WLP983116 WVL983116 D65467:D65469 D65479:D65481 D65487:D65491 D65495:D65507 D65513:D65515 D65524:D65525 D65529:D65533 D65537:D65538 D65540:D65542 D65558:D65562 D65570:D65579 D65583:D65593 D65595:D65598 D65600:D65601 D65603:D65604 D65607:D65608 D65616:D65619 D131003:D131005 D131015:D131017 D131023:D131027 D131031:D131043 D131049:D131051 D131060:D131061 D131065:D131069 D131073:D131074 D131076:D131078 D131094:D131098 D131106:D131115 D131119:D131129 D131131:D131134 D131136:D131137 D131139:D131140 D131143:D131144 D131152:D131155 D196539:D196541 D196551:D196553 D196559:D196563 D196567:D196579 D196585:D196587 D196596:D196597 D196601:D196605 D196609:D196610 D196612:D196614 D196630:D196634 D196642:D196651 D196655:D196665 D196667:D196670 D196672:D196673 D196675:D196676 D196679:D196680 D196688:D196691 D262075:D262077 D262087:D262089 D262095:D262099 D262103:D262115 D262121:D262123 D262132:D262133 D262137:D262141 D262145:D262146 D262148:D262150 D262166:D262170 D262178:D262187 D262191:D262201 D262203:D262206 D262208:D262209 D262211:D262212 D262215:D262216 D262224:D262227 D327611:D327613 D327623:D327625 D327631:D327635 D327639:D327651 D327657:D327659 D327668:D327669 D327673:D327677 D327681:D327682 D327684:D327686 D327702:D327706 D327714:D327723 D327727:D327737 D327739:D327742 D327744:D327745 D327747:D327748 D327751:D327752 D327760:D327763 D393147:D393149 D393159:D393161 D393167:D393171 D393175:D393187 D393193:D393195 D393204:D393205 D393209:D393213 D393217:D393218 D393220:D393222 D393238:D393242 D393250:D393259 D393263:D393273 D393275:D393278 D393280:D393281 D393283:D393284 D393287:D393288 D393296:D393299 D458683:D458685 D458695:D458697 D458703:D458707 D458711:D458723 D458729:D458731 D458740:D458741 D458745:D458749 D458753:D458754 D458756:D458758 D458774:D458778 D458786:D458795 D458799:D458809 D458811:D458814 D458816:D458817 D458819:D458820 D458823:D458824 D458832:D458835 D524219:D524221 D524231:D524233 D524239:D524243 D524247:D524259 D524265:D524267 D524276:D524277 D524281:D524285 D524289:D524290 D524292:D524294 D524310:D524314 D524322:D524331 D524335:D524345 D524347:D524350 D524352:D524353 D524355:D524356 D524359:D524360 D524368:D524371 D589755:D589757 D589767:D589769 D589775:D589779 D589783:D589795 D589801:D589803 D589812:D589813 D589817:D589821 D589825:D589826 D589828:D589830 D589846:D589850 D589858:D589867 D589871:D589881 D589883:D589886 D589888:D589889 D589891:D589892 D589895:D589896 D589904:D589907 D655291:D655293 D655303:D655305 D655311:D655315 D655319:D655331 D655337:D655339 D655348:D655349 D655353:D655357 D655361:D655362 D655364:D655366 D655382:D655386 D655394:D655403 D655407:D655417 D655419:D655422 D655424:D655425 D655427:D655428 D655431:D655432 D655440:D655443 D720827:D720829 D720839:D720841 D720847:D720851 D720855:D720867 D720873:D720875 D720884:D720885 D720889:D720893 D720897:D720898 D720900:D720902 D720918:D720922 D720930:D720939 D720943:D720953 D720955:D720958 D720960:D720961 D720963:D720964 D720967:D720968 D720976:D720979 D786363:D786365 D786375:D786377 D786383:D786387 D786391:D786403 D786409:D786411 D786420:D786421 D786425:D786429 D786433:D786434 D786436:D786438 D786454:D786458 D786466:D786475 D786479:D786489 D786491:D786494 D786496:D786497 D786499:D786500 D786503:D786504 D786512:D786515 D851899:D851901 D851911:D851913 D851919:D851923 D851927:D851939 D851945:D851947 D851956:D851957 D851961:D851965 D851969:D851970 D851972:D851974 D851990:D851994 D852002:D852011 D852015:D852025 D852027:D852030 D852032:D852033 D852035:D852036 D852039:D852040 D852048:D852051 D917435:D917437 D917447:D917449 D917455:D917459 D917463:D917475 D917481:D917483 D917492:D917493 D917497:D917501 D917505:D917506 D917508:D917510 D917526:D917530 D917538:D917547 D917551:D917561 D917563:D917566 D917568:D917569 D917571:D917572 D917575:D917576 D917584:D917587 D982971:D982973 D982983:D982985 D982991:D982995 D982999:D983011 D983017:D983019 D983028:D983029 D983033:D983037 D983041:D983042 D983044:D983046 D983062:D983066 D983074:D983083 D983087:D983097 D983099:D983102 D983104:D983105 D983107:D983108 D983111:D983112 D983120:D983123 IY11:IY12 IY25:IY29 IY36:IY45 IY49:IY50 IY52:IY55 IZ43:IZ44 IZ62:IZ76 IZ78:IZ95 IZ65467:IZ65469 IZ65479:IZ65481 IZ65487:IZ65491 IZ65495:IZ65507 IZ65513:IZ65515 IZ65524:IZ65525 IZ65529:IZ65533 IZ65537:IZ65538 IZ65540:IZ65542 IZ65558:IZ65562 IZ65570:IZ65579 IZ65583:IZ65593 IZ65595:IZ65598 IZ65600:IZ65601 IZ65603:IZ65604 IZ65607:IZ65608 IZ65616:IZ65619 IZ131003:IZ131005 IZ131015:IZ131017 IZ131023:IZ131027 IZ131031:IZ131043 IZ131049:IZ131051 IZ131060:IZ131061 IZ131065:IZ131069 IZ131073:IZ131074 IZ131076:IZ131078 IZ131094:IZ131098 IZ131106:IZ131115 IZ131119:IZ131129 IZ131131:IZ131134 IZ131136:IZ131137 IZ131139:IZ131140 IZ131143:IZ131144 IZ131152:IZ131155 IZ196539:IZ196541 IZ196551:IZ196553 IZ196559:IZ196563 IZ196567:IZ196579 IZ196585:IZ196587 IZ196596:IZ196597 IZ196601:IZ196605 IZ196609:IZ196610 IZ196612:IZ196614 IZ196630:IZ196634 IZ196642:IZ196651 IZ196655:IZ196665 IZ196667:IZ196670 IZ196672:IZ196673 IZ196675:IZ196676 IZ196679:IZ196680 IZ196688:IZ196691 IZ262075:IZ262077 IZ262087:IZ262089 IZ262095:IZ262099 IZ262103:IZ262115 IZ262121:IZ262123 IZ262132:IZ262133 IZ262137:IZ262141 IZ262145:IZ262146 IZ262148:IZ262150 IZ262166:IZ262170 IZ262178:IZ262187 IZ262191:IZ262201 IZ262203:IZ262206 IZ262208:IZ262209 IZ262211:IZ262212 IZ262215:IZ262216 IZ262224:IZ262227 IZ327611:IZ327613 IZ327623:IZ327625 IZ327631:IZ327635 IZ327639:IZ327651 IZ327657:IZ327659 IZ327668:IZ327669 IZ327673:IZ327677 IZ327681:IZ327682 IZ327684:IZ327686 IZ327702:IZ327706 IZ327714:IZ327723 IZ327727:IZ327737 IZ327739:IZ327742 IZ327744:IZ327745 IZ327747:IZ327748 IZ327751:IZ327752 IZ327760:IZ327763 IZ393147:IZ393149 IZ393159:IZ393161 IZ393167:IZ393171 IZ393175:IZ393187 IZ393193:IZ393195 IZ393204:IZ393205 IZ393209:IZ393213 IZ393217:IZ393218 IZ393220:IZ393222 IZ393238:IZ393242 IZ393250:IZ393259 IZ393263:IZ393273 IZ393275:IZ393278 IZ393280:IZ393281 IZ393283:IZ393284 IZ393287:IZ393288 IZ393296:IZ393299 IZ458683:IZ458685 IZ458695:IZ458697 IZ458703:IZ458707 IZ458711:IZ458723 IZ458729:IZ458731 IZ458740:IZ458741 IZ458745:IZ458749 IZ458753:IZ458754 IZ458756:IZ458758 IZ458774:IZ458778 IZ458786:IZ458795 IZ458799:IZ458809 IZ458811:IZ458814 IZ458816:IZ458817 IZ458819:IZ458820 IZ458823:IZ458824 IZ458832:IZ458835 IZ524219:IZ524221 IZ524231:IZ524233 IZ524239:IZ524243 IZ524247:IZ524259 IZ524265:IZ524267 IZ524276:IZ524277 IZ524281:IZ524285 IZ524289:IZ524290 IZ524292:IZ524294 IZ524310:IZ524314 IZ524322:IZ524331 IZ524335:IZ524345 IZ524347:IZ524350 IZ524352:IZ524353 IZ524355:IZ524356 IZ524359:IZ524360 IZ524368:IZ524371 IZ589755:IZ589757 IZ589767:IZ589769 IZ589775:IZ589779 IZ589783:IZ589795 IZ589801:IZ589803 IZ589812:IZ589813 IZ589817:IZ589821 IZ589825:IZ589826 IZ589828:IZ589830 IZ589846:IZ589850 IZ589858:IZ589867 IZ589871:IZ589881 IZ589883:IZ589886 IZ589888:IZ589889 IZ589891:IZ589892 IZ589895:IZ589896 IZ589904:IZ589907 IZ655291:IZ655293 IZ655303:IZ655305 IZ655311:IZ655315 IZ655319:IZ655331 IZ655337:IZ655339 IZ655348:IZ655349 IZ655353:IZ655357 IZ655361:IZ655362 IZ655364:IZ655366 IZ655382:IZ655386 IZ655394:IZ655403 IZ655407:IZ655417 IZ655419:IZ655422 IZ655424:IZ655425 IZ655427:IZ655428 IZ655431:IZ655432 IZ655440:IZ655443 IZ720827:IZ720829 IZ720839:IZ720841 IZ720847:IZ720851 IZ720855:IZ720867 IZ720873:IZ720875 IZ720884:IZ720885 IZ720889:IZ720893 IZ720897:IZ720898 IZ720900:IZ720902 IZ720918:IZ720922 IZ720930:IZ720939 IZ720943:IZ720953 IZ720955:IZ720958 IZ720960:IZ720961 IZ720963:IZ720964 IZ720967:IZ720968 IZ720976:IZ720979 IZ786363:IZ786365 IZ786375:IZ786377 IZ786383:IZ786387 IZ786391:IZ786403 IZ786409:IZ786411 IZ786420:IZ786421 IZ786425:IZ786429 IZ786433:IZ786434 IZ786436:IZ786438 IZ786454:IZ786458 IZ786466:IZ786475 IZ786479:IZ786489 IZ786491:IZ786494 IZ786496:IZ786497 IZ786499:IZ786500 IZ786503:IZ786504 IZ786512:IZ786515 IZ851899:IZ851901 IZ851911:IZ851913 IZ851919:IZ851923 IZ851927:IZ851939 IZ851945:IZ851947 IZ851956:IZ851957 IZ851961:IZ851965 IZ851969:IZ851970 IZ851972:IZ851974 IZ851990:IZ851994 IZ852002:IZ852011 IZ852015:IZ852025 IZ852027:IZ852030 IZ852032:IZ852033 IZ852035:IZ852036 IZ852039:IZ852040 IZ852048:IZ852051 IZ917435:IZ917437 IZ917447:IZ917449 IZ917455:IZ917459 IZ917463:IZ917475 IZ917481:IZ917483 IZ917492:IZ917493 IZ917497:IZ917501 IZ917505:IZ917506 IZ917508:IZ917510 IZ917526:IZ917530 IZ917538:IZ917547 IZ917551:IZ917561 IZ917563:IZ917566 IZ917568:IZ917569 IZ917571:IZ917572 IZ917575:IZ917576 IZ917584:IZ917587 IZ982971:IZ982973 IZ982983:IZ982985 IZ982991:IZ982995 IZ982999:IZ983011 IZ983017:IZ983019 IZ983028:IZ983029 IZ983033:IZ983037 IZ983041:IZ983042 IZ983044:IZ983046 IZ983062:IZ983066 IZ983074:IZ983083 IZ983087:IZ983097 IZ983099:IZ983102 IZ983104:IZ983105 IZ983107:IZ983108 IZ983111:IZ983112 IZ983120:IZ983123 SU11:SU12 SU25:SU29 SU36:SU45 SU49:SU50 SU52:SU55 SV43:SV44 SV62:SV76 SV78:SV95 SV65467:SV65469 SV65479:SV65481 SV65487:SV65491 SV65495:SV65507 SV65513:SV65515 SV65524:SV65525 SV65529:SV65533 SV65537:SV65538 SV65540:SV65542 SV65558:SV65562 SV65570:SV65579 SV65583:SV65593 SV65595:SV65598 SV65600:SV65601 SV65603:SV65604 SV65607:SV65608 SV65616:SV65619 SV131003:SV131005 SV131015:SV131017 SV131023:SV131027 SV131031:SV131043 SV131049:SV131051 SV131060:SV131061 SV131065:SV131069 SV131073:SV131074 SV131076:SV131078 SV131094:SV131098 SV131106:SV131115 SV131119:SV131129 SV131131:SV131134 SV131136:SV131137 SV131139:SV131140 SV131143:SV131144 SV131152:SV131155 SV196539:SV196541 SV196551:SV196553 SV196559:SV196563 SV196567:SV196579 SV196585:SV196587 SV196596:SV196597 SV196601:SV196605 SV196609:SV196610 SV196612:SV196614 SV196630:SV196634 SV196642:SV196651 SV196655:SV196665 SV196667:SV196670 SV196672:SV196673 SV196675:SV196676 SV196679:SV196680 SV196688:SV196691 SV262075:SV262077 SV262087:SV262089 SV262095:SV262099 SV262103:SV262115 SV262121:SV262123 SV262132:SV262133 SV262137:SV262141 SV262145:SV262146 SV262148:SV262150 SV262166:SV262170 SV262178:SV262187 SV262191:SV262201 SV262203:SV262206 SV262208:SV262209 SV262211:SV262212 SV262215:SV262216 SV262224:SV262227 SV327611:SV327613 SV327623:SV327625 SV327631:SV327635 SV327639:SV327651 SV327657:SV327659 SV327668:SV327669 SV327673:SV327677 SV327681:SV327682 SV327684:SV327686 SV327702:SV327706 SV327714:SV327723 SV327727:SV327737 SV327739:SV327742 SV327744:SV327745 SV327747:SV327748 SV327751:SV327752 SV327760:SV327763 SV393147:SV393149 SV393159:SV393161 SV393167:SV393171 SV393175:SV393187 SV393193:SV393195 SV393204:SV393205 SV393209:SV393213 SV393217:SV393218 SV393220:SV393222 SV393238:SV393242 SV393250:SV393259 SV393263:SV393273 SV393275:SV393278 SV393280:SV393281 SV393283:SV393284 SV393287:SV393288 SV393296:SV393299 SV458683:SV458685 SV458695:SV458697 SV458703:SV458707 SV458711:SV458723 SV458729:SV458731 SV458740:SV458741 SV458745:SV458749 SV458753:SV458754 SV458756:SV458758 SV458774:SV458778 SV458786:SV458795 SV458799:SV458809 SV458811:SV458814 SV458816:SV458817 SV458819:SV458820 SV458823:SV458824 SV458832:SV458835 SV524219:SV524221 SV524231:SV524233 SV524239:SV524243 SV524247:SV524259 SV524265:SV524267 SV524276:SV524277 SV524281:SV524285 SV524289:SV524290 SV524292:SV524294 SV524310:SV524314 SV524322:SV524331 SV524335:SV524345 SV524347:SV524350 SV524352:SV524353 SV524355:SV524356 SV524359:SV524360 SV524368:SV524371 SV589755:SV589757 SV589767:SV589769 SV589775:SV589779 SV589783:SV589795 SV589801:SV589803 SV589812:SV589813 SV589817:SV589821 SV589825:SV589826 SV589828:SV589830 SV589846:SV589850 SV589858:SV589867 SV589871:SV589881 SV589883:SV589886 SV589888:SV589889 SV589891:SV589892 SV589895:SV589896 SV589904:SV589907 SV655291:SV655293 SV655303:SV655305 SV655311:SV655315 SV655319:SV655331 SV655337:SV655339 SV655348:SV655349 SV655353:SV655357 SV655361:SV655362 SV655364:SV655366 SV655382:SV655386 SV655394:SV655403 SV655407:SV655417 SV655419:SV655422 SV655424:SV655425 SV655427:SV655428 SV655431:SV655432 SV655440:SV655443 SV720827:SV720829 SV720839:SV720841 SV720847:SV720851 SV720855:SV720867 SV720873:SV720875 SV720884:SV720885 SV720889:SV720893 SV720897:SV720898 SV720900:SV720902 SV720918:SV720922 SV720930:SV720939 SV720943:SV720953 SV720955:SV720958 SV720960:SV720961 SV720963:SV720964 SV720967:SV720968 SV720976:SV720979 SV786363:SV786365 SV786375:SV786377 SV786383:SV786387 SV786391:SV786403 SV786409:SV786411 SV786420:SV786421 SV786425:SV786429 SV786433:SV786434 SV786436:SV786438 SV786454:SV786458 SV786466:SV786475 SV786479:SV786489 SV786491:SV786494 SV786496:SV786497 SV786499:SV786500 SV786503:SV786504 SV786512:SV786515 SV851899:SV851901 SV851911:SV851913 SV851919:SV851923 SV851927:SV851939 SV851945:SV851947 SV851956:SV851957 SV851961:SV851965 SV851969:SV851970 SV851972:SV851974 SV851990:SV851994 SV852002:SV852011 SV852015:SV852025 SV852027:SV852030 SV852032:SV852033 SV852035:SV852036 SV852039:SV852040 SV852048:SV852051 SV917435:SV917437 SV917447:SV917449 SV917455:SV917459 SV917463:SV917475 SV917481:SV917483 SV917492:SV917493 SV917497:SV917501 SV917505:SV917506 SV917508:SV917510 SV917526:SV917530 SV917538:SV917547 SV917551:SV917561 SV917563:SV917566 SV917568:SV917569 SV917571:SV917572 SV917575:SV917576 SV917584:SV917587 SV982971:SV982973 SV982983:SV982985 SV982991:SV982995 SV982999:SV983011 SV983017:SV983019 SV983028:SV983029 SV983033:SV983037 SV983041:SV983042 SV983044:SV983046 SV983062:SV983066 SV983074:SV983083 SV983087:SV983097 SV983099:SV983102 SV983104:SV983105 SV983107:SV983108 SV983111:SV983112 SV983120:SV983123 ACQ11:ACQ12 ACQ25:ACQ29 ACQ36:ACQ45 ACQ49:ACQ50 ACQ52:ACQ55 ACR43:ACR44 ACR62:ACR76 ACR78:ACR95 ACR65467:ACR65469 ACR65479:ACR65481 ACR65487:ACR65491 ACR65495:ACR65507 ACR65513:ACR65515 ACR65524:ACR65525 ACR65529:ACR65533 ACR65537:ACR65538 ACR65540:ACR65542 ACR65558:ACR65562 ACR65570:ACR65579 ACR65583:ACR65593 ACR65595:ACR65598 ACR65600:ACR65601 ACR65603:ACR65604 ACR65607:ACR65608 ACR65616:ACR65619 ACR131003:ACR131005 ACR131015:ACR131017 ACR131023:ACR131027 ACR131031:ACR131043 ACR131049:ACR131051 ACR131060:ACR131061 ACR131065:ACR131069 ACR131073:ACR131074 ACR131076:ACR131078 ACR131094:ACR131098 ACR131106:ACR131115 ACR131119:ACR131129 ACR131131:ACR131134 ACR131136:ACR131137 ACR131139:ACR131140 ACR131143:ACR131144 ACR131152:ACR131155 ACR196539:ACR196541 ACR196551:ACR196553 ACR196559:ACR196563 ACR196567:ACR196579 ACR196585:ACR196587 ACR196596:ACR196597 ACR196601:ACR196605 ACR196609:ACR196610 ACR196612:ACR196614 ACR196630:ACR196634 ACR196642:ACR196651 ACR196655:ACR196665 ACR196667:ACR196670 ACR196672:ACR196673 ACR196675:ACR196676 ACR196679:ACR196680 ACR196688:ACR196691 ACR262075:ACR262077 ACR262087:ACR262089 ACR262095:ACR262099 ACR262103:ACR262115 ACR262121:ACR262123 ACR262132:ACR262133 ACR262137:ACR262141 ACR262145:ACR262146 ACR262148:ACR262150 ACR262166:ACR262170 ACR262178:ACR262187 ACR262191:ACR262201 ACR262203:ACR262206 ACR262208:ACR262209 ACR262211:ACR262212 ACR262215:ACR262216 ACR262224:ACR262227 ACR327611:ACR327613 ACR327623:ACR327625 ACR327631:ACR327635 ACR327639:ACR327651 ACR327657:ACR327659 ACR327668:ACR327669 ACR327673:ACR327677 ACR327681:ACR327682 ACR327684:ACR327686 ACR327702:ACR327706 ACR327714:ACR327723 ACR327727:ACR327737 ACR327739:ACR327742 ACR327744:ACR327745 ACR327747:ACR327748 ACR327751:ACR327752 ACR327760:ACR327763 ACR393147:ACR393149 ACR393159:ACR393161 ACR393167:ACR393171 ACR393175:ACR393187 ACR393193:ACR393195 ACR393204:ACR393205 ACR393209:ACR393213 ACR393217:ACR393218 ACR393220:ACR393222 ACR393238:ACR393242 ACR393250:ACR393259 ACR393263:ACR393273 ACR393275:ACR393278 ACR393280:ACR393281 ACR393283:ACR393284 ACR393287:ACR393288 ACR393296:ACR393299 ACR458683:ACR458685 ACR458695:ACR458697 ACR458703:ACR458707 ACR458711:ACR458723 ACR458729:ACR458731 ACR458740:ACR458741 ACR458745:ACR458749 ACR458753:ACR458754 ACR458756:ACR458758 ACR458774:ACR458778 ACR458786:ACR458795 ACR458799:ACR458809 ACR458811:ACR458814 ACR458816:ACR458817 ACR458819:ACR458820 ACR458823:ACR458824 ACR458832:ACR458835 ACR524219:ACR524221 ACR524231:ACR524233 ACR524239:ACR524243 ACR524247:ACR524259 ACR524265:ACR524267 ACR524276:ACR524277 ACR524281:ACR524285 ACR524289:ACR524290 ACR524292:ACR524294 ACR524310:ACR524314 ACR524322:ACR524331 ACR524335:ACR524345 ACR524347:ACR524350 ACR524352:ACR524353 ACR524355:ACR524356 ACR524359:ACR524360 ACR524368:ACR524371 ACR589755:ACR589757 ACR589767:ACR589769 ACR589775:ACR589779 ACR589783:ACR589795 ACR589801:ACR589803 ACR589812:ACR589813 ACR589817:ACR589821 ACR589825:ACR589826 ACR589828:ACR589830 ACR589846:ACR589850 ACR589858:ACR589867 ACR589871:ACR589881 ACR589883:ACR589886 ACR589888:ACR589889 ACR589891:ACR589892 ACR589895:ACR589896 ACR589904:ACR589907 ACR655291:ACR655293 ACR655303:ACR655305 ACR655311:ACR655315 ACR655319:ACR655331 ACR655337:ACR655339 ACR655348:ACR655349 ACR655353:ACR655357 ACR655361:ACR655362 ACR655364:ACR655366 ACR655382:ACR655386 ACR655394:ACR655403 ACR655407:ACR655417 ACR655419:ACR655422 ACR655424:ACR655425 ACR655427:ACR655428 ACR655431:ACR655432 ACR655440:ACR655443 ACR720827:ACR720829 ACR720839:ACR720841 ACR720847:ACR720851 ACR720855:ACR720867 ACR720873:ACR720875 ACR720884:ACR720885 ACR720889:ACR720893 ACR720897:ACR720898 ACR720900:ACR720902 ACR720918:ACR720922 ACR720930:ACR720939 ACR720943:ACR720953 ACR720955:ACR720958 ACR720960:ACR720961 ACR720963:ACR720964 ACR720967:ACR720968 ACR720976:ACR720979 ACR786363:ACR786365 ACR786375:ACR786377 ACR786383:ACR786387 ACR786391:ACR786403 ACR786409:ACR786411 ACR786420:ACR786421 ACR786425:ACR786429 ACR786433:ACR786434 ACR786436:ACR786438 ACR786454:ACR786458 ACR786466:ACR786475 ACR786479:ACR786489 ACR786491:ACR786494 ACR786496:ACR786497 ACR786499:ACR786500 ACR786503:ACR786504 ACR786512:ACR786515 ACR851899:ACR851901 ACR851911:ACR851913 ACR851919:ACR851923 ACR851927:ACR851939 ACR851945:ACR851947 ACR851956:ACR851957 ACR851961:ACR851965 ACR851969:ACR851970 ACR851972:ACR851974 ACR851990:ACR851994 ACR852002:ACR852011 ACR852015:ACR852025 ACR852027:ACR852030 ACR852032:ACR852033 ACR852035:ACR852036 ACR852039:ACR852040 ACR852048:ACR852051 ACR917435:ACR917437 ACR917447:ACR917449 ACR917455:ACR917459 ACR917463:ACR917475 ACR917481:ACR917483 ACR917492:ACR917493 ACR917497:ACR917501 ACR917505:ACR917506 ACR917508:ACR917510 ACR917526:ACR917530 ACR917538:ACR917547 ACR917551:ACR917561 ACR917563:ACR917566 ACR917568:ACR917569 ACR917571:ACR917572 ACR917575:ACR917576 ACR917584:ACR917587 ACR982971:ACR982973 ACR982983:ACR982985 ACR982991:ACR982995 ACR982999:ACR983011 ACR983017:ACR983019 ACR983028:ACR983029 ACR983033:ACR983037 ACR983041:ACR983042 ACR983044:ACR983046 ACR983062:ACR983066 ACR983074:ACR983083 ACR983087:ACR983097 ACR983099:ACR983102 ACR983104:ACR983105 ACR983107:ACR983108 ACR983111:ACR983112 ACR983120:ACR983123 AMM11:AMM12 AMM25:AMM29 AMM36:AMM45 AMM49:AMM50 AMM52:AMM55 AMN43:AMN44 AMN62:AMN76 AMN78:AMN95 AMN65467:AMN65469 AMN65479:AMN65481 AMN65487:AMN65491 AMN65495:AMN65507 AMN65513:AMN65515 AMN65524:AMN65525 AMN65529:AMN65533 AMN65537:AMN65538 AMN65540:AMN65542 AMN65558:AMN65562 AMN65570:AMN65579 AMN65583:AMN65593 AMN65595:AMN65598 AMN65600:AMN65601 AMN65603:AMN65604 AMN65607:AMN65608 AMN65616:AMN65619 AMN131003:AMN131005 AMN131015:AMN131017 AMN131023:AMN131027 AMN131031:AMN131043 AMN131049:AMN131051 AMN131060:AMN131061 AMN131065:AMN131069 AMN131073:AMN131074 AMN131076:AMN131078 AMN131094:AMN131098 AMN131106:AMN131115 AMN131119:AMN131129 AMN131131:AMN131134 AMN131136:AMN131137 AMN131139:AMN131140 AMN131143:AMN131144 AMN131152:AMN131155 AMN196539:AMN196541 AMN196551:AMN196553 AMN196559:AMN196563 AMN196567:AMN196579 AMN196585:AMN196587 AMN196596:AMN196597 AMN196601:AMN196605 AMN196609:AMN196610 AMN196612:AMN196614 AMN196630:AMN196634 AMN196642:AMN196651 AMN196655:AMN196665 AMN196667:AMN196670 AMN196672:AMN196673 AMN196675:AMN196676 AMN196679:AMN196680 AMN196688:AMN196691 AMN262075:AMN262077 AMN262087:AMN262089 AMN262095:AMN262099 AMN262103:AMN262115 AMN262121:AMN262123 AMN262132:AMN262133 AMN262137:AMN262141 AMN262145:AMN262146 AMN262148:AMN262150 AMN262166:AMN262170 AMN262178:AMN262187 AMN262191:AMN262201 AMN262203:AMN262206 AMN262208:AMN262209 AMN262211:AMN262212 AMN262215:AMN262216 AMN262224:AMN262227 AMN327611:AMN327613 AMN327623:AMN327625 AMN327631:AMN327635 AMN327639:AMN327651 AMN327657:AMN327659 AMN327668:AMN327669 AMN327673:AMN327677 AMN327681:AMN327682 AMN327684:AMN327686 AMN327702:AMN327706 AMN327714:AMN327723 AMN327727:AMN327737 AMN327739:AMN327742 AMN327744:AMN327745 AMN327747:AMN327748 AMN327751:AMN327752 AMN327760:AMN327763 AMN393147:AMN393149 AMN393159:AMN393161 AMN393167:AMN393171 AMN393175:AMN393187 AMN393193:AMN393195 AMN393204:AMN393205 AMN393209:AMN393213 AMN393217:AMN393218 AMN393220:AMN393222 AMN393238:AMN393242 AMN393250:AMN393259 AMN393263:AMN393273 AMN393275:AMN393278 AMN393280:AMN393281 AMN393283:AMN393284 AMN393287:AMN393288 AMN393296:AMN393299 AMN458683:AMN458685 AMN458695:AMN458697 AMN458703:AMN458707 AMN458711:AMN458723 AMN458729:AMN458731 AMN458740:AMN458741 AMN458745:AMN458749 AMN458753:AMN458754 AMN458756:AMN458758 AMN458774:AMN458778 AMN458786:AMN458795 AMN458799:AMN458809 AMN458811:AMN458814 AMN458816:AMN458817 AMN458819:AMN458820 AMN458823:AMN458824 AMN458832:AMN458835 AMN524219:AMN524221 AMN524231:AMN524233 AMN524239:AMN524243 AMN524247:AMN524259 AMN524265:AMN524267 AMN524276:AMN524277 AMN524281:AMN524285 AMN524289:AMN524290 AMN524292:AMN524294 AMN524310:AMN524314 AMN524322:AMN524331 AMN524335:AMN524345 AMN524347:AMN524350 AMN524352:AMN524353 AMN524355:AMN524356 AMN524359:AMN524360 AMN524368:AMN524371 AMN589755:AMN589757 AMN589767:AMN589769 AMN589775:AMN589779 AMN589783:AMN589795 AMN589801:AMN589803 AMN589812:AMN589813 AMN589817:AMN589821 AMN589825:AMN589826 AMN589828:AMN589830 AMN589846:AMN589850 AMN589858:AMN589867 AMN589871:AMN589881 AMN589883:AMN589886 AMN589888:AMN589889 AMN589891:AMN589892 AMN589895:AMN589896 AMN589904:AMN589907 AMN655291:AMN655293 AMN655303:AMN655305 AMN655311:AMN655315 AMN655319:AMN655331 AMN655337:AMN655339 AMN655348:AMN655349 AMN655353:AMN655357 AMN655361:AMN655362 AMN655364:AMN655366 AMN655382:AMN655386 AMN655394:AMN655403 AMN655407:AMN655417 AMN655419:AMN655422 AMN655424:AMN655425 AMN655427:AMN655428 AMN655431:AMN655432 AMN655440:AMN655443 AMN720827:AMN720829 AMN720839:AMN720841 AMN720847:AMN720851 AMN720855:AMN720867 AMN720873:AMN720875 AMN720884:AMN720885 AMN720889:AMN720893 AMN720897:AMN720898 AMN720900:AMN720902 AMN720918:AMN720922 AMN720930:AMN720939 AMN720943:AMN720953 AMN720955:AMN720958 AMN720960:AMN720961 AMN720963:AMN720964 AMN720967:AMN720968 AMN720976:AMN720979 AMN786363:AMN786365 AMN786375:AMN786377 AMN786383:AMN786387 AMN786391:AMN786403 AMN786409:AMN786411 AMN786420:AMN786421 AMN786425:AMN786429 AMN786433:AMN786434 AMN786436:AMN786438 AMN786454:AMN786458 AMN786466:AMN786475 AMN786479:AMN786489 AMN786491:AMN786494 AMN786496:AMN786497 AMN786499:AMN786500 AMN786503:AMN786504 AMN786512:AMN786515 AMN851899:AMN851901 AMN851911:AMN851913 AMN851919:AMN851923 AMN851927:AMN851939 AMN851945:AMN851947 AMN851956:AMN851957 AMN851961:AMN851965 AMN851969:AMN851970 AMN851972:AMN851974 AMN851990:AMN851994 AMN852002:AMN852011 AMN852015:AMN852025 AMN852027:AMN852030 AMN852032:AMN852033 AMN852035:AMN852036 AMN852039:AMN852040 AMN852048:AMN852051 AMN917435:AMN917437 AMN917447:AMN917449 AMN917455:AMN917459 AMN917463:AMN917475 AMN917481:AMN917483 AMN917492:AMN917493 AMN917497:AMN917501 AMN917505:AMN917506 AMN917508:AMN917510 AMN917526:AMN917530 AMN917538:AMN917547 AMN917551:AMN917561 AMN917563:AMN917566 AMN917568:AMN917569 AMN917571:AMN917572 AMN917575:AMN917576 AMN917584:AMN917587 AMN982971:AMN982973 AMN982983:AMN982985 AMN982991:AMN982995 AMN982999:AMN983011 AMN983017:AMN983019 AMN983028:AMN983029 AMN983033:AMN983037 AMN983041:AMN983042 AMN983044:AMN983046 AMN983062:AMN983066 AMN983074:AMN983083 AMN983087:AMN983097 AMN983099:AMN983102 AMN983104:AMN983105 AMN983107:AMN983108 AMN983111:AMN983112 AMN983120:AMN983123 AWI11:AWI12 AWI25:AWI29 AWI36:AWI45 AWI49:AWI50 AWI52:AWI55 AWJ43:AWJ44 AWJ62:AWJ76 AWJ78:AWJ95 AWJ65467:AWJ65469 AWJ65479:AWJ65481 AWJ65487:AWJ65491 AWJ65495:AWJ65507 AWJ65513:AWJ65515 AWJ65524:AWJ65525 AWJ65529:AWJ65533 AWJ65537:AWJ65538 AWJ65540:AWJ65542 AWJ65558:AWJ65562 AWJ65570:AWJ65579 AWJ65583:AWJ65593 AWJ65595:AWJ65598 AWJ65600:AWJ65601 AWJ65603:AWJ65604 AWJ65607:AWJ65608 AWJ65616:AWJ65619 AWJ131003:AWJ131005 AWJ131015:AWJ131017 AWJ131023:AWJ131027 AWJ131031:AWJ131043 AWJ131049:AWJ131051 AWJ131060:AWJ131061 AWJ131065:AWJ131069 AWJ131073:AWJ131074 AWJ131076:AWJ131078 AWJ131094:AWJ131098 AWJ131106:AWJ131115 AWJ131119:AWJ131129 AWJ131131:AWJ131134 AWJ131136:AWJ131137 AWJ131139:AWJ131140 AWJ131143:AWJ131144 AWJ131152:AWJ131155 AWJ196539:AWJ196541 AWJ196551:AWJ196553 AWJ196559:AWJ196563 AWJ196567:AWJ196579 AWJ196585:AWJ196587 AWJ196596:AWJ196597 AWJ196601:AWJ196605 AWJ196609:AWJ196610 AWJ196612:AWJ196614 AWJ196630:AWJ196634 AWJ196642:AWJ196651 AWJ196655:AWJ196665 AWJ196667:AWJ196670 AWJ196672:AWJ196673 AWJ196675:AWJ196676 AWJ196679:AWJ196680 AWJ196688:AWJ196691 AWJ262075:AWJ262077 AWJ262087:AWJ262089 AWJ262095:AWJ262099 AWJ262103:AWJ262115 AWJ262121:AWJ262123 AWJ262132:AWJ262133 AWJ262137:AWJ262141 AWJ262145:AWJ262146 AWJ262148:AWJ262150 AWJ262166:AWJ262170 AWJ262178:AWJ262187 AWJ262191:AWJ262201 AWJ262203:AWJ262206 AWJ262208:AWJ262209 AWJ262211:AWJ262212 AWJ262215:AWJ262216 AWJ262224:AWJ262227 AWJ327611:AWJ327613 AWJ327623:AWJ327625 AWJ327631:AWJ327635 AWJ327639:AWJ327651 AWJ327657:AWJ327659 AWJ327668:AWJ327669 AWJ327673:AWJ327677 AWJ327681:AWJ327682 AWJ327684:AWJ327686 AWJ327702:AWJ327706 AWJ327714:AWJ327723 AWJ327727:AWJ327737 AWJ327739:AWJ327742 AWJ327744:AWJ327745 AWJ327747:AWJ327748 AWJ327751:AWJ327752 AWJ327760:AWJ327763 AWJ393147:AWJ393149 AWJ393159:AWJ393161 AWJ393167:AWJ393171 AWJ393175:AWJ393187 AWJ393193:AWJ393195 AWJ393204:AWJ393205 AWJ393209:AWJ393213 AWJ393217:AWJ393218 AWJ393220:AWJ393222 AWJ393238:AWJ393242 AWJ393250:AWJ393259 AWJ393263:AWJ393273 AWJ393275:AWJ393278 AWJ393280:AWJ393281 AWJ393283:AWJ393284 AWJ393287:AWJ393288 AWJ393296:AWJ393299 AWJ458683:AWJ458685 AWJ458695:AWJ458697 AWJ458703:AWJ458707 AWJ458711:AWJ458723 AWJ458729:AWJ458731 AWJ458740:AWJ458741 AWJ458745:AWJ458749 AWJ458753:AWJ458754 AWJ458756:AWJ458758 AWJ458774:AWJ458778 AWJ458786:AWJ458795 AWJ458799:AWJ458809 AWJ458811:AWJ458814 AWJ458816:AWJ458817 AWJ458819:AWJ458820 AWJ458823:AWJ458824 AWJ458832:AWJ458835 AWJ524219:AWJ524221 AWJ524231:AWJ524233 AWJ524239:AWJ524243 AWJ524247:AWJ524259 AWJ524265:AWJ524267 AWJ524276:AWJ524277 AWJ524281:AWJ524285 AWJ524289:AWJ524290 AWJ524292:AWJ524294 AWJ524310:AWJ524314 AWJ524322:AWJ524331 AWJ524335:AWJ524345 AWJ524347:AWJ524350 AWJ524352:AWJ524353 AWJ524355:AWJ524356 AWJ524359:AWJ524360 AWJ524368:AWJ524371 AWJ589755:AWJ589757 AWJ589767:AWJ589769 AWJ589775:AWJ589779 AWJ589783:AWJ589795 AWJ589801:AWJ589803 AWJ589812:AWJ589813 AWJ589817:AWJ589821 AWJ589825:AWJ589826 AWJ589828:AWJ589830 AWJ589846:AWJ589850 AWJ589858:AWJ589867 AWJ589871:AWJ589881 AWJ589883:AWJ589886 AWJ589888:AWJ589889 AWJ589891:AWJ589892 AWJ589895:AWJ589896 AWJ589904:AWJ589907 AWJ655291:AWJ655293 AWJ655303:AWJ655305 AWJ655311:AWJ655315 AWJ655319:AWJ655331 AWJ655337:AWJ655339 AWJ655348:AWJ655349 AWJ655353:AWJ655357 AWJ655361:AWJ655362 AWJ655364:AWJ655366 AWJ655382:AWJ655386 AWJ655394:AWJ655403 AWJ655407:AWJ655417 AWJ655419:AWJ655422 AWJ655424:AWJ655425 AWJ655427:AWJ655428 AWJ655431:AWJ655432 AWJ655440:AWJ655443 AWJ720827:AWJ720829 AWJ720839:AWJ720841 AWJ720847:AWJ720851 AWJ720855:AWJ720867 AWJ720873:AWJ720875 AWJ720884:AWJ720885 AWJ720889:AWJ720893 AWJ720897:AWJ720898 AWJ720900:AWJ720902 AWJ720918:AWJ720922 AWJ720930:AWJ720939 AWJ720943:AWJ720953 AWJ720955:AWJ720958 AWJ720960:AWJ720961 AWJ720963:AWJ720964 AWJ720967:AWJ720968 AWJ720976:AWJ720979 AWJ786363:AWJ786365 AWJ786375:AWJ786377 AWJ786383:AWJ786387 AWJ786391:AWJ786403 AWJ786409:AWJ786411 AWJ786420:AWJ786421 AWJ786425:AWJ786429 AWJ786433:AWJ786434 AWJ786436:AWJ786438 AWJ786454:AWJ786458 AWJ786466:AWJ786475 AWJ786479:AWJ786489 AWJ786491:AWJ786494 AWJ786496:AWJ786497 AWJ786499:AWJ786500 AWJ786503:AWJ786504 AWJ786512:AWJ786515 AWJ851899:AWJ851901 AWJ851911:AWJ851913 AWJ851919:AWJ851923 AWJ851927:AWJ851939 AWJ851945:AWJ851947 AWJ851956:AWJ851957 AWJ851961:AWJ851965 AWJ851969:AWJ851970 AWJ851972:AWJ851974 AWJ851990:AWJ851994 AWJ852002:AWJ852011 AWJ852015:AWJ852025 AWJ852027:AWJ852030 AWJ852032:AWJ852033 AWJ852035:AWJ852036 AWJ852039:AWJ852040 AWJ852048:AWJ852051 AWJ917435:AWJ917437 AWJ917447:AWJ917449 AWJ917455:AWJ917459 AWJ917463:AWJ917475 AWJ917481:AWJ917483 AWJ917492:AWJ917493 AWJ917497:AWJ917501 AWJ917505:AWJ917506 AWJ917508:AWJ917510 AWJ917526:AWJ917530 AWJ917538:AWJ917547 AWJ917551:AWJ917561 AWJ917563:AWJ917566 AWJ917568:AWJ917569 AWJ917571:AWJ917572 AWJ917575:AWJ917576 AWJ917584:AWJ917587 AWJ982971:AWJ982973 AWJ982983:AWJ982985 AWJ982991:AWJ982995 AWJ982999:AWJ983011 AWJ983017:AWJ983019 AWJ983028:AWJ983029 AWJ983033:AWJ983037 AWJ983041:AWJ983042 AWJ983044:AWJ983046 AWJ983062:AWJ983066 AWJ983074:AWJ983083 AWJ983087:AWJ983097 AWJ983099:AWJ983102 AWJ983104:AWJ983105 AWJ983107:AWJ983108 AWJ983111:AWJ983112 AWJ983120:AWJ983123 BGE11:BGE12 BGE25:BGE29 BGE36:BGE45 BGE49:BGE50 BGE52:BGE55 BGF43:BGF44 BGF62:BGF76 BGF78:BGF95 BGF65467:BGF65469 BGF65479:BGF65481 BGF65487:BGF65491 BGF65495:BGF65507 BGF65513:BGF65515 BGF65524:BGF65525 BGF65529:BGF65533 BGF65537:BGF65538 BGF65540:BGF65542 BGF65558:BGF65562 BGF65570:BGF65579 BGF65583:BGF65593 BGF65595:BGF65598 BGF65600:BGF65601 BGF65603:BGF65604 BGF65607:BGF65608 BGF65616:BGF65619 BGF131003:BGF131005 BGF131015:BGF131017 BGF131023:BGF131027 BGF131031:BGF131043 BGF131049:BGF131051 BGF131060:BGF131061 BGF131065:BGF131069 BGF131073:BGF131074 BGF131076:BGF131078 BGF131094:BGF131098 BGF131106:BGF131115 BGF131119:BGF131129 BGF131131:BGF131134 BGF131136:BGF131137 BGF131139:BGF131140 BGF131143:BGF131144 BGF131152:BGF131155 BGF196539:BGF196541 BGF196551:BGF196553 BGF196559:BGF196563 BGF196567:BGF196579 BGF196585:BGF196587 BGF196596:BGF196597 BGF196601:BGF196605 BGF196609:BGF196610 BGF196612:BGF196614 BGF196630:BGF196634 BGF196642:BGF196651 BGF196655:BGF196665 BGF196667:BGF196670 BGF196672:BGF196673 BGF196675:BGF196676 BGF196679:BGF196680 BGF196688:BGF196691 BGF262075:BGF262077 BGF262087:BGF262089 BGF262095:BGF262099 BGF262103:BGF262115 BGF262121:BGF262123 BGF262132:BGF262133 BGF262137:BGF262141 BGF262145:BGF262146 BGF262148:BGF262150 BGF262166:BGF262170 BGF262178:BGF262187 BGF262191:BGF262201 BGF262203:BGF262206 BGF262208:BGF262209 BGF262211:BGF262212 BGF262215:BGF262216 BGF262224:BGF262227 BGF327611:BGF327613 BGF327623:BGF327625 BGF327631:BGF327635 BGF327639:BGF327651 BGF327657:BGF327659 BGF327668:BGF327669 BGF327673:BGF327677 BGF327681:BGF327682 BGF327684:BGF327686 BGF327702:BGF327706 BGF327714:BGF327723 BGF327727:BGF327737 BGF327739:BGF327742 BGF327744:BGF327745 BGF327747:BGF327748 BGF327751:BGF327752 BGF327760:BGF327763 BGF393147:BGF393149 BGF393159:BGF393161 BGF393167:BGF393171 BGF393175:BGF393187 BGF393193:BGF393195 BGF393204:BGF393205 BGF393209:BGF393213 BGF393217:BGF393218 BGF393220:BGF393222 BGF393238:BGF393242 BGF393250:BGF393259 BGF393263:BGF393273 BGF393275:BGF393278 BGF393280:BGF393281 BGF393283:BGF393284 BGF393287:BGF393288 BGF393296:BGF393299 BGF458683:BGF458685 BGF458695:BGF458697 BGF458703:BGF458707 BGF458711:BGF458723 BGF458729:BGF458731 BGF458740:BGF458741 BGF458745:BGF458749 BGF458753:BGF458754 BGF458756:BGF458758 BGF458774:BGF458778 BGF458786:BGF458795 BGF458799:BGF458809 BGF458811:BGF458814 BGF458816:BGF458817 BGF458819:BGF458820 BGF458823:BGF458824 BGF458832:BGF458835 BGF524219:BGF524221 BGF524231:BGF524233 BGF524239:BGF524243 BGF524247:BGF524259 BGF524265:BGF524267 BGF524276:BGF524277 BGF524281:BGF524285 BGF524289:BGF524290 BGF524292:BGF524294 BGF524310:BGF524314 BGF524322:BGF524331 BGF524335:BGF524345 BGF524347:BGF524350 BGF524352:BGF524353 BGF524355:BGF524356 BGF524359:BGF524360 BGF524368:BGF524371 BGF589755:BGF589757 BGF589767:BGF589769 BGF589775:BGF589779 BGF589783:BGF589795 BGF589801:BGF589803 BGF589812:BGF589813 BGF589817:BGF589821 BGF589825:BGF589826 BGF589828:BGF589830 BGF589846:BGF589850 BGF589858:BGF589867 BGF589871:BGF589881 BGF589883:BGF589886 BGF589888:BGF589889 BGF589891:BGF589892 BGF589895:BGF589896 BGF589904:BGF589907 BGF655291:BGF655293 BGF655303:BGF655305 BGF655311:BGF655315 BGF655319:BGF655331 BGF655337:BGF655339 BGF655348:BGF655349 BGF655353:BGF655357 BGF655361:BGF655362 BGF655364:BGF655366 BGF655382:BGF655386 BGF655394:BGF655403 BGF655407:BGF655417 BGF655419:BGF655422 BGF655424:BGF655425 BGF655427:BGF655428 BGF655431:BGF655432 BGF655440:BGF655443 BGF720827:BGF720829 BGF720839:BGF720841 BGF720847:BGF720851 BGF720855:BGF720867 BGF720873:BGF720875 BGF720884:BGF720885 BGF720889:BGF720893 BGF720897:BGF720898 BGF720900:BGF720902 BGF720918:BGF720922 BGF720930:BGF720939 BGF720943:BGF720953 BGF720955:BGF720958 BGF720960:BGF720961 BGF720963:BGF720964 BGF720967:BGF720968 BGF720976:BGF720979 BGF786363:BGF786365 BGF786375:BGF786377 BGF786383:BGF786387 BGF786391:BGF786403 BGF786409:BGF786411 BGF786420:BGF786421 BGF786425:BGF786429 BGF786433:BGF786434 BGF786436:BGF786438 BGF786454:BGF786458 BGF786466:BGF786475 BGF786479:BGF786489 BGF786491:BGF786494 BGF786496:BGF786497 BGF786499:BGF786500 BGF786503:BGF786504 BGF786512:BGF786515 BGF851899:BGF851901 BGF851911:BGF851913 BGF851919:BGF851923 BGF851927:BGF851939 BGF851945:BGF851947 BGF851956:BGF851957 BGF851961:BGF851965 BGF851969:BGF851970 BGF851972:BGF851974 BGF851990:BGF851994 BGF852002:BGF852011 BGF852015:BGF852025 BGF852027:BGF852030 BGF852032:BGF852033 BGF852035:BGF852036 BGF852039:BGF852040 BGF852048:BGF852051 BGF917435:BGF917437 BGF917447:BGF917449 BGF917455:BGF917459 BGF917463:BGF917475 BGF917481:BGF917483 BGF917492:BGF917493 BGF917497:BGF917501 BGF917505:BGF917506 BGF917508:BGF917510 BGF917526:BGF917530 BGF917538:BGF917547 BGF917551:BGF917561 BGF917563:BGF917566 BGF917568:BGF917569 BGF917571:BGF917572 BGF917575:BGF917576 BGF917584:BGF917587 BGF982971:BGF982973 BGF982983:BGF982985 BGF982991:BGF982995 BGF982999:BGF983011 BGF983017:BGF983019 BGF983028:BGF983029 BGF983033:BGF983037 BGF983041:BGF983042 BGF983044:BGF983046 BGF983062:BGF983066 BGF983074:BGF983083 BGF983087:BGF983097 BGF983099:BGF983102 BGF983104:BGF983105 BGF983107:BGF983108 BGF983111:BGF983112 BGF983120:BGF983123 BQA11:BQA12 BQA25:BQA29 BQA36:BQA45 BQA49:BQA50 BQA52:BQA55 BQB43:BQB44 BQB62:BQB76 BQB78:BQB95 BQB65467:BQB65469 BQB65479:BQB65481 BQB65487:BQB65491 BQB65495:BQB65507 BQB65513:BQB65515 BQB65524:BQB65525 BQB65529:BQB65533 BQB65537:BQB65538 BQB65540:BQB65542 BQB65558:BQB65562 BQB65570:BQB65579 BQB65583:BQB65593 BQB65595:BQB65598 BQB65600:BQB65601 BQB65603:BQB65604 BQB65607:BQB65608 BQB65616:BQB65619 BQB131003:BQB131005 BQB131015:BQB131017 BQB131023:BQB131027 BQB131031:BQB131043 BQB131049:BQB131051 BQB131060:BQB131061 BQB131065:BQB131069 BQB131073:BQB131074 BQB131076:BQB131078 BQB131094:BQB131098 BQB131106:BQB131115 BQB131119:BQB131129 BQB131131:BQB131134 BQB131136:BQB131137 BQB131139:BQB131140 BQB131143:BQB131144 BQB131152:BQB131155 BQB196539:BQB196541 BQB196551:BQB196553 BQB196559:BQB196563 BQB196567:BQB196579 BQB196585:BQB196587 BQB196596:BQB196597 BQB196601:BQB196605 BQB196609:BQB196610 BQB196612:BQB196614 BQB196630:BQB196634 BQB196642:BQB196651 BQB196655:BQB196665 BQB196667:BQB196670 BQB196672:BQB196673 BQB196675:BQB196676 BQB196679:BQB196680 BQB196688:BQB196691 BQB262075:BQB262077 BQB262087:BQB262089 BQB262095:BQB262099 BQB262103:BQB262115 BQB262121:BQB262123 BQB262132:BQB262133 BQB262137:BQB262141 BQB262145:BQB262146 BQB262148:BQB262150 BQB262166:BQB262170 BQB262178:BQB262187 BQB262191:BQB262201 BQB262203:BQB262206 BQB262208:BQB262209 BQB262211:BQB262212 BQB262215:BQB262216 BQB262224:BQB262227 BQB327611:BQB327613 BQB327623:BQB327625 BQB327631:BQB327635 BQB327639:BQB327651 BQB327657:BQB327659 BQB327668:BQB327669 BQB327673:BQB327677 BQB327681:BQB327682 BQB327684:BQB327686 BQB327702:BQB327706 BQB327714:BQB327723 BQB327727:BQB327737 BQB327739:BQB327742 BQB327744:BQB327745 BQB327747:BQB327748 BQB327751:BQB327752 BQB327760:BQB327763 BQB393147:BQB393149 BQB393159:BQB393161 BQB393167:BQB393171 BQB393175:BQB393187 BQB393193:BQB393195 BQB393204:BQB393205 BQB393209:BQB393213 BQB393217:BQB393218 BQB393220:BQB393222 BQB393238:BQB393242 BQB393250:BQB393259 BQB393263:BQB393273 BQB393275:BQB393278 BQB393280:BQB393281 BQB393283:BQB393284 BQB393287:BQB393288 BQB393296:BQB393299 BQB458683:BQB458685 BQB458695:BQB458697 BQB458703:BQB458707 BQB458711:BQB458723 BQB458729:BQB458731 BQB458740:BQB458741 BQB458745:BQB458749 BQB458753:BQB458754 BQB458756:BQB458758 BQB458774:BQB458778 BQB458786:BQB458795 BQB458799:BQB458809 BQB458811:BQB458814 BQB458816:BQB458817 BQB458819:BQB458820 BQB458823:BQB458824 BQB458832:BQB458835 BQB524219:BQB524221 BQB524231:BQB524233 BQB524239:BQB524243 BQB524247:BQB524259 BQB524265:BQB524267 BQB524276:BQB524277 BQB524281:BQB524285 BQB524289:BQB524290 BQB524292:BQB524294 BQB524310:BQB524314 BQB524322:BQB524331 BQB524335:BQB524345 BQB524347:BQB524350 BQB524352:BQB524353 BQB524355:BQB524356 BQB524359:BQB524360 BQB524368:BQB524371 BQB589755:BQB589757 BQB589767:BQB589769 BQB589775:BQB589779 BQB589783:BQB589795 BQB589801:BQB589803 BQB589812:BQB589813 BQB589817:BQB589821 BQB589825:BQB589826 BQB589828:BQB589830 BQB589846:BQB589850 BQB589858:BQB589867 BQB589871:BQB589881 BQB589883:BQB589886 BQB589888:BQB589889 BQB589891:BQB589892 BQB589895:BQB589896 BQB589904:BQB589907 BQB655291:BQB655293 BQB655303:BQB655305 BQB655311:BQB655315 BQB655319:BQB655331 BQB655337:BQB655339 BQB655348:BQB655349 BQB655353:BQB655357 BQB655361:BQB655362 BQB655364:BQB655366 BQB655382:BQB655386 BQB655394:BQB655403 BQB655407:BQB655417 BQB655419:BQB655422 BQB655424:BQB655425 BQB655427:BQB655428 BQB655431:BQB655432 BQB655440:BQB655443 BQB720827:BQB720829 BQB720839:BQB720841 BQB720847:BQB720851 BQB720855:BQB720867 BQB720873:BQB720875 BQB720884:BQB720885 BQB720889:BQB720893 BQB720897:BQB720898 BQB720900:BQB720902 BQB720918:BQB720922 BQB720930:BQB720939 BQB720943:BQB720953 BQB720955:BQB720958 BQB720960:BQB720961 BQB720963:BQB720964 BQB720967:BQB720968 BQB720976:BQB720979 BQB786363:BQB786365 BQB786375:BQB786377 BQB786383:BQB786387 BQB786391:BQB786403 BQB786409:BQB786411 BQB786420:BQB786421 BQB786425:BQB786429 BQB786433:BQB786434 BQB786436:BQB786438 BQB786454:BQB786458 BQB786466:BQB786475 BQB786479:BQB786489 BQB786491:BQB786494 BQB786496:BQB786497 BQB786499:BQB786500 BQB786503:BQB786504 BQB786512:BQB786515 BQB851899:BQB851901 BQB851911:BQB851913 BQB851919:BQB851923 BQB851927:BQB851939 BQB851945:BQB851947 BQB851956:BQB851957 BQB851961:BQB851965 BQB851969:BQB851970 BQB851972:BQB851974 BQB851990:BQB851994 BQB852002:BQB852011 BQB852015:BQB852025 BQB852027:BQB852030 BQB852032:BQB852033 BQB852035:BQB852036 BQB852039:BQB852040 BQB852048:BQB852051 BQB917435:BQB917437 BQB917447:BQB917449 BQB917455:BQB917459 BQB917463:BQB917475 BQB917481:BQB917483 BQB917492:BQB917493 BQB917497:BQB917501 BQB917505:BQB917506 BQB917508:BQB917510 BQB917526:BQB917530 BQB917538:BQB917547 BQB917551:BQB917561 BQB917563:BQB917566 BQB917568:BQB917569 BQB917571:BQB917572 BQB917575:BQB917576 BQB917584:BQB917587 BQB982971:BQB982973 BQB982983:BQB982985 BQB982991:BQB982995 BQB982999:BQB983011 BQB983017:BQB983019 BQB983028:BQB983029 BQB983033:BQB983037 BQB983041:BQB983042 BQB983044:BQB983046 BQB983062:BQB983066 BQB983074:BQB983083 BQB983087:BQB983097 BQB983099:BQB983102 BQB983104:BQB983105 BQB983107:BQB983108 BQB983111:BQB983112 BQB983120:BQB983123 BZW11:BZW12 BZW25:BZW29 BZW36:BZW45 BZW49:BZW50 BZW52:BZW55 BZX43:BZX44 BZX62:BZX76 BZX78:BZX95 BZX65467:BZX65469 BZX65479:BZX65481 BZX65487:BZX65491 BZX65495:BZX65507 BZX65513:BZX65515 BZX65524:BZX65525 BZX65529:BZX65533 BZX65537:BZX65538 BZX65540:BZX65542 BZX65558:BZX65562 BZX65570:BZX65579 BZX65583:BZX65593 BZX65595:BZX65598 BZX65600:BZX65601 BZX65603:BZX65604 BZX65607:BZX65608 BZX65616:BZX65619 BZX131003:BZX131005 BZX131015:BZX131017 BZX131023:BZX131027 BZX131031:BZX131043 BZX131049:BZX131051 BZX131060:BZX131061 BZX131065:BZX131069 BZX131073:BZX131074 BZX131076:BZX131078 BZX131094:BZX131098 BZX131106:BZX131115 BZX131119:BZX131129 BZX131131:BZX131134 BZX131136:BZX131137 BZX131139:BZX131140 BZX131143:BZX131144 BZX131152:BZX131155 BZX196539:BZX196541 BZX196551:BZX196553 BZX196559:BZX196563 BZX196567:BZX196579 BZX196585:BZX196587 BZX196596:BZX196597 BZX196601:BZX196605 BZX196609:BZX196610 BZX196612:BZX196614 BZX196630:BZX196634 BZX196642:BZX196651 BZX196655:BZX196665 BZX196667:BZX196670 BZX196672:BZX196673 BZX196675:BZX196676 BZX196679:BZX196680 BZX196688:BZX196691 BZX262075:BZX262077 BZX262087:BZX262089 BZX262095:BZX262099 BZX262103:BZX262115 BZX262121:BZX262123 BZX262132:BZX262133 BZX262137:BZX262141 BZX262145:BZX262146 BZX262148:BZX262150 BZX262166:BZX262170 BZX262178:BZX262187 BZX262191:BZX262201 BZX262203:BZX262206 BZX262208:BZX262209 BZX262211:BZX262212 BZX262215:BZX262216 BZX262224:BZX262227 BZX327611:BZX327613 BZX327623:BZX327625 BZX327631:BZX327635 BZX327639:BZX327651 BZX327657:BZX327659 BZX327668:BZX327669 BZX327673:BZX327677 BZX327681:BZX327682 BZX327684:BZX327686 BZX327702:BZX327706 BZX327714:BZX327723 BZX327727:BZX327737 BZX327739:BZX327742 BZX327744:BZX327745 BZX327747:BZX327748 BZX327751:BZX327752 BZX327760:BZX327763 BZX393147:BZX393149 BZX393159:BZX393161 BZX393167:BZX393171 BZX393175:BZX393187 BZX393193:BZX393195 BZX393204:BZX393205 BZX393209:BZX393213 BZX393217:BZX393218 BZX393220:BZX393222 BZX393238:BZX393242 BZX393250:BZX393259 BZX393263:BZX393273 BZX393275:BZX393278 BZX393280:BZX393281 BZX393283:BZX393284 BZX393287:BZX393288 BZX393296:BZX393299 BZX458683:BZX458685 BZX458695:BZX458697 BZX458703:BZX458707 BZX458711:BZX458723 BZX458729:BZX458731 BZX458740:BZX458741 BZX458745:BZX458749 BZX458753:BZX458754 BZX458756:BZX458758 BZX458774:BZX458778 BZX458786:BZX458795 BZX458799:BZX458809 BZX458811:BZX458814 BZX458816:BZX458817 BZX458819:BZX458820 BZX458823:BZX458824 BZX458832:BZX458835 BZX524219:BZX524221 BZX524231:BZX524233 BZX524239:BZX524243 BZX524247:BZX524259 BZX524265:BZX524267 BZX524276:BZX524277 BZX524281:BZX524285 BZX524289:BZX524290 BZX524292:BZX524294 BZX524310:BZX524314 BZX524322:BZX524331 BZX524335:BZX524345 BZX524347:BZX524350 BZX524352:BZX524353 BZX524355:BZX524356 BZX524359:BZX524360 BZX524368:BZX524371 BZX589755:BZX589757 BZX589767:BZX589769 BZX589775:BZX589779 BZX589783:BZX589795 BZX589801:BZX589803 BZX589812:BZX589813 BZX589817:BZX589821 BZX589825:BZX589826 BZX589828:BZX589830 BZX589846:BZX589850 BZX589858:BZX589867 BZX589871:BZX589881 BZX589883:BZX589886 BZX589888:BZX589889 BZX589891:BZX589892 BZX589895:BZX589896 BZX589904:BZX589907 BZX655291:BZX655293 BZX655303:BZX655305 BZX655311:BZX655315 BZX655319:BZX655331 BZX655337:BZX655339 BZX655348:BZX655349 BZX655353:BZX655357 BZX655361:BZX655362 BZX655364:BZX655366 BZX655382:BZX655386 BZX655394:BZX655403 BZX655407:BZX655417 BZX655419:BZX655422 BZX655424:BZX655425 BZX655427:BZX655428 BZX655431:BZX655432 BZX655440:BZX655443 BZX720827:BZX720829 BZX720839:BZX720841 BZX720847:BZX720851 BZX720855:BZX720867 BZX720873:BZX720875 BZX720884:BZX720885 BZX720889:BZX720893 BZX720897:BZX720898 BZX720900:BZX720902 BZX720918:BZX720922 BZX720930:BZX720939 BZX720943:BZX720953 BZX720955:BZX720958 BZX720960:BZX720961 BZX720963:BZX720964 BZX720967:BZX720968 BZX720976:BZX720979 BZX786363:BZX786365 BZX786375:BZX786377 BZX786383:BZX786387 BZX786391:BZX786403 BZX786409:BZX786411 BZX786420:BZX786421 BZX786425:BZX786429 BZX786433:BZX786434 BZX786436:BZX786438 BZX786454:BZX786458 BZX786466:BZX786475 BZX786479:BZX786489 BZX786491:BZX786494 BZX786496:BZX786497 BZX786499:BZX786500 BZX786503:BZX786504 BZX786512:BZX786515 BZX851899:BZX851901 BZX851911:BZX851913 BZX851919:BZX851923 BZX851927:BZX851939 BZX851945:BZX851947 BZX851956:BZX851957 BZX851961:BZX851965 BZX851969:BZX851970 BZX851972:BZX851974 BZX851990:BZX851994 BZX852002:BZX852011 BZX852015:BZX852025 BZX852027:BZX852030 BZX852032:BZX852033 BZX852035:BZX852036 BZX852039:BZX852040 BZX852048:BZX852051 BZX917435:BZX917437 BZX917447:BZX917449 BZX917455:BZX917459 BZX917463:BZX917475 BZX917481:BZX917483 BZX917492:BZX917493 BZX917497:BZX917501 BZX917505:BZX917506 BZX917508:BZX917510 BZX917526:BZX917530 BZX917538:BZX917547 BZX917551:BZX917561 BZX917563:BZX917566 BZX917568:BZX917569 BZX917571:BZX917572 BZX917575:BZX917576 BZX917584:BZX917587 BZX982971:BZX982973 BZX982983:BZX982985 BZX982991:BZX982995 BZX982999:BZX983011 BZX983017:BZX983019 BZX983028:BZX983029 BZX983033:BZX983037 BZX983041:BZX983042 BZX983044:BZX983046 BZX983062:BZX983066 BZX983074:BZX983083 BZX983087:BZX983097 BZX983099:BZX983102 BZX983104:BZX983105 BZX983107:BZX983108 BZX983111:BZX983112 BZX983120:BZX983123 CJS11:CJS12 CJS25:CJS29 CJS36:CJS45 CJS49:CJS50 CJS52:CJS55 CJT43:CJT44 CJT62:CJT76 CJT78:CJT95 CJT65467:CJT65469 CJT65479:CJT65481 CJT65487:CJT65491 CJT65495:CJT65507 CJT65513:CJT65515 CJT65524:CJT65525 CJT65529:CJT65533 CJT65537:CJT65538 CJT65540:CJT65542 CJT65558:CJT65562 CJT65570:CJT65579 CJT65583:CJT65593 CJT65595:CJT65598 CJT65600:CJT65601 CJT65603:CJT65604 CJT65607:CJT65608 CJT65616:CJT65619 CJT131003:CJT131005 CJT131015:CJT131017 CJT131023:CJT131027 CJT131031:CJT131043 CJT131049:CJT131051 CJT131060:CJT131061 CJT131065:CJT131069 CJT131073:CJT131074 CJT131076:CJT131078 CJT131094:CJT131098 CJT131106:CJT131115 CJT131119:CJT131129 CJT131131:CJT131134 CJT131136:CJT131137 CJT131139:CJT131140 CJT131143:CJT131144 CJT131152:CJT131155 CJT196539:CJT196541 CJT196551:CJT196553 CJT196559:CJT196563 CJT196567:CJT196579 CJT196585:CJT196587 CJT196596:CJT196597 CJT196601:CJT196605 CJT196609:CJT196610 CJT196612:CJT196614 CJT196630:CJT196634 CJT196642:CJT196651 CJT196655:CJT196665 CJT196667:CJT196670 CJT196672:CJT196673 CJT196675:CJT196676 CJT196679:CJT196680 CJT196688:CJT196691 CJT262075:CJT262077 CJT262087:CJT262089 CJT262095:CJT262099 CJT262103:CJT262115 CJT262121:CJT262123 CJT262132:CJT262133 CJT262137:CJT262141 CJT262145:CJT262146 CJT262148:CJT262150 CJT262166:CJT262170 CJT262178:CJT262187 CJT262191:CJT262201 CJT262203:CJT262206 CJT262208:CJT262209 CJT262211:CJT262212 CJT262215:CJT262216 CJT262224:CJT262227 CJT327611:CJT327613 CJT327623:CJT327625 CJT327631:CJT327635 CJT327639:CJT327651 CJT327657:CJT327659 CJT327668:CJT327669 CJT327673:CJT327677 CJT327681:CJT327682 CJT327684:CJT327686 CJT327702:CJT327706 CJT327714:CJT327723 CJT327727:CJT327737 CJT327739:CJT327742 CJT327744:CJT327745 CJT327747:CJT327748 CJT327751:CJT327752 CJT327760:CJT327763 CJT393147:CJT393149 CJT393159:CJT393161 CJT393167:CJT393171 CJT393175:CJT393187 CJT393193:CJT393195 CJT393204:CJT393205 CJT393209:CJT393213 CJT393217:CJT393218 CJT393220:CJT393222 CJT393238:CJT393242 CJT393250:CJT393259 CJT393263:CJT393273 CJT393275:CJT393278 CJT393280:CJT393281 CJT393283:CJT393284 CJT393287:CJT393288 CJT393296:CJT393299 CJT458683:CJT458685 CJT458695:CJT458697 CJT458703:CJT458707 CJT458711:CJT458723 CJT458729:CJT458731 CJT458740:CJT458741 CJT458745:CJT458749 CJT458753:CJT458754 CJT458756:CJT458758 CJT458774:CJT458778 CJT458786:CJT458795 CJT458799:CJT458809 CJT458811:CJT458814 CJT458816:CJT458817 CJT458819:CJT458820 CJT458823:CJT458824 CJT458832:CJT458835 CJT524219:CJT524221 CJT524231:CJT524233 CJT524239:CJT524243 CJT524247:CJT524259 CJT524265:CJT524267 CJT524276:CJT524277 CJT524281:CJT524285 CJT524289:CJT524290 CJT524292:CJT524294 CJT524310:CJT524314 CJT524322:CJT524331 CJT524335:CJT524345 CJT524347:CJT524350 CJT524352:CJT524353 CJT524355:CJT524356 CJT524359:CJT524360 CJT524368:CJT524371 CJT589755:CJT589757 CJT589767:CJT589769 CJT589775:CJT589779 CJT589783:CJT589795 CJT589801:CJT589803 CJT589812:CJT589813 CJT589817:CJT589821 CJT589825:CJT589826 CJT589828:CJT589830 CJT589846:CJT589850 CJT589858:CJT589867 CJT589871:CJT589881 CJT589883:CJT589886 CJT589888:CJT589889 CJT589891:CJT589892 CJT589895:CJT589896 CJT589904:CJT589907 CJT655291:CJT655293 CJT655303:CJT655305 CJT655311:CJT655315 CJT655319:CJT655331 CJT655337:CJT655339 CJT655348:CJT655349 CJT655353:CJT655357 CJT655361:CJT655362 CJT655364:CJT655366 CJT655382:CJT655386 CJT655394:CJT655403 CJT655407:CJT655417 CJT655419:CJT655422 CJT655424:CJT655425 CJT655427:CJT655428 CJT655431:CJT655432 CJT655440:CJT655443 CJT720827:CJT720829 CJT720839:CJT720841 CJT720847:CJT720851 CJT720855:CJT720867 CJT720873:CJT720875 CJT720884:CJT720885 CJT720889:CJT720893 CJT720897:CJT720898 CJT720900:CJT720902 CJT720918:CJT720922 CJT720930:CJT720939 CJT720943:CJT720953 CJT720955:CJT720958 CJT720960:CJT720961 CJT720963:CJT720964 CJT720967:CJT720968 CJT720976:CJT720979 CJT786363:CJT786365 CJT786375:CJT786377 CJT786383:CJT786387 CJT786391:CJT786403 CJT786409:CJT786411 CJT786420:CJT786421 CJT786425:CJT786429 CJT786433:CJT786434 CJT786436:CJT786438 CJT786454:CJT786458 CJT786466:CJT786475 CJT786479:CJT786489 CJT786491:CJT786494 CJT786496:CJT786497 CJT786499:CJT786500 CJT786503:CJT786504 CJT786512:CJT786515 CJT851899:CJT851901 CJT851911:CJT851913 CJT851919:CJT851923 CJT851927:CJT851939 CJT851945:CJT851947 CJT851956:CJT851957 CJT851961:CJT851965 CJT851969:CJT851970 CJT851972:CJT851974 CJT851990:CJT851994 CJT852002:CJT852011 CJT852015:CJT852025 CJT852027:CJT852030 CJT852032:CJT852033 CJT852035:CJT852036 CJT852039:CJT852040 CJT852048:CJT852051 CJT917435:CJT917437 CJT917447:CJT917449 CJT917455:CJT917459 CJT917463:CJT917475 CJT917481:CJT917483 CJT917492:CJT917493 CJT917497:CJT917501 CJT917505:CJT917506 CJT917508:CJT917510 CJT917526:CJT917530 CJT917538:CJT917547 CJT917551:CJT917561 CJT917563:CJT917566 CJT917568:CJT917569 CJT917571:CJT917572 CJT917575:CJT917576 CJT917584:CJT917587 CJT982971:CJT982973 CJT982983:CJT982985 CJT982991:CJT982995 CJT982999:CJT983011 CJT983017:CJT983019 CJT983028:CJT983029 CJT983033:CJT983037 CJT983041:CJT983042 CJT983044:CJT983046 CJT983062:CJT983066 CJT983074:CJT983083 CJT983087:CJT983097 CJT983099:CJT983102 CJT983104:CJT983105 CJT983107:CJT983108 CJT983111:CJT983112 CJT983120:CJT983123 CTO11:CTO12 CTO25:CTO29 CTO36:CTO45 CTO49:CTO50 CTO52:CTO55 CTP43:CTP44 CTP62:CTP76 CTP78:CTP95 CTP65467:CTP65469 CTP65479:CTP65481 CTP65487:CTP65491 CTP65495:CTP65507 CTP65513:CTP65515 CTP65524:CTP65525 CTP65529:CTP65533 CTP65537:CTP65538 CTP65540:CTP65542 CTP65558:CTP65562 CTP65570:CTP65579 CTP65583:CTP65593 CTP65595:CTP65598 CTP65600:CTP65601 CTP65603:CTP65604 CTP65607:CTP65608 CTP65616:CTP65619 CTP131003:CTP131005 CTP131015:CTP131017 CTP131023:CTP131027 CTP131031:CTP131043 CTP131049:CTP131051 CTP131060:CTP131061 CTP131065:CTP131069 CTP131073:CTP131074 CTP131076:CTP131078 CTP131094:CTP131098 CTP131106:CTP131115 CTP131119:CTP131129 CTP131131:CTP131134 CTP131136:CTP131137 CTP131139:CTP131140 CTP131143:CTP131144 CTP131152:CTP131155 CTP196539:CTP196541 CTP196551:CTP196553 CTP196559:CTP196563 CTP196567:CTP196579 CTP196585:CTP196587 CTP196596:CTP196597 CTP196601:CTP196605 CTP196609:CTP196610 CTP196612:CTP196614 CTP196630:CTP196634 CTP196642:CTP196651 CTP196655:CTP196665 CTP196667:CTP196670 CTP196672:CTP196673 CTP196675:CTP196676 CTP196679:CTP196680 CTP196688:CTP196691 CTP262075:CTP262077 CTP262087:CTP262089 CTP262095:CTP262099 CTP262103:CTP262115 CTP262121:CTP262123 CTP262132:CTP262133 CTP262137:CTP262141 CTP262145:CTP262146 CTP262148:CTP262150 CTP262166:CTP262170 CTP262178:CTP262187 CTP262191:CTP262201 CTP262203:CTP262206 CTP262208:CTP262209 CTP262211:CTP262212 CTP262215:CTP262216 CTP262224:CTP262227 CTP327611:CTP327613 CTP327623:CTP327625 CTP327631:CTP327635 CTP327639:CTP327651 CTP327657:CTP327659 CTP327668:CTP327669 CTP327673:CTP327677 CTP327681:CTP327682 CTP327684:CTP327686 CTP327702:CTP327706 CTP327714:CTP327723 CTP327727:CTP327737 CTP327739:CTP327742 CTP327744:CTP327745 CTP327747:CTP327748 CTP327751:CTP327752 CTP327760:CTP327763 CTP393147:CTP393149 CTP393159:CTP393161 CTP393167:CTP393171 CTP393175:CTP393187 CTP393193:CTP393195 CTP393204:CTP393205 CTP393209:CTP393213 CTP393217:CTP393218 CTP393220:CTP393222 CTP393238:CTP393242 CTP393250:CTP393259 CTP393263:CTP393273 CTP393275:CTP393278 CTP393280:CTP393281 CTP393283:CTP393284 CTP393287:CTP393288 CTP393296:CTP393299 CTP458683:CTP458685 CTP458695:CTP458697 CTP458703:CTP458707 CTP458711:CTP458723 CTP458729:CTP458731 CTP458740:CTP458741 CTP458745:CTP458749 CTP458753:CTP458754 CTP458756:CTP458758 CTP458774:CTP458778 CTP458786:CTP458795 CTP458799:CTP458809 CTP458811:CTP458814 CTP458816:CTP458817 CTP458819:CTP458820 CTP458823:CTP458824 CTP458832:CTP458835 CTP524219:CTP524221 CTP524231:CTP524233 CTP524239:CTP524243 CTP524247:CTP524259 CTP524265:CTP524267 CTP524276:CTP524277 CTP524281:CTP524285 CTP524289:CTP524290 CTP524292:CTP524294 CTP524310:CTP524314 CTP524322:CTP524331 CTP524335:CTP524345 CTP524347:CTP524350 CTP524352:CTP524353 CTP524355:CTP524356 CTP524359:CTP524360 CTP524368:CTP524371 CTP589755:CTP589757 CTP589767:CTP589769 CTP589775:CTP589779 CTP589783:CTP589795 CTP589801:CTP589803 CTP589812:CTP589813 CTP589817:CTP589821 CTP589825:CTP589826 CTP589828:CTP589830 CTP589846:CTP589850 CTP589858:CTP589867 CTP589871:CTP589881 CTP589883:CTP589886 CTP589888:CTP589889 CTP589891:CTP589892 CTP589895:CTP589896 CTP589904:CTP589907 CTP655291:CTP655293 CTP655303:CTP655305 CTP655311:CTP655315 CTP655319:CTP655331 CTP655337:CTP655339 CTP655348:CTP655349 CTP655353:CTP655357 CTP655361:CTP655362 CTP655364:CTP655366 CTP655382:CTP655386 CTP655394:CTP655403 CTP655407:CTP655417 CTP655419:CTP655422 CTP655424:CTP655425 CTP655427:CTP655428 CTP655431:CTP655432 CTP655440:CTP655443 CTP720827:CTP720829 CTP720839:CTP720841 CTP720847:CTP720851 CTP720855:CTP720867 CTP720873:CTP720875 CTP720884:CTP720885 CTP720889:CTP720893 CTP720897:CTP720898 CTP720900:CTP720902 CTP720918:CTP720922 CTP720930:CTP720939 CTP720943:CTP720953 CTP720955:CTP720958 CTP720960:CTP720961 CTP720963:CTP720964 CTP720967:CTP720968 CTP720976:CTP720979 CTP786363:CTP786365 CTP786375:CTP786377 CTP786383:CTP786387 CTP786391:CTP786403 CTP786409:CTP786411 CTP786420:CTP786421 CTP786425:CTP786429 CTP786433:CTP786434 CTP786436:CTP786438 CTP786454:CTP786458 CTP786466:CTP786475 CTP786479:CTP786489 CTP786491:CTP786494 CTP786496:CTP786497 CTP786499:CTP786500 CTP786503:CTP786504 CTP786512:CTP786515 CTP851899:CTP851901 CTP851911:CTP851913 CTP851919:CTP851923 CTP851927:CTP851939 CTP851945:CTP851947 CTP851956:CTP851957 CTP851961:CTP851965 CTP851969:CTP851970 CTP851972:CTP851974 CTP851990:CTP851994 CTP852002:CTP852011 CTP852015:CTP852025 CTP852027:CTP852030 CTP852032:CTP852033 CTP852035:CTP852036 CTP852039:CTP852040 CTP852048:CTP852051 CTP917435:CTP917437 CTP917447:CTP917449 CTP917455:CTP917459 CTP917463:CTP917475 CTP917481:CTP917483 CTP917492:CTP917493 CTP917497:CTP917501 CTP917505:CTP917506 CTP917508:CTP917510 CTP917526:CTP917530 CTP917538:CTP917547 CTP917551:CTP917561 CTP917563:CTP917566 CTP917568:CTP917569 CTP917571:CTP917572 CTP917575:CTP917576 CTP917584:CTP917587 CTP982971:CTP982973 CTP982983:CTP982985 CTP982991:CTP982995 CTP982999:CTP983011 CTP983017:CTP983019 CTP983028:CTP983029 CTP983033:CTP983037 CTP983041:CTP983042 CTP983044:CTP983046 CTP983062:CTP983066 CTP983074:CTP983083 CTP983087:CTP983097 CTP983099:CTP983102 CTP983104:CTP983105 CTP983107:CTP983108 CTP983111:CTP983112 CTP983120:CTP983123 DDK11:DDK12 DDK25:DDK29 DDK36:DDK45 DDK49:DDK50 DDK52:DDK55 DDL43:DDL44 DDL62:DDL76 DDL78:DDL95 DDL65467:DDL65469 DDL65479:DDL65481 DDL65487:DDL65491 DDL65495:DDL65507 DDL65513:DDL65515 DDL65524:DDL65525 DDL65529:DDL65533 DDL65537:DDL65538 DDL65540:DDL65542 DDL65558:DDL65562 DDL65570:DDL65579 DDL65583:DDL65593 DDL65595:DDL65598 DDL65600:DDL65601 DDL65603:DDL65604 DDL65607:DDL65608 DDL65616:DDL65619 DDL131003:DDL131005 DDL131015:DDL131017 DDL131023:DDL131027 DDL131031:DDL131043 DDL131049:DDL131051 DDL131060:DDL131061 DDL131065:DDL131069 DDL131073:DDL131074 DDL131076:DDL131078 DDL131094:DDL131098 DDL131106:DDL131115 DDL131119:DDL131129 DDL131131:DDL131134 DDL131136:DDL131137 DDL131139:DDL131140 DDL131143:DDL131144 DDL131152:DDL131155 DDL196539:DDL196541 DDL196551:DDL196553 DDL196559:DDL196563 DDL196567:DDL196579 DDL196585:DDL196587 DDL196596:DDL196597 DDL196601:DDL196605 DDL196609:DDL196610 DDL196612:DDL196614 DDL196630:DDL196634 DDL196642:DDL196651 DDL196655:DDL196665 DDL196667:DDL196670 DDL196672:DDL196673 DDL196675:DDL196676 DDL196679:DDL196680 DDL196688:DDL196691 DDL262075:DDL262077 DDL262087:DDL262089 DDL262095:DDL262099 DDL262103:DDL262115 DDL262121:DDL262123 DDL262132:DDL262133 DDL262137:DDL262141 DDL262145:DDL262146 DDL262148:DDL262150 DDL262166:DDL262170 DDL262178:DDL262187 DDL262191:DDL262201 DDL262203:DDL262206 DDL262208:DDL262209 DDL262211:DDL262212 DDL262215:DDL262216 DDL262224:DDL262227 DDL327611:DDL327613 DDL327623:DDL327625 DDL327631:DDL327635 DDL327639:DDL327651 DDL327657:DDL327659 DDL327668:DDL327669 DDL327673:DDL327677 DDL327681:DDL327682 DDL327684:DDL327686 DDL327702:DDL327706 DDL327714:DDL327723 DDL327727:DDL327737 DDL327739:DDL327742 DDL327744:DDL327745 DDL327747:DDL327748 DDL327751:DDL327752 DDL327760:DDL327763 DDL393147:DDL393149 DDL393159:DDL393161 DDL393167:DDL393171 DDL393175:DDL393187 DDL393193:DDL393195 DDL393204:DDL393205 DDL393209:DDL393213 DDL393217:DDL393218 DDL393220:DDL393222 DDL393238:DDL393242 DDL393250:DDL393259 DDL393263:DDL393273 DDL393275:DDL393278 DDL393280:DDL393281 DDL393283:DDL393284 DDL393287:DDL393288 DDL393296:DDL393299 DDL458683:DDL458685 DDL458695:DDL458697 DDL458703:DDL458707 DDL458711:DDL458723 DDL458729:DDL458731 DDL458740:DDL458741 DDL458745:DDL458749 DDL458753:DDL458754 DDL458756:DDL458758 DDL458774:DDL458778 DDL458786:DDL458795 DDL458799:DDL458809 DDL458811:DDL458814 DDL458816:DDL458817 DDL458819:DDL458820 DDL458823:DDL458824 DDL458832:DDL458835 DDL524219:DDL524221 DDL524231:DDL524233 DDL524239:DDL524243 DDL524247:DDL524259 DDL524265:DDL524267 DDL524276:DDL524277 DDL524281:DDL524285 DDL524289:DDL524290 DDL524292:DDL524294 DDL524310:DDL524314 DDL524322:DDL524331 DDL524335:DDL524345 DDL524347:DDL524350 DDL524352:DDL524353 DDL524355:DDL524356 DDL524359:DDL524360 DDL524368:DDL524371 DDL589755:DDL589757 DDL589767:DDL589769 DDL589775:DDL589779 DDL589783:DDL589795 DDL589801:DDL589803 DDL589812:DDL589813 DDL589817:DDL589821 DDL589825:DDL589826 DDL589828:DDL589830 DDL589846:DDL589850 DDL589858:DDL589867 DDL589871:DDL589881 DDL589883:DDL589886 DDL589888:DDL589889 DDL589891:DDL589892 DDL589895:DDL589896 DDL589904:DDL589907 DDL655291:DDL655293 DDL655303:DDL655305 DDL655311:DDL655315 DDL655319:DDL655331 DDL655337:DDL655339 DDL655348:DDL655349 DDL655353:DDL655357 DDL655361:DDL655362 DDL655364:DDL655366 DDL655382:DDL655386 DDL655394:DDL655403 DDL655407:DDL655417 DDL655419:DDL655422 DDL655424:DDL655425 DDL655427:DDL655428 DDL655431:DDL655432 DDL655440:DDL655443 DDL720827:DDL720829 DDL720839:DDL720841 DDL720847:DDL720851 DDL720855:DDL720867 DDL720873:DDL720875 DDL720884:DDL720885 DDL720889:DDL720893 DDL720897:DDL720898 DDL720900:DDL720902 DDL720918:DDL720922 DDL720930:DDL720939 DDL720943:DDL720953 DDL720955:DDL720958 DDL720960:DDL720961 DDL720963:DDL720964 DDL720967:DDL720968 DDL720976:DDL720979 DDL786363:DDL786365 DDL786375:DDL786377 DDL786383:DDL786387 DDL786391:DDL786403 DDL786409:DDL786411 DDL786420:DDL786421 DDL786425:DDL786429 DDL786433:DDL786434 DDL786436:DDL786438 DDL786454:DDL786458 DDL786466:DDL786475 DDL786479:DDL786489 DDL786491:DDL786494 DDL786496:DDL786497 DDL786499:DDL786500 DDL786503:DDL786504 DDL786512:DDL786515 DDL851899:DDL851901 DDL851911:DDL851913 DDL851919:DDL851923 DDL851927:DDL851939 DDL851945:DDL851947 DDL851956:DDL851957 DDL851961:DDL851965 DDL851969:DDL851970 DDL851972:DDL851974 DDL851990:DDL851994 DDL852002:DDL852011 DDL852015:DDL852025 DDL852027:DDL852030 DDL852032:DDL852033 DDL852035:DDL852036 DDL852039:DDL852040 DDL852048:DDL852051 DDL917435:DDL917437 DDL917447:DDL917449 DDL917455:DDL917459 DDL917463:DDL917475 DDL917481:DDL917483 DDL917492:DDL917493 DDL917497:DDL917501 DDL917505:DDL917506 DDL917508:DDL917510 DDL917526:DDL917530 DDL917538:DDL917547 DDL917551:DDL917561 DDL917563:DDL917566 DDL917568:DDL917569 DDL917571:DDL917572 DDL917575:DDL917576 DDL917584:DDL917587 DDL982971:DDL982973 DDL982983:DDL982985 DDL982991:DDL982995 DDL982999:DDL983011 DDL983017:DDL983019 DDL983028:DDL983029 DDL983033:DDL983037 DDL983041:DDL983042 DDL983044:DDL983046 DDL983062:DDL983066 DDL983074:DDL983083 DDL983087:DDL983097 DDL983099:DDL983102 DDL983104:DDL983105 DDL983107:DDL983108 DDL983111:DDL983112 DDL983120:DDL983123 DNG11:DNG12 DNG25:DNG29 DNG36:DNG45 DNG49:DNG50 DNG52:DNG55 DNH43:DNH44 DNH62:DNH76 DNH78:DNH95 DNH65467:DNH65469 DNH65479:DNH65481 DNH65487:DNH65491 DNH65495:DNH65507 DNH65513:DNH65515 DNH65524:DNH65525 DNH65529:DNH65533 DNH65537:DNH65538 DNH65540:DNH65542 DNH65558:DNH65562 DNH65570:DNH65579 DNH65583:DNH65593 DNH65595:DNH65598 DNH65600:DNH65601 DNH65603:DNH65604 DNH65607:DNH65608 DNH65616:DNH65619 DNH131003:DNH131005 DNH131015:DNH131017 DNH131023:DNH131027 DNH131031:DNH131043 DNH131049:DNH131051 DNH131060:DNH131061 DNH131065:DNH131069 DNH131073:DNH131074 DNH131076:DNH131078 DNH131094:DNH131098 DNH131106:DNH131115 DNH131119:DNH131129 DNH131131:DNH131134 DNH131136:DNH131137 DNH131139:DNH131140 DNH131143:DNH131144 DNH131152:DNH131155 DNH196539:DNH196541 DNH196551:DNH196553 DNH196559:DNH196563 DNH196567:DNH196579 DNH196585:DNH196587 DNH196596:DNH196597 DNH196601:DNH196605 DNH196609:DNH196610 DNH196612:DNH196614 DNH196630:DNH196634 DNH196642:DNH196651 DNH196655:DNH196665 DNH196667:DNH196670 DNH196672:DNH196673 DNH196675:DNH196676 DNH196679:DNH196680 DNH196688:DNH196691 DNH262075:DNH262077 DNH262087:DNH262089 DNH262095:DNH262099 DNH262103:DNH262115 DNH262121:DNH262123 DNH262132:DNH262133 DNH262137:DNH262141 DNH262145:DNH262146 DNH262148:DNH262150 DNH262166:DNH262170 DNH262178:DNH262187 DNH262191:DNH262201 DNH262203:DNH262206 DNH262208:DNH262209 DNH262211:DNH262212 DNH262215:DNH262216 DNH262224:DNH262227 DNH327611:DNH327613 DNH327623:DNH327625 DNH327631:DNH327635 DNH327639:DNH327651 DNH327657:DNH327659 DNH327668:DNH327669 DNH327673:DNH327677 DNH327681:DNH327682 DNH327684:DNH327686 DNH327702:DNH327706 DNH327714:DNH327723 DNH327727:DNH327737 DNH327739:DNH327742 DNH327744:DNH327745 DNH327747:DNH327748 DNH327751:DNH327752 DNH327760:DNH327763 DNH393147:DNH393149 DNH393159:DNH393161 DNH393167:DNH393171 DNH393175:DNH393187 DNH393193:DNH393195 DNH393204:DNH393205 DNH393209:DNH393213 DNH393217:DNH393218 DNH393220:DNH393222 DNH393238:DNH393242 DNH393250:DNH393259 DNH393263:DNH393273 DNH393275:DNH393278 DNH393280:DNH393281 DNH393283:DNH393284 DNH393287:DNH393288 DNH393296:DNH393299 DNH458683:DNH458685 DNH458695:DNH458697 DNH458703:DNH458707 DNH458711:DNH458723 DNH458729:DNH458731 DNH458740:DNH458741 DNH458745:DNH458749 DNH458753:DNH458754 DNH458756:DNH458758 DNH458774:DNH458778 DNH458786:DNH458795 DNH458799:DNH458809 DNH458811:DNH458814 DNH458816:DNH458817 DNH458819:DNH458820 DNH458823:DNH458824 DNH458832:DNH458835 DNH524219:DNH524221 DNH524231:DNH524233 DNH524239:DNH524243 DNH524247:DNH524259 DNH524265:DNH524267 DNH524276:DNH524277 DNH524281:DNH524285 DNH524289:DNH524290 DNH524292:DNH524294 DNH524310:DNH524314 DNH524322:DNH524331 DNH524335:DNH524345 DNH524347:DNH524350 DNH524352:DNH524353 DNH524355:DNH524356 DNH524359:DNH524360 DNH524368:DNH524371 DNH589755:DNH589757 DNH589767:DNH589769 DNH589775:DNH589779 DNH589783:DNH589795 DNH589801:DNH589803 DNH589812:DNH589813 DNH589817:DNH589821 DNH589825:DNH589826 DNH589828:DNH589830 DNH589846:DNH589850 DNH589858:DNH589867 DNH589871:DNH589881 DNH589883:DNH589886 DNH589888:DNH589889 DNH589891:DNH589892 DNH589895:DNH589896 DNH589904:DNH589907 DNH655291:DNH655293 DNH655303:DNH655305 DNH655311:DNH655315 DNH655319:DNH655331 DNH655337:DNH655339 DNH655348:DNH655349 DNH655353:DNH655357 DNH655361:DNH655362 DNH655364:DNH655366 DNH655382:DNH655386 DNH655394:DNH655403 DNH655407:DNH655417 DNH655419:DNH655422 DNH655424:DNH655425 DNH655427:DNH655428 DNH655431:DNH655432 DNH655440:DNH655443 DNH720827:DNH720829 DNH720839:DNH720841 DNH720847:DNH720851 DNH720855:DNH720867 DNH720873:DNH720875 DNH720884:DNH720885 DNH720889:DNH720893 DNH720897:DNH720898 DNH720900:DNH720902 DNH720918:DNH720922 DNH720930:DNH720939 DNH720943:DNH720953 DNH720955:DNH720958 DNH720960:DNH720961 DNH720963:DNH720964 DNH720967:DNH720968 DNH720976:DNH720979 DNH786363:DNH786365 DNH786375:DNH786377 DNH786383:DNH786387 DNH786391:DNH786403 DNH786409:DNH786411 DNH786420:DNH786421 DNH786425:DNH786429 DNH786433:DNH786434 DNH786436:DNH786438 DNH786454:DNH786458 DNH786466:DNH786475 DNH786479:DNH786489 DNH786491:DNH786494 DNH786496:DNH786497 DNH786499:DNH786500 DNH786503:DNH786504 DNH786512:DNH786515 DNH851899:DNH851901 DNH851911:DNH851913 DNH851919:DNH851923 DNH851927:DNH851939 DNH851945:DNH851947 DNH851956:DNH851957 DNH851961:DNH851965 DNH851969:DNH851970 DNH851972:DNH851974 DNH851990:DNH851994 DNH852002:DNH852011 DNH852015:DNH852025 DNH852027:DNH852030 DNH852032:DNH852033 DNH852035:DNH852036 DNH852039:DNH852040 DNH852048:DNH852051 DNH917435:DNH917437 DNH917447:DNH917449 DNH917455:DNH917459 DNH917463:DNH917475 DNH917481:DNH917483 DNH917492:DNH917493 DNH917497:DNH917501 DNH917505:DNH917506 DNH917508:DNH917510 DNH917526:DNH917530 DNH917538:DNH917547 DNH917551:DNH917561 DNH917563:DNH917566 DNH917568:DNH917569 DNH917571:DNH917572 DNH917575:DNH917576 DNH917584:DNH917587 DNH982971:DNH982973 DNH982983:DNH982985 DNH982991:DNH982995 DNH982999:DNH983011 DNH983017:DNH983019 DNH983028:DNH983029 DNH983033:DNH983037 DNH983041:DNH983042 DNH983044:DNH983046 DNH983062:DNH983066 DNH983074:DNH983083 DNH983087:DNH983097 DNH983099:DNH983102 DNH983104:DNH983105 DNH983107:DNH983108 DNH983111:DNH983112 DNH983120:DNH983123 DXC11:DXC12 DXC25:DXC29 DXC36:DXC45 DXC49:DXC50 DXC52:DXC55 DXD43:DXD44 DXD62:DXD76 DXD78:DXD95 DXD65467:DXD65469 DXD65479:DXD65481 DXD65487:DXD65491 DXD65495:DXD65507 DXD65513:DXD65515 DXD65524:DXD65525 DXD65529:DXD65533 DXD65537:DXD65538 DXD65540:DXD65542 DXD65558:DXD65562 DXD65570:DXD65579 DXD65583:DXD65593 DXD65595:DXD65598 DXD65600:DXD65601 DXD65603:DXD65604 DXD65607:DXD65608 DXD65616:DXD65619 DXD131003:DXD131005 DXD131015:DXD131017 DXD131023:DXD131027 DXD131031:DXD131043 DXD131049:DXD131051 DXD131060:DXD131061 DXD131065:DXD131069 DXD131073:DXD131074 DXD131076:DXD131078 DXD131094:DXD131098 DXD131106:DXD131115 DXD131119:DXD131129 DXD131131:DXD131134 DXD131136:DXD131137 DXD131139:DXD131140 DXD131143:DXD131144 DXD131152:DXD131155 DXD196539:DXD196541 DXD196551:DXD196553 DXD196559:DXD196563 DXD196567:DXD196579 DXD196585:DXD196587 DXD196596:DXD196597 DXD196601:DXD196605 DXD196609:DXD196610 DXD196612:DXD196614 DXD196630:DXD196634 DXD196642:DXD196651 DXD196655:DXD196665 DXD196667:DXD196670 DXD196672:DXD196673 DXD196675:DXD196676 DXD196679:DXD196680 DXD196688:DXD196691 DXD262075:DXD262077 DXD262087:DXD262089 DXD262095:DXD262099 DXD262103:DXD262115 DXD262121:DXD262123 DXD262132:DXD262133 DXD262137:DXD262141 DXD262145:DXD262146 DXD262148:DXD262150 DXD262166:DXD262170 DXD262178:DXD262187 DXD262191:DXD262201 DXD262203:DXD262206 DXD262208:DXD262209 DXD262211:DXD262212 DXD262215:DXD262216 DXD262224:DXD262227 DXD327611:DXD327613 DXD327623:DXD327625 DXD327631:DXD327635 DXD327639:DXD327651 DXD327657:DXD327659 DXD327668:DXD327669 DXD327673:DXD327677 DXD327681:DXD327682 DXD327684:DXD327686 DXD327702:DXD327706 DXD327714:DXD327723 DXD327727:DXD327737 DXD327739:DXD327742 DXD327744:DXD327745 DXD327747:DXD327748 DXD327751:DXD327752 DXD327760:DXD327763 DXD393147:DXD393149 DXD393159:DXD393161 DXD393167:DXD393171 DXD393175:DXD393187 DXD393193:DXD393195 DXD393204:DXD393205 DXD393209:DXD393213 DXD393217:DXD393218 DXD393220:DXD393222 DXD393238:DXD393242 DXD393250:DXD393259 DXD393263:DXD393273 DXD393275:DXD393278 DXD393280:DXD393281 DXD393283:DXD393284 DXD393287:DXD393288 DXD393296:DXD393299 DXD458683:DXD458685 DXD458695:DXD458697 DXD458703:DXD458707 DXD458711:DXD458723 DXD458729:DXD458731 DXD458740:DXD458741 DXD458745:DXD458749 DXD458753:DXD458754 DXD458756:DXD458758 DXD458774:DXD458778 DXD458786:DXD458795 DXD458799:DXD458809 DXD458811:DXD458814 DXD458816:DXD458817 DXD458819:DXD458820 DXD458823:DXD458824 DXD458832:DXD458835 DXD524219:DXD524221 DXD524231:DXD524233 DXD524239:DXD524243 DXD524247:DXD524259 DXD524265:DXD524267 DXD524276:DXD524277 DXD524281:DXD524285 DXD524289:DXD524290 DXD524292:DXD524294 DXD524310:DXD524314 DXD524322:DXD524331 DXD524335:DXD524345 DXD524347:DXD524350 DXD524352:DXD524353 DXD524355:DXD524356 DXD524359:DXD524360 DXD524368:DXD524371 DXD589755:DXD589757 DXD589767:DXD589769 DXD589775:DXD589779 DXD589783:DXD589795 DXD589801:DXD589803 DXD589812:DXD589813 DXD589817:DXD589821 DXD589825:DXD589826 DXD589828:DXD589830 DXD589846:DXD589850 DXD589858:DXD589867 DXD589871:DXD589881 DXD589883:DXD589886 DXD589888:DXD589889 DXD589891:DXD589892 DXD589895:DXD589896 DXD589904:DXD589907 DXD655291:DXD655293 DXD655303:DXD655305 DXD655311:DXD655315 DXD655319:DXD655331 DXD655337:DXD655339 DXD655348:DXD655349 DXD655353:DXD655357 DXD655361:DXD655362 DXD655364:DXD655366 DXD655382:DXD655386 DXD655394:DXD655403 DXD655407:DXD655417 DXD655419:DXD655422 DXD655424:DXD655425 DXD655427:DXD655428 DXD655431:DXD655432 DXD655440:DXD655443 DXD720827:DXD720829 DXD720839:DXD720841 DXD720847:DXD720851 DXD720855:DXD720867 DXD720873:DXD720875 DXD720884:DXD720885 DXD720889:DXD720893 DXD720897:DXD720898 DXD720900:DXD720902 DXD720918:DXD720922 DXD720930:DXD720939 DXD720943:DXD720953 DXD720955:DXD720958 DXD720960:DXD720961 DXD720963:DXD720964 DXD720967:DXD720968 DXD720976:DXD720979 DXD786363:DXD786365 DXD786375:DXD786377 DXD786383:DXD786387 DXD786391:DXD786403 DXD786409:DXD786411 DXD786420:DXD786421 DXD786425:DXD786429 DXD786433:DXD786434 DXD786436:DXD786438 DXD786454:DXD786458 DXD786466:DXD786475 DXD786479:DXD786489 DXD786491:DXD786494 DXD786496:DXD786497 DXD786499:DXD786500 DXD786503:DXD786504 DXD786512:DXD786515 DXD851899:DXD851901 DXD851911:DXD851913 DXD851919:DXD851923 DXD851927:DXD851939 DXD851945:DXD851947 DXD851956:DXD851957 DXD851961:DXD851965 DXD851969:DXD851970 DXD851972:DXD851974 DXD851990:DXD851994 DXD852002:DXD852011 DXD852015:DXD852025 DXD852027:DXD852030 DXD852032:DXD852033 DXD852035:DXD852036 DXD852039:DXD852040 DXD852048:DXD852051 DXD917435:DXD917437 DXD917447:DXD917449 DXD917455:DXD917459 DXD917463:DXD917475 DXD917481:DXD917483 DXD917492:DXD917493 DXD917497:DXD917501 DXD917505:DXD917506 DXD917508:DXD917510 DXD917526:DXD917530 DXD917538:DXD917547 DXD917551:DXD917561 DXD917563:DXD917566 DXD917568:DXD917569 DXD917571:DXD917572 DXD917575:DXD917576 DXD917584:DXD917587 DXD982971:DXD982973 DXD982983:DXD982985 DXD982991:DXD982995 DXD982999:DXD983011 DXD983017:DXD983019 DXD983028:DXD983029 DXD983033:DXD983037 DXD983041:DXD983042 DXD983044:DXD983046 DXD983062:DXD983066 DXD983074:DXD983083 DXD983087:DXD983097 DXD983099:DXD983102 DXD983104:DXD983105 DXD983107:DXD983108 DXD983111:DXD983112 DXD983120:DXD983123 EGY11:EGY12 EGY25:EGY29 EGY36:EGY45 EGY49:EGY50 EGY52:EGY55 EGZ43:EGZ44 EGZ62:EGZ76 EGZ78:EGZ95 EGZ65467:EGZ65469 EGZ65479:EGZ65481 EGZ65487:EGZ65491 EGZ65495:EGZ65507 EGZ65513:EGZ65515 EGZ65524:EGZ65525 EGZ65529:EGZ65533 EGZ65537:EGZ65538 EGZ65540:EGZ65542 EGZ65558:EGZ65562 EGZ65570:EGZ65579 EGZ65583:EGZ65593 EGZ65595:EGZ65598 EGZ65600:EGZ65601 EGZ65603:EGZ65604 EGZ65607:EGZ65608 EGZ65616:EGZ65619 EGZ131003:EGZ131005 EGZ131015:EGZ131017 EGZ131023:EGZ131027 EGZ131031:EGZ131043 EGZ131049:EGZ131051 EGZ131060:EGZ131061 EGZ131065:EGZ131069 EGZ131073:EGZ131074 EGZ131076:EGZ131078 EGZ131094:EGZ131098 EGZ131106:EGZ131115 EGZ131119:EGZ131129 EGZ131131:EGZ131134 EGZ131136:EGZ131137 EGZ131139:EGZ131140 EGZ131143:EGZ131144 EGZ131152:EGZ131155 EGZ196539:EGZ196541 EGZ196551:EGZ196553 EGZ196559:EGZ196563 EGZ196567:EGZ196579 EGZ196585:EGZ196587 EGZ196596:EGZ196597 EGZ196601:EGZ196605 EGZ196609:EGZ196610 EGZ196612:EGZ196614 EGZ196630:EGZ196634 EGZ196642:EGZ196651 EGZ196655:EGZ196665 EGZ196667:EGZ196670 EGZ196672:EGZ196673 EGZ196675:EGZ196676 EGZ196679:EGZ196680 EGZ196688:EGZ196691 EGZ262075:EGZ262077 EGZ262087:EGZ262089 EGZ262095:EGZ262099 EGZ262103:EGZ262115 EGZ262121:EGZ262123 EGZ262132:EGZ262133 EGZ262137:EGZ262141 EGZ262145:EGZ262146 EGZ262148:EGZ262150 EGZ262166:EGZ262170 EGZ262178:EGZ262187 EGZ262191:EGZ262201 EGZ262203:EGZ262206 EGZ262208:EGZ262209 EGZ262211:EGZ262212 EGZ262215:EGZ262216 EGZ262224:EGZ262227 EGZ327611:EGZ327613 EGZ327623:EGZ327625 EGZ327631:EGZ327635 EGZ327639:EGZ327651 EGZ327657:EGZ327659 EGZ327668:EGZ327669 EGZ327673:EGZ327677 EGZ327681:EGZ327682 EGZ327684:EGZ327686 EGZ327702:EGZ327706 EGZ327714:EGZ327723 EGZ327727:EGZ327737 EGZ327739:EGZ327742 EGZ327744:EGZ327745 EGZ327747:EGZ327748 EGZ327751:EGZ327752 EGZ327760:EGZ327763 EGZ393147:EGZ393149 EGZ393159:EGZ393161 EGZ393167:EGZ393171 EGZ393175:EGZ393187 EGZ393193:EGZ393195 EGZ393204:EGZ393205 EGZ393209:EGZ393213 EGZ393217:EGZ393218 EGZ393220:EGZ393222 EGZ393238:EGZ393242 EGZ393250:EGZ393259 EGZ393263:EGZ393273 EGZ393275:EGZ393278 EGZ393280:EGZ393281 EGZ393283:EGZ393284 EGZ393287:EGZ393288 EGZ393296:EGZ393299 EGZ458683:EGZ458685 EGZ458695:EGZ458697 EGZ458703:EGZ458707 EGZ458711:EGZ458723 EGZ458729:EGZ458731 EGZ458740:EGZ458741 EGZ458745:EGZ458749 EGZ458753:EGZ458754 EGZ458756:EGZ458758 EGZ458774:EGZ458778 EGZ458786:EGZ458795 EGZ458799:EGZ458809 EGZ458811:EGZ458814 EGZ458816:EGZ458817 EGZ458819:EGZ458820 EGZ458823:EGZ458824 EGZ458832:EGZ458835 EGZ524219:EGZ524221 EGZ524231:EGZ524233 EGZ524239:EGZ524243 EGZ524247:EGZ524259 EGZ524265:EGZ524267 EGZ524276:EGZ524277 EGZ524281:EGZ524285 EGZ524289:EGZ524290 EGZ524292:EGZ524294 EGZ524310:EGZ524314 EGZ524322:EGZ524331 EGZ524335:EGZ524345 EGZ524347:EGZ524350 EGZ524352:EGZ524353 EGZ524355:EGZ524356 EGZ524359:EGZ524360 EGZ524368:EGZ524371 EGZ589755:EGZ589757 EGZ589767:EGZ589769 EGZ589775:EGZ589779 EGZ589783:EGZ589795 EGZ589801:EGZ589803 EGZ589812:EGZ589813 EGZ589817:EGZ589821 EGZ589825:EGZ589826 EGZ589828:EGZ589830 EGZ589846:EGZ589850 EGZ589858:EGZ589867 EGZ589871:EGZ589881 EGZ589883:EGZ589886 EGZ589888:EGZ589889 EGZ589891:EGZ589892 EGZ589895:EGZ589896 EGZ589904:EGZ589907 EGZ655291:EGZ655293 EGZ655303:EGZ655305 EGZ655311:EGZ655315 EGZ655319:EGZ655331 EGZ655337:EGZ655339 EGZ655348:EGZ655349 EGZ655353:EGZ655357 EGZ655361:EGZ655362 EGZ655364:EGZ655366 EGZ655382:EGZ655386 EGZ655394:EGZ655403 EGZ655407:EGZ655417 EGZ655419:EGZ655422 EGZ655424:EGZ655425 EGZ655427:EGZ655428 EGZ655431:EGZ655432 EGZ655440:EGZ655443 EGZ720827:EGZ720829 EGZ720839:EGZ720841 EGZ720847:EGZ720851 EGZ720855:EGZ720867 EGZ720873:EGZ720875 EGZ720884:EGZ720885 EGZ720889:EGZ720893 EGZ720897:EGZ720898 EGZ720900:EGZ720902 EGZ720918:EGZ720922 EGZ720930:EGZ720939 EGZ720943:EGZ720953 EGZ720955:EGZ720958 EGZ720960:EGZ720961 EGZ720963:EGZ720964 EGZ720967:EGZ720968 EGZ720976:EGZ720979 EGZ786363:EGZ786365 EGZ786375:EGZ786377 EGZ786383:EGZ786387 EGZ786391:EGZ786403 EGZ786409:EGZ786411 EGZ786420:EGZ786421 EGZ786425:EGZ786429 EGZ786433:EGZ786434 EGZ786436:EGZ786438 EGZ786454:EGZ786458 EGZ786466:EGZ786475 EGZ786479:EGZ786489 EGZ786491:EGZ786494 EGZ786496:EGZ786497 EGZ786499:EGZ786500 EGZ786503:EGZ786504 EGZ786512:EGZ786515 EGZ851899:EGZ851901 EGZ851911:EGZ851913 EGZ851919:EGZ851923 EGZ851927:EGZ851939 EGZ851945:EGZ851947 EGZ851956:EGZ851957 EGZ851961:EGZ851965 EGZ851969:EGZ851970 EGZ851972:EGZ851974 EGZ851990:EGZ851994 EGZ852002:EGZ852011 EGZ852015:EGZ852025 EGZ852027:EGZ852030 EGZ852032:EGZ852033 EGZ852035:EGZ852036 EGZ852039:EGZ852040 EGZ852048:EGZ852051 EGZ917435:EGZ917437 EGZ917447:EGZ917449 EGZ917455:EGZ917459 EGZ917463:EGZ917475 EGZ917481:EGZ917483 EGZ917492:EGZ917493 EGZ917497:EGZ917501 EGZ917505:EGZ917506 EGZ917508:EGZ917510 EGZ917526:EGZ917530 EGZ917538:EGZ917547 EGZ917551:EGZ917561 EGZ917563:EGZ917566 EGZ917568:EGZ917569 EGZ917571:EGZ917572 EGZ917575:EGZ917576 EGZ917584:EGZ917587 EGZ982971:EGZ982973 EGZ982983:EGZ982985 EGZ982991:EGZ982995 EGZ982999:EGZ983011 EGZ983017:EGZ983019 EGZ983028:EGZ983029 EGZ983033:EGZ983037 EGZ983041:EGZ983042 EGZ983044:EGZ983046 EGZ983062:EGZ983066 EGZ983074:EGZ983083 EGZ983087:EGZ983097 EGZ983099:EGZ983102 EGZ983104:EGZ983105 EGZ983107:EGZ983108 EGZ983111:EGZ983112 EGZ983120:EGZ983123 EQU11:EQU12 EQU25:EQU29 EQU36:EQU45 EQU49:EQU50 EQU52:EQU55 EQV43:EQV44 EQV62:EQV76 EQV78:EQV95 EQV65467:EQV65469 EQV65479:EQV65481 EQV65487:EQV65491 EQV65495:EQV65507 EQV65513:EQV65515 EQV65524:EQV65525 EQV65529:EQV65533 EQV65537:EQV65538 EQV65540:EQV65542 EQV65558:EQV65562 EQV65570:EQV65579 EQV65583:EQV65593 EQV65595:EQV65598 EQV65600:EQV65601 EQV65603:EQV65604 EQV65607:EQV65608 EQV65616:EQV65619 EQV131003:EQV131005 EQV131015:EQV131017 EQV131023:EQV131027 EQV131031:EQV131043 EQV131049:EQV131051 EQV131060:EQV131061 EQV131065:EQV131069 EQV131073:EQV131074 EQV131076:EQV131078 EQV131094:EQV131098 EQV131106:EQV131115 EQV131119:EQV131129 EQV131131:EQV131134 EQV131136:EQV131137 EQV131139:EQV131140 EQV131143:EQV131144 EQV131152:EQV131155 EQV196539:EQV196541 EQV196551:EQV196553 EQV196559:EQV196563 EQV196567:EQV196579 EQV196585:EQV196587 EQV196596:EQV196597 EQV196601:EQV196605 EQV196609:EQV196610 EQV196612:EQV196614 EQV196630:EQV196634 EQV196642:EQV196651 EQV196655:EQV196665 EQV196667:EQV196670 EQV196672:EQV196673 EQV196675:EQV196676 EQV196679:EQV196680 EQV196688:EQV196691 EQV262075:EQV262077 EQV262087:EQV262089 EQV262095:EQV262099 EQV262103:EQV262115 EQV262121:EQV262123 EQV262132:EQV262133 EQV262137:EQV262141 EQV262145:EQV262146 EQV262148:EQV262150 EQV262166:EQV262170 EQV262178:EQV262187 EQV262191:EQV262201 EQV262203:EQV262206 EQV262208:EQV262209 EQV262211:EQV262212 EQV262215:EQV262216 EQV262224:EQV262227 EQV327611:EQV327613 EQV327623:EQV327625 EQV327631:EQV327635 EQV327639:EQV327651 EQV327657:EQV327659 EQV327668:EQV327669 EQV327673:EQV327677 EQV327681:EQV327682 EQV327684:EQV327686 EQV327702:EQV327706 EQV327714:EQV327723 EQV327727:EQV327737 EQV327739:EQV327742 EQV327744:EQV327745 EQV327747:EQV327748 EQV327751:EQV327752 EQV327760:EQV327763 EQV393147:EQV393149 EQV393159:EQV393161 EQV393167:EQV393171 EQV393175:EQV393187 EQV393193:EQV393195 EQV393204:EQV393205 EQV393209:EQV393213 EQV393217:EQV393218 EQV393220:EQV393222 EQV393238:EQV393242 EQV393250:EQV393259 EQV393263:EQV393273 EQV393275:EQV393278 EQV393280:EQV393281 EQV393283:EQV393284 EQV393287:EQV393288 EQV393296:EQV393299 EQV458683:EQV458685 EQV458695:EQV458697 EQV458703:EQV458707 EQV458711:EQV458723 EQV458729:EQV458731 EQV458740:EQV458741 EQV458745:EQV458749 EQV458753:EQV458754 EQV458756:EQV458758 EQV458774:EQV458778 EQV458786:EQV458795 EQV458799:EQV458809 EQV458811:EQV458814 EQV458816:EQV458817 EQV458819:EQV458820 EQV458823:EQV458824 EQV458832:EQV458835 EQV524219:EQV524221 EQV524231:EQV524233 EQV524239:EQV524243 EQV524247:EQV524259 EQV524265:EQV524267 EQV524276:EQV524277 EQV524281:EQV524285 EQV524289:EQV524290 EQV524292:EQV524294 EQV524310:EQV524314 EQV524322:EQV524331 EQV524335:EQV524345 EQV524347:EQV524350 EQV524352:EQV524353 EQV524355:EQV524356 EQV524359:EQV524360 EQV524368:EQV524371 EQV589755:EQV589757 EQV589767:EQV589769 EQV589775:EQV589779 EQV589783:EQV589795 EQV589801:EQV589803 EQV589812:EQV589813 EQV589817:EQV589821 EQV589825:EQV589826 EQV589828:EQV589830 EQV589846:EQV589850 EQV589858:EQV589867 EQV589871:EQV589881 EQV589883:EQV589886 EQV589888:EQV589889 EQV589891:EQV589892 EQV589895:EQV589896 EQV589904:EQV589907 EQV655291:EQV655293 EQV655303:EQV655305 EQV655311:EQV655315 EQV655319:EQV655331 EQV655337:EQV655339 EQV655348:EQV655349 EQV655353:EQV655357 EQV655361:EQV655362 EQV655364:EQV655366 EQV655382:EQV655386 EQV655394:EQV655403 EQV655407:EQV655417 EQV655419:EQV655422 EQV655424:EQV655425 EQV655427:EQV655428 EQV655431:EQV655432 EQV655440:EQV655443 EQV720827:EQV720829 EQV720839:EQV720841 EQV720847:EQV720851 EQV720855:EQV720867 EQV720873:EQV720875 EQV720884:EQV720885 EQV720889:EQV720893 EQV720897:EQV720898 EQV720900:EQV720902 EQV720918:EQV720922 EQV720930:EQV720939 EQV720943:EQV720953 EQV720955:EQV720958 EQV720960:EQV720961 EQV720963:EQV720964 EQV720967:EQV720968 EQV720976:EQV720979 EQV786363:EQV786365 EQV786375:EQV786377 EQV786383:EQV786387 EQV786391:EQV786403 EQV786409:EQV786411 EQV786420:EQV786421 EQV786425:EQV786429 EQV786433:EQV786434 EQV786436:EQV786438 EQV786454:EQV786458 EQV786466:EQV786475 EQV786479:EQV786489 EQV786491:EQV786494 EQV786496:EQV786497 EQV786499:EQV786500 EQV786503:EQV786504 EQV786512:EQV786515 EQV851899:EQV851901 EQV851911:EQV851913 EQV851919:EQV851923 EQV851927:EQV851939 EQV851945:EQV851947 EQV851956:EQV851957 EQV851961:EQV851965 EQV851969:EQV851970 EQV851972:EQV851974 EQV851990:EQV851994 EQV852002:EQV852011 EQV852015:EQV852025 EQV852027:EQV852030 EQV852032:EQV852033 EQV852035:EQV852036 EQV852039:EQV852040 EQV852048:EQV852051 EQV917435:EQV917437 EQV917447:EQV917449 EQV917455:EQV917459 EQV917463:EQV917475 EQV917481:EQV917483 EQV917492:EQV917493 EQV917497:EQV917501 EQV917505:EQV917506 EQV917508:EQV917510 EQV917526:EQV917530 EQV917538:EQV917547 EQV917551:EQV917561 EQV917563:EQV917566 EQV917568:EQV917569 EQV917571:EQV917572 EQV917575:EQV917576 EQV917584:EQV917587 EQV982971:EQV982973 EQV982983:EQV982985 EQV982991:EQV982995 EQV982999:EQV983011 EQV983017:EQV983019 EQV983028:EQV983029 EQV983033:EQV983037 EQV983041:EQV983042 EQV983044:EQV983046 EQV983062:EQV983066 EQV983074:EQV983083 EQV983087:EQV983097 EQV983099:EQV983102 EQV983104:EQV983105 EQV983107:EQV983108 EQV983111:EQV983112 EQV983120:EQV983123 FAQ11:FAQ12 FAQ25:FAQ29 FAQ36:FAQ45 FAQ49:FAQ50 FAQ52:FAQ55 FAR43:FAR44 FAR62:FAR76 FAR78:FAR95 FAR65467:FAR65469 FAR65479:FAR65481 FAR65487:FAR65491 FAR65495:FAR65507 FAR65513:FAR65515 FAR65524:FAR65525 FAR65529:FAR65533 FAR65537:FAR65538 FAR65540:FAR65542 FAR65558:FAR65562 FAR65570:FAR65579 FAR65583:FAR65593 FAR65595:FAR65598 FAR65600:FAR65601 FAR65603:FAR65604 FAR65607:FAR65608 FAR65616:FAR65619 FAR131003:FAR131005 FAR131015:FAR131017 FAR131023:FAR131027 FAR131031:FAR131043 FAR131049:FAR131051 FAR131060:FAR131061 FAR131065:FAR131069 FAR131073:FAR131074 FAR131076:FAR131078 FAR131094:FAR131098 FAR131106:FAR131115 FAR131119:FAR131129 FAR131131:FAR131134 FAR131136:FAR131137 FAR131139:FAR131140 FAR131143:FAR131144 FAR131152:FAR131155 FAR196539:FAR196541 FAR196551:FAR196553 FAR196559:FAR196563 FAR196567:FAR196579 FAR196585:FAR196587 FAR196596:FAR196597 FAR196601:FAR196605 FAR196609:FAR196610 FAR196612:FAR196614 FAR196630:FAR196634 FAR196642:FAR196651 FAR196655:FAR196665 FAR196667:FAR196670 FAR196672:FAR196673 FAR196675:FAR196676 FAR196679:FAR196680 FAR196688:FAR196691 FAR262075:FAR262077 FAR262087:FAR262089 FAR262095:FAR262099 FAR262103:FAR262115 FAR262121:FAR262123 FAR262132:FAR262133 FAR262137:FAR262141 FAR262145:FAR262146 FAR262148:FAR262150 FAR262166:FAR262170 FAR262178:FAR262187 FAR262191:FAR262201 FAR262203:FAR262206 FAR262208:FAR262209 FAR262211:FAR262212 FAR262215:FAR262216 FAR262224:FAR262227 FAR327611:FAR327613 FAR327623:FAR327625 FAR327631:FAR327635 FAR327639:FAR327651 FAR327657:FAR327659 FAR327668:FAR327669 FAR327673:FAR327677 FAR327681:FAR327682 FAR327684:FAR327686 FAR327702:FAR327706 FAR327714:FAR327723 FAR327727:FAR327737 FAR327739:FAR327742 FAR327744:FAR327745 FAR327747:FAR327748 FAR327751:FAR327752 FAR327760:FAR327763 FAR393147:FAR393149 FAR393159:FAR393161 FAR393167:FAR393171 FAR393175:FAR393187 FAR393193:FAR393195 FAR393204:FAR393205 FAR393209:FAR393213 FAR393217:FAR393218 FAR393220:FAR393222 FAR393238:FAR393242 FAR393250:FAR393259 FAR393263:FAR393273 FAR393275:FAR393278 FAR393280:FAR393281 FAR393283:FAR393284 FAR393287:FAR393288 FAR393296:FAR393299 FAR458683:FAR458685 FAR458695:FAR458697 FAR458703:FAR458707 FAR458711:FAR458723 FAR458729:FAR458731 FAR458740:FAR458741 FAR458745:FAR458749 FAR458753:FAR458754 FAR458756:FAR458758 FAR458774:FAR458778 FAR458786:FAR458795 FAR458799:FAR458809 FAR458811:FAR458814 FAR458816:FAR458817 FAR458819:FAR458820 FAR458823:FAR458824 FAR458832:FAR458835 FAR524219:FAR524221 FAR524231:FAR524233 FAR524239:FAR524243 FAR524247:FAR524259 FAR524265:FAR524267 FAR524276:FAR524277 FAR524281:FAR524285 FAR524289:FAR524290 FAR524292:FAR524294 FAR524310:FAR524314 FAR524322:FAR524331 FAR524335:FAR524345 FAR524347:FAR524350 FAR524352:FAR524353 FAR524355:FAR524356 FAR524359:FAR524360 FAR524368:FAR524371 FAR589755:FAR589757 FAR589767:FAR589769 FAR589775:FAR589779 FAR589783:FAR589795 FAR589801:FAR589803 FAR589812:FAR589813 FAR589817:FAR589821 FAR589825:FAR589826 FAR589828:FAR589830 FAR589846:FAR589850 FAR589858:FAR589867 FAR589871:FAR589881 FAR589883:FAR589886 FAR589888:FAR589889 FAR589891:FAR589892 FAR589895:FAR589896 FAR589904:FAR589907 FAR655291:FAR655293 FAR655303:FAR655305 FAR655311:FAR655315 FAR655319:FAR655331 FAR655337:FAR655339 FAR655348:FAR655349 FAR655353:FAR655357 FAR655361:FAR655362 FAR655364:FAR655366 FAR655382:FAR655386 FAR655394:FAR655403 FAR655407:FAR655417 FAR655419:FAR655422 FAR655424:FAR655425 FAR655427:FAR655428 FAR655431:FAR655432 FAR655440:FAR655443 FAR720827:FAR720829 FAR720839:FAR720841 FAR720847:FAR720851 FAR720855:FAR720867 FAR720873:FAR720875 FAR720884:FAR720885 FAR720889:FAR720893 FAR720897:FAR720898 FAR720900:FAR720902 FAR720918:FAR720922 FAR720930:FAR720939 FAR720943:FAR720953 FAR720955:FAR720958 FAR720960:FAR720961 FAR720963:FAR720964 FAR720967:FAR720968 FAR720976:FAR720979 FAR786363:FAR786365 FAR786375:FAR786377 FAR786383:FAR786387 FAR786391:FAR786403 FAR786409:FAR786411 FAR786420:FAR786421 FAR786425:FAR786429 FAR786433:FAR786434 FAR786436:FAR786438 FAR786454:FAR786458 FAR786466:FAR786475 FAR786479:FAR786489 FAR786491:FAR786494 FAR786496:FAR786497 FAR786499:FAR786500 FAR786503:FAR786504 FAR786512:FAR786515 FAR851899:FAR851901 FAR851911:FAR851913 FAR851919:FAR851923 FAR851927:FAR851939 FAR851945:FAR851947 FAR851956:FAR851957 FAR851961:FAR851965 FAR851969:FAR851970 FAR851972:FAR851974 FAR851990:FAR851994 FAR852002:FAR852011 FAR852015:FAR852025 FAR852027:FAR852030 FAR852032:FAR852033 FAR852035:FAR852036 FAR852039:FAR852040 FAR852048:FAR852051 FAR917435:FAR917437 FAR917447:FAR917449 FAR917455:FAR917459 FAR917463:FAR917475 FAR917481:FAR917483 FAR917492:FAR917493 FAR917497:FAR917501 FAR917505:FAR917506 FAR917508:FAR917510 FAR917526:FAR917530 FAR917538:FAR917547 FAR917551:FAR917561 FAR917563:FAR917566 FAR917568:FAR917569 FAR917571:FAR917572 FAR917575:FAR917576 FAR917584:FAR917587 FAR982971:FAR982973 FAR982983:FAR982985 FAR982991:FAR982995 FAR982999:FAR983011 FAR983017:FAR983019 FAR983028:FAR983029 FAR983033:FAR983037 FAR983041:FAR983042 FAR983044:FAR983046 FAR983062:FAR983066 FAR983074:FAR983083 FAR983087:FAR983097 FAR983099:FAR983102 FAR983104:FAR983105 FAR983107:FAR983108 FAR983111:FAR983112 FAR983120:FAR983123 FKM11:FKM12 FKM25:FKM29 FKM36:FKM45 FKM49:FKM50 FKM52:FKM55 FKN43:FKN44 FKN62:FKN76 FKN78:FKN95 FKN65467:FKN65469 FKN65479:FKN65481 FKN65487:FKN65491 FKN65495:FKN65507 FKN65513:FKN65515 FKN65524:FKN65525 FKN65529:FKN65533 FKN65537:FKN65538 FKN65540:FKN65542 FKN65558:FKN65562 FKN65570:FKN65579 FKN65583:FKN65593 FKN65595:FKN65598 FKN65600:FKN65601 FKN65603:FKN65604 FKN65607:FKN65608 FKN65616:FKN65619 FKN131003:FKN131005 FKN131015:FKN131017 FKN131023:FKN131027 FKN131031:FKN131043 FKN131049:FKN131051 FKN131060:FKN131061 FKN131065:FKN131069 FKN131073:FKN131074 FKN131076:FKN131078 FKN131094:FKN131098 FKN131106:FKN131115 FKN131119:FKN131129 FKN131131:FKN131134 FKN131136:FKN131137 FKN131139:FKN131140 FKN131143:FKN131144 FKN131152:FKN131155 FKN196539:FKN196541 FKN196551:FKN196553 FKN196559:FKN196563 FKN196567:FKN196579 FKN196585:FKN196587 FKN196596:FKN196597 FKN196601:FKN196605 FKN196609:FKN196610 FKN196612:FKN196614 FKN196630:FKN196634 FKN196642:FKN196651 FKN196655:FKN196665 FKN196667:FKN196670 FKN196672:FKN196673 FKN196675:FKN196676 FKN196679:FKN196680 FKN196688:FKN196691 FKN262075:FKN262077 FKN262087:FKN262089 FKN262095:FKN262099 FKN262103:FKN262115 FKN262121:FKN262123 FKN262132:FKN262133 FKN262137:FKN262141 FKN262145:FKN262146 FKN262148:FKN262150 FKN262166:FKN262170 FKN262178:FKN262187 FKN262191:FKN262201 FKN262203:FKN262206 FKN262208:FKN262209 FKN262211:FKN262212 FKN262215:FKN262216 FKN262224:FKN262227 FKN327611:FKN327613 FKN327623:FKN327625 FKN327631:FKN327635 FKN327639:FKN327651 FKN327657:FKN327659 FKN327668:FKN327669 FKN327673:FKN327677 FKN327681:FKN327682 FKN327684:FKN327686 FKN327702:FKN327706 FKN327714:FKN327723 FKN327727:FKN327737 FKN327739:FKN327742 FKN327744:FKN327745 FKN327747:FKN327748 FKN327751:FKN327752 FKN327760:FKN327763 FKN393147:FKN393149 FKN393159:FKN393161 FKN393167:FKN393171 FKN393175:FKN393187 FKN393193:FKN393195 FKN393204:FKN393205 FKN393209:FKN393213 FKN393217:FKN393218 FKN393220:FKN393222 FKN393238:FKN393242 FKN393250:FKN393259 FKN393263:FKN393273 FKN393275:FKN393278 FKN393280:FKN393281 FKN393283:FKN393284 FKN393287:FKN393288 FKN393296:FKN393299 FKN458683:FKN458685 FKN458695:FKN458697 FKN458703:FKN458707 FKN458711:FKN458723 FKN458729:FKN458731 FKN458740:FKN458741 FKN458745:FKN458749 FKN458753:FKN458754 FKN458756:FKN458758 FKN458774:FKN458778 FKN458786:FKN458795 FKN458799:FKN458809 FKN458811:FKN458814 FKN458816:FKN458817 FKN458819:FKN458820 FKN458823:FKN458824 FKN458832:FKN458835 FKN524219:FKN524221 FKN524231:FKN524233 FKN524239:FKN524243 FKN524247:FKN524259 FKN524265:FKN524267 FKN524276:FKN524277 FKN524281:FKN524285 FKN524289:FKN524290 FKN524292:FKN524294 FKN524310:FKN524314 FKN524322:FKN524331 FKN524335:FKN524345 FKN524347:FKN524350 FKN524352:FKN524353 FKN524355:FKN524356 FKN524359:FKN524360 FKN524368:FKN524371 FKN589755:FKN589757 FKN589767:FKN589769 FKN589775:FKN589779 FKN589783:FKN589795 FKN589801:FKN589803 FKN589812:FKN589813 FKN589817:FKN589821 FKN589825:FKN589826 FKN589828:FKN589830 FKN589846:FKN589850 FKN589858:FKN589867 FKN589871:FKN589881 FKN589883:FKN589886 FKN589888:FKN589889 FKN589891:FKN589892 FKN589895:FKN589896 FKN589904:FKN589907 FKN655291:FKN655293 FKN655303:FKN655305 FKN655311:FKN655315 FKN655319:FKN655331 FKN655337:FKN655339 FKN655348:FKN655349 FKN655353:FKN655357 FKN655361:FKN655362 FKN655364:FKN655366 FKN655382:FKN655386 FKN655394:FKN655403 FKN655407:FKN655417 FKN655419:FKN655422 FKN655424:FKN655425 FKN655427:FKN655428 FKN655431:FKN655432 FKN655440:FKN655443 FKN720827:FKN720829 FKN720839:FKN720841 FKN720847:FKN720851 FKN720855:FKN720867 FKN720873:FKN720875 FKN720884:FKN720885 FKN720889:FKN720893 FKN720897:FKN720898 FKN720900:FKN720902 FKN720918:FKN720922 FKN720930:FKN720939 FKN720943:FKN720953 FKN720955:FKN720958 FKN720960:FKN720961 FKN720963:FKN720964 FKN720967:FKN720968 FKN720976:FKN720979 FKN786363:FKN786365 FKN786375:FKN786377 FKN786383:FKN786387 FKN786391:FKN786403 FKN786409:FKN786411 FKN786420:FKN786421 FKN786425:FKN786429 FKN786433:FKN786434 FKN786436:FKN786438 FKN786454:FKN786458 FKN786466:FKN786475 FKN786479:FKN786489 FKN786491:FKN786494 FKN786496:FKN786497 FKN786499:FKN786500 FKN786503:FKN786504 FKN786512:FKN786515 FKN851899:FKN851901 FKN851911:FKN851913 FKN851919:FKN851923 FKN851927:FKN851939 FKN851945:FKN851947 FKN851956:FKN851957 FKN851961:FKN851965 FKN851969:FKN851970 FKN851972:FKN851974 FKN851990:FKN851994 FKN852002:FKN852011 FKN852015:FKN852025 FKN852027:FKN852030 FKN852032:FKN852033 FKN852035:FKN852036 FKN852039:FKN852040 FKN852048:FKN852051 FKN917435:FKN917437 FKN917447:FKN917449 FKN917455:FKN917459 FKN917463:FKN917475 FKN917481:FKN917483 FKN917492:FKN917493 FKN917497:FKN917501 FKN917505:FKN917506 FKN917508:FKN917510 FKN917526:FKN917530 FKN917538:FKN917547 FKN917551:FKN917561 FKN917563:FKN917566 FKN917568:FKN917569 FKN917571:FKN917572 FKN917575:FKN917576 FKN917584:FKN917587 FKN982971:FKN982973 FKN982983:FKN982985 FKN982991:FKN982995 FKN982999:FKN983011 FKN983017:FKN983019 FKN983028:FKN983029 FKN983033:FKN983037 FKN983041:FKN983042 FKN983044:FKN983046 FKN983062:FKN983066 FKN983074:FKN983083 FKN983087:FKN983097 FKN983099:FKN983102 FKN983104:FKN983105 FKN983107:FKN983108 FKN983111:FKN983112 FKN983120:FKN983123 FUI11:FUI12 FUI25:FUI29 FUI36:FUI45 FUI49:FUI50 FUI52:FUI55 FUJ43:FUJ44 FUJ62:FUJ76 FUJ78:FUJ95 FUJ65467:FUJ65469 FUJ65479:FUJ65481 FUJ65487:FUJ65491 FUJ65495:FUJ65507 FUJ65513:FUJ65515 FUJ65524:FUJ65525 FUJ65529:FUJ65533 FUJ65537:FUJ65538 FUJ65540:FUJ65542 FUJ65558:FUJ65562 FUJ65570:FUJ65579 FUJ65583:FUJ65593 FUJ65595:FUJ65598 FUJ65600:FUJ65601 FUJ65603:FUJ65604 FUJ65607:FUJ65608 FUJ65616:FUJ65619 FUJ131003:FUJ131005 FUJ131015:FUJ131017 FUJ131023:FUJ131027 FUJ131031:FUJ131043 FUJ131049:FUJ131051 FUJ131060:FUJ131061 FUJ131065:FUJ131069 FUJ131073:FUJ131074 FUJ131076:FUJ131078 FUJ131094:FUJ131098 FUJ131106:FUJ131115 FUJ131119:FUJ131129 FUJ131131:FUJ131134 FUJ131136:FUJ131137 FUJ131139:FUJ131140 FUJ131143:FUJ131144 FUJ131152:FUJ131155 FUJ196539:FUJ196541 FUJ196551:FUJ196553 FUJ196559:FUJ196563 FUJ196567:FUJ196579 FUJ196585:FUJ196587 FUJ196596:FUJ196597 FUJ196601:FUJ196605 FUJ196609:FUJ196610 FUJ196612:FUJ196614 FUJ196630:FUJ196634 FUJ196642:FUJ196651 FUJ196655:FUJ196665 FUJ196667:FUJ196670 FUJ196672:FUJ196673 FUJ196675:FUJ196676 FUJ196679:FUJ196680 FUJ196688:FUJ196691 FUJ262075:FUJ262077 FUJ262087:FUJ262089 FUJ262095:FUJ262099 FUJ262103:FUJ262115 FUJ262121:FUJ262123 FUJ262132:FUJ262133 FUJ262137:FUJ262141 FUJ262145:FUJ262146 FUJ262148:FUJ262150 FUJ262166:FUJ262170 FUJ262178:FUJ262187 FUJ262191:FUJ262201 FUJ262203:FUJ262206 FUJ262208:FUJ262209 FUJ262211:FUJ262212 FUJ262215:FUJ262216 FUJ262224:FUJ262227 FUJ327611:FUJ327613 FUJ327623:FUJ327625 FUJ327631:FUJ327635 FUJ327639:FUJ327651 FUJ327657:FUJ327659 FUJ327668:FUJ327669 FUJ327673:FUJ327677 FUJ327681:FUJ327682 FUJ327684:FUJ327686 FUJ327702:FUJ327706 FUJ327714:FUJ327723 FUJ327727:FUJ327737 FUJ327739:FUJ327742 FUJ327744:FUJ327745 FUJ327747:FUJ327748 FUJ327751:FUJ327752 FUJ327760:FUJ327763 FUJ393147:FUJ393149 FUJ393159:FUJ393161 FUJ393167:FUJ393171 FUJ393175:FUJ393187 FUJ393193:FUJ393195 FUJ393204:FUJ393205 FUJ393209:FUJ393213 FUJ393217:FUJ393218 FUJ393220:FUJ393222 FUJ393238:FUJ393242 FUJ393250:FUJ393259 FUJ393263:FUJ393273 FUJ393275:FUJ393278 FUJ393280:FUJ393281 FUJ393283:FUJ393284 FUJ393287:FUJ393288 FUJ393296:FUJ393299 FUJ458683:FUJ458685 FUJ458695:FUJ458697 FUJ458703:FUJ458707 FUJ458711:FUJ458723 FUJ458729:FUJ458731 FUJ458740:FUJ458741 FUJ458745:FUJ458749 FUJ458753:FUJ458754 FUJ458756:FUJ458758 FUJ458774:FUJ458778 FUJ458786:FUJ458795 FUJ458799:FUJ458809 FUJ458811:FUJ458814 FUJ458816:FUJ458817 FUJ458819:FUJ458820 FUJ458823:FUJ458824 FUJ458832:FUJ458835 FUJ524219:FUJ524221 FUJ524231:FUJ524233 FUJ524239:FUJ524243 FUJ524247:FUJ524259 FUJ524265:FUJ524267 FUJ524276:FUJ524277 FUJ524281:FUJ524285 FUJ524289:FUJ524290 FUJ524292:FUJ524294 FUJ524310:FUJ524314 FUJ524322:FUJ524331 FUJ524335:FUJ524345 FUJ524347:FUJ524350 FUJ524352:FUJ524353 FUJ524355:FUJ524356 FUJ524359:FUJ524360 FUJ524368:FUJ524371 FUJ589755:FUJ589757 FUJ589767:FUJ589769 FUJ589775:FUJ589779 FUJ589783:FUJ589795 FUJ589801:FUJ589803 FUJ589812:FUJ589813 FUJ589817:FUJ589821 FUJ589825:FUJ589826 FUJ589828:FUJ589830 FUJ589846:FUJ589850 FUJ589858:FUJ589867 FUJ589871:FUJ589881 FUJ589883:FUJ589886 FUJ589888:FUJ589889 FUJ589891:FUJ589892 FUJ589895:FUJ589896 FUJ589904:FUJ589907 FUJ655291:FUJ655293 FUJ655303:FUJ655305 FUJ655311:FUJ655315 FUJ655319:FUJ655331 FUJ655337:FUJ655339 FUJ655348:FUJ655349 FUJ655353:FUJ655357 FUJ655361:FUJ655362 FUJ655364:FUJ655366 FUJ655382:FUJ655386 FUJ655394:FUJ655403 FUJ655407:FUJ655417 FUJ655419:FUJ655422 FUJ655424:FUJ655425 FUJ655427:FUJ655428 FUJ655431:FUJ655432 FUJ655440:FUJ655443 FUJ720827:FUJ720829 FUJ720839:FUJ720841 FUJ720847:FUJ720851 FUJ720855:FUJ720867 FUJ720873:FUJ720875 FUJ720884:FUJ720885 FUJ720889:FUJ720893 FUJ720897:FUJ720898 FUJ720900:FUJ720902 FUJ720918:FUJ720922 FUJ720930:FUJ720939 FUJ720943:FUJ720953 FUJ720955:FUJ720958 FUJ720960:FUJ720961 FUJ720963:FUJ720964 FUJ720967:FUJ720968 FUJ720976:FUJ720979 FUJ786363:FUJ786365 FUJ786375:FUJ786377 FUJ786383:FUJ786387 FUJ786391:FUJ786403 FUJ786409:FUJ786411 FUJ786420:FUJ786421 FUJ786425:FUJ786429 FUJ786433:FUJ786434 FUJ786436:FUJ786438 FUJ786454:FUJ786458 FUJ786466:FUJ786475 FUJ786479:FUJ786489 FUJ786491:FUJ786494 FUJ786496:FUJ786497 FUJ786499:FUJ786500 FUJ786503:FUJ786504 FUJ786512:FUJ786515 FUJ851899:FUJ851901 FUJ851911:FUJ851913 FUJ851919:FUJ851923 FUJ851927:FUJ851939 FUJ851945:FUJ851947 FUJ851956:FUJ851957 FUJ851961:FUJ851965 FUJ851969:FUJ851970 FUJ851972:FUJ851974 FUJ851990:FUJ851994 FUJ852002:FUJ852011 FUJ852015:FUJ852025 FUJ852027:FUJ852030 FUJ852032:FUJ852033 FUJ852035:FUJ852036 FUJ852039:FUJ852040 FUJ852048:FUJ852051 FUJ917435:FUJ917437 FUJ917447:FUJ917449 FUJ917455:FUJ917459 FUJ917463:FUJ917475 FUJ917481:FUJ917483 FUJ917492:FUJ917493 FUJ917497:FUJ917501 FUJ917505:FUJ917506 FUJ917508:FUJ917510 FUJ917526:FUJ917530 FUJ917538:FUJ917547 FUJ917551:FUJ917561 FUJ917563:FUJ917566 FUJ917568:FUJ917569 FUJ917571:FUJ917572 FUJ917575:FUJ917576 FUJ917584:FUJ917587 FUJ982971:FUJ982973 FUJ982983:FUJ982985 FUJ982991:FUJ982995 FUJ982999:FUJ983011 FUJ983017:FUJ983019 FUJ983028:FUJ983029 FUJ983033:FUJ983037 FUJ983041:FUJ983042 FUJ983044:FUJ983046 FUJ983062:FUJ983066 FUJ983074:FUJ983083 FUJ983087:FUJ983097 FUJ983099:FUJ983102 FUJ983104:FUJ983105 FUJ983107:FUJ983108 FUJ983111:FUJ983112 FUJ983120:FUJ983123 GEE11:GEE12 GEE25:GEE29 GEE36:GEE45 GEE49:GEE50 GEE52:GEE55 GEF43:GEF44 GEF62:GEF76 GEF78:GEF95 GEF65467:GEF65469 GEF65479:GEF65481 GEF65487:GEF65491 GEF65495:GEF65507 GEF65513:GEF65515 GEF65524:GEF65525 GEF65529:GEF65533 GEF65537:GEF65538 GEF65540:GEF65542 GEF65558:GEF65562 GEF65570:GEF65579 GEF65583:GEF65593 GEF65595:GEF65598 GEF65600:GEF65601 GEF65603:GEF65604 GEF65607:GEF65608 GEF65616:GEF65619 GEF131003:GEF131005 GEF131015:GEF131017 GEF131023:GEF131027 GEF131031:GEF131043 GEF131049:GEF131051 GEF131060:GEF131061 GEF131065:GEF131069 GEF131073:GEF131074 GEF131076:GEF131078 GEF131094:GEF131098 GEF131106:GEF131115 GEF131119:GEF131129 GEF131131:GEF131134 GEF131136:GEF131137 GEF131139:GEF131140 GEF131143:GEF131144 GEF131152:GEF131155 GEF196539:GEF196541 GEF196551:GEF196553 GEF196559:GEF196563 GEF196567:GEF196579 GEF196585:GEF196587 GEF196596:GEF196597 GEF196601:GEF196605 GEF196609:GEF196610 GEF196612:GEF196614 GEF196630:GEF196634 GEF196642:GEF196651 GEF196655:GEF196665 GEF196667:GEF196670 GEF196672:GEF196673 GEF196675:GEF196676 GEF196679:GEF196680 GEF196688:GEF196691 GEF262075:GEF262077 GEF262087:GEF262089 GEF262095:GEF262099 GEF262103:GEF262115 GEF262121:GEF262123 GEF262132:GEF262133 GEF262137:GEF262141 GEF262145:GEF262146 GEF262148:GEF262150 GEF262166:GEF262170 GEF262178:GEF262187 GEF262191:GEF262201 GEF262203:GEF262206 GEF262208:GEF262209 GEF262211:GEF262212 GEF262215:GEF262216 GEF262224:GEF262227 GEF327611:GEF327613 GEF327623:GEF327625 GEF327631:GEF327635 GEF327639:GEF327651 GEF327657:GEF327659 GEF327668:GEF327669 GEF327673:GEF327677 GEF327681:GEF327682 GEF327684:GEF327686 GEF327702:GEF327706 GEF327714:GEF327723 GEF327727:GEF327737 GEF327739:GEF327742 GEF327744:GEF327745 GEF327747:GEF327748 GEF327751:GEF327752 GEF327760:GEF327763 GEF393147:GEF393149 GEF393159:GEF393161 GEF393167:GEF393171 GEF393175:GEF393187 GEF393193:GEF393195 GEF393204:GEF393205 GEF393209:GEF393213 GEF393217:GEF393218 GEF393220:GEF393222 GEF393238:GEF393242 GEF393250:GEF393259 GEF393263:GEF393273 GEF393275:GEF393278 GEF393280:GEF393281 GEF393283:GEF393284 GEF393287:GEF393288 GEF393296:GEF393299 GEF458683:GEF458685 GEF458695:GEF458697 GEF458703:GEF458707 GEF458711:GEF458723 GEF458729:GEF458731 GEF458740:GEF458741 GEF458745:GEF458749 GEF458753:GEF458754 GEF458756:GEF458758 GEF458774:GEF458778 GEF458786:GEF458795 GEF458799:GEF458809 GEF458811:GEF458814 GEF458816:GEF458817 GEF458819:GEF458820 GEF458823:GEF458824 GEF458832:GEF458835 GEF524219:GEF524221 GEF524231:GEF524233 GEF524239:GEF524243 GEF524247:GEF524259 GEF524265:GEF524267 GEF524276:GEF524277 GEF524281:GEF524285 GEF524289:GEF524290 GEF524292:GEF524294 GEF524310:GEF524314 GEF524322:GEF524331 GEF524335:GEF524345 GEF524347:GEF524350 GEF524352:GEF524353 GEF524355:GEF524356 GEF524359:GEF524360 GEF524368:GEF524371 GEF589755:GEF589757 GEF589767:GEF589769 GEF589775:GEF589779 GEF589783:GEF589795 GEF589801:GEF589803 GEF589812:GEF589813 GEF589817:GEF589821 GEF589825:GEF589826 GEF589828:GEF589830 GEF589846:GEF589850 GEF589858:GEF589867 GEF589871:GEF589881 GEF589883:GEF589886 GEF589888:GEF589889 GEF589891:GEF589892 GEF589895:GEF589896 GEF589904:GEF589907 GEF655291:GEF655293 GEF655303:GEF655305 GEF655311:GEF655315 GEF655319:GEF655331 GEF655337:GEF655339 GEF655348:GEF655349 GEF655353:GEF655357 GEF655361:GEF655362 GEF655364:GEF655366 GEF655382:GEF655386 GEF655394:GEF655403 GEF655407:GEF655417 GEF655419:GEF655422 GEF655424:GEF655425 GEF655427:GEF655428 GEF655431:GEF655432 GEF655440:GEF655443 GEF720827:GEF720829 GEF720839:GEF720841 GEF720847:GEF720851 GEF720855:GEF720867 GEF720873:GEF720875 GEF720884:GEF720885 GEF720889:GEF720893 GEF720897:GEF720898 GEF720900:GEF720902 GEF720918:GEF720922 GEF720930:GEF720939 GEF720943:GEF720953 GEF720955:GEF720958 GEF720960:GEF720961 GEF720963:GEF720964 GEF720967:GEF720968 GEF720976:GEF720979 GEF786363:GEF786365 GEF786375:GEF786377 GEF786383:GEF786387 GEF786391:GEF786403 GEF786409:GEF786411 GEF786420:GEF786421 GEF786425:GEF786429 GEF786433:GEF786434 GEF786436:GEF786438 GEF786454:GEF786458 GEF786466:GEF786475 GEF786479:GEF786489 GEF786491:GEF786494 GEF786496:GEF786497 GEF786499:GEF786500 GEF786503:GEF786504 GEF786512:GEF786515 GEF851899:GEF851901 GEF851911:GEF851913 GEF851919:GEF851923 GEF851927:GEF851939 GEF851945:GEF851947 GEF851956:GEF851957 GEF851961:GEF851965 GEF851969:GEF851970 GEF851972:GEF851974 GEF851990:GEF851994 GEF852002:GEF852011 GEF852015:GEF852025 GEF852027:GEF852030 GEF852032:GEF852033 GEF852035:GEF852036 GEF852039:GEF852040 GEF852048:GEF852051 GEF917435:GEF917437 GEF917447:GEF917449 GEF917455:GEF917459 GEF917463:GEF917475 GEF917481:GEF917483 GEF917492:GEF917493 GEF917497:GEF917501 GEF917505:GEF917506 GEF917508:GEF917510 GEF917526:GEF917530 GEF917538:GEF917547 GEF917551:GEF917561 GEF917563:GEF917566 GEF917568:GEF917569 GEF917571:GEF917572 GEF917575:GEF917576 GEF917584:GEF917587 GEF982971:GEF982973 GEF982983:GEF982985 GEF982991:GEF982995 GEF982999:GEF983011 GEF983017:GEF983019 GEF983028:GEF983029 GEF983033:GEF983037 GEF983041:GEF983042 GEF983044:GEF983046 GEF983062:GEF983066 GEF983074:GEF983083 GEF983087:GEF983097 GEF983099:GEF983102 GEF983104:GEF983105 GEF983107:GEF983108 GEF983111:GEF983112 GEF983120:GEF983123 GOA11:GOA12 GOA25:GOA29 GOA36:GOA45 GOA49:GOA50 GOA52:GOA55 GOB43:GOB44 GOB62:GOB76 GOB78:GOB95 GOB65467:GOB65469 GOB65479:GOB65481 GOB65487:GOB65491 GOB65495:GOB65507 GOB65513:GOB65515 GOB65524:GOB65525 GOB65529:GOB65533 GOB65537:GOB65538 GOB65540:GOB65542 GOB65558:GOB65562 GOB65570:GOB65579 GOB65583:GOB65593 GOB65595:GOB65598 GOB65600:GOB65601 GOB65603:GOB65604 GOB65607:GOB65608 GOB65616:GOB65619 GOB131003:GOB131005 GOB131015:GOB131017 GOB131023:GOB131027 GOB131031:GOB131043 GOB131049:GOB131051 GOB131060:GOB131061 GOB131065:GOB131069 GOB131073:GOB131074 GOB131076:GOB131078 GOB131094:GOB131098 GOB131106:GOB131115 GOB131119:GOB131129 GOB131131:GOB131134 GOB131136:GOB131137 GOB131139:GOB131140 GOB131143:GOB131144 GOB131152:GOB131155 GOB196539:GOB196541 GOB196551:GOB196553 GOB196559:GOB196563 GOB196567:GOB196579 GOB196585:GOB196587 GOB196596:GOB196597 GOB196601:GOB196605 GOB196609:GOB196610 GOB196612:GOB196614 GOB196630:GOB196634 GOB196642:GOB196651 GOB196655:GOB196665 GOB196667:GOB196670 GOB196672:GOB196673 GOB196675:GOB196676 GOB196679:GOB196680 GOB196688:GOB196691 GOB262075:GOB262077 GOB262087:GOB262089 GOB262095:GOB262099 GOB262103:GOB262115 GOB262121:GOB262123 GOB262132:GOB262133 GOB262137:GOB262141 GOB262145:GOB262146 GOB262148:GOB262150 GOB262166:GOB262170 GOB262178:GOB262187 GOB262191:GOB262201 GOB262203:GOB262206 GOB262208:GOB262209 GOB262211:GOB262212 GOB262215:GOB262216 GOB262224:GOB262227 GOB327611:GOB327613 GOB327623:GOB327625 GOB327631:GOB327635 GOB327639:GOB327651 GOB327657:GOB327659 GOB327668:GOB327669 GOB327673:GOB327677 GOB327681:GOB327682 GOB327684:GOB327686 GOB327702:GOB327706 GOB327714:GOB327723 GOB327727:GOB327737 GOB327739:GOB327742 GOB327744:GOB327745 GOB327747:GOB327748 GOB327751:GOB327752 GOB327760:GOB327763 GOB393147:GOB393149 GOB393159:GOB393161 GOB393167:GOB393171 GOB393175:GOB393187 GOB393193:GOB393195 GOB393204:GOB393205 GOB393209:GOB393213 GOB393217:GOB393218 GOB393220:GOB393222 GOB393238:GOB393242 GOB393250:GOB393259 GOB393263:GOB393273 GOB393275:GOB393278 GOB393280:GOB393281 GOB393283:GOB393284 GOB393287:GOB393288 GOB393296:GOB393299 GOB458683:GOB458685 GOB458695:GOB458697 GOB458703:GOB458707 GOB458711:GOB458723 GOB458729:GOB458731 GOB458740:GOB458741 GOB458745:GOB458749 GOB458753:GOB458754 GOB458756:GOB458758 GOB458774:GOB458778 GOB458786:GOB458795 GOB458799:GOB458809 GOB458811:GOB458814 GOB458816:GOB458817 GOB458819:GOB458820 GOB458823:GOB458824 GOB458832:GOB458835 GOB524219:GOB524221 GOB524231:GOB524233 GOB524239:GOB524243 GOB524247:GOB524259 GOB524265:GOB524267 GOB524276:GOB524277 GOB524281:GOB524285 GOB524289:GOB524290 GOB524292:GOB524294 GOB524310:GOB524314 GOB524322:GOB524331 GOB524335:GOB524345 GOB524347:GOB524350 GOB524352:GOB524353 GOB524355:GOB524356 GOB524359:GOB524360 GOB524368:GOB524371 GOB589755:GOB589757 GOB589767:GOB589769 GOB589775:GOB589779 GOB589783:GOB589795 GOB589801:GOB589803 GOB589812:GOB589813 GOB589817:GOB589821 GOB589825:GOB589826 GOB589828:GOB589830 GOB589846:GOB589850 GOB589858:GOB589867 GOB589871:GOB589881 GOB589883:GOB589886 GOB589888:GOB589889 GOB589891:GOB589892 GOB589895:GOB589896 GOB589904:GOB589907 GOB655291:GOB655293 GOB655303:GOB655305 GOB655311:GOB655315 GOB655319:GOB655331 GOB655337:GOB655339 GOB655348:GOB655349 GOB655353:GOB655357 GOB655361:GOB655362 GOB655364:GOB655366 GOB655382:GOB655386 GOB655394:GOB655403 GOB655407:GOB655417 GOB655419:GOB655422 GOB655424:GOB655425 GOB655427:GOB655428 GOB655431:GOB655432 GOB655440:GOB655443 GOB720827:GOB720829 GOB720839:GOB720841 GOB720847:GOB720851 GOB720855:GOB720867 GOB720873:GOB720875 GOB720884:GOB720885 GOB720889:GOB720893 GOB720897:GOB720898 GOB720900:GOB720902 GOB720918:GOB720922 GOB720930:GOB720939 GOB720943:GOB720953 GOB720955:GOB720958 GOB720960:GOB720961 GOB720963:GOB720964 GOB720967:GOB720968 GOB720976:GOB720979 GOB786363:GOB786365 GOB786375:GOB786377 GOB786383:GOB786387 GOB786391:GOB786403 GOB786409:GOB786411 GOB786420:GOB786421 GOB786425:GOB786429 GOB786433:GOB786434 GOB786436:GOB786438 GOB786454:GOB786458 GOB786466:GOB786475 GOB786479:GOB786489 GOB786491:GOB786494 GOB786496:GOB786497 GOB786499:GOB786500 GOB786503:GOB786504 GOB786512:GOB786515 GOB851899:GOB851901 GOB851911:GOB851913 GOB851919:GOB851923 GOB851927:GOB851939 GOB851945:GOB851947 GOB851956:GOB851957 GOB851961:GOB851965 GOB851969:GOB851970 GOB851972:GOB851974 GOB851990:GOB851994 GOB852002:GOB852011 GOB852015:GOB852025 GOB852027:GOB852030 GOB852032:GOB852033 GOB852035:GOB852036 GOB852039:GOB852040 GOB852048:GOB852051 GOB917435:GOB917437 GOB917447:GOB917449 GOB917455:GOB917459 GOB917463:GOB917475 GOB917481:GOB917483 GOB917492:GOB917493 GOB917497:GOB917501 GOB917505:GOB917506 GOB917508:GOB917510 GOB917526:GOB917530 GOB917538:GOB917547 GOB917551:GOB917561 GOB917563:GOB917566 GOB917568:GOB917569 GOB917571:GOB917572 GOB917575:GOB917576 GOB917584:GOB917587 GOB982971:GOB982973 GOB982983:GOB982985 GOB982991:GOB982995 GOB982999:GOB983011 GOB983017:GOB983019 GOB983028:GOB983029 GOB983033:GOB983037 GOB983041:GOB983042 GOB983044:GOB983046 GOB983062:GOB983066 GOB983074:GOB983083 GOB983087:GOB983097 GOB983099:GOB983102 GOB983104:GOB983105 GOB983107:GOB983108 GOB983111:GOB983112 GOB983120:GOB983123 GXW11:GXW12 GXW25:GXW29 GXW36:GXW45 GXW49:GXW50 GXW52:GXW55 GXX43:GXX44 GXX62:GXX76 GXX78:GXX95 GXX65467:GXX65469 GXX65479:GXX65481 GXX65487:GXX65491 GXX65495:GXX65507 GXX65513:GXX65515 GXX65524:GXX65525 GXX65529:GXX65533 GXX65537:GXX65538 GXX65540:GXX65542 GXX65558:GXX65562 GXX65570:GXX65579 GXX65583:GXX65593 GXX65595:GXX65598 GXX65600:GXX65601 GXX65603:GXX65604 GXX65607:GXX65608 GXX65616:GXX65619 GXX131003:GXX131005 GXX131015:GXX131017 GXX131023:GXX131027 GXX131031:GXX131043 GXX131049:GXX131051 GXX131060:GXX131061 GXX131065:GXX131069 GXX131073:GXX131074 GXX131076:GXX131078 GXX131094:GXX131098 GXX131106:GXX131115 GXX131119:GXX131129 GXX131131:GXX131134 GXX131136:GXX131137 GXX131139:GXX131140 GXX131143:GXX131144 GXX131152:GXX131155 GXX196539:GXX196541 GXX196551:GXX196553 GXX196559:GXX196563 GXX196567:GXX196579 GXX196585:GXX196587 GXX196596:GXX196597 GXX196601:GXX196605 GXX196609:GXX196610 GXX196612:GXX196614 GXX196630:GXX196634 GXX196642:GXX196651 GXX196655:GXX196665 GXX196667:GXX196670 GXX196672:GXX196673 GXX196675:GXX196676 GXX196679:GXX196680 GXX196688:GXX196691 GXX262075:GXX262077 GXX262087:GXX262089 GXX262095:GXX262099 GXX262103:GXX262115 GXX262121:GXX262123 GXX262132:GXX262133 GXX262137:GXX262141 GXX262145:GXX262146 GXX262148:GXX262150 GXX262166:GXX262170 GXX262178:GXX262187 GXX262191:GXX262201 GXX262203:GXX262206 GXX262208:GXX262209 GXX262211:GXX262212 GXX262215:GXX262216 GXX262224:GXX262227 GXX327611:GXX327613 GXX327623:GXX327625 GXX327631:GXX327635 GXX327639:GXX327651 GXX327657:GXX327659 GXX327668:GXX327669 GXX327673:GXX327677 GXX327681:GXX327682 GXX327684:GXX327686 GXX327702:GXX327706 GXX327714:GXX327723 GXX327727:GXX327737 GXX327739:GXX327742 GXX327744:GXX327745 GXX327747:GXX327748 GXX327751:GXX327752 GXX327760:GXX327763 GXX393147:GXX393149 GXX393159:GXX393161 GXX393167:GXX393171 GXX393175:GXX393187 GXX393193:GXX393195 GXX393204:GXX393205 GXX393209:GXX393213 GXX393217:GXX393218 GXX393220:GXX393222 GXX393238:GXX393242 GXX393250:GXX393259 GXX393263:GXX393273 GXX393275:GXX393278 GXX393280:GXX393281 GXX393283:GXX393284 GXX393287:GXX393288 GXX393296:GXX393299 GXX458683:GXX458685 GXX458695:GXX458697 GXX458703:GXX458707 GXX458711:GXX458723 GXX458729:GXX458731 GXX458740:GXX458741 GXX458745:GXX458749 GXX458753:GXX458754 GXX458756:GXX458758 GXX458774:GXX458778 GXX458786:GXX458795 GXX458799:GXX458809 GXX458811:GXX458814 GXX458816:GXX458817 GXX458819:GXX458820 GXX458823:GXX458824 GXX458832:GXX458835 GXX524219:GXX524221 GXX524231:GXX524233 GXX524239:GXX524243 GXX524247:GXX524259 GXX524265:GXX524267 GXX524276:GXX524277 GXX524281:GXX524285 GXX524289:GXX524290 GXX524292:GXX524294 GXX524310:GXX524314 GXX524322:GXX524331 GXX524335:GXX524345 GXX524347:GXX524350 GXX524352:GXX524353 GXX524355:GXX524356 GXX524359:GXX524360 GXX524368:GXX524371 GXX589755:GXX589757 GXX589767:GXX589769 GXX589775:GXX589779 GXX589783:GXX589795 GXX589801:GXX589803 GXX589812:GXX589813 GXX589817:GXX589821 GXX589825:GXX589826 GXX589828:GXX589830 GXX589846:GXX589850 GXX589858:GXX589867 GXX589871:GXX589881 GXX589883:GXX589886 GXX589888:GXX589889 GXX589891:GXX589892 GXX589895:GXX589896 GXX589904:GXX589907 GXX655291:GXX655293 GXX655303:GXX655305 GXX655311:GXX655315 GXX655319:GXX655331 GXX655337:GXX655339 GXX655348:GXX655349 GXX655353:GXX655357 GXX655361:GXX655362 GXX655364:GXX655366 GXX655382:GXX655386 GXX655394:GXX655403 GXX655407:GXX655417 GXX655419:GXX655422 GXX655424:GXX655425 GXX655427:GXX655428 GXX655431:GXX655432 GXX655440:GXX655443 GXX720827:GXX720829 GXX720839:GXX720841 GXX720847:GXX720851 GXX720855:GXX720867 GXX720873:GXX720875 GXX720884:GXX720885 GXX720889:GXX720893 GXX720897:GXX720898 GXX720900:GXX720902 GXX720918:GXX720922 GXX720930:GXX720939 GXX720943:GXX720953 GXX720955:GXX720958 GXX720960:GXX720961 GXX720963:GXX720964 GXX720967:GXX720968 GXX720976:GXX720979 GXX786363:GXX786365 GXX786375:GXX786377 GXX786383:GXX786387 GXX786391:GXX786403 GXX786409:GXX786411 GXX786420:GXX786421 GXX786425:GXX786429 GXX786433:GXX786434 GXX786436:GXX786438 GXX786454:GXX786458 GXX786466:GXX786475 GXX786479:GXX786489 GXX786491:GXX786494 GXX786496:GXX786497 GXX786499:GXX786500 GXX786503:GXX786504 GXX786512:GXX786515 GXX851899:GXX851901 GXX851911:GXX851913 GXX851919:GXX851923 GXX851927:GXX851939 GXX851945:GXX851947 GXX851956:GXX851957 GXX851961:GXX851965 GXX851969:GXX851970 GXX851972:GXX851974 GXX851990:GXX851994 GXX852002:GXX852011 GXX852015:GXX852025 GXX852027:GXX852030 GXX852032:GXX852033 GXX852035:GXX852036 GXX852039:GXX852040 GXX852048:GXX852051 GXX917435:GXX917437 GXX917447:GXX917449 GXX917455:GXX917459 GXX917463:GXX917475 GXX917481:GXX917483 GXX917492:GXX917493 GXX917497:GXX917501 GXX917505:GXX917506 GXX917508:GXX917510 GXX917526:GXX917530 GXX917538:GXX917547 GXX917551:GXX917561 GXX917563:GXX917566 GXX917568:GXX917569 GXX917571:GXX917572 GXX917575:GXX917576 GXX917584:GXX917587 GXX982971:GXX982973 GXX982983:GXX982985 GXX982991:GXX982995 GXX982999:GXX983011 GXX983017:GXX983019 GXX983028:GXX983029 GXX983033:GXX983037 GXX983041:GXX983042 GXX983044:GXX983046 GXX983062:GXX983066 GXX983074:GXX983083 GXX983087:GXX983097 GXX983099:GXX983102 GXX983104:GXX983105 GXX983107:GXX983108 GXX983111:GXX983112 GXX983120:GXX983123 HHS11:HHS12 HHS25:HHS29 HHS36:HHS45 HHS49:HHS50 HHS52:HHS55 HHT43:HHT44 HHT62:HHT76 HHT78:HHT95 HHT65467:HHT65469 HHT65479:HHT65481 HHT65487:HHT65491 HHT65495:HHT65507 HHT65513:HHT65515 HHT65524:HHT65525 HHT65529:HHT65533 HHT65537:HHT65538 HHT65540:HHT65542 HHT65558:HHT65562 HHT65570:HHT65579 HHT65583:HHT65593 HHT65595:HHT65598 HHT65600:HHT65601 HHT65603:HHT65604 HHT65607:HHT65608 HHT65616:HHT65619 HHT131003:HHT131005 HHT131015:HHT131017 HHT131023:HHT131027 HHT131031:HHT131043 HHT131049:HHT131051 HHT131060:HHT131061 HHT131065:HHT131069 HHT131073:HHT131074 HHT131076:HHT131078 HHT131094:HHT131098 HHT131106:HHT131115 HHT131119:HHT131129 HHT131131:HHT131134 HHT131136:HHT131137 HHT131139:HHT131140 HHT131143:HHT131144 HHT131152:HHT131155 HHT196539:HHT196541 HHT196551:HHT196553 HHT196559:HHT196563 HHT196567:HHT196579 HHT196585:HHT196587 HHT196596:HHT196597 HHT196601:HHT196605 HHT196609:HHT196610 HHT196612:HHT196614 HHT196630:HHT196634 HHT196642:HHT196651 HHT196655:HHT196665 HHT196667:HHT196670 HHT196672:HHT196673 HHT196675:HHT196676 HHT196679:HHT196680 HHT196688:HHT196691 HHT262075:HHT262077 HHT262087:HHT262089 HHT262095:HHT262099 HHT262103:HHT262115 HHT262121:HHT262123 HHT262132:HHT262133 HHT262137:HHT262141 HHT262145:HHT262146 HHT262148:HHT262150 HHT262166:HHT262170 HHT262178:HHT262187 HHT262191:HHT262201 HHT262203:HHT262206 HHT262208:HHT262209 HHT262211:HHT262212 HHT262215:HHT262216 HHT262224:HHT262227 HHT327611:HHT327613 HHT327623:HHT327625 HHT327631:HHT327635 HHT327639:HHT327651 HHT327657:HHT327659 HHT327668:HHT327669 HHT327673:HHT327677 HHT327681:HHT327682 HHT327684:HHT327686 HHT327702:HHT327706 HHT327714:HHT327723 HHT327727:HHT327737 HHT327739:HHT327742 HHT327744:HHT327745 HHT327747:HHT327748 HHT327751:HHT327752 HHT327760:HHT327763 HHT393147:HHT393149 HHT393159:HHT393161 HHT393167:HHT393171 HHT393175:HHT393187 HHT393193:HHT393195 HHT393204:HHT393205 HHT393209:HHT393213 HHT393217:HHT393218 HHT393220:HHT393222 HHT393238:HHT393242 HHT393250:HHT393259 HHT393263:HHT393273 HHT393275:HHT393278 HHT393280:HHT393281 HHT393283:HHT393284 HHT393287:HHT393288 HHT393296:HHT393299 HHT458683:HHT458685 HHT458695:HHT458697 HHT458703:HHT458707 HHT458711:HHT458723 HHT458729:HHT458731 HHT458740:HHT458741 HHT458745:HHT458749 HHT458753:HHT458754 HHT458756:HHT458758 HHT458774:HHT458778 HHT458786:HHT458795 HHT458799:HHT458809 HHT458811:HHT458814 HHT458816:HHT458817 HHT458819:HHT458820 HHT458823:HHT458824 HHT458832:HHT458835 HHT524219:HHT524221 HHT524231:HHT524233 HHT524239:HHT524243 HHT524247:HHT524259 HHT524265:HHT524267 HHT524276:HHT524277 HHT524281:HHT524285 HHT524289:HHT524290 HHT524292:HHT524294 HHT524310:HHT524314 HHT524322:HHT524331 HHT524335:HHT524345 HHT524347:HHT524350 HHT524352:HHT524353 HHT524355:HHT524356 HHT524359:HHT524360 HHT524368:HHT524371 HHT589755:HHT589757 HHT589767:HHT589769 HHT589775:HHT589779 HHT589783:HHT589795 HHT589801:HHT589803 HHT589812:HHT589813 HHT589817:HHT589821 HHT589825:HHT589826 HHT589828:HHT589830 HHT589846:HHT589850 HHT589858:HHT589867 HHT589871:HHT589881 HHT589883:HHT589886 HHT589888:HHT589889 HHT589891:HHT589892 HHT589895:HHT589896 HHT589904:HHT589907 HHT655291:HHT655293 HHT655303:HHT655305 HHT655311:HHT655315 HHT655319:HHT655331 HHT655337:HHT655339 HHT655348:HHT655349 HHT655353:HHT655357 HHT655361:HHT655362 HHT655364:HHT655366 HHT655382:HHT655386 HHT655394:HHT655403 HHT655407:HHT655417 HHT655419:HHT655422 HHT655424:HHT655425 HHT655427:HHT655428 HHT655431:HHT655432 HHT655440:HHT655443 HHT720827:HHT720829 HHT720839:HHT720841 HHT720847:HHT720851 HHT720855:HHT720867 HHT720873:HHT720875 HHT720884:HHT720885 HHT720889:HHT720893 HHT720897:HHT720898 HHT720900:HHT720902 HHT720918:HHT720922 HHT720930:HHT720939 HHT720943:HHT720953 HHT720955:HHT720958 HHT720960:HHT720961 HHT720963:HHT720964 HHT720967:HHT720968 HHT720976:HHT720979 HHT786363:HHT786365 HHT786375:HHT786377 HHT786383:HHT786387 HHT786391:HHT786403 HHT786409:HHT786411 HHT786420:HHT786421 HHT786425:HHT786429 HHT786433:HHT786434 HHT786436:HHT786438 HHT786454:HHT786458 HHT786466:HHT786475 HHT786479:HHT786489 HHT786491:HHT786494 HHT786496:HHT786497 HHT786499:HHT786500 HHT786503:HHT786504 HHT786512:HHT786515 HHT851899:HHT851901 HHT851911:HHT851913 HHT851919:HHT851923 HHT851927:HHT851939 HHT851945:HHT851947 HHT851956:HHT851957 HHT851961:HHT851965 HHT851969:HHT851970 HHT851972:HHT851974 HHT851990:HHT851994 HHT852002:HHT852011 HHT852015:HHT852025 HHT852027:HHT852030 HHT852032:HHT852033 HHT852035:HHT852036 HHT852039:HHT852040 HHT852048:HHT852051 HHT917435:HHT917437 HHT917447:HHT917449 HHT917455:HHT917459 HHT917463:HHT917475 HHT917481:HHT917483 HHT917492:HHT917493 HHT917497:HHT917501 HHT917505:HHT917506 HHT917508:HHT917510 HHT917526:HHT917530 HHT917538:HHT917547 HHT917551:HHT917561 HHT917563:HHT917566 HHT917568:HHT917569 HHT917571:HHT917572 HHT917575:HHT917576 HHT917584:HHT917587 HHT982971:HHT982973 HHT982983:HHT982985 HHT982991:HHT982995 HHT982999:HHT983011 HHT983017:HHT983019 HHT983028:HHT983029 HHT983033:HHT983037 HHT983041:HHT983042 HHT983044:HHT983046 HHT983062:HHT983066 HHT983074:HHT983083 HHT983087:HHT983097 HHT983099:HHT983102 HHT983104:HHT983105 HHT983107:HHT983108 HHT983111:HHT983112 HHT983120:HHT983123 HRO11:HRO12 HRO25:HRO29 HRO36:HRO45 HRO49:HRO50 HRO52:HRO55 HRP43:HRP44 HRP62:HRP76 HRP78:HRP95 HRP65467:HRP65469 HRP65479:HRP65481 HRP65487:HRP65491 HRP65495:HRP65507 HRP65513:HRP65515 HRP65524:HRP65525 HRP65529:HRP65533 HRP65537:HRP65538 HRP65540:HRP65542 HRP65558:HRP65562 HRP65570:HRP65579 HRP65583:HRP65593 HRP65595:HRP65598 HRP65600:HRP65601 HRP65603:HRP65604 HRP65607:HRP65608 HRP65616:HRP65619 HRP131003:HRP131005 HRP131015:HRP131017 HRP131023:HRP131027 HRP131031:HRP131043 HRP131049:HRP131051 HRP131060:HRP131061 HRP131065:HRP131069 HRP131073:HRP131074 HRP131076:HRP131078 HRP131094:HRP131098 HRP131106:HRP131115 HRP131119:HRP131129 HRP131131:HRP131134 HRP131136:HRP131137 HRP131139:HRP131140 HRP131143:HRP131144 HRP131152:HRP131155 HRP196539:HRP196541 HRP196551:HRP196553 HRP196559:HRP196563 HRP196567:HRP196579 HRP196585:HRP196587 HRP196596:HRP196597 HRP196601:HRP196605 HRP196609:HRP196610 HRP196612:HRP196614 HRP196630:HRP196634 HRP196642:HRP196651 HRP196655:HRP196665 HRP196667:HRP196670 HRP196672:HRP196673 HRP196675:HRP196676 HRP196679:HRP196680 HRP196688:HRP196691 HRP262075:HRP262077 HRP262087:HRP262089 HRP262095:HRP262099 HRP262103:HRP262115 HRP262121:HRP262123 HRP262132:HRP262133 HRP262137:HRP262141 HRP262145:HRP262146 HRP262148:HRP262150 HRP262166:HRP262170 HRP262178:HRP262187 HRP262191:HRP262201 HRP262203:HRP262206 HRP262208:HRP262209 HRP262211:HRP262212 HRP262215:HRP262216 HRP262224:HRP262227 HRP327611:HRP327613 HRP327623:HRP327625 HRP327631:HRP327635 HRP327639:HRP327651 HRP327657:HRP327659 HRP327668:HRP327669 HRP327673:HRP327677 HRP327681:HRP327682 HRP327684:HRP327686 HRP327702:HRP327706 HRP327714:HRP327723 HRP327727:HRP327737 HRP327739:HRP327742 HRP327744:HRP327745 HRP327747:HRP327748 HRP327751:HRP327752 HRP327760:HRP327763 HRP393147:HRP393149 HRP393159:HRP393161 HRP393167:HRP393171 HRP393175:HRP393187 HRP393193:HRP393195 HRP393204:HRP393205 HRP393209:HRP393213 HRP393217:HRP393218 HRP393220:HRP393222 HRP393238:HRP393242 HRP393250:HRP393259 HRP393263:HRP393273 HRP393275:HRP393278 HRP393280:HRP393281 HRP393283:HRP393284 HRP393287:HRP393288 HRP393296:HRP393299 HRP458683:HRP458685 HRP458695:HRP458697 HRP458703:HRP458707 HRP458711:HRP458723 HRP458729:HRP458731 HRP458740:HRP458741 HRP458745:HRP458749 HRP458753:HRP458754 HRP458756:HRP458758 HRP458774:HRP458778 HRP458786:HRP458795 HRP458799:HRP458809 HRP458811:HRP458814 HRP458816:HRP458817 HRP458819:HRP458820 HRP458823:HRP458824 HRP458832:HRP458835 HRP524219:HRP524221 HRP524231:HRP524233 HRP524239:HRP524243 HRP524247:HRP524259 HRP524265:HRP524267 HRP524276:HRP524277 HRP524281:HRP524285 HRP524289:HRP524290 HRP524292:HRP524294 HRP524310:HRP524314 HRP524322:HRP524331 HRP524335:HRP524345 HRP524347:HRP524350 HRP524352:HRP524353 HRP524355:HRP524356 HRP524359:HRP524360 HRP524368:HRP524371 HRP589755:HRP589757 HRP589767:HRP589769 HRP589775:HRP589779 HRP589783:HRP589795 HRP589801:HRP589803 HRP589812:HRP589813 HRP589817:HRP589821 HRP589825:HRP589826 HRP589828:HRP589830 HRP589846:HRP589850 HRP589858:HRP589867 HRP589871:HRP589881 HRP589883:HRP589886 HRP589888:HRP589889 HRP589891:HRP589892 HRP589895:HRP589896 HRP589904:HRP589907 HRP655291:HRP655293 HRP655303:HRP655305 HRP655311:HRP655315 HRP655319:HRP655331 HRP655337:HRP655339 HRP655348:HRP655349 HRP655353:HRP655357 HRP655361:HRP655362 HRP655364:HRP655366 HRP655382:HRP655386 HRP655394:HRP655403 HRP655407:HRP655417 HRP655419:HRP655422 HRP655424:HRP655425 HRP655427:HRP655428 HRP655431:HRP655432 HRP655440:HRP655443 HRP720827:HRP720829 HRP720839:HRP720841 HRP720847:HRP720851 HRP720855:HRP720867 HRP720873:HRP720875 HRP720884:HRP720885 HRP720889:HRP720893 HRP720897:HRP720898 HRP720900:HRP720902 HRP720918:HRP720922 HRP720930:HRP720939 HRP720943:HRP720953 HRP720955:HRP720958 HRP720960:HRP720961 HRP720963:HRP720964 HRP720967:HRP720968 HRP720976:HRP720979 HRP786363:HRP786365 HRP786375:HRP786377 HRP786383:HRP786387 HRP786391:HRP786403 HRP786409:HRP786411 HRP786420:HRP786421 HRP786425:HRP786429 HRP786433:HRP786434 HRP786436:HRP786438 HRP786454:HRP786458 HRP786466:HRP786475 HRP786479:HRP786489 HRP786491:HRP786494 HRP786496:HRP786497 HRP786499:HRP786500 HRP786503:HRP786504 HRP786512:HRP786515 HRP851899:HRP851901 HRP851911:HRP851913 HRP851919:HRP851923 HRP851927:HRP851939 HRP851945:HRP851947 HRP851956:HRP851957 HRP851961:HRP851965 HRP851969:HRP851970 HRP851972:HRP851974 HRP851990:HRP851994 HRP852002:HRP852011 HRP852015:HRP852025 HRP852027:HRP852030 HRP852032:HRP852033 HRP852035:HRP852036 HRP852039:HRP852040 HRP852048:HRP852051 HRP917435:HRP917437 HRP917447:HRP917449 HRP917455:HRP917459 HRP917463:HRP917475 HRP917481:HRP917483 HRP917492:HRP917493 HRP917497:HRP917501 HRP917505:HRP917506 HRP917508:HRP917510 HRP917526:HRP917530 HRP917538:HRP917547 HRP917551:HRP917561 HRP917563:HRP917566 HRP917568:HRP917569 HRP917571:HRP917572 HRP917575:HRP917576 HRP917584:HRP917587 HRP982971:HRP982973 HRP982983:HRP982985 HRP982991:HRP982995 HRP982999:HRP983011 HRP983017:HRP983019 HRP983028:HRP983029 HRP983033:HRP983037 HRP983041:HRP983042 HRP983044:HRP983046 HRP983062:HRP983066 HRP983074:HRP983083 HRP983087:HRP983097 HRP983099:HRP983102 HRP983104:HRP983105 HRP983107:HRP983108 HRP983111:HRP983112 HRP983120:HRP983123 IBK11:IBK12 IBK25:IBK29 IBK36:IBK45 IBK49:IBK50 IBK52:IBK55 IBL43:IBL44 IBL62:IBL76 IBL78:IBL95 IBL65467:IBL65469 IBL65479:IBL65481 IBL65487:IBL65491 IBL65495:IBL65507 IBL65513:IBL65515 IBL65524:IBL65525 IBL65529:IBL65533 IBL65537:IBL65538 IBL65540:IBL65542 IBL65558:IBL65562 IBL65570:IBL65579 IBL65583:IBL65593 IBL65595:IBL65598 IBL65600:IBL65601 IBL65603:IBL65604 IBL65607:IBL65608 IBL65616:IBL65619 IBL131003:IBL131005 IBL131015:IBL131017 IBL131023:IBL131027 IBL131031:IBL131043 IBL131049:IBL131051 IBL131060:IBL131061 IBL131065:IBL131069 IBL131073:IBL131074 IBL131076:IBL131078 IBL131094:IBL131098 IBL131106:IBL131115 IBL131119:IBL131129 IBL131131:IBL131134 IBL131136:IBL131137 IBL131139:IBL131140 IBL131143:IBL131144 IBL131152:IBL131155 IBL196539:IBL196541 IBL196551:IBL196553 IBL196559:IBL196563 IBL196567:IBL196579 IBL196585:IBL196587 IBL196596:IBL196597 IBL196601:IBL196605 IBL196609:IBL196610 IBL196612:IBL196614 IBL196630:IBL196634 IBL196642:IBL196651 IBL196655:IBL196665 IBL196667:IBL196670 IBL196672:IBL196673 IBL196675:IBL196676 IBL196679:IBL196680 IBL196688:IBL196691 IBL262075:IBL262077 IBL262087:IBL262089 IBL262095:IBL262099 IBL262103:IBL262115 IBL262121:IBL262123 IBL262132:IBL262133 IBL262137:IBL262141 IBL262145:IBL262146 IBL262148:IBL262150 IBL262166:IBL262170 IBL262178:IBL262187 IBL262191:IBL262201 IBL262203:IBL262206 IBL262208:IBL262209 IBL262211:IBL262212 IBL262215:IBL262216 IBL262224:IBL262227 IBL327611:IBL327613 IBL327623:IBL327625 IBL327631:IBL327635 IBL327639:IBL327651 IBL327657:IBL327659 IBL327668:IBL327669 IBL327673:IBL327677 IBL327681:IBL327682 IBL327684:IBL327686 IBL327702:IBL327706 IBL327714:IBL327723 IBL327727:IBL327737 IBL327739:IBL327742 IBL327744:IBL327745 IBL327747:IBL327748 IBL327751:IBL327752 IBL327760:IBL327763 IBL393147:IBL393149 IBL393159:IBL393161 IBL393167:IBL393171 IBL393175:IBL393187 IBL393193:IBL393195 IBL393204:IBL393205 IBL393209:IBL393213 IBL393217:IBL393218 IBL393220:IBL393222 IBL393238:IBL393242 IBL393250:IBL393259 IBL393263:IBL393273 IBL393275:IBL393278 IBL393280:IBL393281 IBL393283:IBL393284 IBL393287:IBL393288 IBL393296:IBL393299 IBL458683:IBL458685 IBL458695:IBL458697 IBL458703:IBL458707 IBL458711:IBL458723 IBL458729:IBL458731 IBL458740:IBL458741 IBL458745:IBL458749 IBL458753:IBL458754 IBL458756:IBL458758 IBL458774:IBL458778 IBL458786:IBL458795 IBL458799:IBL458809 IBL458811:IBL458814 IBL458816:IBL458817 IBL458819:IBL458820 IBL458823:IBL458824 IBL458832:IBL458835 IBL524219:IBL524221 IBL524231:IBL524233 IBL524239:IBL524243 IBL524247:IBL524259 IBL524265:IBL524267 IBL524276:IBL524277 IBL524281:IBL524285 IBL524289:IBL524290 IBL524292:IBL524294 IBL524310:IBL524314 IBL524322:IBL524331 IBL524335:IBL524345 IBL524347:IBL524350 IBL524352:IBL524353 IBL524355:IBL524356 IBL524359:IBL524360 IBL524368:IBL524371 IBL589755:IBL589757 IBL589767:IBL589769 IBL589775:IBL589779 IBL589783:IBL589795 IBL589801:IBL589803 IBL589812:IBL589813 IBL589817:IBL589821 IBL589825:IBL589826 IBL589828:IBL589830 IBL589846:IBL589850 IBL589858:IBL589867 IBL589871:IBL589881 IBL589883:IBL589886 IBL589888:IBL589889 IBL589891:IBL589892 IBL589895:IBL589896 IBL589904:IBL589907 IBL655291:IBL655293 IBL655303:IBL655305 IBL655311:IBL655315 IBL655319:IBL655331 IBL655337:IBL655339 IBL655348:IBL655349 IBL655353:IBL655357 IBL655361:IBL655362 IBL655364:IBL655366 IBL655382:IBL655386 IBL655394:IBL655403 IBL655407:IBL655417 IBL655419:IBL655422 IBL655424:IBL655425 IBL655427:IBL655428 IBL655431:IBL655432 IBL655440:IBL655443 IBL720827:IBL720829 IBL720839:IBL720841 IBL720847:IBL720851 IBL720855:IBL720867 IBL720873:IBL720875 IBL720884:IBL720885 IBL720889:IBL720893 IBL720897:IBL720898 IBL720900:IBL720902 IBL720918:IBL720922 IBL720930:IBL720939 IBL720943:IBL720953 IBL720955:IBL720958 IBL720960:IBL720961 IBL720963:IBL720964 IBL720967:IBL720968 IBL720976:IBL720979 IBL786363:IBL786365 IBL786375:IBL786377 IBL786383:IBL786387 IBL786391:IBL786403 IBL786409:IBL786411 IBL786420:IBL786421 IBL786425:IBL786429 IBL786433:IBL786434 IBL786436:IBL786438 IBL786454:IBL786458 IBL786466:IBL786475 IBL786479:IBL786489 IBL786491:IBL786494 IBL786496:IBL786497 IBL786499:IBL786500 IBL786503:IBL786504 IBL786512:IBL786515 IBL851899:IBL851901 IBL851911:IBL851913 IBL851919:IBL851923 IBL851927:IBL851939 IBL851945:IBL851947 IBL851956:IBL851957 IBL851961:IBL851965 IBL851969:IBL851970 IBL851972:IBL851974 IBL851990:IBL851994 IBL852002:IBL852011 IBL852015:IBL852025 IBL852027:IBL852030 IBL852032:IBL852033 IBL852035:IBL852036 IBL852039:IBL852040 IBL852048:IBL852051 IBL917435:IBL917437 IBL917447:IBL917449 IBL917455:IBL917459 IBL917463:IBL917475 IBL917481:IBL917483 IBL917492:IBL917493 IBL917497:IBL917501 IBL917505:IBL917506 IBL917508:IBL917510 IBL917526:IBL917530 IBL917538:IBL917547 IBL917551:IBL917561 IBL917563:IBL917566 IBL917568:IBL917569 IBL917571:IBL917572 IBL917575:IBL917576 IBL917584:IBL917587 IBL982971:IBL982973 IBL982983:IBL982985 IBL982991:IBL982995 IBL982999:IBL983011 IBL983017:IBL983019 IBL983028:IBL983029 IBL983033:IBL983037 IBL983041:IBL983042 IBL983044:IBL983046 IBL983062:IBL983066 IBL983074:IBL983083 IBL983087:IBL983097 IBL983099:IBL983102 IBL983104:IBL983105 IBL983107:IBL983108 IBL983111:IBL983112 IBL983120:IBL983123 ILG11:ILG12 ILG25:ILG29 ILG36:ILG45 ILG49:ILG50 ILG52:ILG55 ILH43:ILH44 ILH62:ILH76 ILH78:ILH95 ILH65467:ILH65469 ILH65479:ILH65481 ILH65487:ILH65491 ILH65495:ILH65507 ILH65513:ILH65515 ILH65524:ILH65525 ILH65529:ILH65533 ILH65537:ILH65538 ILH65540:ILH65542 ILH65558:ILH65562 ILH65570:ILH65579 ILH65583:ILH65593 ILH65595:ILH65598 ILH65600:ILH65601 ILH65603:ILH65604 ILH65607:ILH65608 ILH65616:ILH65619 ILH131003:ILH131005 ILH131015:ILH131017 ILH131023:ILH131027 ILH131031:ILH131043 ILH131049:ILH131051 ILH131060:ILH131061 ILH131065:ILH131069 ILH131073:ILH131074 ILH131076:ILH131078 ILH131094:ILH131098 ILH131106:ILH131115 ILH131119:ILH131129 ILH131131:ILH131134 ILH131136:ILH131137 ILH131139:ILH131140 ILH131143:ILH131144 ILH131152:ILH131155 ILH196539:ILH196541 ILH196551:ILH196553 ILH196559:ILH196563 ILH196567:ILH196579 ILH196585:ILH196587 ILH196596:ILH196597 ILH196601:ILH196605 ILH196609:ILH196610 ILH196612:ILH196614 ILH196630:ILH196634 ILH196642:ILH196651 ILH196655:ILH196665 ILH196667:ILH196670 ILH196672:ILH196673 ILH196675:ILH196676 ILH196679:ILH196680 ILH196688:ILH196691 ILH262075:ILH262077 ILH262087:ILH262089 ILH262095:ILH262099 ILH262103:ILH262115 ILH262121:ILH262123 ILH262132:ILH262133 ILH262137:ILH262141 ILH262145:ILH262146 ILH262148:ILH262150 ILH262166:ILH262170 ILH262178:ILH262187 ILH262191:ILH262201 ILH262203:ILH262206 ILH262208:ILH262209 ILH262211:ILH262212 ILH262215:ILH262216 ILH262224:ILH262227 ILH327611:ILH327613 ILH327623:ILH327625 ILH327631:ILH327635 ILH327639:ILH327651 ILH327657:ILH327659 ILH327668:ILH327669 ILH327673:ILH327677 ILH327681:ILH327682 ILH327684:ILH327686 ILH327702:ILH327706 ILH327714:ILH327723 ILH327727:ILH327737 ILH327739:ILH327742 ILH327744:ILH327745 ILH327747:ILH327748 ILH327751:ILH327752 ILH327760:ILH327763 ILH393147:ILH393149 ILH393159:ILH393161 ILH393167:ILH393171 ILH393175:ILH393187 ILH393193:ILH393195 ILH393204:ILH393205 ILH393209:ILH393213 ILH393217:ILH393218 ILH393220:ILH393222 ILH393238:ILH393242 ILH393250:ILH393259 ILH393263:ILH393273 ILH393275:ILH393278 ILH393280:ILH393281 ILH393283:ILH393284 ILH393287:ILH393288 ILH393296:ILH393299 ILH458683:ILH458685 ILH458695:ILH458697 ILH458703:ILH458707 ILH458711:ILH458723 ILH458729:ILH458731 ILH458740:ILH458741 ILH458745:ILH458749 ILH458753:ILH458754 ILH458756:ILH458758 ILH458774:ILH458778 ILH458786:ILH458795 ILH458799:ILH458809 ILH458811:ILH458814 ILH458816:ILH458817 ILH458819:ILH458820 ILH458823:ILH458824 ILH458832:ILH458835 ILH524219:ILH524221 ILH524231:ILH524233 ILH524239:ILH524243 ILH524247:ILH524259 ILH524265:ILH524267 ILH524276:ILH524277 ILH524281:ILH524285 ILH524289:ILH524290 ILH524292:ILH524294 ILH524310:ILH524314 ILH524322:ILH524331 ILH524335:ILH524345 ILH524347:ILH524350 ILH524352:ILH524353 ILH524355:ILH524356 ILH524359:ILH524360 ILH524368:ILH524371 ILH589755:ILH589757 ILH589767:ILH589769 ILH589775:ILH589779 ILH589783:ILH589795 ILH589801:ILH589803 ILH589812:ILH589813 ILH589817:ILH589821 ILH589825:ILH589826 ILH589828:ILH589830 ILH589846:ILH589850 ILH589858:ILH589867 ILH589871:ILH589881 ILH589883:ILH589886 ILH589888:ILH589889 ILH589891:ILH589892 ILH589895:ILH589896 ILH589904:ILH589907 ILH655291:ILH655293 ILH655303:ILH655305 ILH655311:ILH655315 ILH655319:ILH655331 ILH655337:ILH655339 ILH655348:ILH655349 ILH655353:ILH655357 ILH655361:ILH655362 ILH655364:ILH655366 ILH655382:ILH655386 ILH655394:ILH655403 ILH655407:ILH655417 ILH655419:ILH655422 ILH655424:ILH655425 ILH655427:ILH655428 ILH655431:ILH655432 ILH655440:ILH655443 ILH720827:ILH720829 ILH720839:ILH720841 ILH720847:ILH720851 ILH720855:ILH720867 ILH720873:ILH720875 ILH720884:ILH720885 ILH720889:ILH720893 ILH720897:ILH720898 ILH720900:ILH720902 ILH720918:ILH720922 ILH720930:ILH720939 ILH720943:ILH720953 ILH720955:ILH720958 ILH720960:ILH720961 ILH720963:ILH720964 ILH720967:ILH720968 ILH720976:ILH720979 ILH786363:ILH786365 ILH786375:ILH786377 ILH786383:ILH786387 ILH786391:ILH786403 ILH786409:ILH786411 ILH786420:ILH786421 ILH786425:ILH786429 ILH786433:ILH786434 ILH786436:ILH786438 ILH786454:ILH786458 ILH786466:ILH786475 ILH786479:ILH786489 ILH786491:ILH786494 ILH786496:ILH786497 ILH786499:ILH786500 ILH786503:ILH786504 ILH786512:ILH786515 ILH851899:ILH851901 ILH851911:ILH851913 ILH851919:ILH851923 ILH851927:ILH851939 ILH851945:ILH851947 ILH851956:ILH851957 ILH851961:ILH851965 ILH851969:ILH851970 ILH851972:ILH851974 ILH851990:ILH851994 ILH852002:ILH852011 ILH852015:ILH852025 ILH852027:ILH852030 ILH852032:ILH852033 ILH852035:ILH852036 ILH852039:ILH852040 ILH852048:ILH852051 ILH917435:ILH917437 ILH917447:ILH917449 ILH917455:ILH917459 ILH917463:ILH917475 ILH917481:ILH917483 ILH917492:ILH917493 ILH917497:ILH917501 ILH917505:ILH917506 ILH917508:ILH917510 ILH917526:ILH917530 ILH917538:ILH917547 ILH917551:ILH917561 ILH917563:ILH917566 ILH917568:ILH917569 ILH917571:ILH917572 ILH917575:ILH917576 ILH917584:ILH917587 ILH982971:ILH982973 ILH982983:ILH982985 ILH982991:ILH982995 ILH982999:ILH983011 ILH983017:ILH983019 ILH983028:ILH983029 ILH983033:ILH983037 ILH983041:ILH983042 ILH983044:ILH983046 ILH983062:ILH983066 ILH983074:ILH983083 ILH983087:ILH983097 ILH983099:ILH983102 ILH983104:ILH983105 ILH983107:ILH983108 ILH983111:ILH983112 ILH983120:ILH983123 IVC11:IVC12 IVC25:IVC29 IVC36:IVC45 IVC49:IVC50 IVC52:IVC55 IVD43:IVD44 IVD62:IVD76 IVD78:IVD95 IVD65467:IVD65469 IVD65479:IVD65481 IVD65487:IVD65491 IVD65495:IVD65507 IVD65513:IVD65515 IVD65524:IVD65525 IVD65529:IVD65533 IVD65537:IVD65538 IVD65540:IVD65542 IVD65558:IVD65562 IVD65570:IVD65579 IVD65583:IVD65593 IVD65595:IVD65598 IVD65600:IVD65601 IVD65603:IVD65604 IVD65607:IVD65608 IVD65616:IVD65619 IVD131003:IVD131005 IVD131015:IVD131017 IVD131023:IVD131027 IVD131031:IVD131043 IVD131049:IVD131051 IVD131060:IVD131061 IVD131065:IVD131069 IVD131073:IVD131074 IVD131076:IVD131078 IVD131094:IVD131098 IVD131106:IVD131115 IVD131119:IVD131129 IVD131131:IVD131134 IVD131136:IVD131137 IVD131139:IVD131140 IVD131143:IVD131144 IVD131152:IVD131155 IVD196539:IVD196541 IVD196551:IVD196553 IVD196559:IVD196563 IVD196567:IVD196579 IVD196585:IVD196587 IVD196596:IVD196597 IVD196601:IVD196605 IVD196609:IVD196610 IVD196612:IVD196614 IVD196630:IVD196634 IVD196642:IVD196651 IVD196655:IVD196665 IVD196667:IVD196670 IVD196672:IVD196673 IVD196675:IVD196676 IVD196679:IVD196680 IVD196688:IVD196691 IVD262075:IVD262077 IVD262087:IVD262089 IVD262095:IVD262099 IVD262103:IVD262115 IVD262121:IVD262123 IVD262132:IVD262133 IVD262137:IVD262141 IVD262145:IVD262146 IVD262148:IVD262150 IVD262166:IVD262170 IVD262178:IVD262187 IVD262191:IVD262201 IVD262203:IVD262206 IVD262208:IVD262209 IVD262211:IVD262212 IVD262215:IVD262216 IVD262224:IVD262227 IVD327611:IVD327613 IVD327623:IVD327625 IVD327631:IVD327635 IVD327639:IVD327651 IVD327657:IVD327659 IVD327668:IVD327669 IVD327673:IVD327677 IVD327681:IVD327682 IVD327684:IVD327686 IVD327702:IVD327706 IVD327714:IVD327723 IVD327727:IVD327737 IVD327739:IVD327742 IVD327744:IVD327745 IVD327747:IVD327748 IVD327751:IVD327752 IVD327760:IVD327763 IVD393147:IVD393149 IVD393159:IVD393161 IVD393167:IVD393171 IVD393175:IVD393187 IVD393193:IVD393195 IVD393204:IVD393205 IVD393209:IVD393213 IVD393217:IVD393218 IVD393220:IVD393222 IVD393238:IVD393242 IVD393250:IVD393259 IVD393263:IVD393273 IVD393275:IVD393278 IVD393280:IVD393281 IVD393283:IVD393284 IVD393287:IVD393288 IVD393296:IVD393299 IVD458683:IVD458685 IVD458695:IVD458697 IVD458703:IVD458707 IVD458711:IVD458723 IVD458729:IVD458731 IVD458740:IVD458741 IVD458745:IVD458749 IVD458753:IVD458754 IVD458756:IVD458758 IVD458774:IVD458778 IVD458786:IVD458795 IVD458799:IVD458809 IVD458811:IVD458814 IVD458816:IVD458817 IVD458819:IVD458820 IVD458823:IVD458824 IVD458832:IVD458835 IVD524219:IVD524221 IVD524231:IVD524233 IVD524239:IVD524243 IVD524247:IVD524259 IVD524265:IVD524267 IVD524276:IVD524277 IVD524281:IVD524285 IVD524289:IVD524290 IVD524292:IVD524294 IVD524310:IVD524314 IVD524322:IVD524331 IVD524335:IVD524345 IVD524347:IVD524350 IVD524352:IVD524353 IVD524355:IVD524356 IVD524359:IVD524360 IVD524368:IVD524371 IVD589755:IVD589757 IVD589767:IVD589769 IVD589775:IVD589779 IVD589783:IVD589795 IVD589801:IVD589803 IVD589812:IVD589813 IVD589817:IVD589821 IVD589825:IVD589826 IVD589828:IVD589830 IVD589846:IVD589850 IVD589858:IVD589867 IVD589871:IVD589881 IVD589883:IVD589886 IVD589888:IVD589889 IVD589891:IVD589892 IVD589895:IVD589896 IVD589904:IVD589907 IVD655291:IVD655293 IVD655303:IVD655305 IVD655311:IVD655315 IVD655319:IVD655331 IVD655337:IVD655339 IVD655348:IVD655349 IVD655353:IVD655357 IVD655361:IVD655362 IVD655364:IVD655366 IVD655382:IVD655386 IVD655394:IVD655403 IVD655407:IVD655417 IVD655419:IVD655422 IVD655424:IVD655425 IVD655427:IVD655428 IVD655431:IVD655432 IVD655440:IVD655443 IVD720827:IVD720829 IVD720839:IVD720841 IVD720847:IVD720851 IVD720855:IVD720867 IVD720873:IVD720875 IVD720884:IVD720885 IVD720889:IVD720893 IVD720897:IVD720898 IVD720900:IVD720902 IVD720918:IVD720922 IVD720930:IVD720939 IVD720943:IVD720953 IVD720955:IVD720958 IVD720960:IVD720961 IVD720963:IVD720964 IVD720967:IVD720968 IVD720976:IVD720979 IVD786363:IVD786365 IVD786375:IVD786377 IVD786383:IVD786387 IVD786391:IVD786403 IVD786409:IVD786411 IVD786420:IVD786421 IVD786425:IVD786429 IVD786433:IVD786434 IVD786436:IVD786438 IVD786454:IVD786458 IVD786466:IVD786475 IVD786479:IVD786489 IVD786491:IVD786494 IVD786496:IVD786497 IVD786499:IVD786500 IVD786503:IVD786504 IVD786512:IVD786515 IVD851899:IVD851901 IVD851911:IVD851913 IVD851919:IVD851923 IVD851927:IVD851939 IVD851945:IVD851947 IVD851956:IVD851957 IVD851961:IVD851965 IVD851969:IVD851970 IVD851972:IVD851974 IVD851990:IVD851994 IVD852002:IVD852011 IVD852015:IVD852025 IVD852027:IVD852030 IVD852032:IVD852033 IVD852035:IVD852036 IVD852039:IVD852040 IVD852048:IVD852051 IVD917435:IVD917437 IVD917447:IVD917449 IVD917455:IVD917459 IVD917463:IVD917475 IVD917481:IVD917483 IVD917492:IVD917493 IVD917497:IVD917501 IVD917505:IVD917506 IVD917508:IVD917510 IVD917526:IVD917530 IVD917538:IVD917547 IVD917551:IVD917561 IVD917563:IVD917566 IVD917568:IVD917569 IVD917571:IVD917572 IVD917575:IVD917576 IVD917584:IVD917587 IVD982971:IVD982973 IVD982983:IVD982985 IVD982991:IVD982995 IVD982999:IVD983011 IVD983017:IVD983019 IVD983028:IVD983029 IVD983033:IVD983037 IVD983041:IVD983042 IVD983044:IVD983046 IVD983062:IVD983066 IVD983074:IVD983083 IVD983087:IVD983097 IVD983099:IVD983102 IVD983104:IVD983105 IVD983107:IVD983108 IVD983111:IVD983112 IVD983120:IVD983123 JEY11:JEY12 JEY25:JEY29 JEY36:JEY45 JEY49:JEY50 JEY52:JEY55 JEZ43:JEZ44 JEZ62:JEZ76 JEZ78:JEZ95 JEZ65467:JEZ65469 JEZ65479:JEZ65481 JEZ65487:JEZ65491 JEZ65495:JEZ65507 JEZ65513:JEZ65515 JEZ65524:JEZ65525 JEZ65529:JEZ65533 JEZ65537:JEZ65538 JEZ65540:JEZ65542 JEZ65558:JEZ65562 JEZ65570:JEZ65579 JEZ65583:JEZ65593 JEZ65595:JEZ65598 JEZ65600:JEZ65601 JEZ65603:JEZ65604 JEZ65607:JEZ65608 JEZ65616:JEZ65619 JEZ131003:JEZ131005 JEZ131015:JEZ131017 JEZ131023:JEZ131027 JEZ131031:JEZ131043 JEZ131049:JEZ131051 JEZ131060:JEZ131061 JEZ131065:JEZ131069 JEZ131073:JEZ131074 JEZ131076:JEZ131078 JEZ131094:JEZ131098 JEZ131106:JEZ131115 JEZ131119:JEZ131129 JEZ131131:JEZ131134 JEZ131136:JEZ131137 JEZ131139:JEZ131140 JEZ131143:JEZ131144 JEZ131152:JEZ131155 JEZ196539:JEZ196541 JEZ196551:JEZ196553 JEZ196559:JEZ196563 JEZ196567:JEZ196579 JEZ196585:JEZ196587 JEZ196596:JEZ196597 JEZ196601:JEZ196605 JEZ196609:JEZ196610 JEZ196612:JEZ196614 JEZ196630:JEZ196634 JEZ196642:JEZ196651 JEZ196655:JEZ196665 JEZ196667:JEZ196670 JEZ196672:JEZ196673 JEZ196675:JEZ196676 JEZ196679:JEZ196680 JEZ196688:JEZ196691 JEZ262075:JEZ262077 JEZ262087:JEZ262089 JEZ262095:JEZ262099 JEZ262103:JEZ262115 JEZ262121:JEZ262123 JEZ262132:JEZ262133 JEZ262137:JEZ262141 JEZ262145:JEZ262146 JEZ262148:JEZ262150 JEZ262166:JEZ262170 JEZ262178:JEZ262187 JEZ262191:JEZ262201 JEZ262203:JEZ262206 JEZ262208:JEZ262209 JEZ262211:JEZ262212 JEZ262215:JEZ262216 JEZ262224:JEZ262227 JEZ327611:JEZ327613 JEZ327623:JEZ327625 JEZ327631:JEZ327635 JEZ327639:JEZ327651 JEZ327657:JEZ327659 JEZ327668:JEZ327669 JEZ327673:JEZ327677 JEZ327681:JEZ327682 JEZ327684:JEZ327686 JEZ327702:JEZ327706 JEZ327714:JEZ327723 JEZ327727:JEZ327737 JEZ327739:JEZ327742 JEZ327744:JEZ327745 JEZ327747:JEZ327748 JEZ327751:JEZ327752 JEZ327760:JEZ327763 JEZ393147:JEZ393149 JEZ393159:JEZ393161 JEZ393167:JEZ393171 JEZ393175:JEZ393187 JEZ393193:JEZ393195 JEZ393204:JEZ393205 JEZ393209:JEZ393213 JEZ393217:JEZ393218 JEZ393220:JEZ393222 JEZ393238:JEZ393242 JEZ393250:JEZ393259 JEZ393263:JEZ393273 JEZ393275:JEZ393278 JEZ393280:JEZ393281 JEZ393283:JEZ393284 JEZ393287:JEZ393288 JEZ393296:JEZ393299 JEZ458683:JEZ458685 JEZ458695:JEZ458697 JEZ458703:JEZ458707 JEZ458711:JEZ458723 JEZ458729:JEZ458731 JEZ458740:JEZ458741 JEZ458745:JEZ458749 JEZ458753:JEZ458754 JEZ458756:JEZ458758 JEZ458774:JEZ458778 JEZ458786:JEZ458795 JEZ458799:JEZ458809 JEZ458811:JEZ458814 JEZ458816:JEZ458817 JEZ458819:JEZ458820 JEZ458823:JEZ458824 JEZ458832:JEZ458835 JEZ524219:JEZ524221 JEZ524231:JEZ524233 JEZ524239:JEZ524243 JEZ524247:JEZ524259 JEZ524265:JEZ524267 JEZ524276:JEZ524277 JEZ524281:JEZ524285 JEZ524289:JEZ524290 JEZ524292:JEZ524294 JEZ524310:JEZ524314 JEZ524322:JEZ524331 JEZ524335:JEZ524345 JEZ524347:JEZ524350 JEZ524352:JEZ524353 JEZ524355:JEZ524356 JEZ524359:JEZ524360 JEZ524368:JEZ524371 JEZ589755:JEZ589757 JEZ589767:JEZ589769 JEZ589775:JEZ589779 JEZ589783:JEZ589795 JEZ589801:JEZ589803 JEZ589812:JEZ589813 JEZ589817:JEZ589821 JEZ589825:JEZ589826 JEZ589828:JEZ589830 JEZ589846:JEZ589850 JEZ589858:JEZ589867 JEZ589871:JEZ589881 JEZ589883:JEZ589886 JEZ589888:JEZ589889 JEZ589891:JEZ589892 JEZ589895:JEZ589896 JEZ589904:JEZ589907 JEZ655291:JEZ655293 JEZ655303:JEZ655305 JEZ655311:JEZ655315 JEZ655319:JEZ655331 JEZ655337:JEZ655339 JEZ655348:JEZ655349 JEZ655353:JEZ655357 JEZ655361:JEZ655362 JEZ655364:JEZ655366 JEZ655382:JEZ655386 JEZ655394:JEZ655403 JEZ655407:JEZ655417 JEZ655419:JEZ655422 JEZ655424:JEZ655425 JEZ655427:JEZ655428 JEZ655431:JEZ655432 JEZ655440:JEZ655443 JEZ720827:JEZ720829 JEZ720839:JEZ720841 JEZ720847:JEZ720851 JEZ720855:JEZ720867 JEZ720873:JEZ720875 JEZ720884:JEZ720885 JEZ720889:JEZ720893 JEZ720897:JEZ720898 JEZ720900:JEZ720902 JEZ720918:JEZ720922 JEZ720930:JEZ720939 JEZ720943:JEZ720953 JEZ720955:JEZ720958 JEZ720960:JEZ720961 JEZ720963:JEZ720964 JEZ720967:JEZ720968 JEZ720976:JEZ720979 JEZ786363:JEZ786365 JEZ786375:JEZ786377 JEZ786383:JEZ786387 JEZ786391:JEZ786403 JEZ786409:JEZ786411 JEZ786420:JEZ786421 JEZ786425:JEZ786429 JEZ786433:JEZ786434 JEZ786436:JEZ786438 JEZ786454:JEZ786458 JEZ786466:JEZ786475 JEZ786479:JEZ786489 JEZ786491:JEZ786494 JEZ786496:JEZ786497 JEZ786499:JEZ786500 JEZ786503:JEZ786504 JEZ786512:JEZ786515 JEZ851899:JEZ851901 JEZ851911:JEZ851913 JEZ851919:JEZ851923 JEZ851927:JEZ851939 JEZ851945:JEZ851947 JEZ851956:JEZ851957 JEZ851961:JEZ851965 JEZ851969:JEZ851970 JEZ851972:JEZ851974 JEZ851990:JEZ851994 JEZ852002:JEZ852011 JEZ852015:JEZ852025 JEZ852027:JEZ852030 JEZ852032:JEZ852033 JEZ852035:JEZ852036 JEZ852039:JEZ852040 JEZ852048:JEZ852051 JEZ917435:JEZ917437 JEZ917447:JEZ917449 JEZ917455:JEZ917459 JEZ917463:JEZ917475 JEZ917481:JEZ917483 JEZ917492:JEZ917493 JEZ917497:JEZ917501 JEZ917505:JEZ917506 JEZ917508:JEZ917510 JEZ917526:JEZ917530 JEZ917538:JEZ917547 JEZ917551:JEZ917561 JEZ917563:JEZ917566 JEZ917568:JEZ917569 JEZ917571:JEZ917572 JEZ917575:JEZ917576 JEZ917584:JEZ917587 JEZ982971:JEZ982973 JEZ982983:JEZ982985 JEZ982991:JEZ982995 JEZ982999:JEZ983011 JEZ983017:JEZ983019 JEZ983028:JEZ983029 JEZ983033:JEZ983037 JEZ983041:JEZ983042 JEZ983044:JEZ983046 JEZ983062:JEZ983066 JEZ983074:JEZ983083 JEZ983087:JEZ983097 JEZ983099:JEZ983102 JEZ983104:JEZ983105 JEZ983107:JEZ983108 JEZ983111:JEZ983112 JEZ983120:JEZ983123 JOU11:JOU12 JOU25:JOU29 JOU36:JOU45 JOU49:JOU50 JOU52:JOU55 JOV43:JOV44 JOV62:JOV76 JOV78:JOV95 JOV65467:JOV65469 JOV65479:JOV65481 JOV65487:JOV65491 JOV65495:JOV65507 JOV65513:JOV65515 JOV65524:JOV65525 JOV65529:JOV65533 JOV65537:JOV65538 JOV65540:JOV65542 JOV65558:JOV65562 JOV65570:JOV65579 JOV65583:JOV65593 JOV65595:JOV65598 JOV65600:JOV65601 JOV65603:JOV65604 JOV65607:JOV65608 JOV65616:JOV65619 JOV131003:JOV131005 JOV131015:JOV131017 JOV131023:JOV131027 JOV131031:JOV131043 JOV131049:JOV131051 JOV131060:JOV131061 JOV131065:JOV131069 JOV131073:JOV131074 JOV131076:JOV131078 JOV131094:JOV131098 JOV131106:JOV131115 JOV131119:JOV131129 JOV131131:JOV131134 JOV131136:JOV131137 JOV131139:JOV131140 JOV131143:JOV131144 JOV131152:JOV131155 JOV196539:JOV196541 JOV196551:JOV196553 JOV196559:JOV196563 JOV196567:JOV196579 JOV196585:JOV196587 JOV196596:JOV196597 JOV196601:JOV196605 JOV196609:JOV196610 JOV196612:JOV196614 JOV196630:JOV196634 JOV196642:JOV196651 JOV196655:JOV196665 JOV196667:JOV196670 JOV196672:JOV196673 JOV196675:JOV196676 JOV196679:JOV196680 JOV196688:JOV196691 JOV262075:JOV262077 JOV262087:JOV262089 JOV262095:JOV262099 JOV262103:JOV262115 JOV262121:JOV262123 JOV262132:JOV262133 JOV262137:JOV262141 JOV262145:JOV262146 JOV262148:JOV262150 JOV262166:JOV262170 JOV262178:JOV262187 JOV262191:JOV262201 JOV262203:JOV262206 JOV262208:JOV262209 JOV262211:JOV262212 JOV262215:JOV262216 JOV262224:JOV262227 JOV327611:JOV327613 JOV327623:JOV327625 JOV327631:JOV327635 JOV327639:JOV327651 JOV327657:JOV327659 JOV327668:JOV327669 JOV327673:JOV327677 JOV327681:JOV327682 JOV327684:JOV327686 JOV327702:JOV327706 JOV327714:JOV327723 JOV327727:JOV327737 JOV327739:JOV327742 JOV327744:JOV327745 JOV327747:JOV327748 JOV327751:JOV327752 JOV327760:JOV327763 JOV393147:JOV393149 JOV393159:JOV393161 JOV393167:JOV393171 JOV393175:JOV393187 JOV393193:JOV393195 JOV393204:JOV393205 JOV393209:JOV393213 JOV393217:JOV393218 JOV393220:JOV393222 JOV393238:JOV393242 JOV393250:JOV393259 JOV393263:JOV393273 JOV393275:JOV393278 JOV393280:JOV393281 JOV393283:JOV393284 JOV393287:JOV393288 JOV393296:JOV393299 JOV458683:JOV458685 JOV458695:JOV458697 JOV458703:JOV458707 JOV458711:JOV458723 JOV458729:JOV458731 JOV458740:JOV458741 JOV458745:JOV458749 JOV458753:JOV458754 JOV458756:JOV458758 JOV458774:JOV458778 JOV458786:JOV458795 JOV458799:JOV458809 JOV458811:JOV458814 JOV458816:JOV458817 JOV458819:JOV458820 JOV458823:JOV458824 JOV458832:JOV458835 JOV524219:JOV524221 JOV524231:JOV524233 JOV524239:JOV524243 JOV524247:JOV524259 JOV524265:JOV524267 JOV524276:JOV524277 JOV524281:JOV524285 JOV524289:JOV524290 JOV524292:JOV524294 JOV524310:JOV524314 JOV524322:JOV524331 JOV524335:JOV524345 JOV524347:JOV524350 JOV524352:JOV524353 JOV524355:JOV524356 JOV524359:JOV524360 JOV524368:JOV524371 JOV589755:JOV589757 JOV589767:JOV589769 JOV589775:JOV589779 JOV589783:JOV589795 JOV589801:JOV589803 JOV589812:JOV589813 JOV589817:JOV589821 JOV589825:JOV589826 JOV589828:JOV589830 JOV589846:JOV589850 JOV589858:JOV589867 JOV589871:JOV589881 JOV589883:JOV589886 JOV589888:JOV589889 JOV589891:JOV589892 JOV589895:JOV589896 JOV589904:JOV589907 JOV655291:JOV655293 JOV655303:JOV655305 JOV655311:JOV655315 JOV655319:JOV655331 JOV655337:JOV655339 JOV655348:JOV655349 JOV655353:JOV655357 JOV655361:JOV655362 JOV655364:JOV655366 JOV655382:JOV655386 JOV655394:JOV655403 JOV655407:JOV655417 JOV655419:JOV655422 JOV655424:JOV655425 JOV655427:JOV655428 JOV655431:JOV655432 JOV655440:JOV655443 JOV720827:JOV720829 JOV720839:JOV720841 JOV720847:JOV720851 JOV720855:JOV720867 JOV720873:JOV720875 JOV720884:JOV720885 JOV720889:JOV720893 JOV720897:JOV720898 JOV720900:JOV720902 JOV720918:JOV720922 JOV720930:JOV720939 JOV720943:JOV720953 JOV720955:JOV720958 JOV720960:JOV720961 JOV720963:JOV720964 JOV720967:JOV720968 JOV720976:JOV720979 JOV786363:JOV786365 JOV786375:JOV786377 JOV786383:JOV786387 JOV786391:JOV786403 JOV786409:JOV786411 JOV786420:JOV786421 JOV786425:JOV786429 JOV786433:JOV786434 JOV786436:JOV786438 JOV786454:JOV786458 JOV786466:JOV786475 JOV786479:JOV786489 JOV786491:JOV786494 JOV786496:JOV786497 JOV786499:JOV786500 JOV786503:JOV786504 JOV786512:JOV786515 JOV851899:JOV851901 JOV851911:JOV851913 JOV851919:JOV851923 JOV851927:JOV851939 JOV851945:JOV851947 JOV851956:JOV851957 JOV851961:JOV851965 JOV851969:JOV851970 JOV851972:JOV851974 JOV851990:JOV851994 JOV852002:JOV852011 JOV852015:JOV852025 JOV852027:JOV852030 JOV852032:JOV852033 JOV852035:JOV852036 JOV852039:JOV852040 JOV852048:JOV852051 JOV917435:JOV917437 JOV917447:JOV917449 JOV917455:JOV917459 JOV917463:JOV917475 JOV917481:JOV917483 JOV917492:JOV917493 JOV917497:JOV917501 JOV917505:JOV917506 JOV917508:JOV917510 JOV917526:JOV917530 JOV917538:JOV917547 JOV917551:JOV917561 JOV917563:JOV917566 JOV917568:JOV917569 JOV917571:JOV917572 JOV917575:JOV917576 JOV917584:JOV917587 JOV982971:JOV982973 JOV982983:JOV982985 JOV982991:JOV982995 JOV982999:JOV983011 JOV983017:JOV983019 JOV983028:JOV983029 JOV983033:JOV983037 JOV983041:JOV983042 JOV983044:JOV983046 JOV983062:JOV983066 JOV983074:JOV983083 JOV983087:JOV983097 JOV983099:JOV983102 JOV983104:JOV983105 JOV983107:JOV983108 JOV983111:JOV983112 JOV983120:JOV983123 JYQ11:JYQ12 JYQ25:JYQ29 JYQ36:JYQ45 JYQ49:JYQ50 JYQ52:JYQ55 JYR43:JYR44 JYR62:JYR76 JYR78:JYR95 JYR65467:JYR65469 JYR65479:JYR65481 JYR65487:JYR65491 JYR65495:JYR65507 JYR65513:JYR65515 JYR65524:JYR65525 JYR65529:JYR65533 JYR65537:JYR65538 JYR65540:JYR65542 JYR65558:JYR65562 JYR65570:JYR65579 JYR65583:JYR65593 JYR65595:JYR65598 JYR65600:JYR65601 JYR65603:JYR65604 JYR65607:JYR65608 JYR65616:JYR65619 JYR131003:JYR131005 JYR131015:JYR131017 JYR131023:JYR131027 JYR131031:JYR131043 JYR131049:JYR131051 JYR131060:JYR131061 JYR131065:JYR131069 JYR131073:JYR131074 JYR131076:JYR131078 JYR131094:JYR131098 JYR131106:JYR131115 JYR131119:JYR131129 JYR131131:JYR131134 JYR131136:JYR131137 JYR131139:JYR131140 JYR131143:JYR131144 JYR131152:JYR131155 JYR196539:JYR196541 JYR196551:JYR196553 JYR196559:JYR196563 JYR196567:JYR196579 JYR196585:JYR196587 JYR196596:JYR196597 JYR196601:JYR196605 JYR196609:JYR196610 JYR196612:JYR196614 JYR196630:JYR196634 JYR196642:JYR196651 JYR196655:JYR196665 JYR196667:JYR196670 JYR196672:JYR196673 JYR196675:JYR196676 JYR196679:JYR196680 JYR196688:JYR196691 JYR262075:JYR262077 JYR262087:JYR262089 JYR262095:JYR262099 JYR262103:JYR262115 JYR262121:JYR262123 JYR262132:JYR262133 JYR262137:JYR262141 JYR262145:JYR262146 JYR262148:JYR262150 JYR262166:JYR262170 JYR262178:JYR262187 JYR262191:JYR262201 JYR262203:JYR262206 JYR262208:JYR262209 JYR262211:JYR262212 JYR262215:JYR262216 JYR262224:JYR262227 JYR327611:JYR327613 JYR327623:JYR327625 JYR327631:JYR327635 JYR327639:JYR327651 JYR327657:JYR327659 JYR327668:JYR327669 JYR327673:JYR327677 JYR327681:JYR327682 JYR327684:JYR327686 JYR327702:JYR327706 JYR327714:JYR327723 JYR327727:JYR327737 JYR327739:JYR327742 JYR327744:JYR327745 JYR327747:JYR327748 JYR327751:JYR327752 JYR327760:JYR327763 JYR393147:JYR393149 JYR393159:JYR393161 JYR393167:JYR393171 JYR393175:JYR393187 JYR393193:JYR393195 JYR393204:JYR393205 JYR393209:JYR393213 JYR393217:JYR393218 JYR393220:JYR393222 JYR393238:JYR393242 JYR393250:JYR393259 JYR393263:JYR393273 JYR393275:JYR393278 JYR393280:JYR393281 JYR393283:JYR393284 JYR393287:JYR393288 JYR393296:JYR393299 JYR458683:JYR458685 JYR458695:JYR458697 JYR458703:JYR458707 JYR458711:JYR458723 JYR458729:JYR458731 JYR458740:JYR458741 JYR458745:JYR458749 JYR458753:JYR458754 JYR458756:JYR458758 JYR458774:JYR458778 JYR458786:JYR458795 JYR458799:JYR458809 JYR458811:JYR458814 JYR458816:JYR458817 JYR458819:JYR458820 JYR458823:JYR458824 JYR458832:JYR458835 JYR524219:JYR524221 JYR524231:JYR524233 JYR524239:JYR524243 JYR524247:JYR524259 JYR524265:JYR524267 JYR524276:JYR524277 JYR524281:JYR524285 JYR524289:JYR524290 JYR524292:JYR524294 JYR524310:JYR524314 JYR524322:JYR524331 JYR524335:JYR524345 JYR524347:JYR524350 JYR524352:JYR524353 JYR524355:JYR524356 JYR524359:JYR524360 JYR524368:JYR524371 JYR589755:JYR589757 JYR589767:JYR589769 JYR589775:JYR589779 JYR589783:JYR589795 JYR589801:JYR589803 JYR589812:JYR589813 JYR589817:JYR589821 JYR589825:JYR589826 JYR589828:JYR589830 JYR589846:JYR589850 JYR589858:JYR589867 JYR589871:JYR589881 JYR589883:JYR589886 JYR589888:JYR589889 JYR589891:JYR589892 JYR589895:JYR589896 JYR589904:JYR589907 JYR655291:JYR655293 JYR655303:JYR655305 JYR655311:JYR655315 JYR655319:JYR655331 JYR655337:JYR655339 JYR655348:JYR655349 JYR655353:JYR655357 JYR655361:JYR655362 JYR655364:JYR655366 JYR655382:JYR655386 JYR655394:JYR655403 JYR655407:JYR655417 JYR655419:JYR655422 JYR655424:JYR655425 JYR655427:JYR655428 JYR655431:JYR655432 JYR655440:JYR655443 JYR720827:JYR720829 JYR720839:JYR720841 JYR720847:JYR720851 JYR720855:JYR720867 JYR720873:JYR720875 JYR720884:JYR720885 JYR720889:JYR720893 JYR720897:JYR720898 JYR720900:JYR720902 JYR720918:JYR720922 JYR720930:JYR720939 JYR720943:JYR720953 JYR720955:JYR720958 JYR720960:JYR720961 JYR720963:JYR720964 JYR720967:JYR720968 JYR720976:JYR720979 JYR786363:JYR786365 JYR786375:JYR786377 JYR786383:JYR786387 JYR786391:JYR786403 JYR786409:JYR786411 JYR786420:JYR786421 JYR786425:JYR786429 JYR786433:JYR786434 JYR786436:JYR786438 JYR786454:JYR786458 JYR786466:JYR786475 JYR786479:JYR786489 JYR786491:JYR786494 JYR786496:JYR786497 JYR786499:JYR786500 JYR786503:JYR786504 JYR786512:JYR786515 JYR851899:JYR851901 JYR851911:JYR851913 JYR851919:JYR851923 JYR851927:JYR851939 JYR851945:JYR851947 JYR851956:JYR851957 JYR851961:JYR851965 JYR851969:JYR851970 JYR851972:JYR851974 JYR851990:JYR851994 JYR852002:JYR852011 JYR852015:JYR852025 JYR852027:JYR852030 JYR852032:JYR852033 JYR852035:JYR852036 JYR852039:JYR852040 JYR852048:JYR852051 JYR917435:JYR917437 JYR917447:JYR917449 JYR917455:JYR917459 JYR917463:JYR917475 JYR917481:JYR917483 JYR917492:JYR917493 JYR917497:JYR917501 JYR917505:JYR917506 JYR917508:JYR917510 JYR917526:JYR917530 JYR917538:JYR917547 JYR917551:JYR917561 JYR917563:JYR917566 JYR917568:JYR917569 JYR917571:JYR917572 JYR917575:JYR917576 JYR917584:JYR917587 JYR982971:JYR982973 JYR982983:JYR982985 JYR982991:JYR982995 JYR982999:JYR983011 JYR983017:JYR983019 JYR983028:JYR983029 JYR983033:JYR983037 JYR983041:JYR983042 JYR983044:JYR983046 JYR983062:JYR983066 JYR983074:JYR983083 JYR983087:JYR983097 JYR983099:JYR983102 JYR983104:JYR983105 JYR983107:JYR983108 JYR983111:JYR983112 JYR983120:JYR983123 KIM11:KIM12 KIM25:KIM29 KIM36:KIM45 KIM49:KIM50 KIM52:KIM55 KIN43:KIN44 KIN62:KIN76 KIN78:KIN95 KIN65467:KIN65469 KIN65479:KIN65481 KIN65487:KIN65491 KIN65495:KIN65507 KIN65513:KIN65515 KIN65524:KIN65525 KIN65529:KIN65533 KIN65537:KIN65538 KIN65540:KIN65542 KIN65558:KIN65562 KIN65570:KIN65579 KIN65583:KIN65593 KIN65595:KIN65598 KIN65600:KIN65601 KIN65603:KIN65604 KIN65607:KIN65608 KIN65616:KIN65619 KIN131003:KIN131005 KIN131015:KIN131017 KIN131023:KIN131027 KIN131031:KIN131043 KIN131049:KIN131051 KIN131060:KIN131061 KIN131065:KIN131069 KIN131073:KIN131074 KIN131076:KIN131078 KIN131094:KIN131098 KIN131106:KIN131115 KIN131119:KIN131129 KIN131131:KIN131134 KIN131136:KIN131137 KIN131139:KIN131140 KIN131143:KIN131144 KIN131152:KIN131155 KIN196539:KIN196541 KIN196551:KIN196553 KIN196559:KIN196563 KIN196567:KIN196579 KIN196585:KIN196587 KIN196596:KIN196597 KIN196601:KIN196605 KIN196609:KIN196610 KIN196612:KIN196614 KIN196630:KIN196634 KIN196642:KIN196651 KIN196655:KIN196665 KIN196667:KIN196670 KIN196672:KIN196673 KIN196675:KIN196676 KIN196679:KIN196680 KIN196688:KIN196691 KIN262075:KIN262077 KIN262087:KIN262089 KIN262095:KIN262099 KIN262103:KIN262115 KIN262121:KIN262123 KIN262132:KIN262133 KIN262137:KIN262141 KIN262145:KIN262146 KIN262148:KIN262150 KIN262166:KIN262170 KIN262178:KIN262187 KIN262191:KIN262201 KIN262203:KIN262206 KIN262208:KIN262209 KIN262211:KIN262212 KIN262215:KIN262216 KIN262224:KIN262227 KIN327611:KIN327613 KIN327623:KIN327625 KIN327631:KIN327635 KIN327639:KIN327651 KIN327657:KIN327659 KIN327668:KIN327669 KIN327673:KIN327677 KIN327681:KIN327682 KIN327684:KIN327686 KIN327702:KIN327706 KIN327714:KIN327723 KIN327727:KIN327737 KIN327739:KIN327742 KIN327744:KIN327745 KIN327747:KIN327748 KIN327751:KIN327752 KIN327760:KIN327763 KIN393147:KIN393149 KIN393159:KIN393161 KIN393167:KIN393171 KIN393175:KIN393187 KIN393193:KIN393195 KIN393204:KIN393205 KIN393209:KIN393213 KIN393217:KIN393218 KIN393220:KIN393222 KIN393238:KIN393242 KIN393250:KIN393259 KIN393263:KIN393273 KIN393275:KIN393278 KIN393280:KIN393281 KIN393283:KIN393284 KIN393287:KIN393288 KIN393296:KIN393299 KIN458683:KIN458685 KIN458695:KIN458697 KIN458703:KIN458707 KIN458711:KIN458723 KIN458729:KIN458731 KIN458740:KIN458741 KIN458745:KIN458749 KIN458753:KIN458754 KIN458756:KIN458758 KIN458774:KIN458778 KIN458786:KIN458795 KIN458799:KIN458809 KIN458811:KIN458814 KIN458816:KIN458817 KIN458819:KIN458820 KIN458823:KIN458824 KIN458832:KIN458835 KIN524219:KIN524221 KIN524231:KIN524233 KIN524239:KIN524243 KIN524247:KIN524259 KIN524265:KIN524267 KIN524276:KIN524277 KIN524281:KIN524285 KIN524289:KIN524290 KIN524292:KIN524294 KIN524310:KIN524314 KIN524322:KIN524331 KIN524335:KIN524345 KIN524347:KIN524350 KIN524352:KIN524353 KIN524355:KIN524356 KIN524359:KIN524360 KIN524368:KIN524371 KIN589755:KIN589757 KIN589767:KIN589769 KIN589775:KIN589779 KIN589783:KIN589795 KIN589801:KIN589803 KIN589812:KIN589813 KIN589817:KIN589821 KIN589825:KIN589826 KIN589828:KIN589830 KIN589846:KIN589850 KIN589858:KIN589867 KIN589871:KIN589881 KIN589883:KIN589886 KIN589888:KIN589889 KIN589891:KIN589892 KIN589895:KIN589896 KIN589904:KIN589907 KIN655291:KIN655293 KIN655303:KIN655305 KIN655311:KIN655315 KIN655319:KIN655331 KIN655337:KIN655339 KIN655348:KIN655349 KIN655353:KIN655357 KIN655361:KIN655362 KIN655364:KIN655366 KIN655382:KIN655386 KIN655394:KIN655403 KIN655407:KIN655417 KIN655419:KIN655422 KIN655424:KIN655425 KIN655427:KIN655428 KIN655431:KIN655432 KIN655440:KIN655443 KIN720827:KIN720829 KIN720839:KIN720841 KIN720847:KIN720851 KIN720855:KIN720867 KIN720873:KIN720875 KIN720884:KIN720885 KIN720889:KIN720893 KIN720897:KIN720898 KIN720900:KIN720902 KIN720918:KIN720922 KIN720930:KIN720939 KIN720943:KIN720953 KIN720955:KIN720958 KIN720960:KIN720961 KIN720963:KIN720964 KIN720967:KIN720968 KIN720976:KIN720979 KIN786363:KIN786365 KIN786375:KIN786377 KIN786383:KIN786387 KIN786391:KIN786403 KIN786409:KIN786411 KIN786420:KIN786421 KIN786425:KIN786429 KIN786433:KIN786434 KIN786436:KIN786438 KIN786454:KIN786458 KIN786466:KIN786475 KIN786479:KIN786489 KIN786491:KIN786494 KIN786496:KIN786497 KIN786499:KIN786500 KIN786503:KIN786504 KIN786512:KIN786515 KIN851899:KIN851901 KIN851911:KIN851913 KIN851919:KIN851923 KIN851927:KIN851939 KIN851945:KIN851947 KIN851956:KIN851957 KIN851961:KIN851965 KIN851969:KIN851970 KIN851972:KIN851974 KIN851990:KIN851994 KIN852002:KIN852011 KIN852015:KIN852025 KIN852027:KIN852030 KIN852032:KIN852033 KIN852035:KIN852036 KIN852039:KIN852040 KIN852048:KIN852051 KIN917435:KIN917437 KIN917447:KIN917449 KIN917455:KIN917459 KIN917463:KIN917475 KIN917481:KIN917483 KIN917492:KIN917493 KIN917497:KIN917501 KIN917505:KIN917506 KIN917508:KIN917510 KIN917526:KIN917530 KIN917538:KIN917547 KIN917551:KIN917561 KIN917563:KIN917566 KIN917568:KIN917569 KIN917571:KIN917572 KIN917575:KIN917576 KIN917584:KIN917587 KIN982971:KIN982973 KIN982983:KIN982985 KIN982991:KIN982995 KIN982999:KIN983011 KIN983017:KIN983019 KIN983028:KIN983029 KIN983033:KIN983037 KIN983041:KIN983042 KIN983044:KIN983046 KIN983062:KIN983066 KIN983074:KIN983083 KIN983087:KIN983097 KIN983099:KIN983102 KIN983104:KIN983105 KIN983107:KIN983108 KIN983111:KIN983112 KIN983120:KIN983123 KSI11:KSI12 KSI25:KSI29 KSI36:KSI45 KSI49:KSI50 KSI52:KSI55 KSJ43:KSJ44 KSJ62:KSJ76 KSJ78:KSJ95 KSJ65467:KSJ65469 KSJ65479:KSJ65481 KSJ65487:KSJ65491 KSJ65495:KSJ65507 KSJ65513:KSJ65515 KSJ65524:KSJ65525 KSJ65529:KSJ65533 KSJ65537:KSJ65538 KSJ65540:KSJ65542 KSJ65558:KSJ65562 KSJ65570:KSJ65579 KSJ65583:KSJ65593 KSJ65595:KSJ65598 KSJ65600:KSJ65601 KSJ65603:KSJ65604 KSJ65607:KSJ65608 KSJ65616:KSJ65619 KSJ131003:KSJ131005 KSJ131015:KSJ131017 KSJ131023:KSJ131027 KSJ131031:KSJ131043 KSJ131049:KSJ131051 KSJ131060:KSJ131061 KSJ131065:KSJ131069 KSJ131073:KSJ131074 KSJ131076:KSJ131078 KSJ131094:KSJ131098 KSJ131106:KSJ131115 KSJ131119:KSJ131129 KSJ131131:KSJ131134 KSJ131136:KSJ131137 KSJ131139:KSJ131140 KSJ131143:KSJ131144 KSJ131152:KSJ131155 KSJ196539:KSJ196541 KSJ196551:KSJ196553 KSJ196559:KSJ196563 KSJ196567:KSJ196579 KSJ196585:KSJ196587 KSJ196596:KSJ196597 KSJ196601:KSJ196605 KSJ196609:KSJ196610 KSJ196612:KSJ196614 KSJ196630:KSJ196634 KSJ196642:KSJ196651 KSJ196655:KSJ196665 KSJ196667:KSJ196670 KSJ196672:KSJ196673 KSJ196675:KSJ196676 KSJ196679:KSJ196680 KSJ196688:KSJ196691 KSJ262075:KSJ262077 KSJ262087:KSJ262089 KSJ262095:KSJ262099 KSJ262103:KSJ262115 KSJ262121:KSJ262123 KSJ262132:KSJ262133 KSJ262137:KSJ262141 KSJ262145:KSJ262146 KSJ262148:KSJ262150 KSJ262166:KSJ262170 KSJ262178:KSJ262187 KSJ262191:KSJ262201 KSJ262203:KSJ262206 KSJ262208:KSJ262209 KSJ262211:KSJ262212 KSJ262215:KSJ262216 KSJ262224:KSJ262227 KSJ327611:KSJ327613 KSJ327623:KSJ327625 KSJ327631:KSJ327635 KSJ327639:KSJ327651 KSJ327657:KSJ327659 KSJ327668:KSJ327669 KSJ327673:KSJ327677 KSJ327681:KSJ327682 KSJ327684:KSJ327686 KSJ327702:KSJ327706 KSJ327714:KSJ327723 KSJ327727:KSJ327737 KSJ327739:KSJ327742 KSJ327744:KSJ327745 KSJ327747:KSJ327748 KSJ327751:KSJ327752 KSJ327760:KSJ327763 KSJ393147:KSJ393149 KSJ393159:KSJ393161 KSJ393167:KSJ393171 KSJ393175:KSJ393187 KSJ393193:KSJ393195 KSJ393204:KSJ393205 KSJ393209:KSJ393213 KSJ393217:KSJ393218 KSJ393220:KSJ393222 KSJ393238:KSJ393242 KSJ393250:KSJ393259 KSJ393263:KSJ393273 KSJ393275:KSJ393278 KSJ393280:KSJ393281 KSJ393283:KSJ393284 KSJ393287:KSJ393288 KSJ393296:KSJ393299 KSJ458683:KSJ458685 KSJ458695:KSJ458697 KSJ458703:KSJ458707 KSJ458711:KSJ458723 KSJ458729:KSJ458731 KSJ458740:KSJ458741 KSJ458745:KSJ458749 KSJ458753:KSJ458754 KSJ458756:KSJ458758 KSJ458774:KSJ458778 KSJ458786:KSJ458795 KSJ458799:KSJ458809 KSJ458811:KSJ458814 KSJ458816:KSJ458817 KSJ458819:KSJ458820 KSJ458823:KSJ458824 KSJ458832:KSJ458835 KSJ524219:KSJ524221 KSJ524231:KSJ524233 KSJ524239:KSJ524243 KSJ524247:KSJ524259 KSJ524265:KSJ524267 KSJ524276:KSJ524277 KSJ524281:KSJ524285 KSJ524289:KSJ524290 KSJ524292:KSJ524294 KSJ524310:KSJ524314 KSJ524322:KSJ524331 KSJ524335:KSJ524345 KSJ524347:KSJ524350 KSJ524352:KSJ524353 KSJ524355:KSJ524356 KSJ524359:KSJ524360 KSJ524368:KSJ524371 KSJ589755:KSJ589757 KSJ589767:KSJ589769 KSJ589775:KSJ589779 KSJ589783:KSJ589795 KSJ589801:KSJ589803 KSJ589812:KSJ589813 KSJ589817:KSJ589821 KSJ589825:KSJ589826 KSJ589828:KSJ589830 KSJ589846:KSJ589850 KSJ589858:KSJ589867 KSJ589871:KSJ589881 KSJ589883:KSJ589886 KSJ589888:KSJ589889 KSJ589891:KSJ589892 KSJ589895:KSJ589896 KSJ589904:KSJ589907 KSJ655291:KSJ655293 KSJ655303:KSJ655305 KSJ655311:KSJ655315 KSJ655319:KSJ655331 KSJ655337:KSJ655339 KSJ655348:KSJ655349 KSJ655353:KSJ655357 KSJ655361:KSJ655362 KSJ655364:KSJ655366 KSJ655382:KSJ655386 KSJ655394:KSJ655403 KSJ655407:KSJ655417 KSJ655419:KSJ655422 KSJ655424:KSJ655425 KSJ655427:KSJ655428 KSJ655431:KSJ655432 KSJ655440:KSJ655443 KSJ720827:KSJ720829 KSJ720839:KSJ720841 KSJ720847:KSJ720851 KSJ720855:KSJ720867 KSJ720873:KSJ720875 KSJ720884:KSJ720885 KSJ720889:KSJ720893 KSJ720897:KSJ720898 KSJ720900:KSJ720902 KSJ720918:KSJ720922 KSJ720930:KSJ720939 KSJ720943:KSJ720953 KSJ720955:KSJ720958 KSJ720960:KSJ720961 KSJ720963:KSJ720964 KSJ720967:KSJ720968 KSJ720976:KSJ720979 KSJ786363:KSJ786365 KSJ786375:KSJ786377 KSJ786383:KSJ786387 KSJ786391:KSJ786403 KSJ786409:KSJ786411 KSJ786420:KSJ786421 KSJ786425:KSJ786429 KSJ786433:KSJ786434 KSJ786436:KSJ786438 KSJ786454:KSJ786458 KSJ786466:KSJ786475 KSJ786479:KSJ786489 KSJ786491:KSJ786494 KSJ786496:KSJ786497 KSJ786499:KSJ786500 KSJ786503:KSJ786504 KSJ786512:KSJ786515 KSJ851899:KSJ851901 KSJ851911:KSJ851913 KSJ851919:KSJ851923 KSJ851927:KSJ851939 KSJ851945:KSJ851947 KSJ851956:KSJ851957 KSJ851961:KSJ851965 KSJ851969:KSJ851970 KSJ851972:KSJ851974 KSJ851990:KSJ851994 KSJ852002:KSJ852011 KSJ852015:KSJ852025 KSJ852027:KSJ852030 KSJ852032:KSJ852033 KSJ852035:KSJ852036 KSJ852039:KSJ852040 KSJ852048:KSJ852051 KSJ917435:KSJ917437 KSJ917447:KSJ917449 KSJ917455:KSJ917459 KSJ917463:KSJ917475 KSJ917481:KSJ917483 KSJ917492:KSJ917493 KSJ917497:KSJ917501 KSJ917505:KSJ917506 KSJ917508:KSJ917510 KSJ917526:KSJ917530 KSJ917538:KSJ917547 KSJ917551:KSJ917561 KSJ917563:KSJ917566 KSJ917568:KSJ917569 KSJ917571:KSJ917572 KSJ917575:KSJ917576 KSJ917584:KSJ917587 KSJ982971:KSJ982973 KSJ982983:KSJ982985 KSJ982991:KSJ982995 KSJ982999:KSJ983011 KSJ983017:KSJ983019 KSJ983028:KSJ983029 KSJ983033:KSJ983037 KSJ983041:KSJ983042 KSJ983044:KSJ983046 KSJ983062:KSJ983066 KSJ983074:KSJ983083 KSJ983087:KSJ983097 KSJ983099:KSJ983102 KSJ983104:KSJ983105 KSJ983107:KSJ983108 KSJ983111:KSJ983112 KSJ983120:KSJ983123 LCE11:LCE12 LCE25:LCE29 LCE36:LCE45 LCE49:LCE50 LCE52:LCE55 LCF43:LCF44 LCF62:LCF76 LCF78:LCF95 LCF65467:LCF65469 LCF65479:LCF65481 LCF65487:LCF65491 LCF65495:LCF65507 LCF65513:LCF65515 LCF65524:LCF65525 LCF65529:LCF65533 LCF65537:LCF65538 LCF65540:LCF65542 LCF65558:LCF65562 LCF65570:LCF65579 LCF65583:LCF65593 LCF65595:LCF65598 LCF65600:LCF65601 LCF65603:LCF65604 LCF65607:LCF65608 LCF65616:LCF65619 LCF131003:LCF131005 LCF131015:LCF131017 LCF131023:LCF131027 LCF131031:LCF131043 LCF131049:LCF131051 LCF131060:LCF131061 LCF131065:LCF131069 LCF131073:LCF131074 LCF131076:LCF131078 LCF131094:LCF131098 LCF131106:LCF131115 LCF131119:LCF131129 LCF131131:LCF131134 LCF131136:LCF131137 LCF131139:LCF131140 LCF131143:LCF131144 LCF131152:LCF131155 LCF196539:LCF196541 LCF196551:LCF196553 LCF196559:LCF196563 LCF196567:LCF196579 LCF196585:LCF196587 LCF196596:LCF196597 LCF196601:LCF196605 LCF196609:LCF196610 LCF196612:LCF196614 LCF196630:LCF196634 LCF196642:LCF196651 LCF196655:LCF196665 LCF196667:LCF196670 LCF196672:LCF196673 LCF196675:LCF196676 LCF196679:LCF196680 LCF196688:LCF196691 LCF262075:LCF262077 LCF262087:LCF262089 LCF262095:LCF262099 LCF262103:LCF262115 LCF262121:LCF262123 LCF262132:LCF262133 LCF262137:LCF262141 LCF262145:LCF262146 LCF262148:LCF262150 LCF262166:LCF262170 LCF262178:LCF262187 LCF262191:LCF262201 LCF262203:LCF262206 LCF262208:LCF262209 LCF262211:LCF262212 LCF262215:LCF262216 LCF262224:LCF262227 LCF327611:LCF327613 LCF327623:LCF327625 LCF327631:LCF327635 LCF327639:LCF327651 LCF327657:LCF327659 LCF327668:LCF327669 LCF327673:LCF327677 LCF327681:LCF327682 LCF327684:LCF327686 LCF327702:LCF327706 LCF327714:LCF327723 LCF327727:LCF327737 LCF327739:LCF327742 LCF327744:LCF327745 LCF327747:LCF327748 LCF327751:LCF327752 LCF327760:LCF327763 LCF393147:LCF393149 LCF393159:LCF393161 LCF393167:LCF393171 LCF393175:LCF393187 LCF393193:LCF393195 LCF393204:LCF393205 LCF393209:LCF393213 LCF393217:LCF393218 LCF393220:LCF393222 LCF393238:LCF393242 LCF393250:LCF393259 LCF393263:LCF393273 LCF393275:LCF393278 LCF393280:LCF393281 LCF393283:LCF393284 LCF393287:LCF393288 LCF393296:LCF393299 LCF458683:LCF458685 LCF458695:LCF458697 LCF458703:LCF458707 LCF458711:LCF458723 LCF458729:LCF458731 LCF458740:LCF458741 LCF458745:LCF458749 LCF458753:LCF458754 LCF458756:LCF458758 LCF458774:LCF458778 LCF458786:LCF458795 LCF458799:LCF458809 LCF458811:LCF458814 LCF458816:LCF458817 LCF458819:LCF458820 LCF458823:LCF458824 LCF458832:LCF458835 LCF524219:LCF524221 LCF524231:LCF524233 LCF524239:LCF524243 LCF524247:LCF524259 LCF524265:LCF524267 LCF524276:LCF524277 LCF524281:LCF524285 LCF524289:LCF524290 LCF524292:LCF524294 LCF524310:LCF524314 LCF524322:LCF524331 LCF524335:LCF524345 LCF524347:LCF524350 LCF524352:LCF524353 LCF524355:LCF524356 LCF524359:LCF524360 LCF524368:LCF524371 LCF589755:LCF589757 LCF589767:LCF589769 LCF589775:LCF589779 LCF589783:LCF589795 LCF589801:LCF589803 LCF589812:LCF589813 LCF589817:LCF589821 LCF589825:LCF589826 LCF589828:LCF589830 LCF589846:LCF589850 LCF589858:LCF589867 LCF589871:LCF589881 LCF589883:LCF589886 LCF589888:LCF589889 LCF589891:LCF589892 LCF589895:LCF589896 LCF589904:LCF589907 LCF655291:LCF655293 LCF655303:LCF655305 LCF655311:LCF655315 LCF655319:LCF655331 LCF655337:LCF655339 LCF655348:LCF655349 LCF655353:LCF655357 LCF655361:LCF655362 LCF655364:LCF655366 LCF655382:LCF655386 LCF655394:LCF655403 LCF655407:LCF655417 LCF655419:LCF655422 LCF655424:LCF655425 LCF655427:LCF655428 LCF655431:LCF655432 LCF655440:LCF655443 LCF720827:LCF720829 LCF720839:LCF720841 LCF720847:LCF720851 LCF720855:LCF720867 LCF720873:LCF720875 LCF720884:LCF720885 LCF720889:LCF720893 LCF720897:LCF720898 LCF720900:LCF720902 LCF720918:LCF720922 LCF720930:LCF720939 LCF720943:LCF720953 LCF720955:LCF720958 LCF720960:LCF720961 LCF720963:LCF720964 LCF720967:LCF720968 LCF720976:LCF720979 LCF786363:LCF786365 LCF786375:LCF786377 LCF786383:LCF786387 LCF786391:LCF786403 LCF786409:LCF786411 LCF786420:LCF786421 LCF786425:LCF786429 LCF786433:LCF786434 LCF786436:LCF786438 LCF786454:LCF786458 LCF786466:LCF786475 LCF786479:LCF786489 LCF786491:LCF786494 LCF786496:LCF786497 LCF786499:LCF786500 LCF786503:LCF786504 LCF786512:LCF786515 LCF851899:LCF851901 LCF851911:LCF851913 LCF851919:LCF851923 LCF851927:LCF851939 LCF851945:LCF851947 LCF851956:LCF851957 LCF851961:LCF851965 LCF851969:LCF851970 LCF851972:LCF851974 LCF851990:LCF851994 LCF852002:LCF852011 LCF852015:LCF852025 LCF852027:LCF852030 LCF852032:LCF852033 LCF852035:LCF852036 LCF852039:LCF852040 LCF852048:LCF852051 LCF917435:LCF917437 LCF917447:LCF917449 LCF917455:LCF917459 LCF917463:LCF917475 LCF917481:LCF917483 LCF917492:LCF917493 LCF917497:LCF917501 LCF917505:LCF917506 LCF917508:LCF917510 LCF917526:LCF917530 LCF917538:LCF917547 LCF917551:LCF917561 LCF917563:LCF917566 LCF917568:LCF917569 LCF917571:LCF917572 LCF917575:LCF917576 LCF917584:LCF917587 LCF982971:LCF982973 LCF982983:LCF982985 LCF982991:LCF982995 LCF982999:LCF983011 LCF983017:LCF983019 LCF983028:LCF983029 LCF983033:LCF983037 LCF983041:LCF983042 LCF983044:LCF983046 LCF983062:LCF983066 LCF983074:LCF983083 LCF983087:LCF983097 LCF983099:LCF983102 LCF983104:LCF983105 LCF983107:LCF983108 LCF983111:LCF983112 LCF983120:LCF983123 LMA11:LMA12 LMA25:LMA29 LMA36:LMA45 LMA49:LMA50 LMA52:LMA55 LMB43:LMB44 LMB62:LMB76 LMB78:LMB95 LMB65467:LMB65469 LMB65479:LMB65481 LMB65487:LMB65491 LMB65495:LMB65507 LMB65513:LMB65515 LMB65524:LMB65525 LMB65529:LMB65533 LMB65537:LMB65538 LMB65540:LMB65542 LMB65558:LMB65562 LMB65570:LMB65579 LMB65583:LMB65593 LMB65595:LMB65598 LMB65600:LMB65601 LMB65603:LMB65604 LMB65607:LMB65608 LMB65616:LMB65619 LMB131003:LMB131005 LMB131015:LMB131017 LMB131023:LMB131027 LMB131031:LMB131043 LMB131049:LMB131051 LMB131060:LMB131061 LMB131065:LMB131069 LMB131073:LMB131074 LMB131076:LMB131078 LMB131094:LMB131098 LMB131106:LMB131115 LMB131119:LMB131129 LMB131131:LMB131134 LMB131136:LMB131137 LMB131139:LMB131140 LMB131143:LMB131144 LMB131152:LMB131155 LMB196539:LMB196541 LMB196551:LMB196553 LMB196559:LMB196563 LMB196567:LMB196579 LMB196585:LMB196587 LMB196596:LMB196597 LMB196601:LMB196605 LMB196609:LMB196610 LMB196612:LMB196614 LMB196630:LMB196634 LMB196642:LMB196651 LMB196655:LMB196665 LMB196667:LMB196670 LMB196672:LMB196673 LMB196675:LMB196676 LMB196679:LMB196680 LMB196688:LMB196691 LMB262075:LMB262077 LMB262087:LMB262089 LMB262095:LMB262099 LMB262103:LMB262115 LMB262121:LMB262123 LMB262132:LMB262133 LMB262137:LMB262141 LMB262145:LMB262146 LMB262148:LMB262150 LMB262166:LMB262170 LMB262178:LMB262187 LMB262191:LMB262201 LMB262203:LMB262206 LMB262208:LMB262209 LMB262211:LMB262212 LMB262215:LMB262216 LMB262224:LMB262227 LMB327611:LMB327613 LMB327623:LMB327625 LMB327631:LMB327635 LMB327639:LMB327651 LMB327657:LMB327659 LMB327668:LMB327669 LMB327673:LMB327677 LMB327681:LMB327682 LMB327684:LMB327686 LMB327702:LMB327706 LMB327714:LMB327723 LMB327727:LMB327737 LMB327739:LMB327742 LMB327744:LMB327745 LMB327747:LMB327748 LMB327751:LMB327752 LMB327760:LMB327763 LMB393147:LMB393149 LMB393159:LMB393161 LMB393167:LMB393171 LMB393175:LMB393187 LMB393193:LMB393195 LMB393204:LMB393205 LMB393209:LMB393213 LMB393217:LMB393218 LMB393220:LMB393222 LMB393238:LMB393242 LMB393250:LMB393259 LMB393263:LMB393273 LMB393275:LMB393278 LMB393280:LMB393281 LMB393283:LMB393284 LMB393287:LMB393288 LMB393296:LMB393299 LMB458683:LMB458685 LMB458695:LMB458697 LMB458703:LMB458707 LMB458711:LMB458723 LMB458729:LMB458731 LMB458740:LMB458741 LMB458745:LMB458749 LMB458753:LMB458754 LMB458756:LMB458758 LMB458774:LMB458778 LMB458786:LMB458795 LMB458799:LMB458809 LMB458811:LMB458814 LMB458816:LMB458817 LMB458819:LMB458820 LMB458823:LMB458824 LMB458832:LMB458835 LMB524219:LMB524221 LMB524231:LMB524233 LMB524239:LMB524243 LMB524247:LMB524259 LMB524265:LMB524267 LMB524276:LMB524277 LMB524281:LMB524285 LMB524289:LMB524290 LMB524292:LMB524294 LMB524310:LMB524314 LMB524322:LMB524331 LMB524335:LMB524345 LMB524347:LMB524350 LMB524352:LMB524353 LMB524355:LMB524356 LMB524359:LMB524360 LMB524368:LMB524371 LMB589755:LMB589757 LMB589767:LMB589769 LMB589775:LMB589779 LMB589783:LMB589795 LMB589801:LMB589803 LMB589812:LMB589813 LMB589817:LMB589821 LMB589825:LMB589826 LMB589828:LMB589830 LMB589846:LMB589850 LMB589858:LMB589867 LMB589871:LMB589881 LMB589883:LMB589886 LMB589888:LMB589889 LMB589891:LMB589892 LMB589895:LMB589896 LMB589904:LMB589907 LMB655291:LMB655293 LMB655303:LMB655305 LMB655311:LMB655315 LMB655319:LMB655331 LMB655337:LMB655339 LMB655348:LMB655349 LMB655353:LMB655357 LMB655361:LMB655362 LMB655364:LMB655366 LMB655382:LMB655386 LMB655394:LMB655403 LMB655407:LMB655417 LMB655419:LMB655422 LMB655424:LMB655425 LMB655427:LMB655428 LMB655431:LMB655432 LMB655440:LMB655443 LMB720827:LMB720829 LMB720839:LMB720841 LMB720847:LMB720851 LMB720855:LMB720867 LMB720873:LMB720875 LMB720884:LMB720885 LMB720889:LMB720893 LMB720897:LMB720898 LMB720900:LMB720902 LMB720918:LMB720922 LMB720930:LMB720939 LMB720943:LMB720953 LMB720955:LMB720958 LMB720960:LMB720961 LMB720963:LMB720964 LMB720967:LMB720968 LMB720976:LMB720979 LMB786363:LMB786365 LMB786375:LMB786377 LMB786383:LMB786387 LMB786391:LMB786403 LMB786409:LMB786411 LMB786420:LMB786421 LMB786425:LMB786429 LMB786433:LMB786434 LMB786436:LMB786438 LMB786454:LMB786458 LMB786466:LMB786475 LMB786479:LMB786489 LMB786491:LMB786494 LMB786496:LMB786497 LMB786499:LMB786500 LMB786503:LMB786504 LMB786512:LMB786515 LMB851899:LMB851901 LMB851911:LMB851913 LMB851919:LMB851923 LMB851927:LMB851939 LMB851945:LMB851947 LMB851956:LMB851957 LMB851961:LMB851965 LMB851969:LMB851970 LMB851972:LMB851974 LMB851990:LMB851994 LMB852002:LMB852011 LMB852015:LMB852025 LMB852027:LMB852030 LMB852032:LMB852033 LMB852035:LMB852036 LMB852039:LMB852040 LMB852048:LMB852051 LMB917435:LMB917437 LMB917447:LMB917449 LMB917455:LMB917459 LMB917463:LMB917475 LMB917481:LMB917483 LMB917492:LMB917493 LMB917497:LMB917501 LMB917505:LMB917506 LMB917508:LMB917510 LMB917526:LMB917530 LMB917538:LMB917547 LMB917551:LMB917561 LMB917563:LMB917566 LMB917568:LMB917569 LMB917571:LMB917572 LMB917575:LMB917576 LMB917584:LMB917587 LMB982971:LMB982973 LMB982983:LMB982985 LMB982991:LMB982995 LMB982999:LMB983011 LMB983017:LMB983019 LMB983028:LMB983029 LMB983033:LMB983037 LMB983041:LMB983042 LMB983044:LMB983046 LMB983062:LMB983066 LMB983074:LMB983083 LMB983087:LMB983097 LMB983099:LMB983102 LMB983104:LMB983105 LMB983107:LMB983108 LMB983111:LMB983112 LMB983120:LMB983123 LVW11:LVW12 LVW25:LVW29 LVW36:LVW45 LVW49:LVW50 LVW52:LVW55 LVX43:LVX44 LVX62:LVX76 LVX78:LVX95 LVX65467:LVX65469 LVX65479:LVX65481 LVX65487:LVX65491 LVX65495:LVX65507 LVX65513:LVX65515 LVX65524:LVX65525 LVX65529:LVX65533 LVX65537:LVX65538 LVX65540:LVX65542 LVX65558:LVX65562 LVX65570:LVX65579 LVX65583:LVX65593 LVX65595:LVX65598 LVX65600:LVX65601 LVX65603:LVX65604 LVX65607:LVX65608 LVX65616:LVX65619 LVX131003:LVX131005 LVX131015:LVX131017 LVX131023:LVX131027 LVX131031:LVX131043 LVX131049:LVX131051 LVX131060:LVX131061 LVX131065:LVX131069 LVX131073:LVX131074 LVX131076:LVX131078 LVX131094:LVX131098 LVX131106:LVX131115 LVX131119:LVX131129 LVX131131:LVX131134 LVX131136:LVX131137 LVX131139:LVX131140 LVX131143:LVX131144 LVX131152:LVX131155 LVX196539:LVX196541 LVX196551:LVX196553 LVX196559:LVX196563 LVX196567:LVX196579 LVX196585:LVX196587 LVX196596:LVX196597 LVX196601:LVX196605 LVX196609:LVX196610 LVX196612:LVX196614 LVX196630:LVX196634 LVX196642:LVX196651 LVX196655:LVX196665 LVX196667:LVX196670 LVX196672:LVX196673 LVX196675:LVX196676 LVX196679:LVX196680 LVX196688:LVX196691 LVX262075:LVX262077 LVX262087:LVX262089 LVX262095:LVX262099 LVX262103:LVX262115 LVX262121:LVX262123 LVX262132:LVX262133 LVX262137:LVX262141 LVX262145:LVX262146 LVX262148:LVX262150 LVX262166:LVX262170 LVX262178:LVX262187 LVX262191:LVX262201 LVX262203:LVX262206 LVX262208:LVX262209 LVX262211:LVX262212 LVX262215:LVX262216 LVX262224:LVX262227 LVX327611:LVX327613 LVX327623:LVX327625 LVX327631:LVX327635 LVX327639:LVX327651 LVX327657:LVX327659 LVX327668:LVX327669 LVX327673:LVX327677 LVX327681:LVX327682 LVX327684:LVX327686 LVX327702:LVX327706 LVX327714:LVX327723 LVX327727:LVX327737 LVX327739:LVX327742 LVX327744:LVX327745 LVX327747:LVX327748 LVX327751:LVX327752 LVX327760:LVX327763 LVX393147:LVX393149 LVX393159:LVX393161 LVX393167:LVX393171 LVX393175:LVX393187 LVX393193:LVX393195 LVX393204:LVX393205 LVX393209:LVX393213 LVX393217:LVX393218 LVX393220:LVX393222 LVX393238:LVX393242 LVX393250:LVX393259 LVX393263:LVX393273 LVX393275:LVX393278 LVX393280:LVX393281 LVX393283:LVX393284 LVX393287:LVX393288 LVX393296:LVX393299 LVX458683:LVX458685 LVX458695:LVX458697 LVX458703:LVX458707 LVX458711:LVX458723 LVX458729:LVX458731 LVX458740:LVX458741 LVX458745:LVX458749 LVX458753:LVX458754 LVX458756:LVX458758 LVX458774:LVX458778 LVX458786:LVX458795 LVX458799:LVX458809 LVX458811:LVX458814 LVX458816:LVX458817 LVX458819:LVX458820 LVX458823:LVX458824 LVX458832:LVX458835 LVX524219:LVX524221 LVX524231:LVX524233 LVX524239:LVX524243 LVX524247:LVX524259 LVX524265:LVX524267 LVX524276:LVX524277 LVX524281:LVX524285 LVX524289:LVX524290 LVX524292:LVX524294 LVX524310:LVX524314 LVX524322:LVX524331 LVX524335:LVX524345 LVX524347:LVX524350 LVX524352:LVX524353 LVX524355:LVX524356 LVX524359:LVX524360 LVX524368:LVX524371 LVX589755:LVX589757 LVX589767:LVX589769 LVX589775:LVX589779 LVX589783:LVX589795 LVX589801:LVX589803 LVX589812:LVX589813 LVX589817:LVX589821 LVX589825:LVX589826 LVX589828:LVX589830 LVX589846:LVX589850 LVX589858:LVX589867 LVX589871:LVX589881 LVX589883:LVX589886 LVX589888:LVX589889 LVX589891:LVX589892 LVX589895:LVX589896 LVX589904:LVX589907 LVX655291:LVX655293 LVX655303:LVX655305 LVX655311:LVX655315 LVX655319:LVX655331 LVX655337:LVX655339 LVX655348:LVX655349 LVX655353:LVX655357 LVX655361:LVX655362 LVX655364:LVX655366 LVX655382:LVX655386 LVX655394:LVX655403 LVX655407:LVX655417 LVX655419:LVX655422 LVX655424:LVX655425 LVX655427:LVX655428 LVX655431:LVX655432 LVX655440:LVX655443 LVX720827:LVX720829 LVX720839:LVX720841 LVX720847:LVX720851 LVX720855:LVX720867 LVX720873:LVX720875 LVX720884:LVX720885 LVX720889:LVX720893 LVX720897:LVX720898 LVX720900:LVX720902 LVX720918:LVX720922 LVX720930:LVX720939 LVX720943:LVX720953 LVX720955:LVX720958 LVX720960:LVX720961 LVX720963:LVX720964 LVX720967:LVX720968 LVX720976:LVX720979 LVX786363:LVX786365 LVX786375:LVX786377 LVX786383:LVX786387 LVX786391:LVX786403 LVX786409:LVX786411 LVX786420:LVX786421 LVX786425:LVX786429 LVX786433:LVX786434 LVX786436:LVX786438 LVX786454:LVX786458 LVX786466:LVX786475 LVX786479:LVX786489 LVX786491:LVX786494 LVX786496:LVX786497 LVX786499:LVX786500 LVX786503:LVX786504 LVX786512:LVX786515 LVX851899:LVX851901 LVX851911:LVX851913 LVX851919:LVX851923 LVX851927:LVX851939 LVX851945:LVX851947 LVX851956:LVX851957 LVX851961:LVX851965 LVX851969:LVX851970 LVX851972:LVX851974 LVX851990:LVX851994 LVX852002:LVX852011 LVX852015:LVX852025 LVX852027:LVX852030 LVX852032:LVX852033 LVX852035:LVX852036 LVX852039:LVX852040 LVX852048:LVX852051 LVX917435:LVX917437 LVX917447:LVX917449 LVX917455:LVX917459 LVX917463:LVX917475 LVX917481:LVX917483 LVX917492:LVX917493 LVX917497:LVX917501 LVX917505:LVX917506 LVX917508:LVX917510 LVX917526:LVX917530 LVX917538:LVX917547 LVX917551:LVX917561 LVX917563:LVX917566 LVX917568:LVX917569 LVX917571:LVX917572 LVX917575:LVX917576 LVX917584:LVX917587 LVX982971:LVX982973 LVX982983:LVX982985 LVX982991:LVX982995 LVX982999:LVX983011 LVX983017:LVX983019 LVX983028:LVX983029 LVX983033:LVX983037 LVX983041:LVX983042 LVX983044:LVX983046 LVX983062:LVX983066 LVX983074:LVX983083 LVX983087:LVX983097 LVX983099:LVX983102 LVX983104:LVX983105 LVX983107:LVX983108 LVX983111:LVX983112 LVX983120:LVX983123 MFS11:MFS12 MFS25:MFS29 MFS36:MFS45 MFS49:MFS50 MFS52:MFS55 MFT43:MFT44 MFT62:MFT76 MFT78:MFT95 MFT65467:MFT65469 MFT65479:MFT65481 MFT65487:MFT65491 MFT65495:MFT65507 MFT65513:MFT65515 MFT65524:MFT65525 MFT65529:MFT65533 MFT65537:MFT65538 MFT65540:MFT65542 MFT65558:MFT65562 MFT65570:MFT65579 MFT65583:MFT65593 MFT65595:MFT65598 MFT65600:MFT65601 MFT65603:MFT65604 MFT65607:MFT65608 MFT65616:MFT65619 MFT131003:MFT131005 MFT131015:MFT131017 MFT131023:MFT131027 MFT131031:MFT131043 MFT131049:MFT131051 MFT131060:MFT131061 MFT131065:MFT131069 MFT131073:MFT131074 MFT131076:MFT131078 MFT131094:MFT131098 MFT131106:MFT131115 MFT131119:MFT131129 MFT131131:MFT131134 MFT131136:MFT131137 MFT131139:MFT131140 MFT131143:MFT131144 MFT131152:MFT131155 MFT196539:MFT196541 MFT196551:MFT196553 MFT196559:MFT196563 MFT196567:MFT196579 MFT196585:MFT196587 MFT196596:MFT196597 MFT196601:MFT196605 MFT196609:MFT196610 MFT196612:MFT196614 MFT196630:MFT196634 MFT196642:MFT196651 MFT196655:MFT196665 MFT196667:MFT196670 MFT196672:MFT196673 MFT196675:MFT196676 MFT196679:MFT196680 MFT196688:MFT196691 MFT262075:MFT262077 MFT262087:MFT262089 MFT262095:MFT262099 MFT262103:MFT262115 MFT262121:MFT262123 MFT262132:MFT262133 MFT262137:MFT262141 MFT262145:MFT262146 MFT262148:MFT262150 MFT262166:MFT262170 MFT262178:MFT262187 MFT262191:MFT262201 MFT262203:MFT262206 MFT262208:MFT262209 MFT262211:MFT262212 MFT262215:MFT262216 MFT262224:MFT262227 MFT327611:MFT327613 MFT327623:MFT327625 MFT327631:MFT327635 MFT327639:MFT327651 MFT327657:MFT327659 MFT327668:MFT327669 MFT327673:MFT327677 MFT327681:MFT327682 MFT327684:MFT327686 MFT327702:MFT327706 MFT327714:MFT327723 MFT327727:MFT327737 MFT327739:MFT327742 MFT327744:MFT327745 MFT327747:MFT327748 MFT327751:MFT327752 MFT327760:MFT327763 MFT393147:MFT393149 MFT393159:MFT393161 MFT393167:MFT393171 MFT393175:MFT393187 MFT393193:MFT393195 MFT393204:MFT393205 MFT393209:MFT393213 MFT393217:MFT393218 MFT393220:MFT393222 MFT393238:MFT393242 MFT393250:MFT393259 MFT393263:MFT393273 MFT393275:MFT393278 MFT393280:MFT393281 MFT393283:MFT393284 MFT393287:MFT393288 MFT393296:MFT393299 MFT458683:MFT458685 MFT458695:MFT458697 MFT458703:MFT458707 MFT458711:MFT458723 MFT458729:MFT458731 MFT458740:MFT458741 MFT458745:MFT458749 MFT458753:MFT458754 MFT458756:MFT458758 MFT458774:MFT458778 MFT458786:MFT458795 MFT458799:MFT458809 MFT458811:MFT458814 MFT458816:MFT458817 MFT458819:MFT458820 MFT458823:MFT458824 MFT458832:MFT458835 MFT524219:MFT524221 MFT524231:MFT524233 MFT524239:MFT524243 MFT524247:MFT524259 MFT524265:MFT524267 MFT524276:MFT524277 MFT524281:MFT524285 MFT524289:MFT524290 MFT524292:MFT524294 MFT524310:MFT524314 MFT524322:MFT524331 MFT524335:MFT524345 MFT524347:MFT524350 MFT524352:MFT524353 MFT524355:MFT524356 MFT524359:MFT524360 MFT524368:MFT524371 MFT589755:MFT589757 MFT589767:MFT589769 MFT589775:MFT589779 MFT589783:MFT589795 MFT589801:MFT589803 MFT589812:MFT589813 MFT589817:MFT589821 MFT589825:MFT589826 MFT589828:MFT589830 MFT589846:MFT589850 MFT589858:MFT589867 MFT589871:MFT589881 MFT589883:MFT589886 MFT589888:MFT589889 MFT589891:MFT589892 MFT589895:MFT589896 MFT589904:MFT589907 MFT655291:MFT655293 MFT655303:MFT655305 MFT655311:MFT655315 MFT655319:MFT655331 MFT655337:MFT655339 MFT655348:MFT655349 MFT655353:MFT655357 MFT655361:MFT655362 MFT655364:MFT655366 MFT655382:MFT655386 MFT655394:MFT655403 MFT655407:MFT655417 MFT655419:MFT655422 MFT655424:MFT655425 MFT655427:MFT655428 MFT655431:MFT655432 MFT655440:MFT655443 MFT720827:MFT720829 MFT720839:MFT720841 MFT720847:MFT720851 MFT720855:MFT720867 MFT720873:MFT720875 MFT720884:MFT720885 MFT720889:MFT720893 MFT720897:MFT720898 MFT720900:MFT720902 MFT720918:MFT720922 MFT720930:MFT720939 MFT720943:MFT720953 MFT720955:MFT720958 MFT720960:MFT720961 MFT720963:MFT720964 MFT720967:MFT720968 MFT720976:MFT720979 MFT786363:MFT786365 MFT786375:MFT786377 MFT786383:MFT786387 MFT786391:MFT786403 MFT786409:MFT786411 MFT786420:MFT786421 MFT786425:MFT786429 MFT786433:MFT786434 MFT786436:MFT786438 MFT786454:MFT786458 MFT786466:MFT786475 MFT786479:MFT786489 MFT786491:MFT786494 MFT786496:MFT786497 MFT786499:MFT786500 MFT786503:MFT786504 MFT786512:MFT786515 MFT851899:MFT851901 MFT851911:MFT851913 MFT851919:MFT851923 MFT851927:MFT851939 MFT851945:MFT851947 MFT851956:MFT851957 MFT851961:MFT851965 MFT851969:MFT851970 MFT851972:MFT851974 MFT851990:MFT851994 MFT852002:MFT852011 MFT852015:MFT852025 MFT852027:MFT852030 MFT852032:MFT852033 MFT852035:MFT852036 MFT852039:MFT852040 MFT852048:MFT852051 MFT917435:MFT917437 MFT917447:MFT917449 MFT917455:MFT917459 MFT917463:MFT917475 MFT917481:MFT917483 MFT917492:MFT917493 MFT917497:MFT917501 MFT917505:MFT917506 MFT917508:MFT917510 MFT917526:MFT917530 MFT917538:MFT917547 MFT917551:MFT917561 MFT917563:MFT917566 MFT917568:MFT917569 MFT917571:MFT917572 MFT917575:MFT917576 MFT917584:MFT917587 MFT982971:MFT982973 MFT982983:MFT982985 MFT982991:MFT982995 MFT982999:MFT983011 MFT983017:MFT983019 MFT983028:MFT983029 MFT983033:MFT983037 MFT983041:MFT983042 MFT983044:MFT983046 MFT983062:MFT983066 MFT983074:MFT983083 MFT983087:MFT983097 MFT983099:MFT983102 MFT983104:MFT983105 MFT983107:MFT983108 MFT983111:MFT983112 MFT983120:MFT983123 MPO11:MPO12 MPO25:MPO29 MPO36:MPO45 MPO49:MPO50 MPO52:MPO55 MPP43:MPP44 MPP62:MPP76 MPP78:MPP95 MPP65467:MPP65469 MPP65479:MPP65481 MPP65487:MPP65491 MPP65495:MPP65507 MPP65513:MPP65515 MPP65524:MPP65525 MPP65529:MPP65533 MPP65537:MPP65538 MPP65540:MPP65542 MPP65558:MPP65562 MPP65570:MPP65579 MPP65583:MPP65593 MPP65595:MPP65598 MPP65600:MPP65601 MPP65603:MPP65604 MPP65607:MPP65608 MPP65616:MPP65619 MPP131003:MPP131005 MPP131015:MPP131017 MPP131023:MPP131027 MPP131031:MPP131043 MPP131049:MPP131051 MPP131060:MPP131061 MPP131065:MPP131069 MPP131073:MPP131074 MPP131076:MPP131078 MPP131094:MPP131098 MPP131106:MPP131115 MPP131119:MPP131129 MPP131131:MPP131134 MPP131136:MPP131137 MPP131139:MPP131140 MPP131143:MPP131144 MPP131152:MPP131155 MPP196539:MPP196541 MPP196551:MPP196553 MPP196559:MPP196563 MPP196567:MPP196579 MPP196585:MPP196587 MPP196596:MPP196597 MPP196601:MPP196605 MPP196609:MPP196610 MPP196612:MPP196614 MPP196630:MPP196634 MPP196642:MPP196651 MPP196655:MPP196665 MPP196667:MPP196670 MPP196672:MPP196673 MPP196675:MPP196676 MPP196679:MPP196680 MPP196688:MPP196691 MPP262075:MPP262077 MPP262087:MPP262089 MPP262095:MPP262099 MPP262103:MPP262115 MPP262121:MPP262123 MPP262132:MPP262133 MPP262137:MPP262141 MPP262145:MPP262146 MPP262148:MPP262150 MPP262166:MPP262170 MPP262178:MPP262187 MPP262191:MPP262201 MPP262203:MPP262206 MPP262208:MPP262209 MPP262211:MPP262212 MPP262215:MPP262216 MPP262224:MPP262227 MPP327611:MPP327613 MPP327623:MPP327625 MPP327631:MPP327635 MPP327639:MPP327651 MPP327657:MPP327659 MPP327668:MPP327669 MPP327673:MPP327677 MPP327681:MPP327682 MPP327684:MPP327686 MPP327702:MPP327706 MPP327714:MPP327723 MPP327727:MPP327737 MPP327739:MPP327742 MPP327744:MPP327745 MPP327747:MPP327748 MPP327751:MPP327752 MPP327760:MPP327763 MPP393147:MPP393149 MPP393159:MPP393161 MPP393167:MPP393171 MPP393175:MPP393187 MPP393193:MPP393195 MPP393204:MPP393205 MPP393209:MPP393213 MPP393217:MPP393218 MPP393220:MPP393222 MPP393238:MPP393242 MPP393250:MPP393259 MPP393263:MPP393273 MPP393275:MPP393278 MPP393280:MPP393281 MPP393283:MPP393284 MPP393287:MPP393288 MPP393296:MPP393299 MPP458683:MPP458685 MPP458695:MPP458697 MPP458703:MPP458707 MPP458711:MPP458723 MPP458729:MPP458731 MPP458740:MPP458741 MPP458745:MPP458749 MPP458753:MPP458754 MPP458756:MPP458758 MPP458774:MPP458778 MPP458786:MPP458795 MPP458799:MPP458809 MPP458811:MPP458814 MPP458816:MPP458817 MPP458819:MPP458820 MPP458823:MPP458824 MPP458832:MPP458835 MPP524219:MPP524221 MPP524231:MPP524233 MPP524239:MPP524243 MPP524247:MPP524259 MPP524265:MPP524267 MPP524276:MPP524277 MPP524281:MPP524285 MPP524289:MPP524290 MPP524292:MPP524294 MPP524310:MPP524314 MPP524322:MPP524331 MPP524335:MPP524345 MPP524347:MPP524350 MPP524352:MPP524353 MPP524355:MPP524356 MPP524359:MPP524360 MPP524368:MPP524371 MPP589755:MPP589757 MPP589767:MPP589769 MPP589775:MPP589779 MPP589783:MPP589795 MPP589801:MPP589803 MPP589812:MPP589813 MPP589817:MPP589821 MPP589825:MPP589826 MPP589828:MPP589830 MPP589846:MPP589850 MPP589858:MPP589867 MPP589871:MPP589881 MPP589883:MPP589886 MPP589888:MPP589889 MPP589891:MPP589892 MPP589895:MPP589896 MPP589904:MPP589907 MPP655291:MPP655293 MPP655303:MPP655305 MPP655311:MPP655315 MPP655319:MPP655331 MPP655337:MPP655339 MPP655348:MPP655349 MPP655353:MPP655357 MPP655361:MPP655362 MPP655364:MPP655366 MPP655382:MPP655386 MPP655394:MPP655403 MPP655407:MPP655417 MPP655419:MPP655422 MPP655424:MPP655425 MPP655427:MPP655428 MPP655431:MPP655432 MPP655440:MPP655443 MPP720827:MPP720829 MPP720839:MPP720841 MPP720847:MPP720851 MPP720855:MPP720867 MPP720873:MPP720875 MPP720884:MPP720885 MPP720889:MPP720893 MPP720897:MPP720898 MPP720900:MPP720902 MPP720918:MPP720922 MPP720930:MPP720939 MPP720943:MPP720953 MPP720955:MPP720958 MPP720960:MPP720961 MPP720963:MPP720964 MPP720967:MPP720968 MPP720976:MPP720979 MPP786363:MPP786365 MPP786375:MPP786377 MPP786383:MPP786387 MPP786391:MPP786403 MPP786409:MPP786411 MPP786420:MPP786421 MPP786425:MPP786429 MPP786433:MPP786434 MPP786436:MPP786438 MPP786454:MPP786458 MPP786466:MPP786475 MPP786479:MPP786489 MPP786491:MPP786494 MPP786496:MPP786497 MPP786499:MPP786500 MPP786503:MPP786504 MPP786512:MPP786515 MPP851899:MPP851901 MPP851911:MPP851913 MPP851919:MPP851923 MPP851927:MPP851939 MPP851945:MPP851947 MPP851956:MPP851957 MPP851961:MPP851965 MPP851969:MPP851970 MPP851972:MPP851974 MPP851990:MPP851994 MPP852002:MPP852011 MPP852015:MPP852025 MPP852027:MPP852030 MPP852032:MPP852033 MPP852035:MPP852036 MPP852039:MPP852040 MPP852048:MPP852051 MPP917435:MPP917437 MPP917447:MPP917449 MPP917455:MPP917459 MPP917463:MPP917475 MPP917481:MPP917483 MPP917492:MPP917493 MPP917497:MPP917501 MPP917505:MPP917506 MPP917508:MPP917510 MPP917526:MPP917530 MPP917538:MPP917547 MPP917551:MPP917561 MPP917563:MPP917566 MPP917568:MPP917569 MPP917571:MPP917572 MPP917575:MPP917576 MPP917584:MPP917587 MPP982971:MPP982973 MPP982983:MPP982985 MPP982991:MPP982995 MPP982999:MPP983011 MPP983017:MPP983019 MPP983028:MPP983029 MPP983033:MPP983037 MPP983041:MPP983042 MPP983044:MPP983046 MPP983062:MPP983066 MPP983074:MPP983083 MPP983087:MPP983097 MPP983099:MPP983102 MPP983104:MPP983105 MPP983107:MPP983108 MPP983111:MPP983112 MPP983120:MPP983123 MZK11:MZK12 MZK25:MZK29 MZK36:MZK45 MZK49:MZK50 MZK52:MZK55 MZL43:MZL44 MZL62:MZL76 MZL78:MZL95 MZL65467:MZL65469 MZL65479:MZL65481 MZL65487:MZL65491 MZL65495:MZL65507 MZL65513:MZL65515 MZL65524:MZL65525 MZL65529:MZL65533 MZL65537:MZL65538 MZL65540:MZL65542 MZL65558:MZL65562 MZL65570:MZL65579 MZL65583:MZL65593 MZL65595:MZL65598 MZL65600:MZL65601 MZL65603:MZL65604 MZL65607:MZL65608 MZL65616:MZL65619 MZL131003:MZL131005 MZL131015:MZL131017 MZL131023:MZL131027 MZL131031:MZL131043 MZL131049:MZL131051 MZL131060:MZL131061 MZL131065:MZL131069 MZL131073:MZL131074 MZL131076:MZL131078 MZL131094:MZL131098 MZL131106:MZL131115 MZL131119:MZL131129 MZL131131:MZL131134 MZL131136:MZL131137 MZL131139:MZL131140 MZL131143:MZL131144 MZL131152:MZL131155 MZL196539:MZL196541 MZL196551:MZL196553 MZL196559:MZL196563 MZL196567:MZL196579 MZL196585:MZL196587 MZL196596:MZL196597 MZL196601:MZL196605 MZL196609:MZL196610 MZL196612:MZL196614 MZL196630:MZL196634 MZL196642:MZL196651 MZL196655:MZL196665 MZL196667:MZL196670 MZL196672:MZL196673 MZL196675:MZL196676 MZL196679:MZL196680 MZL196688:MZL196691 MZL262075:MZL262077 MZL262087:MZL262089 MZL262095:MZL262099 MZL262103:MZL262115 MZL262121:MZL262123 MZL262132:MZL262133 MZL262137:MZL262141 MZL262145:MZL262146 MZL262148:MZL262150 MZL262166:MZL262170 MZL262178:MZL262187 MZL262191:MZL262201 MZL262203:MZL262206 MZL262208:MZL262209 MZL262211:MZL262212 MZL262215:MZL262216 MZL262224:MZL262227 MZL327611:MZL327613 MZL327623:MZL327625 MZL327631:MZL327635 MZL327639:MZL327651 MZL327657:MZL327659 MZL327668:MZL327669 MZL327673:MZL327677 MZL327681:MZL327682 MZL327684:MZL327686 MZL327702:MZL327706 MZL327714:MZL327723 MZL327727:MZL327737 MZL327739:MZL327742 MZL327744:MZL327745 MZL327747:MZL327748 MZL327751:MZL327752 MZL327760:MZL327763 MZL393147:MZL393149 MZL393159:MZL393161 MZL393167:MZL393171 MZL393175:MZL393187 MZL393193:MZL393195 MZL393204:MZL393205 MZL393209:MZL393213 MZL393217:MZL393218 MZL393220:MZL393222 MZL393238:MZL393242 MZL393250:MZL393259 MZL393263:MZL393273 MZL393275:MZL393278 MZL393280:MZL393281 MZL393283:MZL393284 MZL393287:MZL393288 MZL393296:MZL393299 MZL458683:MZL458685 MZL458695:MZL458697 MZL458703:MZL458707 MZL458711:MZL458723 MZL458729:MZL458731 MZL458740:MZL458741 MZL458745:MZL458749 MZL458753:MZL458754 MZL458756:MZL458758 MZL458774:MZL458778 MZL458786:MZL458795 MZL458799:MZL458809 MZL458811:MZL458814 MZL458816:MZL458817 MZL458819:MZL458820 MZL458823:MZL458824 MZL458832:MZL458835 MZL524219:MZL524221 MZL524231:MZL524233 MZL524239:MZL524243 MZL524247:MZL524259 MZL524265:MZL524267 MZL524276:MZL524277 MZL524281:MZL524285 MZL524289:MZL524290 MZL524292:MZL524294 MZL524310:MZL524314 MZL524322:MZL524331 MZL524335:MZL524345 MZL524347:MZL524350 MZL524352:MZL524353 MZL524355:MZL524356 MZL524359:MZL524360 MZL524368:MZL524371 MZL589755:MZL589757 MZL589767:MZL589769 MZL589775:MZL589779 MZL589783:MZL589795 MZL589801:MZL589803 MZL589812:MZL589813 MZL589817:MZL589821 MZL589825:MZL589826 MZL589828:MZL589830 MZL589846:MZL589850 MZL589858:MZL589867 MZL589871:MZL589881 MZL589883:MZL589886 MZL589888:MZL589889 MZL589891:MZL589892 MZL589895:MZL589896 MZL589904:MZL589907 MZL655291:MZL655293 MZL655303:MZL655305 MZL655311:MZL655315 MZL655319:MZL655331 MZL655337:MZL655339 MZL655348:MZL655349 MZL655353:MZL655357 MZL655361:MZL655362 MZL655364:MZL655366 MZL655382:MZL655386 MZL655394:MZL655403 MZL655407:MZL655417 MZL655419:MZL655422 MZL655424:MZL655425 MZL655427:MZL655428 MZL655431:MZL655432 MZL655440:MZL655443 MZL720827:MZL720829 MZL720839:MZL720841 MZL720847:MZL720851 MZL720855:MZL720867 MZL720873:MZL720875 MZL720884:MZL720885 MZL720889:MZL720893 MZL720897:MZL720898 MZL720900:MZL720902 MZL720918:MZL720922 MZL720930:MZL720939 MZL720943:MZL720953 MZL720955:MZL720958 MZL720960:MZL720961 MZL720963:MZL720964 MZL720967:MZL720968 MZL720976:MZL720979 MZL786363:MZL786365 MZL786375:MZL786377 MZL786383:MZL786387 MZL786391:MZL786403 MZL786409:MZL786411 MZL786420:MZL786421 MZL786425:MZL786429 MZL786433:MZL786434 MZL786436:MZL786438 MZL786454:MZL786458 MZL786466:MZL786475 MZL786479:MZL786489 MZL786491:MZL786494 MZL786496:MZL786497 MZL786499:MZL786500 MZL786503:MZL786504 MZL786512:MZL786515 MZL851899:MZL851901 MZL851911:MZL851913 MZL851919:MZL851923 MZL851927:MZL851939 MZL851945:MZL851947 MZL851956:MZL851957 MZL851961:MZL851965 MZL851969:MZL851970 MZL851972:MZL851974 MZL851990:MZL851994 MZL852002:MZL852011 MZL852015:MZL852025 MZL852027:MZL852030 MZL852032:MZL852033 MZL852035:MZL852036 MZL852039:MZL852040 MZL852048:MZL852051 MZL917435:MZL917437 MZL917447:MZL917449 MZL917455:MZL917459 MZL917463:MZL917475 MZL917481:MZL917483 MZL917492:MZL917493 MZL917497:MZL917501 MZL917505:MZL917506 MZL917508:MZL917510 MZL917526:MZL917530 MZL917538:MZL917547 MZL917551:MZL917561 MZL917563:MZL917566 MZL917568:MZL917569 MZL917571:MZL917572 MZL917575:MZL917576 MZL917584:MZL917587 MZL982971:MZL982973 MZL982983:MZL982985 MZL982991:MZL982995 MZL982999:MZL983011 MZL983017:MZL983019 MZL983028:MZL983029 MZL983033:MZL983037 MZL983041:MZL983042 MZL983044:MZL983046 MZL983062:MZL983066 MZL983074:MZL983083 MZL983087:MZL983097 MZL983099:MZL983102 MZL983104:MZL983105 MZL983107:MZL983108 MZL983111:MZL983112 MZL983120:MZL983123 NJG11:NJG12 NJG25:NJG29 NJG36:NJG45 NJG49:NJG50 NJG52:NJG55 NJH43:NJH44 NJH62:NJH76 NJH78:NJH95 NJH65467:NJH65469 NJH65479:NJH65481 NJH65487:NJH65491 NJH65495:NJH65507 NJH65513:NJH65515 NJH65524:NJH65525 NJH65529:NJH65533 NJH65537:NJH65538 NJH65540:NJH65542 NJH65558:NJH65562 NJH65570:NJH65579 NJH65583:NJH65593 NJH65595:NJH65598 NJH65600:NJH65601 NJH65603:NJH65604 NJH65607:NJH65608 NJH65616:NJH65619 NJH131003:NJH131005 NJH131015:NJH131017 NJH131023:NJH131027 NJH131031:NJH131043 NJH131049:NJH131051 NJH131060:NJH131061 NJH131065:NJH131069 NJH131073:NJH131074 NJH131076:NJH131078 NJH131094:NJH131098 NJH131106:NJH131115 NJH131119:NJH131129 NJH131131:NJH131134 NJH131136:NJH131137 NJH131139:NJH131140 NJH131143:NJH131144 NJH131152:NJH131155 NJH196539:NJH196541 NJH196551:NJH196553 NJH196559:NJH196563 NJH196567:NJH196579 NJH196585:NJH196587 NJH196596:NJH196597 NJH196601:NJH196605 NJH196609:NJH196610 NJH196612:NJH196614 NJH196630:NJH196634 NJH196642:NJH196651 NJH196655:NJH196665 NJH196667:NJH196670 NJH196672:NJH196673 NJH196675:NJH196676 NJH196679:NJH196680 NJH196688:NJH196691 NJH262075:NJH262077 NJH262087:NJH262089 NJH262095:NJH262099 NJH262103:NJH262115 NJH262121:NJH262123 NJH262132:NJH262133 NJH262137:NJH262141 NJH262145:NJH262146 NJH262148:NJH262150 NJH262166:NJH262170 NJH262178:NJH262187 NJH262191:NJH262201 NJH262203:NJH262206 NJH262208:NJH262209 NJH262211:NJH262212 NJH262215:NJH262216 NJH262224:NJH262227 NJH327611:NJH327613 NJH327623:NJH327625 NJH327631:NJH327635 NJH327639:NJH327651 NJH327657:NJH327659 NJH327668:NJH327669 NJH327673:NJH327677 NJH327681:NJH327682 NJH327684:NJH327686 NJH327702:NJH327706 NJH327714:NJH327723 NJH327727:NJH327737 NJH327739:NJH327742 NJH327744:NJH327745 NJH327747:NJH327748 NJH327751:NJH327752 NJH327760:NJH327763 NJH393147:NJH393149 NJH393159:NJH393161 NJH393167:NJH393171 NJH393175:NJH393187 NJH393193:NJH393195 NJH393204:NJH393205 NJH393209:NJH393213 NJH393217:NJH393218 NJH393220:NJH393222 NJH393238:NJH393242 NJH393250:NJH393259 NJH393263:NJH393273 NJH393275:NJH393278 NJH393280:NJH393281 NJH393283:NJH393284 NJH393287:NJH393288 NJH393296:NJH393299 NJH458683:NJH458685 NJH458695:NJH458697 NJH458703:NJH458707 NJH458711:NJH458723 NJH458729:NJH458731 NJH458740:NJH458741 NJH458745:NJH458749 NJH458753:NJH458754 NJH458756:NJH458758 NJH458774:NJH458778 NJH458786:NJH458795 NJH458799:NJH458809 NJH458811:NJH458814 NJH458816:NJH458817 NJH458819:NJH458820 NJH458823:NJH458824 NJH458832:NJH458835 NJH524219:NJH524221 NJH524231:NJH524233 NJH524239:NJH524243 NJH524247:NJH524259 NJH524265:NJH524267 NJH524276:NJH524277 NJH524281:NJH524285 NJH524289:NJH524290 NJH524292:NJH524294 NJH524310:NJH524314 NJH524322:NJH524331 NJH524335:NJH524345 NJH524347:NJH524350 NJH524352:NJH524353 NJH524355:NJH524356 NJH524359:NJH524360 NJH524368:NJH524371 NJH589755:NJH589757 NJH589767:NJH589769 NJH589775:NJH589779 NJH589783:NJH589795 NJH589801:NJH589803 NJH589812:NJH589813 NJH589817:NJH589821 NJH589825:NJH589826 NJH589828:NJH589830 NJH589846:NJH589850 NJH589858:NJH589867 NJH589871:NJH589881 NJH589883:NJH589886 NJH589888:NJH589889 NJH589891:NJH589892 NJH589895:NJH589896 NJH589904:NJH589907 NJH655291:NJH655293 NJH655303:NJH655305 NJH655311:NJH655315 NJH655319:NJH655331 NJH655337:NJH655339 NJH655348:NJH655349 NJH655353:NJH655357 NJH655361:NJH655362 NJH655364:NJH655366 NJH655382:NJH655386 NJH655394:NJH655403 NJH655407:NJH655417 NJH655419:NJH655422 NJH655424:NJH655425 NJH655427:NJH655428 NJH655431:NJH655432 NJH655440:NJH655443 NJH720827:NJH720829 NJH720839:NJH720841 NJH720847:NJH720851 NJH720855:NJH720867 NJH720873:NJH720875 NJH720884:NJH720885 NJH720889:NJH720893 NJH720897:NJH720898 NJH720900:NJH720902 NJH720918:NJH720922 NJH720930:NJH720939 NJH720943:NJH720953 NJH720955:NJH720958 NJH720960:NJH720961 NJH720963:NJH720964 NJH720967:NJH720968 NJH720976:NJH720979 NJH786363:NJH786365 NJH786375:NJH786377 NJH786383:NJH786387 NJH786391:NJH786403 NJH786409:NJH786411 NJH786420:NJH786421 NJH786425:NJH786429 NJH786433:NJH786434 NJH786436:NJH786438 NJH786454:NJH786458 NJH786466:NJH786475 NJH786479:NJH786489 NJH786491:NJH786494 NJH786496:NJH786497 NJH786499:NJH786500 NJH786503:NJH786504 NJH786512:NJH786515 NJH851899:NJH851901 NJH851911:NJH851913 NJH851919:NJH851923 NJH851927:NJH851939 NJH851945:NJH851947 NJH851956:NJH851957 NJH851961:NJH851965 NJH851969:NJH851970 NJH851972:NJH851974 NJH851990:NJH851994 NJH852002:NJH852011 NJH852015:NJH852025 NJH852027:NJH852030 NJH852032:NJH852033 NJH852035:NJH852036 NJH852039:NJH852040 NJH852048:NJH852051 NJH917435:NJH917437 NJH917447:NJH917449 NJH917455:NJH917459 NJH917463:NJH917475 NJH917481:NJH917483 NJH917492:NJH917493 NJH917497:NJH917501 NJH917505:NJH917506 NJH917508:NJH917510 NJH917526:NJH917530 NJH917538:NJH917547 NJH917551:NJH917561 NJH917563:NJH917566 NJH917568:NJH917569 NJH917571:NJH917572 NJH917575:NJH917576 NJH917584:NJH917587 NJH982971:NJH982973 NJH982983:NJH982985 NJH982991:NJH982995 NJH982999:NJH983011 NJH983017:NJH983019 NJH983028:NJH983029 NJH983033:NJH983037 NJH983041:NJH983042 NJH983044:NJH983046 NJH983062:NJH983066 NJH983074:NJH983083 NJH983087:NJH983097 NJH983099:NJH983102 NJH983104:NJH983105 NJH983107:NJH983108 NJH983111:NJH983112 NJH983120:NJH983123 NTC11:NTC12 NTC25:NTC29 NTC36:NTC45 NTC49:NTC50 NTC52:NTC55 NTD43:NTD44 NTD62:NTD76 NTD78:NTD95 NTD65467:NTD65469 NTD65479:NTD65481 NTD65487:NTD65491 NTD65495:NTD65507 NTD65513:NTD65515 NTD65524:NTD65525 NTD65529:NTD65533 NTD65537:NTD65538 NTD65540:NTD65542 NTD65558:NTD65562 NTD65570:NTD65579 NTD65583:NTD65593 NTD65595:NTD65598 NTD65600:NTD65601 NTD65603:NTD65604 NTD65607:NTD65608 NTD65616:NTD65619 NTD131003:NTD131005 NTD131015:NTD131017 NTD131023:NTD131027 NTD131031:NTD131043 NTD131049:NTD131051 NTD131060:NTD131061 NTD131065:NTD131069 NTD131073:NTD131074 NTD131076:NTD131078 NTD131094:NTD131098 NTD131106:NTD131115 NTD131119:NTD131129 NTD131131:NTD131134 NTD131136:NTD131137 NTD131139:NTD131140 NTD131143:NTD131144 NTD131152:NTD131155 NTD196539:NTD196541 NTD196551:NTD196553 NTD196559:NTD196563 NTD196567:NTD196579 NTD196585:NTD196587 NTD196596:NTD196597 NTD196601:NTD196605 NTD196609:NTD196610 NTD196612:NTD196614 NTD196630:NTD196634 NTD196642:NTD196651 NTD196655:NTD196665 NTD196667:NTD196670 NTD196672:NTD196673 NTD196675:NTD196676 NTD196679:NTD196680 NTD196688:NTD196691 NTD262075:NTD262077 NTD262087:NTD262089 NTD262095:NTD262099 NTD262103:NTD262115 NTD262121:NTD262123 NTD262132:NTD262133 NTD262137:NTD262141 NTD262145:NTD262146 NTD262148:NTD262150 NTD262166:NTD262170 NTD262178:NTD262187 NTD262191:NTD262201 NTD262203:NTD262206 NTD262208:NTD262209 NTD262211:NTD262212 NTD262215:NTD262216 NTD262224:NTD262227 NTD327611:NTD327613 NTD327623:NTD327625 NTD327631:NTD327635 NTD327639:NTD327651 NTD327657:NTD327659 NTD327668:NTD327669 NTD327673:NTD327677 NTD327681:NTD327682 NTD327684:NTD327686 NTD327702:NTD327706 NTD327714:NTD327723 NTD327727:NTD327737 NTD327739:NTD327742 NTD327744:NTD327745 NTD327747:NTD327748 NTD327751:NTD327752 NTD327760:NTD327763 NTD393147:NTD393149 NTD393159:NTD393161 NTD393167:NTD393171 NTD393175:NTD393187 NTD393193:NTD393195 NTD393204:NTD393205 NTD393209:NTD393213 NTD393217:NTD393218 NTD393220:NTD393222 NTD393238:NTD393242 NTD393250:NTD393259 NTD393263:NTD393273 NTD393275:NTD393278 NTD393280:NTD393281 NTD393283:NTD393284 NTD393287:NTD393288 NTD393296:NTD393299 NTD458683:NTD458685 NTD458695:NTD458697 NTD458703:NTD458707 NTD458711:NTD458723 NTD458729:NTD458731 NTD458740:NTD458741 NTD458745:NTD458749 NTD458753:NTD458754 NTD458756:NTD458758 NTD458774:NTD458778 NTD458786:NTD458795 NTD458799:NTD458809 NTD458811:NTD458814 NTD458816:NTD458817 NTD458819:NTD458820 NTD458823:NTD458824 NTD458832:NTD458835 NTD524219:NTD524221 NTD524231:NTD524233 NTD524239:NTD524243 NTD524247:NTD524259 NTD524265:NTD524267 NTD524276:NTD524277 NTD524281:NTD524285 NTD524289:NTD524290 NTD524292:NTD524294 NTD524310:NTD524314 NTD524322:NTD524331 NTD524335:NTD524345 NTD524347:NTD524350 NTD524352:NTD524353 NTD524355:NTD524356 NTD524359:NTD524360 NTD524368:NTD524371 NTD589755:NTD589757 NTD589767:NTD589769 NTD589775:NTD589779 NTD589783:NTD589795 NTD589801:NTD589803 NTD589812:NTD589813 NTD589817:NTD589821 NTD589825:NTD589826 NTD589828:NTD589830 NTD589846:NTD589850 NTD589858:NTD589867 NTD589871:NTD589881 NTD589883:NTD589886 NTD589888:NTD589889 NTD589891:NTD589892 NTD589895:NTD589896 NTD589904:NTD589907 NTD655291:NTD655293 NTD655303:NTD655305 NTD655311:NTD655315 NTD655319:NTD655331 NTD655337:NTD655339 NTD655348:NTD655349 NTD655353:NTD655357 NTD655361:NTD655362 NTD655364:NTD655366 NTD655382:NTD655386 NTD655394:NTD655403 NTD655407:NTD655417 NTD655419:NTD655422 NTD655424:NTD655425 NTD655427:NTD655428 NTD655431:NTD655432 NTD655440:NTD655443 NTD720827:NTD720829 NTD720839:NTD720841 NTD720847:NTD720851 NTD720855:NTD720867 NTD720873:NTD720875 NTD720884:NTD720885 NTD720889:NTD720893 NTD720897:NTD720898 NTD720900:NTD720902 NTD720918:NTD720922 NTD720930:NTD720939 NTD720943:NTD720953 NTD720955:NTD720958 NTD720960:NTD720961 NTD720963:NTD720964 NTD720967:NTD720968 NTD720976:NTD720979 NTD786363:NTD786365 NTD786375:NTD786377 NTD786383:NTD786387 NTD786391:NTD786403 NTD786409:NTD786411 NTD786420:NTD786421 NTD786425:NTD786429 NTD786433:NTD786434 NTD786436:NTD786438 NTD786454:NTD786458 NTD786466:NTD786475 NTD786479:NTD786489 NTD786491:NTD786494 NTD786496:NTD786497 NTD786499:NTD786500 NTD786503:NTD786504 NTD786512:NTD786515 NTD851899:NTD851901 NTD851911:NTD851913 NTD851919:NTD851923 NTD851927:NTD851939 NTD851945:NTD851947 NTD851956:NTD851957 NTD851961:NTD851965 NTD851969:NTD851970 NTD851972:NTD851974 NTD851990:NTD851994 NTD852002:NTD852011 NTD852015:NTD852025 NTD852027:NTD852030 NTD852032:NTD852033 NTD852035:NTD852036 NTD852039:NTD852040 NTD852048:NTD852051 NTD917435:NTD917437 NTD917447:NTD917449 NTD917455:NTD917459 NTD917463:NTD917475 NTD917481:NTD917483 NTD917492:NTD917493 NTD917497:NTD917501 NTD917505:NTD917506 NTD917508:NTD917510 NTD917526:NTD917530 NTD917538:NTD917547 NTD917551:NTD917561 NTD917563:NTD917566 NTD917568:NTD917569 NTD917571:NTD917572 NTD917575:NTD917576 NTD917584:NTD917587 NTD982971:NTD982973 NTD982983:NTD982985 NTD982991:NTD982995 NTD982999:NTD983011 NTD983017:NTD983019 NTD983028:NTD983029 NTD983033:NTD983037 NTD983041:NTD983042 NTD983044:NTD983046 NTD983062:NTD983066 NTD983074:NTD983083 NTD983087:NTD983097 NTD983099:NTD983102 NTD983104:NTD983105 NTD983107:NTD983108 NTD983111:NTD983112 NTD983120:NTD983123 OCY11:OCY12 OCY25:OCY29 OCY36:OCY45 OCY49:OCY50 OCY52:OCY55 OCZ43:OCZ44 OCZ62:OCZ76 OCZ78:OCZ95 OCZ65467:OCZ65469 OCZ65479:OCZ65481 OCZ65487:OCZ65491 OCZ65495:OCZ65507 OCZ65513:OCZ65515 OCZ65524:OCZ65525 OCZ65529:OCZ65533 OCZ65537:OCZ65538 OCZ65540:OCZ65542 OCZ65558:OCZ65562 OCZ65570:OCZ65579 OCZ65583:OCZ65593 OCZ65595:OCZ65598 OCZ65600:OCZ65601 OCZ65603:OCZ65604 OCZ65607:OCZ65608 OCZ65616:OCZ65619 OCZ131003:OCZ131005 OCZ131015:OCZ131017 OCZ131023:OCZ131027 OCZ131031:OCZ131043 OCZ131049:OCZ131051 OCZ131060:OCZ131061 OCZ131065:OCZ131069 OCZ131073:OCZ131074 OCZ131076:OCZ131078 OCZ131094:OCZ131098 OCZ131106:OCZ131115 OCZ131119:OCZ131129 OCZ131131:OCZ131134 OCZ131136:OCZ131137 OCZ131139:OCZ131140 OCZ131143:OCZ131144 OCZ131152:OCZ131155 OCZ196539:OCZ196541 OCZ196551:OCZ196553 OCZ196559:OCZ196563 OCZ196567:OCZ196579 OCZ196585:OCZ196587 OCZ196596:OCZ196597 OCZ196601:OCZ196605 OCZ196609:OCZ196610 OCZ196612:OCZ196614 OCZ196630:OCZ196634 OCZ196642:OCZ196651 OCZ196655:OCZ196665 OCZ196667:OCZ196670 OCZ196672:OCZ196673 OCZ196675:OCZ196676 OCZ196679:OCZ196680 OCZ196688:OCZ196691 OCZ262075:OCZ262077 OCZ262087:OCZ262089 OCZ262095:OCZ262099 OCZ262103:OCZ262115 OCZ262121:OCZ262123 OCZ262132:OCZ262133 OCZ262137:OCZ262141 OCZ262145:OCZ262146 OCZ262148:OCZ262150 OCZ262166:OCZ262170 OCZ262178:OCZ262187 OCZ262191:OCZ262201 OCZ262203:OCZ262206 OCZ262208:OCZ262209 OCZ262211:OCZ262212 OCZ262215:OCZ262216 OCZ262224:OCZ262227 OCZ327611:OCZ327613 OCZ327623:OCZ327625 OCZ327631:OCZ327635 OCZ327639:OCZ327651 OCZ327657:OCZ327659 OCZ327668:OCZ327669 OCZ327673:OCZ327677 OCZ327681:OCZ327682 OCZ327684:OCZ327686 OCZ327702:OCZ327706 OCZ327714:OCZ327723 OCZ327727:OCZ327737 OCZ327739:OCZ327742 OCZ327744:OCZ327745 OCZ327747:OCZ327748 OCZ327751:OCZ327752 OCZ327760:OCZ327763 OCZ393147:OCZ393149 OCZ393159:OCZ393161 OCZ393167:OCZ393171 OCZ393175:OCZ393187 OCZ393193:OCZ393195 OCZ393204:OCZ393205 OCZ393209:OCZ393213 OCZ393217:OCZ393218 OCZ393220:OCZ393222 OCZ393238:OCZ393242 OCZ393250:OCZ393259 OCZ393263:OCZ393273 OCZ393275:OCZ393278 OCZ393280:OCZ393281 OCZ393283:OCZ393284 OCZ393287:OCZ393288 OCZ393296:OCZ393299 OCZ458683:OCZ458685 OCZ458695:OCZ458697 OCZ458703:OCZ458707 OCZ458711:OCZ458723 OCZ458729:OCZ458731 OCZ458740:OCZ458741 OCZ458745:OCZ458749 OCZ458753:OCZ458754 OCZ458756:OCZ458758 OCZ458774:OCZ458778 OCZ458786:OCZ458795 OCZ458799:OCZ458809 OCZ458811:OCZ458814 OCZ458816:OCZ458817 OCZ458819:OCZ458820 OCZ458823:OCZ458824 OCZ458832:OCZ458835 OCZ524219:OCZ524221 OCZ524231:OCZ524233 OCZ524239:OCZ524243 OCZ524247:OCZ524259 OCZ524265:OCZ524267 OCZ524276:OCZ524277 OCZ524281:OCZ524285 OCZ524289:OCZ524290 OCZ524292:OCZ524294 OCZ524310:OCZ524314 OCZ524322:OCZ524331 OCZ524335:OCZ524345 OCZ524347:OCZ524350 OCZ524352:OCZ524353 OCZ524355:OCZ524356 OCZ524359:OCZ524360 OCZ524368:OCZ524371 OCZ589755:OCZ589757 OCZ589767:OCZ589769 OCZ589775:OCZ589779 OCZ589783:OCZ589795 OCZ589801:OCZ589803 OCZ589812:OCZ589813 OCZ589817:OCZ589821 OCZ589825:OCZ589826 OCZ589828:OCZ589830 OCZ589846:OCZ589850 OCZ589858:OCZ589867 OCZ589871:OCZ589881 OCZ589883:OCZ589886 OCZ589888:OCZ589889 OCZ589891:OCZ589892 OCZ589895:OCZ589896 OCZ589904:OCZ589907 OCZ655291:OCZ655293 OCZ655303:OCZ655305 OCZ655311:OCZ655315 OCZ655319:OCZ655331 OCZ655337:OCZ655339 OCZ655348:OCZ655349 OCZ655353:OCZ655357 OCZ655361:OCZ655362 OCZ655364:OCZ655366 OCZ655382:OCZ655386 OCZ655394:OCZ655403 OCZ655407:OCZ655417 OCZ655419:OCZ655422 OCZ655424:OCZ655425 OCZ655427:OCZ655428 OCZ655431:OCZ655432 OCZ655440:OCZ655443 OCZ720827:OCZ720829 OCZ720839:OCZ720841 OCZ720847:OCZ720851 OCZ720855:OCZ720867 OCZ720873:OCZ720875 OCZ720884:OCZ720885 OCZ720889:OCZ720893 OCZ720897:OCZ720898 OCZ720900:OCZ720902 OCZ720918:OCZ720922 OCZ720930:OCZ720939 OCZ720943:OCZ720953 OCZ720955:OCZ720958 OCZ720960:OCZ720961 OCZ720963:OCZ720964 OCZ720967:OCZ720968 OCZ720976:OCZ720979 OCZ786363:OCZ786365 OCZ786375:OCZ786377 OCZ786383:OCZ786387 OCZ786391:OCZ786403 OCZ786409:OCZ786411 OCZ786420:OCZ786421 OCZ786425:OCZ786429 OCZ786433:OCZ786434 OCZ786436:OCZ786438 OCZ786454:OCZ786458 OCZ786466:OCZ786475 OCZ786479:OCZ786489 OCZ786491:OCZ786494 OCZ786496:OCZ786497 OCZ786499:OCZ786500 OCZ786503:OCZ786504 OCZ786512:OCZ786515 OCZ851899:OCZ851901 OCZ851911:OCZ851913 OCZ851919:OCZ851923 OCZ851927:OCZ851939 OCZ851945:OCZ851947 OCZ851956:OCZ851957 OCZ851961:OCZ851965 OCZ851969:OCZ851970 OCZ851972:OCZ851974 OCZ851990:OCZ851994 OCZ852002:OCZ852011 OCZ852015:OCZ852025 OCZ852027:OCZ852030 OCZ852032:OCZ852033 OCZ852035:OCZ852036 OCZ852039:OCZ852040 OCZ852048:OCZ852051 OCZ917435:OCZ917437 OCZ917447:OCZ917449 OCZ917455:OCZ917459 OCZ917463:OCZ917475 OCZ917481:OCZ917483 OCZ917492:OCZ917493 OCZ917497:OCZ917501 OCZ917505:OCZ917506 OCZ917508:OCZ917510 OCZ917526:OCZ917530 OCZ917538:OCZ917547 OCZ917551:OCZ917561 OCZ917563:OCZ917566 OCZ917568:OCZ917569 OCZ917571:OCZ917572 OCZ917575:OCZ917576 OCZ917584:OCZ917587 OCZ982971:OCZ982973 OCZ982983:OCZ982985 OCZ982991:OCZ982995 OCZ982999:OCZ983011 OCZ983017:OCZ983019 OCZ983028:OCZ983029 OCZ983033:OCZ983037 OCZ983041:OCZ983042 OCZ983044:OCZ983046 OCZ983062:OCZ983066 OCZ983074:OCZ983083 OCZ983087:OCZ983097 OCZ983099:OCZ983102 OCZ983104:OCZ983105 OCZ983107:OCZ983108 OCZ983111:OCZ983112 OCZ983120:OCZ983123 OMU11:OMU12 OMU25:OMU29 OMU36:OMU45 OMU49:OMU50 OMU52:OMU55 OMV43:OMV44 OMV62:OMV76 OMV78:OMV95 OMV65467:OMV65469 OMV65479:OMV65481 OMV65487:OMV65491 OMV65495:OMV65507 OMV65513:OMV65515 OMV65524:OMV65525 OMV65529:OMV65533 OMV65537:OMV65538 OMV65540:OMV65542 OMV65558:OMV65562 OMV65570:OMV65579 OMV65583:OMV65593 OMV65595:OMV65598 OMV65600:OMV65601 OMV65603:OMV65604 OMV65607:OMV65608 OMV65616:OMV65619 OMV131003:OMV131005 OMV131015:OMV131017 OMV131023:OMV131027 OMV131031:OMV131043 OMV131049:OMV131051 OMV131060:OMV131061 OMV131065:OMV131069 OMV131073:OMV131074 OMV131076:OMV131078 OMV131094:OMV131098 OMV131106:OMV131115 OMV131119:OMV131129 OMV131131:OMV131134 OMV131136:OMV131137 OMV131139:OMV131140 OMV131143:OMV131144 OMV131152:OMV131155 OMV196539:OMV196541 OMV196551:OMV196553 OMV196559:OMV196563 OMV196567:OMV196579 OMV196585:OMV196587 OMV196596:OMV196597 OMV196601:OMV196605 OMV196609:OMV196610 OMV196612:OMV196614 OMV196630:OMV196634 OMV196642:OMV196651 OMV196655:OMV196665 OMV196667:OMV196670 OMV196672:OMV196673 OMV196675:OMV196676 OMV196679:OMV196680 OMV196688:OMV196691 OMV262075:OMV262077 OMV262087:OMV262089 OMV262095:OMV262099 OMV262103:OMV262115 OMV262121:OMV262123 OMV262132:OMV262133 OMV262137:OMV262141 OMV262145:OMV262146 OMV262148:OMV262150 OMV262166:OMV262170 OMV262178:OMV262187 OMV262191:OMV262201 OMV262203:OMV262206 OMV262208:OMV262209 OMV262211:OMV262212 OMV262215:OMV262216 OMV262224:OMV262227 OMV327611:OMV327613 OMV327623:OMV327625 OMV327631:OMV327635 OMV327639:OMV327651 OMV327657:OMV327659 OMV327668:OMV327669 OMV327673:OMV327677 OMV327681:OMV327682 OMV327684:OMV327686 OMV327702:OMV327706 OMV327714:OMV327723 OMV327727:OMV327737 OMV327739:OMV327742 OMV327744:OMV327745 OMV327747:OMV327748 OMV327751:OMV327752 OMV327760:OMV327763 OMV393147:OMV393149 OMV393159:OMV393161 OMV393167:OMV393171 OMV393175:OMV393187 OMV393193:OMV393195 OMV393204:OMV393205 OMV393209:OMV393213 OMV393217:OMV393218 OMV393220:OMV393222 OMV393238:OMV393242 OMV393250:OMV393259 OMV393263:OMV393273 OMV393275:OMV393278 OMV393280:OMV393281 OMV393283:OMV393284 OMV393287:OMV393288 OMV393296:OMV393299 OMV458683:OMV458685 OMV458695:OMV458697 OMV458703:OMV458707 OMV458711:OMV458723 OMV458729:OMV458731 OMV458740:OMV458741 OMV458745:OMV458749 OMV458753:OMV458754 OMV458756:OMV458758 OMV458774:OMV458778 OMV458786:OMV458795 OMV458799:OMV458809 OMV458811:OMV458814 OMV458816:OMV458817 OMV458819:OMV458820 OMV458823:OMV458824 OMV458832:OMV458835 OMV524219:OMV524221 OMV524231:OMV524233 OMV524239:OMV524243 OMV524247:OMV524259 OMV524265:OMV524267 OMV524276:OMV524277 OMV524281:OMV524285 OMV524289:OMV524290 OMV524292:OMV524294 OMV524310:OMV524314 OMV524322:OMV524331 OMV524335:OMV524345 OMV524347:OMV524350 OMV524352:OMV524353 OMV524355:OMV524356 OMV524359:OMV524360 OMV524368:OMV524371 OMV589755:OMV589757 OMV589767:OMV589769 OMV589775:OMV589779 OMV589783:OMV589795 OMV589801:OMV589803 OMV589812:OMV589813 OMV589817:OMV589821 OMV589825:OMV589826 OMV589828:OMV589830 OMV589846:OMV589850 OMV589858:OMV589867 OMV589871:OMV589881 OMV589883:OMV589886 OMV589888:OMV589889 OMV589891:OMV589892 OMV589895:OMV589896 OMV589904:OMV589907 OMV655291:OMV655293 OMV655303:OMV655305 OMV655311:OMV655315 OMV655319:OMV655331 OMV655337:OMV655339 OMV655348:OMV655349 OMV655353:OMV655357 OMV655361:OMV655362 OMV655364:OMV655366 OMV655382:OMV655386 OMV655394:OMV655403 OMV655407:OMV655417 OMV655419:OMV655422 OMV655424:OMV655425 OMV655427:OMV655428 OMV655431:OMV655432 OMV655440:OMV655443 OMV720827:OMV720829 OMV720839:OMV720841 OMV720847:OMV720851 OMV720855:OMV720867 OMV720873:OMV720875 OMV720884:OMV720885 OMV720889:OMV720893 OMV720897:OMV720898 OMV720900:OMV720902 OMV720918:OMV720922 OMV720930:OMV720939 OMV720943:OMV720953 OMV720955:OMV720958 OMV720960:OMV720961 OMV720963:OMV720964 OMV720967:OMV720968 OMV720976:OMV720979 OMV786363:OMV786365 OMV786375:OMV786377 OMV786383:OMV786387 OMV786391:OMV786403 OMV786409:OMV786411 OMV786420:OMV786421 OMV786425:OMV786429 OMV786433:OMV786434 OMV786436:OMV786438 OMV786454:OMV786458 OMV786466:OMV786475 OMV786479:OMV786489 OMV786491:OMV786494 OMV786496:OMV786497 OMV786499:OMV786500 OMV786503:OMV786504 OMV786512:OMV786515 OMV851899:OMV851901 OMV851911:OMV851913 OMV851919:OMV851923 OMV851927:OMV851939 OMV851945:OMV851947 OMV851956:OMV851957 OMV851961:OMV851965 OMV851969:OMV851970 OMV851972:OMV851974 OMV851990:OMV851994 OMV852002:OMV852011 OMV852015:OMV852025 OMV852027:OMV852030 OMV852032:OMV852033 OMV852035:OMV852036 OMV852039:OMV852040 OMV852048:OMV852051 OMV917435:OMV917437 OMV917447:OMV917449 OMV917455:OMV917459 OMV917463:OMV917475 OMV917481:OMV917483 OMV917492:OMV917493 OMV917497:OMV917501 OMV917505:OMV917506 OMV917508:OMV917510 OMV917526:OMV917530 OMV917538:OMV917547 OMV917551:OMV917561 OMV917563:OMV917566 OMV917568:OMV917569 OMV917571:OMV917572 OMV917575:OMV917576 OMV917584:OMV917587 OMV982971:OMV982973 OMV982983:OMV982985 OMV982991:OMV982995 OMV982999:OMV983011 OMV983017:OMV983019 OMV983028:OMV983029 OMV983033:OMV983037 OMV983041:OMV983042 OMV983044:OMV983046 OMV983062:OMV983066 OMV983074:OMV983083 OMV983087:OMV983097 OMV983099:OMV983102 OMV983104:OMV983105 OMV983107:OMV983108 OMV983111:OMV983112 OMV983120:OMV983123 OWQ11:OWQ12 OWQ25:OWQ29 OWQ36:OWQ45 OWQ49:OWQ50 OWQ52:OWQ55 OWR43:OWR44 OWR62:OWR76 OWR78:OWR95 OWR65467:OWR65469 OWR65479:OWR65481 OWR65487:OWR65491 OWR65495:OWR65507 OWR65513:OWR65515 OWR65524:OWR65525 OWR65529:OWR65533 OWR65537:OWR65538 OWR65540:OWR65542 OWR65558:OWR65562 OWR65570:OWR65579 OWR65583:OWR65593 OWR65595:OWR65598 OWR65600:OWR65601 OWR65603:OWR65604 OWR65607:OWR65608 OWR65616:OWR65619 OWR131003:OWR131005 OWR131015:OWR131017 OWR131023:OWR131027 OWR131031:OWR131043 OWR131049:OWR131051 OWR131060:OWR131061 OWR131065:OWR131069 OWR131073:OWR131074 OWR131076:OWR131078 OWR131094:OWR131098 OWR131106:OWR131115 OWR131119:OWR131129 OWR131131:OWR131134 OWR131136:OWR131137 OWR131139:OWR131140 OWR131143:OWR131144 OWR131152:OWR131155 OWR196539:OWR196541 OWR196551:OWR196553 OWR196559:OWR196563 OWR196567:OWR196579 OWR196585:OWR196587 OWR196596:OWR196597 OWR196601:OWR196605 OWR196609:OWR196610 OWR196612:OWR196614 OWR196630:OWR196634 OWR196642:OWR196651 OWR196655:OWR196665 OWR196667:OWR196670 OWR196672:OWR196673 OWR196675:OWR196676 OWR196679:OWR196680 OWR196688:OWR196691 OWR262075:OWR262077 OWR262087:OWR262089 OWR262095:OWR262099 OWR262103:OWR262115 OWR262121:OWR262123 OWR262132:OWR262133 OWR262137:OWR262141 OWR262145:OWR262146 OWR262148:OWR262150 OWR262166:OWR262170 OWR262178:OWR262187 OWR262191:OWR262201 OWR262203:OWR262206 OWR262208:OWR262209 OWR262211:OWR262212 OWR262215:OWR262216 OWR262224:OWR262227 OWR327611:OWR327613 OWR327623:OWR327625 OWR327631:OWR327635 OWR327639:OWR327651 OWR327657:OWR327659 OWR327668:OWR327669 OWR327673:OWR327677 OWR327681:OWR327682 OWR327684:OWR327686 OWR327702:OWR327706 OWR327714:OWR327723 OWR327727:OWR327737 OWR327739:OWR327742 OWR327744:OWR327745 OWR327747:OWR327748 OWR327751:OWR327752 OWR327760:OWR327763 OWR393147:OWR393149 OWR393159:OWR393161 OWR393167:OWR393171 OWR393175:OWR393187 OWR393193:OWR393195 OWR393204:OWR393205 OWR393209:OWR393213 OWR393217:OWR393218 OWR393220:OWR393222 OWR393238:OWR393242 OWR393250:OWR393259 OWR393263:OWR393273 OWR393275:OWR393278 OWR393280:OWR393281 OWR393283:OWR393284 OWR393287:OWR393288 OWR393296:OWR393299 OWR458683:OWR458685 OWR458695:OWR458697 OWR458703:OWR458707 OWR458711:OWR458723 OWR458729:OWR458731 OWR458740:OWR458741 OWR458745:OWR458749 OWR458753:OWR458754 OWR458756:OWR458758 OWR458774:OWR458778 OWR458786:OWR458795 OWR458799:OWR458809 OWR458811:OWR458814 OWR458816:OWR458817 OWR458819:OWR458820 OWR458823:OWR458824 OWR458832:OWR458835 OWR524219:OWR524221 OWR524231:OWR524233 OWR524239:OWR524243 OWR524247:OWR524259 OWR524265:OWR524267 OWR524276:OWR524277 OWR524281:OWR524285 OWR524289:OWR524290 OWR524292:OWR524294 OWR524310:OWR524314 OWR524322:OWR524331 OWR524335:OWR524345 OWR524347:OWR524350 OWR524352:OWR524353 OWR524355:OWR524356 OWR524359:OWR524360 OWR524368:OWR524371 OWR589755:OWR589757 OWR589767:OWR589769 OWR589775:OWR589779 OWR589783:OWR589795 OWR589801:OWR589803 OWR589812:OWR589813 OWR589817:OWR589821 OWR589825:OWR589826 OWR589828:OWR589830 OWR589846:OWR589850 OWR589858:OWR589867 OWR589871:OWR589881 OWR589883:OWR589886 OWR589888:OWR589889 OWR589891:OWR589892 OWR589895:OWR589896 OWR589904:OWR589907 OWR655291:OWR655293 OWR655303:OWR655305 OWR655311:OWR655315 OWR655319:OWR655331 OWR655337:OWR655339 OWR655348:OWR655349 OWR655353:OWR655357 OWR655361:OWR655362 OWR655364:OWR655366 OWR655382:OWR655386 OWR655394:OWR655403 OWR655407:OWR655417 OWR655419:OWR655422 OWR655424:OWR655425 OWR655427:OWR655428 OWR655431:OWR655432 OWR655440:OWR655443 OWR720827:OWR720829 OWR720839:OWR720841 OWR720847:OWR720851 OWR720855:OWR720867 OWR720873:OWR720875 OWR720884:OWR720885 OWR720889:OWR720893 OWR720897:OWR720898 OWR720900:OWR720902 OWR720918:OWR720922 OWR720930:OWR720939 OWR720943:OWR720953 OWR720955:OWR720958 OWR720960:OWR720961 OWR720963:OWR720964 OWR720967:OWR720968 OWR720976:OWR720979 OWR786363:OWR786365 OWR786375:OWR786377 OWR786383:OWR786387 OWR786391:OWR786403 OWR786409:OWR786411 OWR786420:OWR786421 OWR786425:OWR786429 OWR786433:OWR786434 OWR786436:OWR786438 OWR786454:OWR786458 OWR786466:OWR786475 OWR786479:OWR786489 OWR786491:OWR786494 OWR786496:OWR786497 OWR786499:OWR786500 OWR786503:OWR786504 OWR786512:OWR786515 OWR851899:OWR851901 OWR851911:OWR851913 OWR851919:OWR851923 OWR851927:OWR851939 OWR851945:OWR851947 OWR851956:OWR851957 OWR851961:OWR851965 OWR851969:OWR851970 OWR851972:OWR851974 OWR851990:OWR851994 OWR852002:OWR852011 OWR852015:OWR852025 OWR852027:OWR852030 OWR852032:OWR852033 OWR852035:OWR852036 OWR852039:OWR852040 OWR852048:OWR852051 OWR917435:OWR917437 OWR917447:OWR917449 OWR917455:OWR917459 OWR917463:OWR917475 OWR917481:OWR917483 OWR917492:OWR917493 OWR917497:OWR917501 OWR917505:OWR917506 OWR917508:OWR917510 OWR917526:OWR917530 OWR917538:OWR917547 OWR917551:OWR917561 OWR917563:OWR917566 OWR917568:OWR917569 OWR917571:OWR917572 OWR917575:OWR917576 OWR917584:OWR917587 OWR982971:OWR982973 OWR982983:OWR982985 OWR982991:OWR982995 OWR982999:OWR983011 OWR983017:OWR983019 OWR983028:OWR983029 OWR983033:OWR983037 OWR983041:OWR983042 OWR983044:OWR983046 OWR983062:OWR983066 OWR983074:OWR983083 OWR983087:OWR983097 OWR983099:OWR983102 OWR983104:OWR983105 OWR983107:OWR983108 OWR983111:OWR983112 OWR983120:OWR983123 PGM11:PGM12 PGM25:PGM29 PGM36:PGM45 PGM49:PGM50 PGM52:PGM55 PGN43:PGN44 PGN62:PGN76 PGN78:PGN95 PGN65467:PGN65469 PGN65479:PGN65481 PGN65487:PGN65491 PGN65495:PGN65507 PGN65513:PGN65515 PGN65524:PGN65525 PGN65529:PGN65533 PGN65537:PGN65538 PGN65540:PGN65542 PGN65558:PGN65562 PGN65570:PGN65579 PGN65583:PGN65593 PGN65595:PGN65598 PGN65600:PGN65601 PGN65603:PGN65604 PGN65607:PGN65608 PGN65616:PGN65619 PGN131003:PGN131005 PGN131015:PGN131017 PGN131023:PGN131027 PGN131031:PGN131043 PGN131049:PGN131051 PGN131060:PGN131061 PGN131065:PGN131069 PGN131073:PGN131074 PGN131076:PGN131078 PGN131094:PGN131098 PGN131106:PGN131115 PGN131119:PGN131129 PGN131131:PGN131134 PGN131136:PGN131137 PGN131139:PGN131140 PGN131143:PGN131144 PGN131152:PGN131155 PGN196539:PGN196541 PGN196551:PGN196553 PGN196559:PGN196563 PGN196567:PGN196579 PGN196585:PGN196587 PGN196596:PGN196597 PGN196601:PGN196605 PGN196609:PGN196610 PGN196612:PGN196614 PGN196630:PGN196634 PGN196642:PGN196651 PGN196655:PGN196665 PGN196667:PGN196670 PGN196672:PGN196673 PGN196675:PGN196676 PGN196679:PGN196680 PGN196688:PGN196691 PGN262075:PGN262077 PGN262087:PGN262089 PGN262095:PGN262099 PGN262103:PGN262115 PGN262121:PGN262123 PGN262132:PGN262133 PGN262137:PGN262141 PGN262145:PGN262146 PGN262148:PGN262150 PGN262166:PGN262170 PGN262178:PGN262187 PGN262191:PGN262201 PGN262203:PGN262206 PGN262208:PGN262209 PGN262211:PGN262212 PGN262215:PGN262216 PGN262224:PGN262227 PGN327611:PGN327613 PGN327623:PGN327625 PGN327631:PGN327635 PGN327639:PGN327651 PGN327657:PGN327659 PGN327668:PGN327669 PGN327673:PGN327677 PGN327681:PGN327682 PGN327684:PGN327686 PGN327702:PGN327706 PGN327714:PGN327723 PGN327727:PGN327737 PGN327739:PGN327742 PGN327744:PGN327745 PGN327747:PGN327748 PGN327751:PGN327752 PGN327760:PGN327763 PGN393147:PGN393149 PGN393159:PGN393161 PGN393167:PGN393171 PGN393175:PGN393187 PGN393193:PGN393195 PGN393204:PGN393205 PGN393209:PGN393213 PGN393217:PGN393218 PGN393220:PGN393222 PGN393238:PGN393242 PGN393250:PGN393259 PGN393263:PGN393273 PGN393275:PGN393278 PGN393280:PGN393281 PGN393283:PGN393284 PGN393287:PGN393288 PGN393296:PGN393299 PGN458683:PGN458685 PGN458695:PGN458697 PGN458703:PGN458707 PGN458711:PGN458723 PGN458729:PGN458731 PGN458740:PGN458741 PGN458745:PGN458749 PGN458753:PGN458754 PGN458756:PGN458758 PGN458774:PGN458778 PGN458786:PGN458795 PGN458799:PGN458809 PGN458811:PGN458814 PGN458816:PGN458817 PGN458819:PGN458820 PGN458823:PGN458824 PGN458832:PGN458835 PGN524219:PGN524221 PGN524231:PGN524233 PGN524239:PGN524243 PGN524247:PGN524259 PGN524265:PGN524267 PGN524276:PGN524277 PGN524281:PGN524285 PGN524289:PGN524290 PGN524292:PGN524294 PGN524310:PGN524314 PGN524322:PGN524331 PGN524335:PGN524345 PGN524347:PGN524350 PGN524352:PGN524353 PGN524355:PGN524356 PGN524359:PGN524360 PGN524368:PGN524371 PGN589755:PGN589757 PGN589767:PGN589769 PGN589775:PGN589779 PGN589783:PGN589795 PGN589801:PGN589803 PGN589812:PGN589813 PGN589817:PGN589821 PGN589825:PGN589826 PGN589828:PGN589830 PGN589846:PGN589850 PGN589858:PGN589867 PGN589871:PGN589881 PGN589883:PGN589886 PGN589888:PGN589889 PGN589891:PGN589892 PGN589895:PGN589896 PGN589904:PGN589907 PGN655291:PGN655293 PGN655303:PGN655305 PGN655311:PGN655315 PGN655319:PGN655331 PGN655337:PGN655339 PGN655348:PGN655349 PGN655353:PGN655357 PGN655361:PGN655362 PGN655364:PGN655366 PGN655382:PGN655386 PGN655394:PGN655403 PGN655407:PGN655417 PGN655419:PGN655422 PGN655424:PGN655425 PGN655427:PGN655428 PGN655431:PGN655432 PGN655440:PGN655443 PGN720827:PGN720829 PGN720839:PGN720841 PGN720847:PGN720851 PGN720855:PGN720867 PGN720873:PGN720875 PGN720884:PGN720885 PGN720889:PGN720893 PGN720897:PGN720898 PGN720900:PGN720902 PGN720918:PGN720922 PGN720930:PGN720939 PGN720943:PGN720953 PGN720955:PGN720958 PGN720960:PGN720961 PGN720963:PGN720964 PGN720967:PGN720968 PGN720976:PGN720979 PGN786363:PGN786365 PGN786375:PGN786377 PGN786383:PGN786387 PGN786391:PGN786403 PGN786409:PGN786411 PGN786420:PGN786421 PGN786425:PGN786429 PGN786433:PGN786434 PGN786436:PGN786438 PGN786454:PGN786458 PGN786466:PGN786475 PGN786479:PGN786489 PGN786491:PGN786494 PGN786496:PGN786497 PGN786499:PGN786500 PGN786503:PGN786504 PGN786512:PGN786515 PGN851899:PGN851901 PGN851911:PGN851913 PGN851919:PGN851923 PGN851927:PGN851939 PGN851945:PGN851947 PGN851956:PGN851957 PGN851961:PGN851965 PGN851969:PGN851970 PGN851972:PGN851974 PGN851990:PGN851994 PGN852002:PGN852011 PGN852015:PGN852025 PGN852027:PGN852030 PGN852032:PGN852033 PGN852035:PGN852036 PGN852039:PGN852040 PGN852048:PGN852051 PGN917435:PGN917437 PGN917447:PGN917449 PGN917455:PGN917459 PGN917463:PGN917475 PGN917481:PGN917483 PGN917492:PGN917493 PGN917497:PGN917501 PGN917505:PGN917506 PGN917508:PGN917510 PGN917526:PGN917530 PGN917538:PGN917547 PGN917551:PGN917561 PGN917563:PGN917566 PGN917568:PGN917569 PGN917571:PGN917572 PGN917575:PGN917576 PGN917584:PGN917587 PGN982971:PGN982973 PGN982983:PGN982985 PGN982991:PGN982995 PGN982999:PGN983011 PGN983017:PGN983019 PGN983028:PGN983029 PGN983033:PGN983037 PGN983041:PGN983042 PGN983044:PGN983046 PGN983062:PGN983066 PGN983074:PGN983083 PGN983087:PGN983097 PGN983099:PGN983102 PGN983104:PGN983105 PGN983107:PGN983108 PGN983111:PGN983112 PGN983120:PGN983123 PQI11:PQI12 PQI25:PQI29 PQI36:PQI45 PQI49:PQI50 PQI52:PQI55 PQJ43:PQJ44 PQJ62:PQJ76 PQJ78:PQJ95 PQJ65467:PQJ65469 PQJ65479:PQJ65481 PQJ65487:PQJ65491 PQJ65495:PQJ65507 PQJ65513:PQJ65515 PQJ65524:PQJ65525 PQJ65529:PQJ65533 PQJ65537:PQJ65538 PQJ65540:PQJ65542 PQJ65558:PQJ65562 PQJ65570:PQJ65579 PQJ65583:PQJ65593 PQJ65595:PQJ65598 PQJ65600:PQJ65601 PQJ65603:PQJ65604 PQJ65607:PQJ65608 PQJ65616:PQJ65619 PQJ131003:PQJ131005 PQJ131015:PQJ131017 PQJ131023:PQJ131027 PQJ131031:PQJ131043 PQJ131049:PQJ131051 PQJ131060:PQJ131061 PQJ131065:PQJ131069 PQJ131073:PQJ131074 PQJ131076:PQJ131078 PQJ131094:PQJ131098 PQJ131106:PQJ131115 PQJ131119:PQJ131129 PQJ131131:PQJ131134 PQJ131136:PQJ131137 PQJ131139:PQJ131140 PQJ131143:PQJ131144 PQJ131152:PQJ131155 PQJ196539:PQJ196541 PQJ196551:PQJ196553 PQJ196559:PQJ196563 PQJ196567:PQJ196579 PQJ196585:PQJ196587 PQJ196596:PQJ196597 PQJ196601:PQJ196605 PQJ196609:PQJ196610 PQJ196612:PQJ196614 PQJ196630:PQJ196634 PQJ196642:PQJ196651 PQJ196655:PQJ196665 PQJ196667:PQJ196670 PQJ196672:PQJ196673 PQJ196675:PQJ196676 PQJ196679:PQJ196680 PQJ196688:PQJ196691 PQJ262075:PQJ262077 PQJ262087:PQJ262089 PQJ262095:PQJ262099 PQJ262103:PQJ262115 PQJ262121:PQJ262123 PQJ262132:PQJ262133 PQJ262137:PQJ262141 PQJ262145:PQJ262146 PQJ262148:PQJ262150 PQJ262166:PQJ262170 PQJ262178:PQJ262187 PQJ262191:PQJ262201 PQJ262203:PQJ262206 PQJ262208:PQJ262209 PQJ262211:PQJ262212 PQJ262215:PQJ262216 PQJ262224:PQJ262227 PQJ327611:PQJ327613 PQJ327623:PQJ327625 PQJ327631:PQJ327635 PQJ327639:PQJ327651 PQJ327657:PQJ327659 PQJ327668:PQJ327669 PQJ327673:PQJ327677 PQJ327681:PQJ327682 PQJ327684:PQJ327686 PQJ327702:PQJ327706 PQJ327714:PQJ327723 PQJ327727:PQJ327737 PQJ327739:PQJ327742 PQJ327744:PQJ327745 PQJ327747:PQJ327748 PQJ327751:PQJ327752 PQJ327760:PQJ327763 PQJ393147:PQJ393149 PQJ393159:PQJ393161 PQJ393167:PQJ393171 PQJ393175:PQJ393187 PQJ393193:PQJ393195 PQJ393204:PQJ393205 PQJ393209:PQJ393213 PQJ393217:PQJ393218 PQJ393220:PQJ393222 PQJ393238:PQJ393242 PQJ393250:PQJ393259 PQJ393263:PQJ393273 PQJ393275:PQJ393278 PQJ393280:PQJ393281 PQJ393283:PQJ393284 PQJ393287:PQJ393288 PQJ393296:PQJ393299 PQJ458683:PQJ458685 PQJ458695:PQJ458697 PQJ458703:PQJ458707 PQJ458711:PQJ458723 PQJ458729:PQJ458731 PQJ458740:PQJ458741 PQJ458745:PQJ458749 PQJ458753:PQJ458754 PQJ458756:PQJ458758 PQJ458774:PQJ458778 PQJ458786:PQJ458795 PQJ458799:PQJ458809 PQJ458811:PQJ458814 PQJ458816:PQJ458817 PQJ458819:PQJ458820 PQJ458823:PQJ458824 PQJ458832:PQJ458835 PQJ524219:PQJ524221 PQJ524231:PQJ524233 PQJ524239:PQJ524243 PQJ524247:PQJ524259 PQJ524265:PQJ524267 PQJ524276:PQJ524277 PQJ524281:PQJ524285 PQJ524289:PQJ524290 PQJ524292:PQJ524294 PQJ524310:PQJ524314 PQJ524322:PQJ524331 PQJ524335:PQJ524345 PQJ524347:PQJ524350 PQJ524352:PQJ524353 PQJ524355:PQJ524356 PQJ524359:PQJ524360 PQJ524368:PQJ524371 PQJ589755:PQJ589757 PQJ589767:PQJ589769 PQJ589775:PQJ589779 PQJ589783:PQJ589795 PQJ589801:PQJ589803 PQJ589812:PQJ589813 PQJ589817:PQJ589821 PQJ589825:PQJ589826 PQJ589828:PQJ589830 PQJ589846:PQJ589850 PQJ589858:PQJ589867 PQJ589871:PQJ589881 PQJ589883:PQJ589886 PQJ589888:PQJ589889 PQJ589891:PQJ589892 PQJ589895:PQJ589896 PQJ589904:PQJ589907 PQJ655291:PQJ655293 PQJ655303:PQJ655305 PQJ655311:PQJ655315 PQJ655319:PQJ655331 PQJ655337:PQJ655339 PQJ655348:PQJ655349 PQJ655353:PQJ655357 PQJ655361:PQJ655362 PQJ655364:PQJ655366 PQJ655382:PQJ655386 PQJ655394:PQJ655403 PQJ655407:PQJ655417 PQJ655419:PQJ655422 PQJ655424:PQJ655425 PQJ655427:PQJ655428 PQJ655431:PQJ655432 PQJ655440:PQJ655443 PQJ720827:PQJ720829 PQJ720839:PQJ720841 PQJ720847:PQJ720851 PQJ720855:PQJ720867 PQJ720873:PQJ720875 PQJ720884:PQJ720885 PQJ720889:PQJ720893 PQJ720897:PQJ720898 PQJ720900:PQJ720902 PQJ720918:PQJ720922 PQJ720930:PQJ720939 PQJ720943:PQJ720953 PQJ720955:PQJ720958 PQJ720960:PQJ720961 PQJ720963:PQJ720964 PQJ720967:PQJ720968 PQJ720976:PQJ720979 PQJ786363:PQJ786365 PQJ786375:PQJ786377 PQJ786383:PQJ786387 PQJ786391:PQJ786403 PQJ786409:PQJ786411 PQJ786420:PQJ786421 PQJ786425:PQJ786429 PQJ786433:PQJ786434 PQJ786436:PQJ786438 PQJ786454:PQJ786458 PQJ786466:PQJ786475 PQJ786479:PQJ786489 PQJ786491:PQJ786494 PQJ786496:PQJ786497 PQJ786499:PQJ786500 PQJ786503:PQJ786504 PQJ786512:PQJ786515 PQJ851899:PQJ851901 PQJ851911:PQJ851913 PQJ851919:PQJ851923 PQJ851927:PQJ851939 PQJ851945:PQJ851947 PQJ851956:PQJ851957 PQJ851961:PQJ851965 PQJ851969:PQJ851970 PQJ851972:PQJ851974 PQJ851990:PQJ851994 PQJ852002:PQJ852011 PQJ852015:PQJ852025 PQJ852027:PQJ852030 PQJ852032:PQJ852033 PQJ852035:PQJ852036 PQJ852039:PQJ852040 PQJ852048:PQJ852051 PQJ917435:PQJ917437 PQJ917447:PQJ917449 PQJ917455:PQJ917459 PQJ917463:PQJ917475 PQJ917481:PQJ917483 PQJ917492:PQJ917493 PQJ917497:PQJ917501 PQJ917505:PQJ917506 PQJ917508:PQJ917510 PQJ917526:PQJ917530 PQJ917538:PQJ917547 PQJ917551:PQJ917561 PQJ917563:PQJ917566 PQJ917568:PQJ917569 PQJ917571:PQJ917572 PQJ917575:PQJ917576 PQJ917584:PQJ917587 PQJ982971:PQJ982973 PQJ982983:PQJ982985 PQJ982991:PQJ982995 PQJ982999:PQJ983011 PQJ983017:PQJ983019 PQJ983028:PQJ983029 PQJ983033:PQJ983037 PQJ983041:PQJ983042 PQJ983044:PQJ983046 PQJ983062:PQJ983066 PQJ983074:PQJ983083 PQJ983087:PQJ983097 PQJ983099:PQJ983102 PQJ983104:PQJ983105 PQJ983107:PQJ983108 PQJ983111:PQJ983112 PQJ983120:PQJ983123 QAE11:QAE12 QAE25:QAE29 QAE36:QAE45 QAE49:QAE50 QAE52:QAE55 QAF43:QAF44 QAF62:QAF76 QAF78:QAF95 QAF65467:QAF65469 QAF65479:QAF65481 QAF65487:QAF65491 QAF65495:QAF65507 QAF65513:QAF65515 QAF65524:QAF65525 QAF65529:QAF65533 QAF65537:QAF65538 QAF65540:QAF65542 QAF65558:QAF65562 QAF65570:QAF65579 QAF65583:QAF65593 QAF65595:QAF65598 QAF65600:QAF65601 QAF65603:QAF65604 QAF65607:QAF65608 QAF65616:QAF65619 QAF131003:QAF131005 QAF131015:QAF131017 QAF131023:QAF131027 QAF131031:QAF131043 QAF131049:QAF131051 QAF131060:QAF131061 QAF131065:QAF131069 QAF131073:QAF131074 QAF131076:QAF131078 QAF131094:QAF131098 QAF131106:QAF131115 QAF131119:QAF131129 QAF131131:QAF131134 QAF131136:QAF131137 QAF131139:QAF131140 QAF131143:QAF131144 QAF131152:QAF131155 QAF196539:QAF196541 QAF196551:QAF196553 QAF196559:QAF196563 QAF196567:QAF196579 QAF196585:QAF196587 QAF196596:QAF196597 QAF196601:QAF196605 QAF196609:QAF196610 QAF196612:QAF196614 QAF196630:QAF196634 QAF196642:QAF196651 QAF196655:QAF196665 QAF196667:QAF196670 QAF196672:QAF196673 QAF196675:QAF196676 QAF196679:QAF196680 QAF196688:QAF196691 QAF262075:QAF262077 QAF262087:QAF262089 QAF262095:QAF262099 QAF262103:QAF262115 QAF262121:QAF262123 QAF262132:QAF262133 QAF262137:QAF262141 QAF262145:QAF262146 QAF262148:QAF262150 QAF262166:QAF262170 QAF262178:QAF262187 QAF262191:QAF262201 QAF262203:QAF262206 QAF262208:QAF262209 QAF262211:QAF262212 QAF262215:QAF262216 QAF262224:QAF262227 QAF327611:QAF327613 QAF327623:QAF327625 QAF327631:QAF327635 QAF327639:QAF327651 QAF327657:QAF327659 QAF327668:QAF327669 QAF327673:QAF327677 QAF327681:QAF327682 QAF327684:QAF327686 QAF327702:QAF327706 QAF327714:QAF327723 QAF327727:QAF327737 QAF327739:QAF327742 QAF327744:QAF327745 QAF327747:QAF327748 QAF327751:QAF327752 QAF327760:QAF327763 QAF393147:QAF393149 QAF393159:QAF393161 QAF393167:QAF393171 QAF393175:QAF393187 QAF393193:QAF393195 QAF393204:QAF393205 QAF393209:QAF393213 QAF393217:QAF393218 QAF393220:QAF393222 QAF393238:QAF393242 QAF393250:QAF393259 QAF393263:QAF393273 QAF393275:QAF393278 QAF393280:QAF393281 QAF393283:QAF393284 QAF393287:QAF393288 QAF393296:QAF393299 QAF458683:QAF458685 QAF458695:QAF458697 QAF458703:QAF458707 QAF458711:QAF458723 QAF458729:QAF458731 QAF458740:QAF458741 QAF458745:QAF458749 QAF458753:QAF458754 QAF458756:QAF458758 QAF458774:QAF458778 QAF458786:QAF458795 QAF458799:QAF458809 QAF458811:QAF458814 QAF458816:QAF458817 QAF458819:QAF458820 QAF458823:QAF458824 QAF458832:QAF458835 QAF524219:QAF524221 QAF524231:QAF524233 QAF524239:QAF524243 QAF524247:QAF524259 QAF524265:QAF524267 QAF524276:QAF524277 QAF524281:QAF524285 QAF524289:QAF524290 QAF524292:QAF524294 QAF524310:QAF524314 QAF524322:QAF524331 QAF524335:QAF524345 QAF524347:QAF524350 QAF524352:QAF524353 QAF524355:QAF524356 QAF524359:QAF524360 QAF524368:QAF524371 QAF589755:QAF589757 QAF589767:QAF589769 QAF589775:QAF589779 QAF589783:QAF589795 QAF589801:QAF589803 QAF589812:QAF589813 QAF589817:QAF589821 QAF589825:QAF589826 QAF589828:QAF589830 QAF589846:QAF589850 QAF589858:QAF589867 QAF589871:QAF589881 QAF589883:QAF589886 QAF589888:QAF589889 QAF589891:QAF589892 QAF589895:QAF589896 QAF589904:QAF589907 QAF655291:QAF655293 QAF655303:QAF655305 QAF655311:QAF655315 QAF655319:QAF655331 QAF655337:QAF655339 QAF655348:QAF655349 QAF655353:QAF655357 QAF655361:QAF655362 QAF655364:QAF655366 QAF655382:QAF655386 QAF655394:QAF655403 QAF655407:QAF655417 QAF655419:QAF655422 QAF655424:QAF655425 QAF655427:QAF655428 QAF655431:QAF655432 QAF655440:QAF655443 QAF720827:QAF720829 QAF720839:QAF720841 QAF720847:QAF720851 QAF720855:QAF720867 QAF720873:QAF720875 QAF720884:QAF720885 QAF720889:QAF720893 QAF720897:QAF720898 QAF720900:QAF720902 QAF720918:QAF720922 QAF720930:QAF720939 QAF720943:QAF720953 QAF720955:QAF720958 QAF720960:QAF720961 QAF720963:QAF720964 QAF720967:QAF720968 QAF720976:QAF720979 QAF786363:QAF786365 QAF786375:QAF786377 QAF786383:QAF786387 QAF786391:QAF786403 QAF786409:QAF786411 QAF786420:QAF786421 QAF786425:QAF786429 QAF786433:QAF786434 QAF786436:QAF786438 QAF786454:QAF786458 QAF786466:QAF786475 QAF786479:QAF786489 QAF786491:QAF786494 QAF786496:QAF786497 QAF786499:QAF786500 QAF786503:QAF786504 QAF786512:QAF786515 QAF851899:QAF851901 QAF851911:QAF851913 QAF851919:QAF851923 QAF851927:QAF851939 QAF851945:QAF851947 QAF851956:QAF851957 QAF851961:QAF851965 QAF851969:QAF851970 QAF851972:QAF851974 QAF851990:QAF851994 QAF852002:QAF852011 QAF852015:QAF852025 QAF852027:QAF852030 QAF852032:QAF852033 QAF852035:QAF852036 QAF852039:QAF852040 QAF852048:QAF852051 QAF917435:QAF917437 QAF917447:QAF917449 QAF917455:QAF917459 QAF917463:QAF917475 QAF917481:QAF917483 QAF917492:QAF917493 QAF917497:QAF917501 QAF917505:QAF917506 QAF917508:QAF917510 QAF917526:QAF917530 QAF917538:QAF917547 QAF917551:QAF917561 QAF917563:QAF917566 QAF917568:QAF917569 QAF917571:QAF917572 QAF917575:QAF917576 QAF917584:QAF917587 QAF982971:QAF982973 QAF982983:QAF982985 QAF982991:QAF982995 QAF982999:QAF983011 QAF983017:QAF983019 QAF983028:QAF983029 QAF983033:QAF983037 QAF983041:QAF983042 QAF983044:QAF983046 QAF983062:QAF983066 QAF983074:QAF983083 QAF983087:QAF983097 QAF983099:QAF983102 QAF983104:QAF983105 QAF983107:QAF983108 QAF983111:QAF983112 QAF983120:QAF983123 QKA11:QKA12 QKA25:QKA29 QKA36:QKA45 QKA49:QKA50 QKA52:QKA55 QKB43:QKB44 QKB62:QKB76 QKB78:QKB95 QKB65467:QKB65469 QKB65479:QKB65481 QKB65487:QKB65491 QKB65495:QKB65507 QKB65513:QKB65515 QKB65524:QKB65525 QKB65529:QKB65533 QKB65537:QKB65538 QKB65540:QKB65542 QKB65558:QKB65562 QKB65570:QKB65579 QKB65583:QKB65593 QKB65595:QKB65598 QKB65600:QKB65601 QKB65603:QKB65604 QKB65607:QKB65608 QKB65616:QKB65619 QKB131003:QKB131005 QKB131015:QKB131017 QKB131023:QKB131027 QKB131031:QKB131043 QKB131049:QKB131051 QKB131060:QKB131061 QKB131065:QKB131069 QKB131073:QKB131074 QKB131076:QKB131078 QKB131094:QKB131098 QKB131106:QKB131115 QKB131119:QKB131129 QKB131131:QKB131134 QKB131136:QKB131137 QKB131139:QKB131140 QKB131143:QKB131144 QKB131152:QKB131155 QKB196539:QKB196541 QKB196551:QKB196553 QKB196559:QKB196563 QKB196567:QKB196579 QKB196585:QKB196587 QKB196596:QKB196597 QKB196601:QKB196605 QKB196609:QKB196610 QKB196612:QKB196614 QKB196630:QKB196634 QKB196642:QKB196651 QKB196655:QKB196665 QKB196667:QKB196670 QKB196672:QKB196673 QKB196675:QKB196676 QKB196679:QKB196680 QKB196688:QKB196691 QKB262075:QKB262077 QKB262087:QKB262089 QKB262095:QKB262099 QKB262103:QKB262115 QKB262121:QKB262123 QKB262132:QKB262133 QKB262137:QKB262141 QKB262145:QKB262146 QKB262148:QKB262150 QKB262166:QKB262170 QKB262178:QKB262187 QKB262191:QKB262201 QKB262203:QKB262206 QKB262208:QKB262209 QKB262211:QKB262212 QKB262215:QKB262216 QKB262224:QKB262227 QKB327611:QKB327613 QKB327623:QKB327625 QKB327631:QKB327635 QKB327639:QKB327651 QKB327657:QKB327659 QKB327668:QKB327669 QKB327673:QKB327677 QKB327681:QKB327682 QKB327684:QKB327686 QKB327702:QKB327706 QKB327714:QKB327723 QKB327727:QKB327737 QKB327739:QKB327742 QKB327744:QKB327745 QKB327747:QKB327748 QKB327751:QKB327752 QKB327760:QKB327763 QKB393147:QKB393149 QKB393159:QKB393161 QKB393167:QKB393171 QKB393175:QKB393187 QKB393193:QKB393195 QKB393204:QKB393205 QKB393209:QKB393213 QKB393217:QKB393218 QKB393220:QKB393222 QKB393238:QKB393242 QKB393250:QKB393259 QKB393263:QKB393273 QKB393275:QKB393278 QKB393280:QKB393281 QKB393283:QKB393284 QKB393287:QKB393288 QKB393296:QKB393299 QKB458683:QKB458685 QKB458695:QKB458697 QKB458703:QKB458707 QKB458711:QKB458723 QKB458729:QKB458731 QKB458740:QKB458741 QKB458745:QKB458749 QKB458753:QKB458754 QKB458756:QKB458758 QKB458774:QKB458778 QKB458786:QKB458795 QKB458799:QKB458809 QKB458811:QKB458814 QKB458816:QKB458817 QKB458819:QKB458820 QKB458823:QKB458824 QKB458832:QKB458835 QKB524219:QKB524221 QKB524231:QKB524233 QKB524239:QKB524243 QKB524247:QKB524259 QKB524265:QKB524267 QKB524276:QKB524277 QKB524281:QKB524285 QKB524289:QKB524290 QKB524292:QKB524294 QKB524310:QKB524314 QKB524322:QKB524331 QKB524335:QKB524345 QKB524347:QKB524350 QKB524352:QKB524353 QKB524355:QKB524356 QKB524359:QKB524360 QKB524368:QKB524371 QKB589755:QKB589757 QKB589767:QKB589769 QKB589775:QKB589779 QKB589783:QKB589795 QKB589801:QKB589803 QKB589812:QKB589813 QKB589817:QKB589821 QKB589825:QKB589826 QKB589828:QKB589830 QKB589846:QKB589850 QKB589858:QKB589867 QKB589871:QKB589881 QKB589883:QKB589886 QKB589888:QKB589889 QKB589891:QKB589892 QKB589895:QKB589896 QKB589904:QKB589907 QKB655291:QKB655293 QKB655303:QKB655305 QKB655311:QKB655315 QKB655319:QKB655331 QKB655337:QKB655339 QKB655348:QKB655349 QKB655353:QKB655357 QKB655361:QKB655362 QKB655364:QKB655366 QKB655382:QKB655386 QKB655394:QKB655403 QKB655407:QKB655417 QKB655419:QKB655422 QKB655424:QKB655425 QKB655427:QKB655428 QKB655431:QKB655432 QKB655440:QKB655443 QKB720827:QKB720829 QKB720839:QKB720841 QKB720847:QKB720851 QKB720855:QKB720867 QKB720873:QKB720875 QKB720884:QKB720885 QKB720889:QKB720893 QKB720897:QKB720898 QKB720900:QKB720902 QKB720918:QKB720922 QKB720930:QKB720939 QKB720943:QKB720953 QKB720955:QKB720958 QKB720960:QKB720961 QKB720963:QKB720964 QKB720967:QKB720968 QKB720976:QKB720979 QKB786363:QKB786365 QKB786375:QKB786377 QKB786383:QKB786387 QKB786391:QKB786403 QKB786409:QKB786411 QKB786420:QKB786421 QKB786425:QKB786429 QKB786433:QKB786434 QKB786436:QKB786438 QKB786454:QKB786458 QKB786466:QKB786475 QKB786479:QKB786489 QKB786491:QKB786494 QKB786496:QKB786497 QKB786499:QKB786500 QKB786503:QKB786504 QKB786512:QKB786515 QKB851899:QKB851901 QKB851911:QKB851913 QKB851919:QKB851923 QKB851927:QKB851939 QKB851945:QKB851947 QKB851956:QKB851957 QKB851961:QKB851965 QKB851969:QKB851970 QKB851972:QKB851974 QKB851990:QKB851994 QKB852002:QKB852011 QKB852015:QKB852025 QKB852027:QKB852030 QKB852032:QKB852033 QKB852035:QKB852036 QKB852039:QKB852040 QKB852048:QKB852051 QKB917435:QKB917437 QKB917447:QKB917449 QKB917455:QKB917459 QKB917463:QKB917475 QKB917481:QKB917483 QKB917492:QKB917493 QKB917497:QKB917501 QKB917505:QKB917506 QKB917508:QKB917510 QKB917526:QKB917530 QKB917538:QKB917547 QKB917551:QKB917561 QKB917563:QKB917566 QKB917568:QKB917569 QKB917571:QKB917572 QKB917575:QKB917576 QKB917584:QKB917587 QKB982971:QKB982973 QKB982983:QKB982985 QKB982991:QKB982995 QKB982999:QKB983011 QKB983017:QKB983019 QKB983028:QKB983029 QKB983033:QKB983037 QKB983041:QKB983042 QKB983044:QKB983046 QKB983062:QKB983066 QKB983074:QKB983083 QKB983087:QKB983097 QKB983099:QKB983102 QKB983104:QKB983105 QKB983107:QKB983108 QKB983111:QKB983112 QKB983120:QKB983123 QTW11:QTW12 QTW25:QTW29 QTW36:QTW45 QTW49:QTW50 QTW52:QTW55 QTX43:QTX44 QTX62:QTX76 QTX78:QTX95 QTX65467:QTX65469 QTX65479:QTX65481 QTX65487:QTX65491 QTX65495:QTX65507 QTX65513:QTX65515 QTX65524:QTX65525 QTX65529:QTX65533 QTX65537:QTX65538 QTX65540:QTX65542 QTX65558:QTX65562 QTX65570:QTX65579 QTX65583:QTX65593 QTX65595:QTX65598 QTX65600:QTX65601 QTX65603:QTX65604 QTX65607:QTX65608 QTX65616:QTX65619 QTX131003:QTX131005 QTX131015:QTX131017 QTX131023:QTX131027 QTX131031:QTX131043 QTX131049:QTX131051 QTX131060:QTX131061 QTX131065:QTX131069 QTX131073:QTX131074 QTX131076:QTX131078 QTX131094:QTX131098 QTX131106:QTX131115 QTX131119:QTX131129 QTX131131:QTX131134 QTX131136:QTX131137 QTX131139:QTX131140 QTX131143:QTX131144 QTX131152:QTX131155 QTX196539:QTX196541 QTX196551:QTX196553 QTX196559:QTX196563 QTX196567:QTX196579 QTX196585:QTX196587 QTX196596:QTX196597 QTX196601:QTX196605 QTX196609:QTX196610 QTX196612:QTX196614 QTX196630:QTX196634 QTX196642:QTX196651 QTX196655:QTX196665 QTX196667:QTX196670 QTX196672:QTX196673 QTX196675:QTX196676 QTX196679:QTX196680 QTX196688:QTX196691 QTX262075:QTX262077 QTX262087:QTX262089 QTX262095:QTX262099 QTX262103:QTX262115 QTX262121:QTX262123 QTX262132:QTX262133 QTX262137:QTX262141 QTX262145:QTX262146 QTX262148:QTX262150 QTX262166:QTX262170 QTX262178:QTX262187 QTX262191:QTX262201 QTX262203:QTX262206 QTX262208:QTX262209 QTX262211:QTX262212 QTX262215:QTX262216 QTX262224:QTX262227 QTX327611:QTX327613 QTX327623:QTX327625 QTX327631:QTX327635 QTX327639:QTX327651 QTX327657:QTX327659 QTX327668:QTX327669 QTX327673:QTX327677 QTX327681:QTX327682 QTX327684:QTX327686 QTX327702:QTX327706 QTX327714:QTX327723 QTX327727:QTX327737 QTX327739:QTX327742 QTX327744:QTX327745 QTX327747:QTX327748 QTX327751:QTX327752 QTX327760:QTX327763 QTX393147:QTX393149 QTX393159:QTX393161 QTX393167:QTX393171 QTX393175:QTX393187 QTX393193:QTX393195 QTX393204:QTX393205 QTX393209:QTX393213 QTX393217:QTX393218 QTX393220:QTX393222 QTX393238:QTX393242 QTX393250:QTX393259 QTX393263:QTX393273 QTX393275:QTX393278 QTX393280:QTX393281 QTX393283:QTX393284 QTX393287:QTX393288 QTX393296:QTX393299 QTX458683:QTX458685 QTX458695:QTX458697 QTX458703:QTX458707 QTX458711:QTX458723 QTX458729:QTX458731 QTX458740:QTX458741 QTX458745:QTX458749 QTX458753:QTX458754 QTX458756:QTX458758 QTX458774:QTX458778 QTX458786:QTX458795 QTX458799:QTX458809 QTX458811:QTX458814 QTX458816:QTX458817 QTX458819:QTX458820 QTX458823:QTX458824 QTX458832:QTX458835 QTX524219:QTX524221 QTX524231:QTX524233 QTX524239:QTX524243 QTX524247:QTX524259 QTX524265:QTX524267 QTX524276:QTX524277 QTX524281:QTX524285 QTX524289:QTX524290 QTX524292:QTX524294 QTX524310:QTX524314 QTX524322:QTX524331 QTX524335:QTX524345 QTX524347:QTX524350 QTX524352:QTX524353 QTX524355:QTX524356 QTX524359:QTX524360 QTX524368:QTX524371 QTX589755:QTX589757 QTX589767:QTX589769 QTX589775:QTX589779 QTX589783:QTX589795 QTX589801:QTX589803 QTX589812:QTX589813 QTX589817:QTX589821 QTX589825:QTX589826 QTX589828:QTX589830 QTX589846:QTX589850 QTX589858:QTX589867 QTX589871:QTX589881 QTX589883:QTX589886 QTX589888:QTX589889 QTX589891:QTX589892 QTX589895:QTX589896 QTX589904:QTX589907 QTX655291:QTX655293 QTX655303:QTX655305 QTX655311:QTX655315 QTX655319:QTX655331 QTX655337:QTX655339 QTX655348:QTX655349 QTX655353:QTX655357 QTX655361:QTX655362 QTX655364:QTX655366 QTX655382:QTX655386 QTX655394:QTX655403 QTX655407:QTX655417 QTX655419:QTX655422 QTX655424:QTX655425 QTX655427:QTX655428 QTX655431:QTX655432 QTX655440:QTX655443 QTX720827:QTX720829 QTX720839:QTX720841 QTX720847:QTX720851 QTX720855:QTX720867 QTX720873:QTX720875 QTX720884:QTX720885 QTX720889:QTX720893 QTX720897:QTX720898 QTX720900:QTX720902 QTX720918:QTX720922 QTX720930:QTX720939 QTX720943:QTX720953 QTX720955:QTX720958 QTX720960:QTX720961 QTX720963:QTX720964 QTX720967:QTX720968 QTX720976:QTX720979 QTX786363:QTX786365 QTX786375:QTX786377 QTX786383:QTX786387 QTX786391:QTX786403 QTX786409:QTX786411 QTX786420:QTX786421 QTX786425:QTX786429 QTX786433:QTX786434 QTX786436:QTX786438 QTX786454:QTX786458 QTX786466:QTX786475 QTX786479:QTX786489 QTX786491:QTX786494 QTX786496:QTX786497 QTX786499:QTX786500 QTX786503:QTX786504 QTX786512:QTX786515 QTX851899:QTX851901 QTX851911:QTX851913 QTX851919:QTX851923 QTX851927:QTX851939 QTX851945:QTX851947 QTX851956:QTX851957 QTX851961:QTX851965 QTX851969:QTX851970 QTX851972:QTX851974 QTX851990:QTX851994 QTX852002:QTX852011 QTX852015:QTX852025 QTX852027:QTX852030 QTX852032:QTX852033 QTX852035:QTX852036 QTX852039:QTX852040 QTX852048:QTX852051 QTX917435:QTX917437 QTX917447:QTX917449 QTX917455:QTX917459 QTX917463:QTX917475 QTX917481:QTX917483 QTX917492:QTX917493 QTX917497:QTX917501 QTX917505:QTX917506 QTX917508:QTX917510 QTX917526:QTX917530 QTX917538:QTX917547 QTX917551:QTX917561 QTX917563:QTX917566 QTX917568:QTX917569 QTX917571:QTX917572 QTX917575:QTX917576 QTX917584:QTX917587 QTX982971:QTX982973 QTX982983:QTX982985 QTX982991:QTX982995 QTX982999:QTX983011 QTX983017:QTX983019 QTX983028:QTX983029 QTX983033:QTX983037 QTX983041:QTX983042 QTX983044:QTX983046 QTX983062:QTX983066 QTX983074:QTX983083 QTX983087:QTX983097 QTX983099:QTX983102 QTX983104:QTX983105 QTX983107:QTX983108 QTX983111:QTX983112 QTX983120:QTX983123 RDS11:RDS12 RDS25:RDS29 RDS36:RDS45 RDS49:RDS50 RDS52:RDS55 RDT43:RDT44 RDT62:RDT76 RDT78:RDT95 RDT65467:RDT65469 RDT65479:RDT65481 RDT65487:RDT65491 RDT65495:RDT65507 RDT65513:RDT65515 RDT65524:RDT65525 RDT65529:RDT65533 RDT65537:RDT65538 RDT65540:RDT65542 RDT65558:RDT65562 RDT65570:RDT65579 RDT65583:RDT65593 RDT65595:RDT65598 RDT65600:RDT65601 RDT65603:RDT65604 RDT65607:RDT65608 RDT65616:RDT65619 RDT131003:RDT131005 RDT131015:RDT131017 RDT131023:RDT131027 RDT131031:RDT131043 RDT131049:RDT131051 RDT131060:RDT131061 RDT131065:RDT131069 RDT131073:RDT131074 RDT131076:RDT131078 RDT131094:RDT131098 RDT131106:RDT131115 RDT131119:RDT131129 RDT131131:RDT131134 RDT131136:RDT131137 RDT131139:RDT131140 RDT131143:RDT131144 RDT131152:RDT131155 RDT196539:RDT196541 RDT196551:RDT196553 RDT196559:RDT196563 RDT196567:RDT196579 RDT196585:RDT196587 RDT196596:RDT196597 RDT196601:RDT196605 RDT196609:RDT196610 RDT196612:RDT196614 RDT196630:RDT196634 RDT196642:RDT196651 RDT196655:RDT196665 RDT196667:RDT196670 RDT196672:RDT196673 RDT196675:RDT196676 RDT196679:RDT196680 RDT196688:RDT196691 RDT262075:RDT262077 RDT262087:RDT262089 RDT262095:RDT262099 RDT262103:RDT262115 RDT262121:RDT262123 RDT262132:RDT262133 RDT262137:RDT262141 RDT262145:RDT262146 RDT262148:RDT262150 RDT262166:RDT262170 RDT262178:RDT262187 RDT262191:RDT262201 RDT262203:RDT262206 RDT262208:RDT262209 RDT262211:RDT262212 RDT262215:RDT262216 RDT262224:RDT262227 RDT327611:RDT327613 RDT327623:RDT327625 RDT327631:RDT327635 RDT327639:RDT327651 RDT327657:RDT327659 RDT327668:RDT327669 RDT327673:RDT327677 RDT327681:RDT327682 RDT327684:RDT327686 RDT327702:RDT327706 RDT327714:RDT327723 RDT327727:RDT327737 RDT327739:RDT327742 RDT327744:RDT327745 RDT327747:RDT327748 RDT327751:RDT327752 RDT327760:RDT327763 RDT393147:RDT393149 RDT393159:RDT393161 RDT393167:RDT393171 RDT393175:RDT393187 RDT393193:RDT393195 RDT393204:RDT393205 RDT393209:RDT393213 RDT393217:RDT393218 RDT393220:RDT393222 RDT393238:RDT393242 RDT393250:RDT393259 RDT393263:RDT393273 RDT393275:RDT393278 RDT393280:RDT393281 RDT393283:RDT393284 RDT393287:RDT393288 RDT393296:RDT393299 RDT458683:RDT458685 RDT458695:RDT458697 RDT458703:RDT458707 RDT458711:RDT458723 RDT458729:RDT458731 RDT458740:RDT458741 RDT458745:RDT458749 RDT458753:RDT458754 RDT458756:RDT458758 RDT458774:RDT458778 RDT458786:RDT458795 RDT458799:RDT458809 RDT458811:RDT458814 RDT458816:RDT458817 RDT458819:RDT458820 RDT458823:RDT458824 RDT458832:RDT458835 RDT524219:RDT524221 RDT524231:RDT524233 RDT524239:RDT524243 RDT524247:RDT524259 RDT524265:RDT524267 RDT524276:RDT524277 RDT524281:RDT524285 RDT524289:RDT524290 RDT524292:RDT524294 RDT524310:RDT524314 RDT524322:RDT524331 RDT524335:RDT524345 RDT524347:RDT524350 RDT524352:RDT524353 RDT524355:RDT524356 RDT524359:RDT524360 RDT524368:RDT524371 RDT589755:RDT589757 RDT589767:RDT589769 RDT589775:RDT589779 RDT589783:RDT589795 RDT589801:RDT589803 RDT589812:RDT589813 RDT589817:RDT589821 RDT589825:RDT589826 RDT589828:RDT589830 RDT589846:RDT589850 RDT589858:RDT589867 RDT589871:RDT589881 RDT589883:RDT589886 RDT589888:RDT589889 RDT589891:RDT589892 RDT589895:RDT589896 RDT589904:RDT589907 RDT655291:RDT655293 RDT655303:RDT655305 RDT655311:RDT655315 RDT655319:RDT655331 RDT655337:RDT655339 RDT655348:RDT655349 RDT655353:RDT655357 RDT655361:RDT655362 RDT655364:RDT655366 RDT655382:RDT655386 RDT655394:RDT655403 RDT655407:RDT655417 RDT655419:RDT655422 RDT655424:RDT655425 RDT655427:RDT655428 RDT655431:RDT655432 RDT655440:RDT655443 RDT720827:RDT720829 RDT720839:RDT720841 RDT720847:RDT720851 RDT720855:RDT720867 RDT720873:RDT720875 RDT720884:RDT720885 RDT720889:RDT720893 RDT720897:RDT720898 RDT720900:RDT720902 RDT720918:RDT720922 RDT720930:RDT720939 RDT720943:RDT720953 RDT720955:RDT720958 RDT720960:RDT720961 RDT720963:RDT720964 RDT720967:RDT720968 RDT720976:RDT720979 RDT786363:RDT786365 RDT786375:RDT786377 RDT786383:RDT786387 RDT786391:RDT786403 RDT786409:RDT786411 RDT786420:RDT786421 RDT786425:RDT786429 RDT786433:RDT786434 RDT786436:RDT786438 RDT786454:RDT786458 RDT786466:RDT786475 RDT786479:RDT786489 RDT786491:RDT786494 RDT786496:RDT786497 RDT786499:RDT786500 RDT786503:RDT786504 RDT786512:RDT786515 RDT851899:RDT851901 RDT851911:RDT851913 RDT851919:RDT851923 RDT851927:RDT851939 RDT851945:RDT851947 RDT851956:RDT851957 RDT851961:RDT851965 RDT851969:RDT851970 RDT851972:RDT851974 RDT851990:RDT851994 RDT852002:RDT852011 RDT852015:RDT852025 RDT852027:RDT852030 RDT852032:RDT852033 RDT852035:RDT852036 RDT852039:RDT852040 RDT852048:RDT852051 RDT917435:RDT917437 RDT917447:RDT917449 RDT917455:RDT917459 RDT917463:RDT917475 RDT917481:RDT917483 RDT917492:RDT917493 RDT917497:RDT917501 RDT917505:RDT917506 RDT917508:RDT917510 RDT917526:RDT917530 RDT917538:RDT917547 RDT917551:RDT917561 RDT917563:RDT917566 RDT917568:RDT917569 RDT917571:RDT917572 RDT917575:RDT917576 RDT917584:RDT917587 RDT982971:RDT982973 RDT982983:RDT982985 RDT982991:RDT982995 RDT982999:RDT983011 RDT983017:RDT983019 RDT983028:RDT983029 RDT983033:RDT983037 RDT983041:RDT983042 RDT983044:RDT983046 RDT983062:RDT983066 RDT983074:RDT983083 RDT983087:RDT983097 RDT983099:RDT983102 RDT983104:RDT983105 RDT983107:RDT983108 RDT983111:RDT983112 RDT983120:RDT983123 RNO11:RNO12 RNO25:RNO29 RNO36:RNO45 RNO49:RNO50 RNO52:RNO55 RNP43:RNP44 RNP62:RNP76 RNP78:RNP95 RNP65467:RNP65469 RNP65479:RNP65481 RNP65487:RNP65491 RNP65495:RNP65507 RNP65513:RNP65515 RNP65524:RNP65525 RNP65529:RNP65533 RNP65537:RNP65538 RNP65540:RNP65542 RNP65558:RNP65562 RNP65570:RNP65579 RNP65583:RNP65593 RNP65595:RNP65598 RNP65600:RNP65601 RNP65603:RNP65604 RNP65607:RNP65608 RNP65616:RNP65619 RNP131003:RNP131005 RNP131015:RNP131017 RNP131023:RNP131027 RNP131031:RNP131043 RNP131049:RNP131051 RNP131060:RNP131061 RNP131065:RNP131069 RNP131073:RNP131074 RNP131076:RNP131078 RNP131094:RNP131098 RNP131106:RNP131115 RNP131119:RNP131129 RNP131131:RNP131134 RNP131136:RNP131137 RNP131139:RNP131140 RNP131143:RNP131144 RNP131152:RNP131155 RNP196539:RNP196541 RNP196551:RNP196553 RNP196559:RNP196563 RNP196567:RNP196579 RNP196585:RNP196587 RNP196596:RNP196597 RNP196601:RNP196605 RNP196609:RNP196610 RNP196612:RNP196614 RNP196630:RNP196634 RNP196642:RNP196651 RNP196655:RNP196665 RNP196667:RNP196670 RNP196672:RNP196673 RNP196675:RNP196676 RNP196679:RNP196680 RNP196688:RNP196691 RNP262075:RNP262077 RNP262087:RNP262089 RNP262095:RNP262099 RNP262103:RNP262115 RNP262121:RNP262123 RNP262132:RNP262133 RNP262137:RNP262141 RNP262145:RNP262146 RNP262148:RNP262150 RNP262166:RNP262170 RNP262178:RNP262187 RNP262191:RNP262201 RNP262203:RNP262206 RNP262208:RNP262209 RNP262211:RNP262212 RNP262215:RNP262216 RNP262224:RNP262227 RNP327611:RNP327613 RNP327623:RNP327625 RNP327631:RNP327635 RNP327639:RNP327651 RNP327657:RNP327659 RNP327668:RNP327669 RNP327673:RNP327677 RNP327681:RNP327682 RNP327684:RNP327686 RNP327702:RNP327706 RNP327714:RNP327723 RNP327727:RNP327737 RNP327739:RNP327742 RNP327744:RNP327745 RNP327747:RNP327748 RNP327751:RNP327752 RNP327760:RNP327763 RNP393147:RNP393149 RNP393159:RNP393161 RNP393167:RNP393171 RNP393175:RNP393187 RNP393193:RNP393195 RNP393204:RNP393205 RNP393209:RNP393213 RNP393217:RNP393218 RNP393220:RNP393222 RNP393238:RNP393242 RNP393250:RNP393259 RNP393263:RNP393273 RNP393275:RNP393278 RNP393280:RNP393281 RNP393283:RNP393284 RNP393287:RNP393288 RNP393296:RNP393299 RNP458683:RNP458685 RNP458695:RNP458697 RNP458703:RNP458707 RNP458711:RNP458723 RNP458729:RNP458731 RNP458740:RNP458741 RNP458745:RNP458749 RNP458753:RNP458754 RNP458756:RNP458758 RNP458774:RNP458778 RNP458786:RNP458795 RNP458799:RNP458809 RNP458811:RNP458814 RNP458816:RNP458817 RNP458819:RNP458820 RNP458823:RNP458824 RNP458832:RNP458835 RNP524219:RNP524221 RNP524231:RNP524233 RNP524239:RNP524243 RNP524247:RNP524259 RNP524265:RNP524267 RNP524276:RNP524277 RNP524281:RNP524285 RNP524289:RNP524290 RNP524292:RNP524294 RNP524310:RNP524314 RNP524322:RNP524331 RNP524335:RNP524345 RNP524347:RNP524350 RNP524352:RNP524353 RNP524355:RNP524356 RNP524359:RNP524360 RNP524368:RNP524371 RNP589755:RNP589757 RNP589767:RNP589769 RNP589775:RNP589779 RNP589783:RNP589795 RNP589801:RNP589803 RNP589812:RNP589813 RNP589817:RNP589821 RNP589825:RNP589826 RNP589828:RNP589830 RNP589846:RNP589850 RNP589858:RNP589867 RNP589871:RNP589881 RNP589883:RNP589886 RNP589888:RNP589889 RNP589891:RNP589892 RNP589895:RNP589896 RNP589904:RNP589907 RNP655291:RNP655293 RNP655303:RNP655305 RNP655311:RNP655315 RNP655319:RNP655331 RNP655337:RNP655339 RNP655348:RNP655349 RNP655353:RNP655357 RNP655361:RNP655362 RNP655364:RNP655366 RNP655382:RNP655386 RNP655394:RNP655403 RNP655407:RNP655417 RNP655419:RNP655422 RNP655424:RNP655425 RNP655427:RNP655428 RNP655431:RNP655432 RNP655440:RNP655443 RNP720827:RNP720829 RNP720839:RNP720841 RNP720847:RNP720851 RNP720855:RNP720867 RNP720873:RNP720875 RNP720884:RNP720885 RNP720889:RNP720893 RNP720897:RNP720898 RNP720900:RNP720902 RNP720918:RNP720922 RNP720930:RNP720939 RNP720943:RNP720953 RNP720955:RNP720958 RNP720960:RNP720961 RNP720963:RNP720964 RNP720967:RNP720968 RNP720976:RNP720979 RNP786363:RNP786365 RNP786375:RNP786377 RNP786383:RNP786387 RNP786391:RNP786403 RNP786409:RNP786411 RNP786420:RNP786421 RNP786425:RNP786429 RNP786433:RNP786434 RNP786436:RNP786438 RNP786454:RNP786458 RNP786466:RNP786475 RNP786479:RNP786489 RNP786491:RNP786494 RNP786496:RNP786497 RNP786499:RNP786500 RNP786503:RNP786504 RNP786512:RNP786515 RNP851899:RNP851901 RNP851911:RNP851913 RNP851919:RNP851923 RNP851927:RNP851939 RNP851945:RNP851947 RNP851956:RNP851957 RNP851961:RNP851965 RNP851969:RNP851970 RNP851972:RNP851974 RNP851990:RNP851994 RNP852002:RNP852011 RNP852015:RNP852025 RNP852027:RNP852030 RNP852032:RNP852033 RNP852035:RNP852036 RNP852039:RNP852040 RNP852048:RNP852051 RNP917435:RNP917437 RNP917447:RNP917449 RNP917455:RNP917459 RNP917463:RNP917475 RNP917481:RNP917483 RNP917492:RNP917493 RNP917497:RNP917501 RNP917505:RNP917506 RNP917508:RNP917510 RNP917526:RNP917530 RNP917538:RNP917547 RNP917551:RNP917561 RNP917563:RNP917566 RNP917568:RNP917569 RNP917571:RNP917572 RNP917575:RNP917576 RNP917584:RNP917587 RNP982971:RNP982973 RNP982983:RNP982985 RNP982991:RNP982995 RNP982999:RNP983011 RNP983017:RNP983019 RNP983028:RNP983029 RNP983033:RNP983037 RNP983041:RNP983042 RNP983044:RNP983046 RNP983062:RNP983066 RNP983074:RNP983083 RNP983087:RNP983097 RNP983099:RNP983102 RNP983104:RNP983105 RNP983107:RNP983108 RNP983111:RNP983112 RNP983120:RNP983123 RXK11:RXK12 RXK25:RXK29 RXK36:RXK45 RXK49:RXK50 RXK52:RXK55 RXL43:RXL44 RXL62:RXL76 RXL78:RXL95 RXL65467:RXL65469 RXL65479:RXL65481 RXL65487:RXL65491 RXL65495:RXL65507 RXL65513:RXL65515 RXL65524:RXL65525 RXL65529:RXL65533 RXL65537:RXL65538 RXL65540:RXL65542 RXL65558:RXL65562 RXL65570:RXL65579 RXL65583:RXL65593 RXL65595:RXL65598 RXL65600:RXL65601 RXL65603:RXL65604 RXL65607:RXL65608 RXL65616:RXL65619 RXL131003:RXL131005 RXL131015:RXL131017 RXL131023:RXL131027 RXL131031:RXL131043 RXL131049:RXL131051 RXL131060:RXL131061 RXL131065:RXL131069 RXL131073:RXL131074 RXL131076:RXL131078 RXL131094:RXL131098 RXL131106:RXL131115 RXL131119:RXL131129 RXL131131:RXL131134 RXL131136:RXL131137 RXL131139:RXL131140 RXL131143:RXL131144 RXL131152:RXL131155 RXL196539:RXL196541 RXL196551:RXL196553 RXL196559:RXL196563 RXL196567:RXL196579 RXL196585:RXL196587 RXL196596:RXL196597 RXL196601:RXL196605 RXL196609:RXL196610 RXL196612:RXL196614 RXL196630:RXL196634 RXL196642:RXL196651 RXL196655:RXL196665 RXL196667:RXL196670 RXL196672:RXL196673 RXL196675:RXL196676 RXL196679:RXL196680 RXL196688:RXL196691 RXL262075:RXL262077 RXL262087:RXL262089 RXL262095:RXL262099 RXL262103:RXL262115 RXL262121:RXL262123 RXL262132:RXL262133 RXL262137:RXL262141 RXL262145:RXL262146 RXL262148:RXL262150 RXL262166:RXL262170 RXL262178:RXL262187 RXL262191:RXL262201 RXL262203:RXL262206 RXL262208:RXL262209 RXL262211:RXL262212 RXL262215:RXL262216 RXL262224:RXL262227 RXL327611:RXL327613 RXL327623:RXL327625 RXL327631:RXL327635 RXL327639:RXL327651 RXL327657:RXL327659 RXL327668:RXL327669 RXL327673:RXL327677 RXL327681:RXL327682 RXL327684:RXL327686 RXL327702:RXL327706 RXL327714:RXL327723 RXL327727:RXL327737 RXL327739:RXL327742 RXL327744:RXL327745 RXL327747:RXL327748 RXL327751:RXL327752 RXL327760:RXL327763 RXL393147:RXL393149 RXL393159:RXL393161 RXL393167:RXL393171 RXL393175:RXL393187 RXL393193:RXL393195 RXL393204:RXL393205 RXL393209:RXL393213 RXL393217:RXL393218 RXL393220:RXL393222 RXL393238:RXL393242 RXL393250:RXL393259 RXL393263:RXL393273 RXL393275:RXL393278 RXL393280:RXL393281 RXL393283:RXL393284 RXL393287:RXL393288 RXL393296:RXL393299 RXL458683:RXL458685 RXL458695:RXL458697 RXL458703:RXL458707 RXL458711:RXL458723 RXL458729:RXL458731 RXL458740:RXL458741 RXL458745:RXL458749 RXL458753:RXL458754 RXL458756:RXL458758 RXL458774:RXL458778 RXL458786:RXL458795 RXL458799:RXL458809 RXL458811:RXL458814 RXL458816:RXL458817 RXL458819:RXL458820 RXL458823:RXL458824 RXL458832:RXL458835 RXL524219:RXL524221 RXL524231:RXL524233 RXL524239:RXL524243 RXL524247:RXL524259 RXL524265:RXL524267 RXL524276:RXL524277 RXL524281:RXL524285 RXL524289:RXL524290 RXL524292:RXL524294 RXL524310:RXL524314 RXL524322:RXL524331 RXL524335:RXL524345 RXL524347:RXL524350 RXL524352:RXL524353 RXL524355:RXL524356 RXL524359:RXL524360 RXL524368:RXL524371 RXL589755:RXL589757 RXL589767:RXL589769 RXL589775:RXL589779 RXL589783:RXL589795 RXL589801:RXL589803 RXL589812:RXL589813 RXL589817:RXL589821 RXL589825:RXL589826 RXL589828:RXL589830 RXL589846:RXL589850 RXL589858:RXL589867 RXL589871:RXL589881 RXL589883:RXL589886 RXL589888:RXL589889 RXL589891:RXL589892 RXL589895:RXL589896 RXL589904:RXL589907 RXL655291:RXL655293 RXL655303:RXL655305 RXL655311:RXL655315 RXL655319:RXL655331 RXL655337:RXL655339 RXL655348:RXL655349 RXL655353:RXL655357 RXL655361:RXL655362 RXL655364:RXL655366 RXL655382:RXL655386 RXL655394:RXL655403 RXL655407:RXL655417 RXL655419:RXL655422 RXL655424:RXL655425 RXL655427:RXL655428 RXL655431:RXL655432 RXL655440:RXL655443 RXL720827:RXL720829 RXL720839:RXL720841 RXL720847:RXL720851 RXL720855:RXL720867 RXL720873:RXL720875 RXL720884:RXL720885 RXL720889:RXL720893 RXL720897:RXL720898 RXL720900:RXL720902 RXL720918:RXL720922 RXL720930:RXL720939 RXL720943:RXL720953 RXL720955:RXL720958 RXL720960:RXL720961 RXL720963:RXL720964 RXL720967:RXL720968 RXL720976:RXL720979 RXL786363:RXL786365 RXL786375:RXL786377 RXL786383:RXL786387 RXL786391:RXL786403 RXL786409:RXL786411 RXL786420:RXL786421 RXL786425:RXL786429 RXL786433:RXL786434 RXL786436:RXL786438 RXL786454:RXL786458 RXL786466:RXL786475 RXL786479:RXL786489 RXL786491:RXL786494 RXL786496:RXL786497 RXL786499:RXL786500 RXL786503:RXL786504 RXL786512:RXL786515 RXL851899:RXL851901 RXL851911:RXL851913 RXL851919:RXL851923 RXL851927:RXL851939 RXL851945:RXL851947 RXL851956:RXL851957 RXL851961:RXL851965 RXL851969:RXL851970 RXL851972:RXL851974 RXL851990:RXL851994 RXL852002:RXL852011 RXL852015:RXL852025 RXL852027:RXL852030 RXL852032:RXL852033 RXL852035:RXL852036 RXL852039:RXL852040 RXL852048:RXL852051 RXL917435:RXL917437 RXL917447:RXL917449 RXL917455:RXL917459 RXL917463:RXL917475 RXL917481:RXL917483 RXL917492:RXL917493 RXL917497:RXL917501 RXL917505:RXL917506 RXL917508:RXL917510 RXL917526:RXL917530 RXL917538:RXL917547 RXL917551:RXL917561 RXL917563:RXL917566 RXL917568:RXL917569 RXL917571:RXL917572 RXL917575:RXL917576 RXL917584:RXL917587 RXL982971:RXL982973 RXL982983:RXL982985 RXL982991:RXL982995 RXL982999:RXL983011 RXL983017:RXL983019 RXL983028:RXL983029 RXL983033:RXL983037 RXL983041:RXL983042 RXL983044:RXL983046 RXL983062:RXL983066 RXL983074:RXL983083 RXL983087:RXL983097 RXL983099:RXL983102 RXL983104:RXL983105 RXL983107:RXL983108 RXL983111:RXL983112 RXL983120:RXL983123 SHG11:SHG12 SHG25:SHG29 SHG36:SHG45 SHG49:SHG50 SHG52:SHG55 SHH43:SHH44 SHH62:SHH76 SHH78:SHH95 SHH65467:SHH65469 SHH65479:SHH65481 SHH65487:SHH65491 SHH65495:SHH65507 SHH65513:SHH65515 SHH65524:SHH65525 SHH65529:SHH65533 SHH65537:SHH65538 SHH65540:SHH65542 SHH65558:SHH65562 SHH65570:SHH65579 SHH65583:SHH65593 SHH65595:SHH65598 SHH65600:SHH65601 SHH65603:SHH65604 SHH65607:SHH65608 SHH65616:SHH65619 SHH131003:SHH131005 SHH131015:SHH131017 SHH131023:SHH131027 SHH131031:SHH131043 SHH131049:SHH131051 SHH131060:SHH131061 SHH131065:SHH131069 SHH131073:SHH131074 SHH131076:SHH131078 SHH131094:SHH131098 SHH131106:SHH131115 SHH131119:SHH131129 SHH131131:SHH131134 SHH131136:SHH131137 SHH131139:SHH131140 SHH131143:SHH131144 SHH131152:SHH131155 SHH196539:SHH196541 SHH196551:SHH196553 SHH196559:SHH196563 SHH196567:SHH196579 SHH196585:SHH196587 SHH196596:SHH196597 SHH196601:SHH196605 SHH196609:SHH196610 SHH196612:SHH196614 SHH196630:SHH196634 SHH196642:SHH196651 SHH196655:SHH196665 SHH196667:SHH196670 SHH196672:SHH196673 SHH196675:SHH196676 SHH196679:SHH196680 SHH196688:SHH196691 SHH262075:SHH262077 SHH262087:SHH262089 SHH262095:SHH262099 SHH262103:SHH262115 SHH262121:SHH262123 SHH262132:SHH262133 SHH262137:SHH262141 SHH262145:SHH262146 SHH262148:SHH262150 SHH262166:SHH262170 SHH262178:SHH262187 SHH262191:SHH262201 SHH262203:SHH262206 SHH262208:SHH262209 SHH262211:SHH262212 SHH262215:SHH262216 SHH262224:SHH262227 SHH327611:SHH327613 SHH327623:SHH327625 SHH327631:SHH327635 SHH327639:SHH327651 SHH327657:SHH327659 SHH327668:SHH327669 SHH327673:SHH327677 SHH327681:SHH327682 SHH327684:SHH327686 SHH327702:SHH327706 SHH327714:SHH327723 SHH327727:SHH327737 SHH327739:SHH327742 SHH327744:SHH327745 SHH327747:SHH327748 SHH327751:SHH327752 SHH327760:SHH327763 SHH393147:SHH393149 SHH393159:SHH393161 SHH393167:SHH393171 SHH393175:SHH393187 SHH393193:SHH393195 SHH393204:SHH393205 SHH393209:SHH393213 SHH393217:SHH393218 SHH393220:SHH393222 SHH393238:SHH393242 SHH393250:SHH393259 SHH393263:SHH393273 SHH393275:SHH393278 SHH393280:SHH393281 SHH393283:SHH393284 SHH393287:SHH393288 SHH393296:SHH393299 SHH458683:SHH458685 SHH458695:SHH458697 SHH458703:SHH458707 SHH458711:SHH458723 SHH458729:SHH458731 SHH458740:SHH458741 SHH458745:SHH458749 SHH458753:SHH458754 SHH458756:SHH458758 SHH458774:SHH458778 SHH458786:SHH458795 SHH458799:SHH458809 SHH458811:SHH458814 SHH458816:SHH458817 SHH458819:SHH458820 SHH458823:SHH458824 SHH458832:SHH458835 SHH524219:SHH524221 SHH524231:SHH524233 SHH524239:SHH524243 SHH524247:SHH524259 SHH524265:SHH524267 SHH524276:SHH524277 SHH524281:SHH524285 SHH524289:SHH524290 SHH524292:SHH524294 SHH524310:SHH524314 SHH524322:SHH524331 SHH524335:SHH524345 SHH524347:SHH524350 SHH524352:SHH524353 SHH524355:SHH524356 SHH524359:SHH524360 SHH524368:SHH524371 SHH589755:SHH589757 SHH589767:SHH589769 SHH589775:SHH589779 SHH589783:SHH589795 SHH589801:SHH589803 SHH589812:SHH589813 SHH589817:SHH589821 SHH589825:SHH589826 SHH589828:SHH589830 SHH589846:SHH589850 SHH589858:SHH589867 SHH589871:SHH589881 SHH589883:SHH589886 SHH589888:SHH589889 SHH589891:SHH589892 SHH589895:SHH589896 SHH589904:SHH589907 SHH655291:SHH655293 SHH655303:SHH655305 SHH655311:SHH655315 SHH655319:SHH655331 SHH655337:SHH655339 SHH655348:SHH655349 SHH655353:SHH655357 SHH655361:SHH655362 SHH655364:SHH655366 SHH655382:SHH655386 SHH655394:SHH655403 SHH655407:SHH655417 SHH655419:SHH655422 SHH655424:SHH655425 SHH655427:SHH655428 SHH655431:SHH655432 SHH655440:SHH655443 SHH720827:SHH720829 SHH720839:SHH720841 SHH720847:SHH720851 SHH720855:SHH720867 SHH720873:SHH720875 SHH720884:SHH720885 SHH720889:SHH720893 SHH720897:SHH720898 SHH720900:SHH720902 SHH720918:SHH720922 SHH720930:SHH720939 SHH720943:SHH720953 SHH720955:SHH720958 SHH720960:SHH720961 SHH720963:SHH720964 SHH720967:SHH720968 SHH720976:SHH720979 SHH786363:SHH786365 SHH786375:SHH786377 SHH786383:SHH786387 SHH786391:SHH786403 SHH786409:SHH786411 SHH786420:SHH786421 SHH786425:SHH786429 SHH786433:SHH786434 SHH786436:SHH786438 SHH786454:SHH786458 SHH786466:SHH786475 SHH786479:SHH786489 SHH786491:SHH786494 SHH786496:SHH786497 SHH786499:SHH786500 SHH786503:SHH786504 SHH786512:SHH786515 SHH851899:SHH851901 SHH851911:SHH851913 SHH851919:SHH851923 SHH851927:SHH851939 SHH851945:SHH851947 SHH851956:SHH851957 SHH851961:SHH851965 SHH851969:SHH851970 SHH851972:SHH851974 SHH851990:SHH851994 SHH852002:SHH852011 SHH852015:SHH852025 SHH852027:SHH852030 SHH852032:SHH852033 SHH852035:SHH852036 SHH852039:SHH852040 SHH852048:SHH852051 SHH917435:SHH917437 SHH917447:SHH917449 SHH917455:SHH917459 SHH917463:SHH917475 SHH917481:SHH917483 SHH917492:SHH917493 SHH917497:SHH917501 SHH917505:SHH917506 SHH917508:SHH917510 SHH917526:SHH917530 SHH917538:SHH917547 SHH917551:SHH917561 SHH917563:SHH917566 SHH917568:SHH917569 SHH917571:SHH917572 SHH917575:SHH917576 SHH917584:SHH917587 SHH982971:SHH982973 SHH982983:SHH982985 SHH982991:SHH982995 SHH982999:SHH983011 SHH983017:SHH983019 SHH983028:SHH983029 SHH983033:SHH983037 SHH983041:SHH983042 SHH983044:SHH983046 SHH983062:SHH983066 SHH983074:SHH983083 SHH983087:SHH983097 SHH983099:SHH983102 SHH983104:SHH983105 SHH983107:SHH983108 SHH983111:SHH983112 SHH983120:SHH983123 SRC11:SRC12 SRC25:SRC29 SRC36:SRC45 SRC49:SRC50 SRC52:SRC55 SRD43:SRD44 SRD62:SRD76 SRD78:SRD95 SRD65467:SRD65469 SRD65479:SRD65481 SRD65487:SRD65491 SRD65495:SRD65507 SRD65513:SRD65515 SRD65524:SRD65525 SRD65529:SRD65533 SRD65537:SRD65538 SRD65540:SRD65542 SRD65558:SRD65562 SRD65570:SRD65579 SRD65583:SRD65593 SRD65595:SRD65598 SRD65600:SRD65601 SRD65603:SRD65604 SRD65607:SRD65608 SRD65616:SRD65619 SRD131003:SRD131005 SRD131015:SRD131017 SRD131023:SRD131027 SRD131031:SRD131043 SRD131049:SRD131051 SRD131060:SRD131061 SRD131065:SRD131069 SRD131073:SRD131074 SRD131076:SRD131078 SRD131094:SRD131098 SRD131106:SRD131115 SRD131119:SRD131129 SRD131131:SRD131134 SRD131136:SRD131137 SRD131139:SRD131140 SRD131143:SRD131144 SRD131152:SRD131155 SRD196539:SRD196541 SRD196551:SRD196553 SRD196559:SRD196563 SRD196567:SRD196579 SRD196585:SRD196587 SRD196596:SRD196597 SRD196601:SRD196605 SRD196609:SRD196610 SRD196612:SRD196614 SRD196630:SRD196634 SRD196642:SRD196651 SRD196655:SRD196665 SRD196667:SRD196670 SRD196672:SRD196673 SRD196675:SRD196676 SRD196679:SRD196680 SRD196688:SRD196691 SRD262075:SRD262077 SRD262087:SRD262089 SRD262095:SRD262099 SRD262103:SRD262115 SRD262121:SRD262123 SRD262132:SRD262133 SRD262137:SRD262141 SRD262145:SRD262146 SRD262148:SRD262150 SRD262166:SRD262170 SRD262178:SRD262187 SRD262191:SRD262201 SRD262203:SRD262206 SRD262208:SRD262209 SRD262211:SRD262212 SRD262215:SRD262216 SRD262224:SRD262227 SRD327611:SRD327613 SRD327623:SRD327625 SRD327631:SRD327635 SRD327639:SRD327651 SRD327657:SRD327659 SRD327668:SRD327669 SRD327673:SRD327677 SRD327681:SRD327682 SRD327684:SRD327686 SRD327702:SRD327706 SRD327714:SRD327723 SRD327727:SRD327737 SRD327739:SRD327742 SRD327744:SRD327745 SRD327747:SRD327748 SRD327751:SRD327752 SRD327760:SRD327763 SRD393147:SRD393149 SRD393159:SRD393161 SRD393167:SRD393171 SRD393175:SRD393187 SRD393193:SRD393195 SRD393204:SRD393205 SRD393209:SRD393213 SRD393217:SRD393218 SRD393220:SRD393222 SRD393238:SRD393242 SRD393250:SRD393259 SRD393263:SRD393273 SRD393275:SRD393278 SRD393280:SRD393281 SRD393283:SRD393284 SRD393287:SRD393288 SRD393296:SRD393299 SRD458683:SRD458685 SRD458695:SRD458697 SRD458703:SRD458707 SRD458711:SRD458723 SRD458729:SRD458731 SRD458740:SRD458741 SRD458745:SRD458749 SRD458753:SRD458754 SRD458756:SRD458758 SRD458774:SRD458778 SRD458786:SRD458795 SRD458799:SRD458809 SRD458811:SRD458814 SRD458816:SRD458817 SRD458819:SRD458820 SRD458823:SRD458824 SRD458832:SRD458835 SRD524219:SRD524221 SRD524231:SRD524233 SRD524239:SRD524243 SRD524247:SRD524259 SRD524265:SRD524267 SRD524276:SRD524277 SRD524281:SRD524285 SRD524289:SRD524290 SRD524292:SRD524294 SRD524310:SRD524314 SRD524322:SRD524331 SRD524335:SRD524345 SRD524347:SRD524350 SRD524352:SRD524353 SRD524355:SRD524356 SRD524359:SRD524360 SRD524368:SRD524371 SRD589755:SRD589757 SRD589767:SRD589769 SRD589775:SRD589779 SRD589783:SRD589795 SRD589801:SRD589803 SRD589812:SRD589813 SRD589817:SRD589821 SRD589825:SRD589826 SRD589828:SRD589830 SRD589846:SRD589850 SRD589858:SRD589867 SRD589871:SRD589881 SRD589883:SRD589886 SRD589888:SRD589889 SRD589891:SRD589892 SRD589895:SRD589896 SRD589904:SRD589907 SRD655291:SRD655293 SRD655303:SRD655305 SRD655311:SRD655315 SRD655319:SRD655331 SRD655337:SRD655339 SRD655348:SRD655349 SRD655353:SRD655357 SRD655361:SRD655362 SRD655364:SRD655366 SRD655382:SRD655386 SRD655394:SRD655403 SRD655407:SRD655417 SRD655419:SRD655422 SRD655424:SRD655425 SRD655427:SRD655428 SRD655431:SRD655432 SRD655440:SRD655443 SRD720827:SRD720829 SRD720839:SRD720841 SRD720847:SRD720851 SRD720855:SRD720867 SRD720873:SRD720875 SRD720884:SRD720885 SRD720889:SRD720893 SRD720897:SRD720898 SRD720900:SRD720902 SRD720918:SRD720922 SRD720930:SRD720939 SRD720943:SRD720953 SRD720955:SRD720958 SRD720960:SRD720961 SRD720963:SRD720964 SRD720967:SRD720968 SRD720976:SRD720979 SRD786363:SRD786365 SRD786375:SRD786377 SRD786383:SRD786387 SRD786391:SRD786403 SRD786409:SRD786411 SRD786420:SRD786421 SRD786425:SRD786429 SRD786433:SRD786434 SRD786436:SRD786438 SRD786454:SRD786458 SRD786466:SRD786475 SRD786479:SRD786489 SRD786491:SRD786494 SRD786496:SRD786497 SRD786499:SRD786500 SRD786503:SRD786504 SRD786512:SRD786515 SRD851899:SRD851901 SRD851911:SRD851913 SRD851919:SRD851923 SRD851927:SRD851939 SRD851945:SRD851947 SRD851956:SRD851957 SRD851961:SRD851965 SRD851969:SRD851970 SRD851972:SRD851974 SRD851990:SRD851994 SRD852002:SRD852011 SRD852015:SRD852025 SRD852027:SRD852030 SRD852032:SRD852033 SRD852035:SRD852036 SRD852039:SRD852040 SRD852048:SRD852051 SRD917435:SRD917437 SRD917447:SRD917449 SRD917455:SRD917459 SRD917463:SRD917475 SRD917481:SRD917483 SRD917492:SRD917493 SRD917497:SRD917501 SRD917505:SRD917506 SRD917508:SRD917510 SRD917526:SRD917530 SRD917538:SRD917547 SRD917551:SRD917561 SRD917563:SRD917566 SRD917568:SRD917569 SRD917571:SRD917572 SRD917575:SRD917576 SRD917584:SRD917587 SRD982971:SRD982973 SRD982983:SRD982985 SRD982991:SRD982995 SRD982999:SRD983011 SRD983017:SRD983019 SRD983028:SRD983029 SRD983033:SRD983037 SRD983041:SRD983042 SRD983044:SRD983046 SRD983062:SRD983066 SRD983074:SRD983083 SRD983087:SRD983097 SRD983099:SRD983102 SRD983104:SRD983105 SRD983107:SRD983108 SRD983111:SRD983112 SRD983120:SRD983123 TAY11:TAY12 TAY25:TAY29 TAY36:TAY45 TAY49:TAY50 TAY52:TAY55 TAZ43:TAZ44 TAZ62:TAZ76 TAZ78:TAZ95 TAZ65467:TAZ65469 TAZ65479:TAZ65481 TAZ65487:TAZ65491 TAZ65495:TAZ65507 TAZ65513:TAZ65515 TAZ65524:TAZ65525 TAZ65529:TAZ65533 TAZ65537:TAZ65538 TAZ65540:TAZ65542 TAZ65558:TAZ65562 TAZ65570:TAZ65579 TAZ65583:TAZ65593 TAZ65595:TAZ65598 TAZ65600:TAZ65601 TAZ65603:TAZ65604 TAZ65607:TAZ65608 TAZ65616:TAZ65619 TAZ131003:TAZ131005 TAZ131015:TAZ131017 TAZ131023:TAZ131027 TAZ131031:TAZ131043 TAZ131049:TAZ131051 TAZ131060:TAZ131061 TAZ131065:TAZ131069 TAZ131073:TAZ131074 TAZ131076:TAZ131078 TAZ131094:TAZ131098 TAZ131106:TAZ131115 TAZ131119:TAZ131129 TAZ131131:TAZ131134 TAZ131136:TAZ131137 TAZ131139:TAZ131140 TAZ131143:TAZ131144 TAZ131152:TAZ131155 TAZ196539:TAZ196541 TAZ196551:TAZ196553 TAZ196559:TAZ196563 TAZ196567:TAZ196579 TAZ196585:TAZ196587 TAZ196596:TAZ196597 TAZ196601:TAZ196605 TAZ196609:TAZ196610 TAZ196612:TAZ196614 TAZ196630:TAZ196634 TAZ196642:TAZ196651 TAZ196655:TAZ196665 TAZ196667:TAZ196670 TAZ196672:TAZ196673 TAZ196675:TAZ196676 TAZ196679:TAZ196680 TAZ196688:TAZ196691 TAZ262075:TAZ262077 TAZ262087:TAZ262089 TAZ262095:TAZ262099 TAZ262103:TAZ262115 TAZ262121:TAZ262123 TAZ262132:TAZ262133 TAZ262137:TAZ262141 TAZ262145:TAZ262146 TAZ262148:TAZ262150 TAZ262166:TAZ262170 TAZ262178:TAZ262187 TAZ262191:TAZ262201 TAZ262203:TAZ262206 TAZ262208:TAZ262209 TAZ262211:TAZ262212 TAZ262215:TAZ262216 TAZ262224:TAZ262227 TAZ327611:TAZ327613 TAZ327623:TAZ327625 TAZ327631:TAZ327635 TAZ327639:TAZ327651 TAZ327657:TAZ327659 TAZ327668:TAZ327669 TAZ327673:TAZ327677 TAZ327681:TAZ327682 TAZ327684:TAZ327686 TAZ327702:TAZ327706 TAZ327714:TAZ327723 TAZ327727:TAZ327737 TAZ327739:TAZ327742 TAZ327744:TAZ327745 TAZ327747:TAZ327748 TAZ327751:TAZ327752 TAZ327760:TAZ327763 TAZ393147:TAZ393149 TAZ393159:TAZ393161 TAZ393167:TAZ393171 TAZ393175:TAZ393187 TAZ393193:TAZ393195 TAZ393204:TAZ393205 TAZ393209:TAZ393213 TAZ393217:TAZ393218 TAZ393220:TAZ393222 TAZ393238:TAZ393242 TAZ393250:TAZ393259 TAZ393263:TAZ393273 TAZ393275:TAZ393278 TAZ393280:TAZ393281 TAZ393283:TAZ393284 TAZ393287:TAZ393288 TAZ393296:TAZ393299 TAZ458683:TAZ458685 TAZ458695:TAZ458697 TAZ458703:TAZ458707 TAZ458711:TAZ458723 TAZ458729:TAZ458731 TAZ458740:TAZ458741 TAZ458745:TAZ458749 TAZ458753:TAZ458754 TAZ458756:TAZ458758 TAZ458774:TAZ458778 TAZ458786:TAZ458795 TAZ458799:TAZ458809 TAZ458811:TAZ458814 TAZ458816:TAZ458817 TAZ458819:TAZ458820 TAZ458823:TAZ458824 TAZ458832:TAZ458835 TAZ524219:TAZ524221 TAZ524231:TAZ524233 TAZ524239:TAZ524243 TAZ524247:TAZ524259 TAZ524265:TAZ524267 TAZ524276:TAZ524277 TAZ524281:TAZ524285 TAZ524289:TAZ524290 TAZ524292:TAZ524294 TAZ524310:TAZ524314 TAZ524322:TAZ524331 TAZ524335:TAZ524345 TAZ524347:TAZ524350 TAZ524352:TAZ524353 TAZ524355:TAZ524356 TAZ524359:TAZ524360 TAZ524368:TAZ524371 TAZ589755:TAZ589757 TAZ589767:TAZ589769 TAZ589775:TAZ589779 TAZ589783:TAZ589795 TAZ589801:TAZ589803 TAZ589812:TAZ589813 TAZ589817:TAZ589821 TAZ589825:TAZ589826 TAZ589828:TAZ589830 TAZ589846:TAZ589850 TAZ589858:TAZ589867 TAZ589871:TAZ589881 TAZ589883:TAZ589886 TAZ589888:TAZ589889 TAZ589891:TAZ589892 TAZ589895:TAZ589896 TAZ589904:TAZ589907 TAZ655291:TAZ655293 TAZ655303:TAZ655305 TAZ655311:TAZ655315 TAZ655319:TAZ655331 TAZ655337:TAZ655339 TAZ655348:TAZ655349 TAZ655353:TAZ655357 TAZ655361:TAZ655362 TAZ655364:TAZ655366 TAZ655382:TAZ655386 TAZ655394:TAZ655403 TAZ655407:TAZ655417 TAZ655419:TAZ655422 TAZ655424:TAZ655425 TAZ655427:TAZ655428 TAZ655431:TAZ655432 TAZ655440:TAZ655443 TAZ720827:TAZ720829 TAZ720839:TAZ720841 TAZ720847:TAZ720851 TAZ720855:TAZ720867 TAZ720873:TAZ720875 TAZ720884:TAZ720885 TAZ720889:TAZ720893 TAZ720897:TAZ720898 TAZ720900:TAZ720902 TAZ720918:TAZ720922 TAZ720930:TAZ720939 TAZ720943:TAZ720953 TAZ720955:TAZ720958 TAZ720960:TAZ720961 TAZ720963:TAZ720964 TAZ720967:TAZ720968 TAZ720976:TAZ720979 TAZ786363:TAZ786365 TAZ786375:TAZ786377 TAZ786383:TAZ786387 TAZ786391:TAZ786403 TAZ786409:TAZ786411 TAZ786420:TAZ786421 TAZ786425:TAZ786429 TAZ786433:TAZ786434 TAZ786436:TAZ786438 TAZ786454:TAZ786458 TAZ786466:TAZ786475 TAZ786479:TAZ786489 TAZ786491:TAZ786494 TAZ786496:TAZ786497 TAZ786499:TAZ786500 TAZ786503:TAZ786504 TAZ786512:TAZ786515 TAZ851899:TAZ851901 TAZ851911:TAZ851913 TAZ851919:TAZ851923 TAZ851927:TAZ851939 TAZ851945:TAZ851947 TAZ851956:TAZ851957 TAZ851961:TAZ851965 TAZ851969:TAZ851970 TAZ851972:TAZ851974 TAZ851990:TAZ851994 TAZ852002:TAZ852011 TAZ852015:TAZ852025 TAZ852027:TAZ852030 TAZ852032:TAZ852033 TAZ852035:TAZ852036 TAZ852039:TAZ852040 TAZ852048:TAZ852051 TAZ917435:TAZ917437 TAZ917447:TAZ917449 TAZ917455:TAZ917459 TAZ917463:TAZ917475 TAZ917481:TAZ917483 TAZ917492:TAZ917493 TAZ917497:TAZ917501 TAZ917505:TAZ917506 TAZ917508:TAZ917510 TAZ917526:TAZ917530 TAZ917538:TAZ917547 TAZ917551:TAZ917561 TAZ917563:TAZ917566 TAZ917568:TAZ917569 TAZ917571:TAZ917572 TAZ917575:TAZ917576 TAZ917584:TAZ917587 TAZ982971:TAZ982973 TAZ982983:TAZ982985 TAZ982991:TAZ982995 TAZ982999:TAZ983011 TAZ983017:TAZ983019 TAZ983028:TAZ983029 TAZ983033:TAZ983037 TAZ983041:TAZ983042 TAZ983044:TAZ983046 TAZ983062:TAZ983066 TAZ983074:TAZ983083 TAZ983087:TAZ983097 TAZ983099:TAZ983102 TAZ983104:TAZ983105 TAZ983107:TAZ983108 TAZ983111:TAZ983112 TAZ983120:TAZ983123 TKU11:TKU12 TKU25:TKU29 TKU36:TKU45 TKU49:TKU50 TKU52:TKU55 TKV43:TKV44 TKV62:TKV76 TKV78:TKV95 TKV65467:TKV65469 TKV65479:TKV65481 TKV65487:TKV65491 TKV65495:TKV65507 TKV65513:TKV65515 TKV65524:TKV65525 TKV65529:TKV65533 TKV65537:TKV65538 TKV65540:TKV65542 TKV65558:TKV65562 TKV65570:TKV65579 TKV65583:TKV65593 TKV65595:TKV65598 TKV65600:TKV65601 TKV65603:TKV65604 TKV65607:TKV65608 TKV65616:TKV65619 TKV131003:TKV131005 TKV131015:TKV131017 TKV131023:TKV131027 TKV131031:TKV131043 TKV131049:TKV131051 TKV131060:TKV131061 TKV131065:TKV131069 TKV131073:TKV131074 TKV131076:TKV131078 TKV131094:TKV131098 TKV131106:TKV131115 TKV131119:TKV131129 TKV131131:TKV131134 TKV131136:TKV131137 TKV131139:TKV131140 TKV131143:TKV131144 TKV131152:TKV131155 TKV196539:TKV196541 TKV196551:TKV196553 TKV196559:TKV196563 TKV196567:TKV196579 TKV196585:TKV196587 TKV196596:TKV196597 TKV196601:TKV196605 TKV196609:TKV196610 TKV196612:TKV196614 TKV196630:TKV196634 TKV196642:TKV196651 TKV196655:TKV196665 TKV196667:TKV196670 TKV196672:TKV196673 TKV196675:TKV196676 TKV196679:TKV196680 TKV196688:TKV196691 TKV262075:TKV262077 TKV262087:TKV262089 TKV262095:TKV262099 TKV262103:TKV262115 TKV262121:TKV262123 TKV262132:TKV262133 TKV262137:TKV262141 TKV262145:TKV262146 TKV262148:TKV262150 TKV262166:TKV262170 TKV262178:TKV262187 TKV262191:TKV262201 TKV262203:TKV262206 TKV262208:TKV262209 TKV262211:TKV262212 TKV262215:TKV262216 TKV262224:TKV262227 TKV327611:TKV327613 TKV327623:TKV327625 TKV327631:TKV327635 TKV327639:TKV327651 TKV327657:TKV327659 TKV327668:TKV327669 TKV327673:TKV327677 TKV327681:TKV327682 TKV327684:TKV327686 TKV327702:TKV327706 TKV327714:TKV327723 TKV327727:TKV327737 TKV327739:TKV327742 TKV327744:TKV327745 TKV327747:TKV327748 TKV327751:TKV327752 TKV327760:TKV327763 TKV393147:TKV393149 TKV393159:TKV393161 TKV393167:TKV393171 TKV393175:TKV393187 TKV393193:TKV393195 TKV393204:TKV393205 TKV393209:TKV393213 TKV393217:TKV393218 TKV393220:TKV393222 TKV393238:TKV393242 TKV393250:TKV393259 TKV393263:TKV393273 TKV393275:TKV393278 TKV393280:TKV393281 TKV393283:TKV393284 TKV393287:TKV393288 TKV393296:TKV393299 TKV458683:TKV458685 TKV458695:TKV458697 TKV458703:TKV458707 TKV458711:TKV458723 TKV458729:TKV458731 TKV458740:TKV458741 TKV458745:TKV458749 TKV458753:TKV458754 TKV458756:TKV458758 TKV458774:TKV458778 TKV458786:TKV458795 TKV458799:TKV458809 TKV458811:TKV458814 TKV458816:TKV458817 TKV458819:TKV458820 TKV458823:TKV458824 TKV458832:TKV458835 TKV524219:TKV524221 TKV524231:TKV524233 TKV524239:TKV524243 TKV524247:TKV524259 TKV524265:TKV524267 TKV524276:TKV524277 TKV524281:TKV524285 TKV524289:TKV524290 TKV524292:TKV524294 TKV524310:TKV524314 TKV524322:TKV524331 TKV524335:TKV524345 TKV524347:TKV524350 TKV524352:TKV524353 TKV524355:TKV524356 TKV524359:TKV524360 TKV524368:TKV524371 TKV589755:TKV589757 TKV589767:TKV589769 TKV589775:TKV589779 TKV589783:TKV589795 TKV589801:TKV589803 TKV589812:TKV589813 TKV589817:TKV589821 TKV589825:TKV589826 TKV589828:TKV589830 TKV589846:TKV589850 TKV589858:TKV589867 TKV589871:TKV589881 TKV589883:TKV589886 TKV589888:TKV589889 TKV589891:TKV589892 TKV589895:TKV589896 TKV589904:TKV589907 TKV655291:TKV655293 TKV655303:TKV655305 TKV655311:TKV655315 TKV655319:TKV655331 TKV655337:TKV655339 TKV655348:TKV655349 TKV655353:TKV655357 TKV655361:TKV655362 TKV655364:TKV655366 TKV655382:TKV655386 TKV655394:TKV655403 TKV655407:TKV655417 TKV655419:TKV655422 TKV655424:TKV655425 TKV655427:TKV655428 TKV655431:TKV655432 TKV655440:TKV655443 TKV720827:TKV720829 TKV720839:TKV720841 TKV720847:TKV720851 TKV720855:TKV720867 TKV720873:TKV720875 TKV720884:TKV720885 TKV720889:TKV720893 TKV720897:TKV720898 TKV720900:TKV720902 TKV720918:TKV720922 TKV720930:TKV720939 TKV720943:TKV720953 TKV720955:TKV720958 TKV720960:TKV720961 TKV720963:TKV720964 TKV720967:TKV720968 TKV720976:TKV720979 TKV786363:TKV786365 TKV786375:TKV786377 TKV786383:TKV786387 TKV786391:TKV786403 TKV786409:TKV786411 TKV786420:TKV786421 TKV786425:TKV786429 TKV786433:TKV786434 TKV786436:TKV786438 TKV786454:TKV786458 TKV786466:TKV786475 TKV786479:TKV786489 TKV786491:TKV786494 TKV786496:TKV786497 TKV786499:TKV786500 TKV786503:TKV786504 TKV786512:TKV786515 TKV851899:TKV851901 TKV851911:TKV851913 TKV851919:TKV851923 TKV851927:TKV851939 TKV851945:TKV851947 TKV851956:TKV851957 TKV851961:TKV851965 TKV851969:TKV851970 TKV851972:TKV851974 TKV851990:TKV851994 TKV852002:TKV852011 TKV852015:TKV852025 TKV852027:TKV852030 TKV852032:TKV852033 TKV852035:TKV852036 TKV852039:TKV852040 TKV852048:TKV852051 TKV917435:TKV917437 TKV917447:TKV917449 TKV917455:TKV917459 TKV917463:TKV917475 TKV917481:TKV917483 TKV917492:TKV917493 TKV917497:TKV917501 TKV917505:TKV917506 TKV917508:TKV917510 TKV917526:TKV917530 TKV917538:TKV917547 TKV917551:TKV917561 TKV917563:TKV917566 TKV917568:TKV917569 TKV917571:TKV917572 TKV917575:TKV917576 TKV917584:TKV917587 TKV982971:TKV982973 TKV982983:TKV982985 TKV982991:TKV982995 TKV982999:TKV983011 TKV983017:TKV983019 TKV983028:TKV983029 TKV983033:TKV983037 TKV983041:TKV983042 TKV983044:TKV983046 TKV983062:TKV983066 TKV983074:TKV983083 TKV983087:TKV983097 TKV983099:TKV983102 TKV983104:TKV983105 TKV983107:TKV983108 TKV983111:TKV983112 TKV983120:TKV983123 TUQ11:TUQ12 TUQ25:TUQ29 TUQ36:TUQ45 TUQ49:TUQ50 TUQ52:TUQ55 TUR43:TUR44 TUR62:TUR76 TUR78:TUR95 TUR65467:TUR65469 TUR65479:TUR65481 TUR65487:TUR65491 TUR65495:TUR65507 TUR65513:TUR65515 TUR65524:TUR65525 TUR65529:TUR65533 TUR65537:TUR65538 TUR65540:TUR65542 TUR65558:TUR65562 TUR65570:TUR65579 TUR65583:TUR65593 TUR65595:TUR65598 TUR65600:TUR65601 TUR65603:TUR65604 TUR65607:TUR65608 TUR65616:TUR65619 TUR131003:TUR131005 TUR131015:TUR131017 TUR131023:TUR131027 TUR131031:TUR131043 TUR131049:TUR131051 TUR131060:TUR131061 TUR131065:TUR131069 TUR131073:TUR131074 TUR131076:TUR131078 TUR131094:TUR131098 TUR131106:TUR131115 TUR131119:TUR131129 TUR131131:TUR131134 TUR131136:TUR131137 TUR131139:TUR131140 TUR131143:TUR131144 TUR131152:TUR131155 TUR196539:TUR196541 TUR196551:TUR196553 TUR196559:TUR196563 TUR196567:TUR196579 TUR196585:TUR196587 TUR196596:TUR196597 TUR196601:TUR196605 TUR196609:TUR196610 TUR196612:TUR196614 TUR196630:TUR196634 TUR196642:TUR196651 TUR196655:TUR196665 TUR196667:TUR196670 TUR196672:TUR196673 TUR196675:TUR196676 TUR196679:TUR196680 TUR196688:TUR196691 TUR262075:TUR262077 TUR262087:TUR262089 TUR262095:TUR262099 TUR262103:TUR262115 TUR262121:TUR262123 TUR262132:TUR262133 TUR262137:TUR262141 TUR262145:TUR262146 TUR262148:TUR262150 TUR262166:TUR262170 TUR262178:TUR262187 TUR262191:TUR262201 TUR262203:TUR262206 TUR262208:TUR262209 TUR262211:TUR262212 TUR262215:TUR262216 TUR262224:TUR262227 TUR327611:TUR327613 TUR327623:TUR327625 TUR327631:TUR327635 TUR327639:TUR327651 TUR327657:TUR327659 TUR327668:TUR327669 TUR327673:TUR327677 TUR327681:TUR327682 TUR327684:TUR327686 TUR327702:TUR327706 TUR327714:TUR327723 TUR327727:TUR327737 TUR327739:TUR327742 TUR327744:TUR327745 TUR327747:TUR327748 TUR327751:TUR327752 TUR327760:TUR327763 TUR393147:TUR393149 TUR393159:TUR393161 TUR393167:TUR393171 TUR393175:TUR393187 TUR393193:TUR393195 TUR393204:TUR393205 TUR393209:TUR393213 TUR393217:TUR393218 TUR393220:TUR393222 TUR393238:TUR393242 TUR393250:TUR393259 TUR393263:TUR393273 TUR393275:TUR393278 TUR393280:TUR393281 TUR393283:TUR393284 TUR393287:TUR393288 TUR393296:TUR393299 TUR458683:TUR458685 TUR458695:TUR458697 TUR458703:TUR458707 TUR458711:TUR458723 TUR458729:TUR458731 TUR458740:TUR458741 TUR458745:TUR458749 TUR458753:TUR458754 TUR458756:TUR458758 TUR458774:TUR458778 TUR458786:TUR458795 TUR458799:TUR458809 TUR458811:TUR458814 TUR458816:TUR458817 TUR458819:TUR458820 TUR458823:TUR458824 TUR458832:TUR458835 TUR524219:TUR524221 TUR524231:TUR524233 TUR524239:TUR524243 TUR524247:TUR524259 TUR524265:TUR524267 TUR524276:TUR524277 TUR524281:TUR524285 TUR524289:TUR524290 TUR524292:TUR524294 TUR524310:TUR524314 TUR524322:TUR524331 TUR524335:TUR524345 TUR524347:TUR524350 TUR524352:TUR524353 TUR524355:TUR524356 TUR524359:TUR524360 TUR524368:TUR524371 TUR589755:TUR589757 TUR589767:TUR589769 TUR589775:TUR589779 TUR589783:TUR589795 TUR589801:TUR589803 TUR589812:TUR589813 TUR589817:TUR589821 TUR589825:TUR589826 TUR589828:TUR589830 TUR589846:TUR589850 TUR589858:TUR589867 TUR589871:TUR589881 TUR589883:TUR589886 TUR589888:TUR589889 TUR589891:TUR589892 TUR589895:TUR589896 TUR589904:TUR589907 TUR655291:TUR655293 TUR655303:TUR655305 TUR655311:TUR655315 TUR655319:TUR655331 TUR655337:TUR655339 TUR655348:TUR655349 TUR655353:TUR655357 TUR655361:TUR655362 TUR655364:TUR655366 TUR655382:TUR655386 TUR655394:TUR655403 TUR655407:TUR655417 TUR655419:TUR655422 TUR655424:TUR655425 TUR655427:TUR655428 TUR655431:TUR655432 TUR655440:TUR655443 TUR720827:TUR720829 TUR720839:TUR720841 TUR720847:TUR720851 TUR720855:TUR720867 TUR720873:TUR720875 TUR720884:TUR720885 TUR720889:TUR720893 TUR720897:TUR720898 TUR720900:TUR720902 TUR720918:TUR720922 TUR720930:TUR720939 TUR720943:TUR720953 TUR720955:TUR720958 TUR720960:TUR720961 TUR720963:TUR720964 TUR720967:TUR720968 TUR720976:TUR720979 TUR786363:TUR786365 TUR786375:TUR786377 TUR786383:TUR786387 TUR786391:TUR786403 TUR786409:TUR786411 TUR786420:TUR786421 TUR786425:TUR786429 TUR786433:TUR786434 TUR786436:TUR786438 TUR786454:TUR786458 TUR786466:TUR786475 TUR786479:TUR786489 TUR786491:TUR786494 TUR786496:TUR786497 TUR786499:TUR786500 TUR786503:TUR786504 TUR786512:TUR786515 TUR851899:TUR851901 TUR851911:TUR851913 TUR851919:TUR851923 TUR851927:TUR851939 TUR851945:TUR851947 TUR851956:TUR851957 TUR851961:TUR851965 TUR851969:TUR851970 TUR851972:TUR851974 TUR851990:TUR851994 TUR852002:TUR852011 TUR852015:TUR852025 TUR852027:TUR852030 TUR852032:TUR852033 TUR852035:TUR852036 TUR852039:TUR852040 TUR852048:TUR852051 TUR917435:TUR917437 TUR917447:TUR917449 TUR917455:TUR917459 TUR917463:TUR917475 TUR917481:TUR917483 TUR917492:TUR917493 TUR917497:TUR917501 TUR917505:TUR917506 TUR917508:TUR917510 TUR917526:TUR917530 TUR917538:TUR917547 TUR917551:TUR917561 TUR917563:TUR917566 TUR917568:TUR917569 TUR917571:TUR917572 TUR917575:TUR917576 TUR917584:TUR917587 TUR982971:TUR982973 TUR982983:TUR982985 TUR982991:TUR982995 TUR982999:TUR983011 TUR983017:TUR983019 TUR983028:TUR983029 TUR983033:TUR983037 TUR983041:TUR983042 TUR983044:TUR983046 TUR983062:TUR983066 TUR983074:TUR983083 TUR983087:TUR983097 TUR983099:TUR983102 TUR983104:TUR983105 TUR983107:TUR983108 TUR983111:TUR983112 TUR983120:TUR983123 UEM11:UEM12 UEM25:UEM29 UEM36:UEM45 UEM49:UEM50 UEM52:UEM55 UEN43:UEN44 UEN62:UEN76 UEN78:UEN95 UEN65467:UEN65469 UEN65479:UEN65481 UEN65487:UEN65491 UEN65495:UEN65507 UEN65513:UEN65515 UEN65524:UEN65525 UEN65529:UEN65533 UEN65537:UEN65538 UEN65540:UEN65542 UEN65558:UEN65562 UEN65570:UEN65579 UEN65583:UEN65593 UEN65595:UEN65598 UEN65600:UEN65601 UEN65603:UEN65604 UEN65607:UEN65608 UEN65616:UEN65619 UEN131003:UEN131005 UEN131015:UEN131017 UEN131023:UEN131027 UEN131031:UEN131043 UEN131049:UEN131051 UEN131060:UEN131061 UEN131065:UEN131069 UEN131073:UEN131074 UEN131076:UEN131078 UEN131094:UEN131098 UEN131106:UEN131115 UEN131119:UEN131129 UEN131131:UEN131134 UEN131136:UEN131137 UEN131139:UEN131140 UEN131143:UEN131144 UEN131152:UEN131155 UEN196539:UEN196541 UEN196551:UEN196553 UEN196559:UEN196563 UEN196567:UEN196579 UEN196585:UEN196587 UEN196596:UEN196597 UEN196601:UEN196605 UEN196609:UEN196610 UEN196612:UEN196614 UEN196630:UEN196634 UEN196642:UEN196651 UEN196655:UEN196665 UEN196667:UEN196670 UEN196672:UEN196673 UEN196675:UEN196676 UEN196679:UEN196680 UEN196688:UEN196691 UEN262075:UEN262077 UEN262087:UEN262089 UEN262095:UEN262099 UEN262103:UEN262115 UEN262121:UEN262123 UEN262132:UEN262133 UEN262137:UEN262141 UEN262145:UEN262146 UEN262148:UEN262150 UEN262166:UEN262170 UEN262178:UEN262187 UEN262191:UEN262201 UEN262203:UEN262206 UEN262208:UEN262209 UEN262211:UEN262212 UEN262215:UEN262216 UEN262224:UEN262227 UEN327611:UEN327613 UEN327623:UEN327625 UEN327631:UEN327635 UEN327639:UEN327651 UEN327657:UEN327659 UEN327668:UEN327669 UEN327673:UEN327677 UEN327681:UEN327682 UEN327684:UEN327686 UEN327702:UEN327706 UEN327714:UEN327723 UEN327727:UEN327737 UEN327739:UEN327742 UEN327744:UEN327745 UEN327747:UEN327748 UEN327751:UEN327752 UEN327760:UEN327763 UEN393147:UEN393149 UEN393159:UEN393161 UEN393167:UEN393171 UEN393175:UEN393187 UEN393193:UEN393195 UEN393204:UEN393205 UEN393209:UEN393213 UEN393217:UEN393218 UEN393220:UEN393222 UEN393238:UEN393242 UEN393250:UEN393259 UEN393263:UEN393273 UEN393275:UEN393278 UEN393280:UEN393281 UEN393283:UEN393284 UEN393287:UEN393288 UEN393296:UEN393299 UEN458683:UEN458685 UEN458695:UEN458697 UEN458703:UEN458707 UEN458711:UEN458723 UEN458729:UEN458731 UEN458740:UEN458741 UEN458745:UEN458749 UEN458753:UEN458754 UEN458756:UEN458758 UEN458774:UEN458778 UEN458786:UEN458795 UEN458799:UEN458809 UEN458811:UEN458814 UEN458816:UEN458817 UEN458819:UEN458820 UEN458823:UEN458824 UEN458832:UEN458835 UEN524219:UEN524221 UEN524231:UEN524233 UEN524239:UEN524243 UEN524247:UEN524259 UEN524265:UEN524267 UEN524276:UEN524277 UEN524281:UEN524285 UEN524289:UEN524290 UEN524292:UEN524294 UEN524310:UEN524314 UEN524322:UEN524331 UEN524335:UEN524345 UEN524347:UEN524350 UEN524352:UEN524353 UEN524355:UEN524356 UEN524359:UEN524360 UEN524368:UEN524371 UEN589755:UEN589757 UEN589767:UEN589769 UEN589775:UEN589779 UEN589783:UEN589795 UEN589801:UEN589803 UEN589812:UEN589813 UEN589817:UEN589821 UEN589825:UEN589826 UEN589828:UEN589830 UEN589846:UEN589850 UEN589858:UEN589867 UEN589871:UEN589881 UEN589883:UEN589886 UEN589888:UEN589889 UEN589891:UEN589892 UEN589895:UEN589896 UEN589904:UEN589907 UEN655291:UEN655293 UEN655303:UEN655305 UEN655311:UEN655315 UEN655319:UEN655331 UEN655337:UEN655339 UEN655348:UEN655349 UEN655353:UEN655357 UEN655361:UEN655362 UEN655364:UEN655366 UEN655382:UEN655386 UEN655394:UEN655403 UEN655407:UEN655417 UEN655419:UEN655422 UEN655424:UEN655425 UEN655427:UEN655428 UEN655431:UEN655432 UEN655440:UEN655443 UEN720827:UEN720829 UEN720839:UEN720841 UEN720847:UEN720851 UEN720855:UEN720867 UEN720873:UEN720875 UEN720884:UEN720885 UEN720889:UEN720893 UEN720897:UEN720898 UEN720900:UEN720902 UEN720918:UEN720922 UEN720930:UEN720939 UEN720943:UEN720953 UEN720955:UEN720958 UEN720960:UEN720961 UEN720963:UEN720964 UEN720967:UEN720968 UEN720976:UEN720979 UEN786363:UEN786365 UEN786375:UEN786377 UEN786383:UEN786387 UEN786391:UEN786403 UEN786409:UEN786411 UEN786420:UEN786421 UEN786425:UEN786429 UEN786433:UEN786434 UEN786436:UEN786438 UEN786454:UEN786458 UEN786466:UEN786475 UEN786479:UEN786489 UEN786491:UEN786494 UEN786496:UEN786497 UEN786499:UEN786500 UEN786503:UEN786504 UEN786512:UEN786515 UEN851899:UEN851901 UEN851911:UEN851913 UEN851919:UEN851923 UEN851927:UEN851939 UEN851945:UEN851947 UEN851956:UEN851957 UEN851961:UEN851965 UEN851969:UEN851970 UEN851972:UEN851974 UEN851990:UEN851994 UEN852002:UEN852011 UEN852015:UEN852025 UEN852027:UEN852030 UEN852032:UEN852033 UEN852035:UEN852036 UEN852039:UEN852040 UEN852048:UEN852051 UEN917435:UEN917437 UEN917447:UEN917449 UEN917455:UEN917459 UEN917463:UEN917475 UEN917481:UEN917483 UEN917492:UEN917493 UEN917497:UEN917501 UEN917505:UEN917506 UEN917508:UEN917510 UEN917526:UEN917530 UEN917538:UEN917547 UEN917551:UEN917561 UEN917563:UEN917566 UEN917568:UEN917569 UEN917571:UEN917572 UEN917575:UEN917576 UEN917584:UEN917587 UEN982971:UEN982973 UEN982983:UEN982985 UEN982991:UEN982995 UEN982999:UEN983011 UEN983017:UEN983019 UEN983028:UEN983029 UEN983033:UEN983037 UEN983041:UEN983042 UEN983044:UEN983046 UEN983062:UEN983066 UEN983074:UEN983083 UEN983087:UEN983097 UEN983099:UEN983102 UEN983104:UEN983105 UEN983107:UEN983108 UEN983111:UEN983112 UEN983120:UEN983123 UOI11:UOI12 UOI25:UOI29 UOI36:UOI45 UOI49:UOI50 UOI52:UOI55 UOJ43:UOJ44 UOJ62:UOJ76 UOJ78:UOJ95 UOJ65467:UOJ65469 UOJ65479:UOJ65481 UOJ65487:UOJ65491 UOJ65495:UOJ65507 UOJ65513:UOJ65515 UOJ65524:UOJ65525 UOJ65529:UOJ65533 UOJ65537:UOJ65538 UOJ65540:UOJ65542 UOJ65558:UOJ65562 UOJ65570:UOJ65579 UOJ65583:UOJ65593 UOJ65595:UOJ65598 UOJ65600:UOJ65601 UOJ65603:UOJ65604 UOJ65607:UOJ65608 UOJ65616:UOJ65619 UOJ131003:UOJ131005 UOJ131015:UOJ131017 UOJ131023:UOJ131027 UOJ131031:UOJ131043 UOJ131049:UOJ131051 UOJ131060:UOJ131061 UOJ131065:UOJ131069 UOJ131073:UOJ131074 UOJ131076:UOJ131078 UOJ131094:UOJ131098 UOJ131106:UOJ131115 UOJ131119:UOJ131129 UOJ131131:UOJ131134 UOJ131136:UOJ131137 UOJ131139:UOJ131140 UOJ131143:UOJ131144 UOJ131152:UOJ131155 UOJ196539:UOJ196541 UOJ196551:UOJ196553 UOJ196559:UOJ196563 UOJ196567:UOJ196579 UOJ196585:UOJ196587 UOJ196596:UOJ196597 UOJ196601:UOJ196605 UOJ196609:UOJ196610 UOJ196612:UOJ196614 UOJ196630:UOJ196634 UOJ196642:UOJ196651 UOJ196655:UOJ196665 UOJ196667:UOJ196670 UOJ196672:UOJ196673 UOJ196675:UOJ196676 UOJ196679:UOJ196680 UOJ196688:UOJ196691 UOJ262075:UOJ262077 UOJ262087:UOJ262089 UOJ262095:UOJ262099 UOJ262103:UOJ262115 UOJ262121:UOJ262123 UOJ262132:UOJ262133 UOJ262137:UOJ262141 UOJ262145:UOJ262146 UOJ262148:UOJ262150 UOJ262166:UOJ262170 UOJ262178:UOJ262187 UOJ262191:UOJ262201 UOJ262203:UOJ262206 UOJ262208:UOJ262209 UOJ262211:UOJ262212 UOJ262215:UOJ262216 UOJ262224:UOJ262227 UOJ327611:UOJ327613 UOJ327623:UOJ327625 UOJ327631:UOJ327635 UOJ327639:UOJ327651 UOJ327657:UOJ327659 UOJ327668:UOJ327669 UOJ327673:UOJ327677 UOJ327681:UOJ327682 UOJ327684:UOJ327686 UOJ327702:UOJ327706 UOJ327714:UOJ327723 UOJ327727:UOJ327737 UOJ327739:UOJ327742 UOJ327744:UOJ327745 UOJ327747:UOJ327748 UOJ327751:UOJ327752 UOJ327760:UOJ327763 UOJ393147:UOJ393149 UOJ393159:UOJ393161 UOJ393167:UOJ393171 UOJ393175:UOJ393187 UOJ393193:UOJ393195 UOJ393204:UOJ393205 UOJ393209:UOJ393213 UOJ393217:UOJ393218 UOJ393220:UOJ393222 UOJ393238:UOJ393242 UOJ393250:UOJ393259 UOJ393263:UOJ393273 UOJ393275:UOJ393278 UOJ393280:UOJ393281 UOJ393283:UOJ393284 UOJ393287:UOJ393288 UOJ393296:UOJ393299 UOJ458683:UOJ458685 UOJ458695:UOJ458697 UOJ458703:UOJ458707 UOJ458711:UOJ458723 UOJ458729:UOJ458731 UOJ458740:UOJ458741 UOJ458745:UOJ458749 UOJ458753:UOJ458754 UOJ458756:UOJ458758 UOJ458774:UOJ458778 UOJ458786:UOJ458795 UOJ458799:UOJ458809 UOJ458811:UOJ458814 UOJ458816:UOJ458817 UOJ458819:UOJ458820 UOJ458823:UOJ458824 UOJ458832:UOJ458835 UOJ524219:UOJ524221 UOJ524231:UOJ524233 UOJ524239:UOJ524243 UOJ524247:UOJ524259 UOJ524265:UOJ524267 UOJ524276:UOJ524277 UOJ524281:UOJ524285 UOJ524289:UOJ524290 UOJ524292:UOJ524294 UOJ524310:UOJ524314 UOJ524322:UOJ524331 UOJ524335:UOJ524345 UOJ524347:UOJ524350 UOJ524352:UOJ524353 UOJ524355:UOJ524356 UOJ524359:UOJ524360 UOJ524368:UOJ524371 UOJ589755:UOJ589757 UOJ589767:UOJ589769 UOJ589775:UOJ589779 UOJ589783:UOJ589795 UOJ589801:UOJ589803 UOJ589812:UOJ589813 UOJ589817:UOJ589821 UOJ589825:UOJ589826 UOJ589828:UOJ589830 UOJ589846:UOJ589850 UOJ589858:UOJ589867 UOJ589871:UOJ589881 UOJ589883:UOJ589886 UOJ589888:UOJ589889 UOJ589891:UOJ589892 UOJ589895:UOJ589896 UOJ589904:UOJ589907 UOJ655291:UOJ655293 UOJ655303:UOJ655305 UOJ655311:UOJ655315 UOJ655319:UOJ655331 UOJ655337:UOJ655339 UOJ655348:UOJ655349 UOJ655353:UOJ655357 UOJ655361:UOJ655362 UOJ655364:UOJ655366 UOJ655382:UOJ655386 UOJ655394:UOJ655403 UOJ655407:UOJ655417 UOJ655419:UOJ655422 UOJ655424:UOJ655425 UOJ655427:UOJ655428 UOJ655431:UOJ655432 UOJ655440:UOJ655443 UOJ720827:UOJ720829 UOJ720839:UOJ720841 UOJ720847:UOJ720851 UOJ720855:UOJ720867 UOJ720873:UOJ720875 UOJ720884:UOJ720885 UOJ720889:UOJ720893 UOJ720897:UOJ720898 UOJ720900:UOJ720902 UOJ720918:UOJ720922 UOJ720930:UOJ720939 UOJ720943:UOJ720953 UOJ720955:UOJ720958 UOJ720960:UOJ720961 UOJ720963:UOJ720964 UOJ720967:UOJ720968 UOJ720976:UOJ720979 UOJ786363:UOJ786365 UOJ786375:UOJ786377 UOJ786383:UOJ786387 UOJ786391:UOJ786403 UOJ786409:UOJ786411 UOJ786420:UOJ786421 UOJ786425:UOJ786429 UOJ786433:UOJ786434 UOJ786436:UOJ786438 UOJ786454:UOJ786458 UOJ786466:UOJ786475 UOJ786479:UOJ786489 UOJ786491:UOJ786494 UOJ786496:UOJ786497 UOJ786499:UOJ786500 UOJ786503:UOJ786504 UOJ786512:UOJ786515 UOJ851899:UOJ851901 UOJ851911:UOJ851913 UOJ851919:UOJ851923 UOJ851927:UOJ851939 UOJ851945:UOJ851947 UOJ851956:UOJ851957 UOJ851961:UOJ851965 UOJ851969:UOJ851970 UOJ851972:UOJ851974 UOJ851990:UOJ851994 UOJ852002:UOJ852011 UOJ852015:UOJ852025 UOJ852027:UOJ852030 UOJ852032:UOJ852033 UOJ852035:UOJ852036 UOJ852039:UOJ852040 UOJ852048:UOJ852051 UOJ917435:UOJ917437 UOJ917447:UOJ917449 UOJ917455:UOJ917459 UOJ917463:UOJ917475 UOJ917481:UOJ917483 UOJ917492:UOJ917493 UOJ917497:UOJ917501 UOJ917505:UOJ917506 UOJ917508:UOJ917510 UOJ917526:UOJ917530 UOJ917538:UOJ917547 UOJ917551:UOJ917561 UOJ917563:UOJ917566 UOJ917568:UOJ917569 UOJ917571:UOJ917572 UOJ917575:UOJ917576 UOJ917584:UOJ917587 UOJ982971:UOJ982973 UOJ982983:UOJ982985 UOJ982991:UOJ982995 UOJ982999:UOJ983011 UOJ983017:UOJ983019 UOJ983028:UOJ983029 UOJ983033:UOJ983037 UOJ983041:UOJ983042 UOJ983044:UOJ983046 UOJ983062:UOJ983066 UOJ983074:UOJ983083 UOJ983087:UOJ983097 UOJ983099:UOJ983102 UOJ983104:UOJ983105 UOJ983107:UOJ983108 UOJ983111:UOJ983112 UOJ983120:UOJ983123 UYE11:UYE12 UYE25:UYE29 UYE36:UYE45 UYE49:UYE50 UYE52:UYE55 UYF43:UYF44 UYF62:UYF76 UYF78:UYF95 UYF65467:UYF65469 UYF65479:UYF65481 UYF65487:UYF65491 UYF65495:UYF65507 UYF65513:UYF65515 UYF65524:UYF65525 UYF65529:UYF65533 UYF65537:UYF65538 UYF65540:UYF65542 UYF65558:UYF65562 UYF65570:UYF65579 UYF65583:UYF65593 UYF65595:UYF65598 UYF65600:UYF65601 UYF65603:UYF65604 UYF65607:UYF65608 UYF65616:UYF65619 UYF131003:UYF131005 UYF131015:UYF131017 UYF131023:UYF131027 UYF131031:UYF131043 UYF131049:UYF131051 UYF131060:UYF131061 UYF131065:UYF131069 UYF131073:UYF131074 UYF131076:UYF131078 UYF131094:UYF131098 UYF131106:UYF131115 UYF131119:UYF131129 UYF131131:UYF131134 UYF131136:UYF131137 UYF131139:UYF131140 UYF131143:UYF131144 UYF131152:UYF131155 UYF196539:UYF196541 UYF196551:UYF196553 UYF196559:UYF196563 UYF196567:UYF196579 UYF196585:UYF196587 UYF196596:UYF196597 UYF196601:UYF196605 UYF196609:UYF196610 UYF196612:UYF196614 UYF196630:UYF196634 UYF196642:UYF196651 UYF196655:UYF196665 UYF196667:UYF196670 UYF196672:UYF196673 UYF196675:UYF196676 UYF196679:UYF196680 UYF196688:UYF196691 UYF262075:UYF262077 UYF262087:UYF262089 UYF262095:UYF262099 UYF262103:UYF262115 UYF262121:UYF262123 UYF262132:UYF262133 UYF262137:UYF262141 UYF262145:UYF262146 UYF262148:UYF262150 UYF262166:UYF262170 UYF262178:UYF262187 UYF262191:UYF262201 UYF262203:UYF262206 UYF262208:UYF262209 UYF262211:UYF262212 UYF262215:UYF262216 UYF262224:UYF262227 UYF327611:UYF327613 UYF327623:UYF327625 UYF327631:UYF327635 UYF327639:UYF327651 UYF327657:UYF327659 UYF327668:UYF327669 UYF327673:UYF327677 UYF327681:UYF327682 UYF327684:UYF327686 UYF327702:UYF327706 UYF327714:UYF327723 UYF327727:UYF327737 UYF327739:UYF327742 UYF327744:UYF327745 UYF327747:UYF327748 UYF327751:UYF327752 UYF327760:UYF327763 UYF393147:UYF393149 UYF393159:UYF393161 UYF393167:UYF393171 UYF393175:UYF393187 UYF393193:UYF393195 UYF393204:UYF393205 UYF393209:UYF393213 UYF393217:UYF393218 UYF393220:UYF393222 UYF393238:UYF393242 UYF393250:UYF393259 UYF393263:UYF393273 UYF393275:UYF393278 UYF393280:UYF393281 UYF393283:UYF393284 UYF393287:UYF393288 UYF393296:UYF393299 UYF458683:UYF458685 UYF458695:UYF458697 UYF458703:UYF458707 UYF458711:UYF458723 UYF458729:UYF458731 UYF458740:UYF458741 UYF458745:UYF458749 UYF458753:UYF458754 UYF458756:UYF458758 UYF458774:UYF458778 UYF458786:UYF458795 UYF458799:UYF458809 UYF458811:UYF458814 UYF458816:UYF458817 UYF458819:UYF458820 UYF458823:UYF458824 UYF458832:UYF458835 UYF524219:UYF524221 UYF524231:UYF524233 UYF524239:UYF524243 UYF524247:UYF524259 UYF524265:UYF524267 UYF524276:UYF524277 UYF524281:UYF524285 UYF524289:UYF524290 UYF524292:UYF524294 UYF524310:UYF524314 UYF524322:UYF524331 UYF524335:UYF524345 UYF524347:UYF524350 UYF524352:UYF524353 UYF524355:UYF524356 UYF524359:UYF524360 UYF524368:UYF524371 UYF589755:UYF589757 UYF589767:UYF589769 UYF589775:UYF589779 UYF589783:UYF589795 UYF589801:UYF589803 UYF589812:UYF589813 UYF589817:UYF589821 UYF589825:UYF589826 UYF589828:UYF589830 UYF589846:UYF589850 UYF589858:UYF589867 UYF589871:UYF589881 UYF589883:UYF589886 UYF589888:UYF589889 UYF589891:UYF589892 UYF589895:UYF589896 UYF589904:UYF589907 UYF655291:UYF655293 UYF655303:UYF655305 UYF655311:UYF655315 UYF655319:UYF655331 UYF655337:UYF655339 UYF655348:UYF655349 UYF655353:UYF655357 UYF655361:UYF655362 UYF655364:UYF655366 UYF655382:UYF655386 UYF655394:UYF655403 UYF655407:UYF655417 UYF655419:UYF655422 UYF655424:UYF655425 UYF655427:UYF655428 UYF655431:UYF655432 UYF655440:UYF655443 UYF720827:UYF720829 UYF720839:UYF720841 UYF720847:UYF720851 UYF720855:UYF720867 UYF720873:UYF720875 UYF720884:UYF720885 UYF720889:UYF720893 UYF720897:UYF720898 UYF720900:UYF720902 UYF720918:UYF720922 UYF720930:UYF720939 UYF720943:UYF720953 UYF720955:UYF720958 UYF720960:UYF720961 UYF720963:UYF720964 UYF720967:UYF720968 UYF720976:UYF720979 UYF786363:UYF786365 UYF786375:UYF786377 UYF786383:UYF786387 UYF786391:UYF786403 UYF786409:UYF786411 UYF786420:UYF786421 UYF786425:UYF786429 UYF786433:UYF786434 UYF786436:UYF786438 UYF786454:UYF786458 UYF786466:UYF786475 UYF786479:UYF786489 UYF786491:UYF786494 UYF786496:UYF786497 UYF786499:UYF786500 UYF786503:UYF786504 UYF786512:UYF786515 UYF851899:UYF851901 UYF851911:UYF851913 UYF851919:UYF851923 UYF851927:UYF851939 UYF851945:UYF851947 UYF851956:UYF851957 UYF851961:UYF851965 UYF851969:UYF851970 UYF851972:UYF851974 UYF851990:UYF851994 UYF852002:UYF852011 UYF852015:UYF852025 UYF852027:UYF852030 UYF852032:UYF852033 UYF852035:UYF852036 UYF852039:UYF852040 UYF852048:UYF852051 UYF917435:UYF917437 UYF917447:UYF917449 UYF917455:UYF917459 UYF917463:UYF917475 UYF917481:UYF917483 UYF917492:UYF917493 UYF917497:UYF917501 UYF917505:UYF917506 UYF917508:UYF917510 UYF917526:UYF917530 UYF917538:UYF917547 UYF917551:UYF917561 UYF917563:UYF917566 UYF917568:UYF917569 UYF917571:UYF917572 UYF917575:UYF917576 UYF917584:UYF917587 UYF982971:UYF982973 UYF982983:UYF982985 UYF982991:UYF982995 UYF982999:UYF983011 UYF983017:UYF983019 UYF983028:UYF983029 UYF983033:UYF983037 UYF983041:UYF983042 UYF983044:UYF983046 UYF983062:UYF983066 UYF983074:UYF983083 UYF983087:UYF983097 UYF983099:UYF983102 UYF983104:UYF983105 UYF983107:UYF983108 UYF983111:UYF983112 UYF983120:UYF983123 VIA11:VIA12 VIA25:VIA29 VIA36:VIA45 VIA49:VIA50 VIA52:VIA55 VIB43:VIB44 VIB62:VIB76 VIB78:VIB95 VIB65467:VIB65469 VIB65479:VIB65481 VIB65487:VIB65491 VIB65495:VIB65507 VIB65513:VIB65515 VIB65524:VIB65525 VIB65529:VIB65533 VIB65537:VIB65538 VIB65540:VIB65542 VIB65558:VIB65562 VIB65570:VIB65579 VIB65583:VIB65593 VIB65595:VIB65598 VIB65600:VIB65601 VIB65603:VIB65604 VIB65607:VIB65608 VIB65616:VIB65619 VIB131003:VIB131005 VIB131015:VIB131017 VIB131023:VIB131027 VIB131031:VIB131043 VIB131049:VIB131051 VIB131060:VIB131061 VIB131065:VIB131069 VIB131073:VIB131074 VIB131076:VIB131078 VIB131094:VIB131098 VIB131106:VIB131115 VIB131119:VIB131129 VIB131131:VIB131134 VIB131136:VIB131137 VIB131139:VIB131140 VIB131143:VIB131144 VIB131152:VIB131155 VIB196539:VIB196541 VIB196551:VIB196553 VIB196559:VIB196563 VIB196567:VIB196579 VIB196585:VIB196587 VIB196596:VIB196597 VIB196601:VIB196605 VIB196609:VIB196610 VIB196612:VIB196614 VIB196630:VIB196634 VIB196642:VIB196651 VIB196655:VIB196665 VIB196667:VIB196670 VIB196672:VIB196673 VIB196675:VIB196676 VIB196679:VIB196680 VIB196688:VIB196691 VIB262075:VIB262077 VIB262087:VIB262089 VIB262095:VIB262099 VIB262103:VIB262115 VIB262121:VIB262123 VIB262132:VIB262133 VIB262137:VIB262141 VIB262145:VIB262146 VIB262148:VIB262150 VIB262166:VIB262170 VIB262178:VIB262187 VIB262191:VIB262201 VIB262203:VIB262206 VIB262208:VIB262209 VIB262211:VIB262212 VIB262215:VIB262216 VIB262224:VIB262227 VIB327611:VIB327613 VIB327623:VIB327625 VIB327631:VIB327635 VIB327639:VIB327651 VIB327657:VIB327659 VIB327668:VIB327669 VIB327673:VIB327677 VIB327681:VIB327682 VIB327684:VIB327686 VIB327702:VIB327706 VIB327714:VIB327723 VIB327727:VIB327737 VIB327739:VIB327742 VIB327744:VIB327745 VIB327747:VIB327748 VIB327751:VIB327752 VIB327760:VIB327763 VIB393147:VIB393149 VIB393159:VIB393161 VIB393167:VIB393171 VIB393175:VIB393187 VIB393193:VIB393195 VIB393204:VIB393205 VIB393209:VIB393213 VIB393217:VIB393218 VIB393220:VIB393222 VIB393238:VIB393242 VIB393250:VIB393259 VIB393263:VIB393273 VIB393275:VIB393278 VIB393280:VIB393281 VIB393283:VIB393284 VIB393287:VIB393288 VIB393296:VIB393299 VIB458683:VIB458685 VIB458695:VIB458697 VIB458703:VIB458707 VIB458711:VIB458723 VIB458729:VIB458731 VIB458740:VIB458741 VIB458745:VIB458749 VIB458753:VIB458754 VIB458756:VIB458758 VIB458774:VIB458778 VIB458786:VIB458795 VIB458799:VIB458809 VIB458811:VIB458814 VIB458816:VIB458817 VIB458819:VIB458820 VIB458823:VIB458824 VIB458832:VIB458835 VIB524219:VIB524221 VIB524231:VIB524233 VIB524239:VIB524243 VIB524247:VIB524259 VIB524265:VIB524267 VIB524276:VIB524277 VIB524281:VIB524285 VIB524289:VIB524290 VIB524292:VIB524294 VIB524310:VIB524314 VIB524322:VIB524331 VIB524335:VIB524345 VIB524347:VIB524350 VIB524352:VIB524353 VIB524355:VIB524356 VIB524359:VIB524360 VIB524368:VIB524371 VIB589755:VIB589757 VIB589767:VIB589769 VIB589775:VIB589779 VIB589783:VIB589795 VIB589801:VIB589803 VIB589812:VIB589813 VIB589817:VIB589821 VIB589825:VIB589826 VIB589828:VIB589830 VIB589846:VIB589850 VIB589858:VIB589867 VIB589871:VIB589881 VIB589883:VIB589886 VIB589888:VIB589889 VIB589891:VIB589892 VIB589895:VIB589896 VIB589904:VIB589907 VIB655291:VIB655293 VIB655303:VIB655305 VIB655311:VIB655315 VIB655319:VIB655331 VIB655337:VIB655339 VIB655348:VIB655349 VIB655353:VIB655357 VIB655361:VIB655362 VIB655364:VIB655366 VIB655382:VIB655386 VIB655394:VIB655403 VIB655407:VIB655417 VIB655419:VIB655422 VIB655424:VIB655425 VIB655427:VIB655428 VIB655431:VIB655432 VIB655440:VIB655443 VIB720827:VIB720829 VIB720839:VIB720841 VIB720847:VIB720851 VIB720855:VIB720867 VIB720873:VIB720875 VIB720884:VIB720885 VIB720889:VIB720893 VIB720897:VIB720898 VIB720900:VIB720902 VIB720918:VIB720922 VIB720930:VIB720939 VIB720943:VIB720953 VIB720955:VIB720958 VIB720960:VIB720961 VIB720963:VIB720964 VIB720967:VIB720968 VIB720976:VIB720979 VIB786363:VIB786365 VIB786375:VIB786377 VIB786383:VIB786387 VIB786391:VIB786403 VIB786409:VIB786411 VIB786420:VIB786421 VIB786425:VIB786429 VIB786433:VIB786434 VIB786436:VIB786438 VIB786454:VIB786458 VIB786466:VIB786475 VIB786479:VIB786489 VIB786491:VIB786494 VIB786496:VIB786497 VIB786499:VIB786500 VIB786503:VIB786504 VIB786512:VIB786515 VIB851899:VIB851901 VIB851911:VIB851913 VIB851919:VIB851923 VIB851927:VIB851939 VIB851945:VIB851947 VIB851956:VIB851957 VIB851961:VIB851965 VIB851969:VIB851970 VIB851972:VIB851974 VIB851990:VIB851994 VIB852002:VIB852011 VIB852015:VIB852025 VIB852027:VIB852030 VIB852032:VIB852033 VIB852035:VIB852036 VIB852039:VIB852040 VIB852048:VIB852051 VIB917435:VIB917437 VIB917447:VIB917449 VIB917455:VIB917459 VIB917463:VIB917475 VIB917481:VIB917483 VIB917492:VIB917493 VIB917497:VIB917501 VIB917505:VIB917506 VIB917508:VIB917510 VIB917526:VIB917530 VIB917538:VIB917547 VIB917551:VIB917561 VIB917563:VIB917566 VIB917568:VIB917569 VIB917571:VIB917572 VIB917575:VIB917576 VIB917584:VIB917587 VIB982971:VIB982973 VIB982983:VIB982985 VIB982991:VIB982995 VIB982999:VIB983011 VIB983017:VIB983019 VIB983028:VIB983029 VIB983033:VIB983037 VIB983041:VIB983042 VIB983044:VIB983046 VIB983062:VIB983066 VIB983074:VIB983083 VIB983087:VIB983097 VIB983099:VIB983102 VIB983104:VIB983105 VIB983107:VIB983108 VIB983111:VIB983112 VIB983120:VIB983123 VRW11:VRW12 VRW25:VRW29 VRW36:VRW45 VRW49:VRW50 VRW52:VRW55 VRX43:VRX44 VRX62:VRX76 VRX78:VRX95 VRX65467:VRX65469 VRX65479:VRX65481 VRX65487:VRX65491 VRX65495:VRX65507 VRX65513:VRX65515 VRX65524:VRX65525 VRX65529:VRX65533 VRX65537:VRX65538 VRX65540:VRX65542 VRX65558:VRX65562 VRX65570:VRX65579 VRX65583:VRX65593 VRX65595:VRX65598 VRX65600:VRX65601 VRX65603:VRX65604 VRX65607:VRX65608 VRX65616:VRX65619 VRX131003:VRX131005 VRX131015:VRX131017 VRX131023:VRX131027 VRX131031:VRX131043 VRX131049:VRX131051 VRX131060:VRX131061 VRX131065:VRX131069 VRX131073:VRX131074 VRX131076:VRX131078 VRX131094:VRX131098 VRX131106:VRX131115 VRX131119:VRX131129 VRX131131:VRX131134 VRX131136:VRX131137 VRX131139:VRX131140 VRX131143:VRX131144 VRX131152:VRX131155 VRX196539:VRX196541 VRX196551:VRX196553 VRX196559:VRX196563 VRX196567:VRX196579 VRX196585:VRX196587 VRX196596:VRX196597 VRX196601:VRX196605 VRX196609:VRX196610 VRX196612:VRX196614 VRX196630:VRX196634 VRX196642:VRX196651 VRX196655:VRX196665 VRX196667:VRX196670 VRX196672:VRX196673 VRX196675:VRX196676 VRX196679:VRX196680 VRX196688:VRX196691 VRX262075:VRX262077 VRX262087:VRX262089 VRX262095:VRX262099 VRX262103:VRX262115 VRX262121:VRX262123 VRX262132:VRX262133 VRX262137:VRX262141 VRX262145:VRX262146 VRX262148:VRX262150 VRX262166:VRX262170 VRX262178:VRX262187 VRX262191:VRX262201 VRX262203:VRX262206 VRX262208:VRX262209 VRX262211:VRX262212 VRX262215:VRX262216 VRX262224:VRX262227 VRX327611:VRX327613 VRX327623:VRX327625 VRX327631:VRX327635 VRX327639:VRX327651 VRX327657:VRX327659 VRX327668:VRX327669 VRX327673:VRX327677 VRX327681:VRX327682 VRX327684:VRX327686 VRX327702:VRX327706 VRX327714:VRX327723 VRX327727:VRX327737 VRX327739:VRX327742 VRX327744:VRX327745 VRX327747:VRX327748 VRX327751:VRX327752 VRX327760:VRX327763 VRX393147:VRX393149 VRX393159:VRX393161 VRX393167:VRX393171 VRX393175:VRX393187 VRX393193:VRX393195 VRX393204:VRX393205 VRX393209:VRX393213 VRX393217:VRX393218 VRX393220:VRX393222 VRX393238:VRX393242 VRX393250:VRX393259 VRX393263:VRX393273 VRX393275:VRX393278 VRX393280:VRX393281 VRX393283:VRX393284 VRX393287:VRX393288 VRX393296:VRX393299 VRX458683:VRX458685 VRX458695:VRX458697 VRX458703:VRX458707 VRX458711:VRX458723 VRX458729:VRX458731 VRX458740:VRX458741 VRX458745:VRX458749 VRX458753:VRX458754 VRX458756:VRX458758 VRX458774:VRX458778 VRX458786:VRX458795 VRX458799:VRX458809 VRX458811:VRX458814 VRX458816:VRX458817 VRX458819:VRX458820 VRX458823:VRX458824 VRX458832:VRX458835 VRX524219:VRX524221 VRX524231:VRX524233 VRX524239:VRX524243 VRX524247:VRX524259 VRX524265:VRX524267 VRX524276:VRX524277 VRX524281:VRX524285 VRX524289:VRX524290 VRX524292:VRX524294 VRX524310:VRX524314 VRX524322:VRX524331 VRX524335:VRX524345 VRX524347:VRX524350 VRX524352:VRX524353 VRX524355:VRX524356 VRX524359:VRX524360 VRX524368:VRX524371 VRX589755:VRX589757 VRX589767:VRX589769 VRX589775:VRX589779 VRX589783:VRX589795 VRX589801:VRX589803 VRX589812:VRX589813 VRX589817:VRX589821 VRX589825:VRX589826 VRX589828:VRX589830 VRX589846:VRX589850 VRX589858:VRX589867 VRX589871:VRX589881 VRX589883:VRX589886 VRX589888:VRX589889 VRX589891:VRX589892 VRX589895:VRX589896 VRX589904:VRX589907 VRX655291:VRX655293 VRX655303:VRX655305 VRX655311:VRX655315 VRX655319:VRX655331 VRX655337:VRX655339 VRX655348:VRX655349 VRX655353:VRX655357 VRX655361:VRX655362 VRX655364:VRX655366 VRX655382:VRX655386 VRX655394:VRX655403 VRX655407:VRX655417 VRX655419:VRX655422 VRX655424:VRX655425 VRX655427:VRX655428 VRX655431:VRX655432 VRX655440:VRX655443 VRX720827:VRX720829 VRX720839:VRX720841 VRX720847:VRX720851 VRX720855:VRX720867 VRX720873:VRX720875 VRX720884:VRX720885 VRX720889:VRX720893 VRX720897:VRX720898 VRX720900:VRX720902 VRX720918:VRX720922 VRX720930:VRX720939 VRX720943:VRX720953 VRX720955:VRX720958 VRX720960:VRX720961 VRX720963:VRX720964 VRX720967:VRX720968 VRX720976:VRX720979 VRX786363:VRX786365 VRX786375:VRX786377 VRX786383:VRX786387 VRX786391:VRX786403 VRX786409:VRX786411 VRX786420:VRX786421 VRX786425:VRX786429 VRX786433:VRX786434 VRX786436:VRX786438 VRX786454:VRX786458 VRX786466:VRX786475 VRX786479:VRX786489 VRX786491:VRX786494 VRX786496:VRX786497 VRX786499:VRX786500 VRX786503:VRX786504 VRX786512:VRX786515 VRX851899:VRX851901 VRX851911:VRX851913 VRX851919:VRX851923 VRX851927:VRX851939 VRX851945:VRX851947 VRX851956:VRX851957 VRX851961:VRX851965 VRX851969:VRX851970 VRX851972:VRX851974 VRX851990:VRX851994 VRX852002:VRX852011 VRX852015:VRX852025 VRX852027:VRX852030 VRX852032:VRX852033 VRX852035:VRX852036 VRX852039:VRX852040 VRX852048:VRX852051 VRX917435:VRX917437 VRX917447:VRX917449 VRX917455:VRX917459 VRX917463:VRX917475 VRX917481:VRX917483 VRX917492:VRX917493 VRX917497:VRX917501 VRX917505:VRX917506 VRX917508:VRX917510 VRX917526:VRX917530 VRX917538:VRX917547 VRX917551:VRX917561 VRX917563:VRX917566 VRX917568:VRX917569 VRX917571:VRX917572 VRX917575:VRX917576 VRX917584:VRX917587 VRX982971:VRX982973 VRX982983:VRX982985 VRX982991:VRX982995 VRX982999:VRX983011 VRX983017:VRX983019 VRX983028:VRX983029 VRX983033:VRX983037 VRX983041:VRX983042 VRX983044:VRX983046 VRX983062:VRX983066 VRX983074:VRX983083 VRX983087:VRX983097 VRX983099:VRX983102 VRX983104:VRX983105 VRX983107:VRX983108 VRX983111:VRX983112 VRX983120:VRX983123 WBS11:WBS12 WBS25:WBS29 WBS36:WBS45 WBS49:WBS50 WBS52:WBS55 WBT43:WBT44 WBT62:WBT76 WBT78:WBT95 WBT65467:WBT65469 WBT65479:WBT65481 WBT65487:WBT65491 WBT65495:WBT65507 WBT65513:WBT65515 WBT65524:WBT65525 WBT65529:WBT65533 WBT65537:WBT65538 WBT65540:WBT65542 WBT65558:WBT65562 WBT65570:WBT65579 WBT65583:WBT65593 WBT65595:WBT65598 WBT65600:WBT65601 WBT65603:WBT65604 WBT65607:WBT65608 WBT65616:WBT65619 WBT131003:WBT131005 WBT131015:WBT131017 WBT131023:WBT131027 WBT131031:WBT131043 WBT131049:WBT131051 WBT131060:WBT131061 WBT131065:WBT131069 WBT131073:WBT131074 WBT131076:WBT131078 WBT131094:WBT131098 WBT131106:WBT131115 WBT131119:WBT131129 WBT131131:WBT131134 WBT131136:WBT131137 WBT131139:WBT131140 WBT131143:WBT131144 WBT131152:WBT131155 WBT196539:WBT196541 WBT196551:WBT196553 WBT196559:WBT196563 WBT196567:WBT196579 WBT196585:WBT196587 WBT196596:WBT196597 WBT196601:WBT196605 WBT196609:WBT196610 WBT196612:WBT196614 WBT196630:WBT196634 WBT196642:WBT196651 WBT196655:WBT196665 WBT196667:WBT196670 WBT196672:WBT196673 WBT196675:WBT196676 WBT196679:WBT196680 WBT196688:WBT196691 WBT262075:WBT262077 WBT262087:WBT262089 WBT262095:WBT262099 WBT262103:WBT262115 WBT262121:WBT262123 WBT262132:WBT262133 WBT262137:WBT262141 WBT262145:WBT262146 WBT262148:WBT262150 WBT262166:WBT262170 WBT262178:WBT262187 WBT262191:WBT262201 WBT262203:WBT262206 WBT262208:WBT262209 WBT262211:WBT262212 WBT262215:WBT262216 WBT262224:WBT262227 WBT327611:WBT327613 WBT327623:WBT327625 WBT327631:WBT327635 WBT327639:WBT327651 WBT327657:WBT327659 WBT327668:WBT327669 WBT327673:WBT327677 WBT327681:WBT327682 WBT327684:WBT327686 WBT327702:WBT327706 WBT327714:WBT327723 WBT327727:WBT327737 WBT327739:WBT327742 WBT327744:WBT327745 WBT327747:WBT327748 WBT327751:WBT327752 WBT327760:WBT327763 WBT393147:WBT393149 WBT393159:WBT393161 WBT393167:WBT393171 WBT393175:WBT393187 WBT393193:WBT393195 WBT393204:WBT393205 WBT393209:WBT393213 WBT393217:WBT393218 WBT393220:WBT393222 WBT393238:WBT393242 WBT393250:WBT393259 WBT393263:WBT393273 WBT393275:WBT393278 WBT393280:WBT393281 WBT393283:WBT393284 WBT393287:WBT393288 WBT393296:WBT393299 WBT458683:WBT458685 WBT458695:WBT458697 WBT458703:WBT458707 WBT458711:WBT458723 WBT458729:WBT458731 WBT458740:WBT458741 WBT458745:WBT458749 WBT458753:WBT458754 WBT458756:WBT458758 WBT458774:WBT458778 WBT458786:WBT458795 WBT458799:WBT458809 WBT458811:WBT458814 WBT458816:WBT458817 WBT458819:WBT458820 WBT458823:WBT458824 WBT458832:WBT458835 WBT524219:WBT524221 WBT524231:WBT524233 WBT524239:WBT524243 WBT524247:WBT524259 WBT524265:WBT524267 WBT524276:WBT524277 WBT524281:WBT524285 WBT524289:WBT524290 WBT524292:WBT524294 WBT524310:WBT524314 WBT524322:WBT524331 WBT524335:WBT524345 WBT524347:WBT524350 WBT524352:WBT524353 WBT524355:WBT524356 WBT524359:WBT524360 WBT524368:WBT524371 WBT589755:WBT589757 WBT589767:WBT589769 WBT589775:WBT589779 WBT589783:WBT589795 WBT589801:WBT589803 WBT589812:WBT589813 WBT589817:WBT589821 WBT589825:WBT589826 WBT589828:WBT589830 WBT589846:WBT589850 WBT589858:WBT589867 WBT589871:WBT589881 WBT589883:WBT589886 WBT589888:WBT589889 WBT589891:WBT589892 WBT589895:WBT589896 WBT589904:WBT589907 WBT655291:WBT655293 WBT655303:WBT655305 WBT655311:WBT655315 WBT655319:WBT655331 WBT655337:WBT655339 WBT655348:WBT655349 WBT655353:WBT655357 WBT655361:WBT655362 WBT655364:WBT655366 WBT655382:WBT655386 WBT655394:WBT655403 WBT655407:WBT655417 WBT655419:WBT655422 WBT655424:WBT655425 WBT655427:WBT655428 WBT655431:WBT655432 WBT655440:WBT655443 WBT720827:WBT720829 WBT720839:WBT720841 WBT720847:WBT720851 WBT720855:WBT720867 WBT720873:WBT720875 WBT720884:WBT720885 WBT720889:WBT720893 WBT720897:WBT720898 WBT720900:WBT720902 WBT720918:WBT720922 WBT720930:WBT720939 WBT720943:WBT720953 WBT720955:WBT720958 WBT720960:WBT720961 WBT720963:WBT720964 WBT720967:WBT720968 WBT720976:WBT720979 WBT786363:WBT786365 WBT786375:WBT786377 WBT786383:WBT786387 WBT786391:WBT786403 WBT786409:WBT786411 WBT786420:WBT786421 WBT786425:WBT786429 WBT786433:WBT786434 WBT786436:WBT786438 WBT786454:WBT786458 WBT786466:WBT786475 WBT786479:WBT786489 WBT786491:WBT786494 WBT786496:WBT786497 WBT786499:WBT786500 WBT786503:WBT786504 WBT786512:WBT786515 WBT851899:WBT851901 WBT851911:WBT851913 WBT851919:WBT851923 WBT851927:WBT851939 WBT851945:WBT851947 WBT851956:WBT851957 WBT851961:WBT851965 WBT851969:WBT851970 WBT851972:WBT851974 WBT851990:WBT851994 WBT852002:WBT852011 WBT852015:WBT852025 WBT852027:WBT852030 WBT852032:WBT852033 WBT852035:WBT852036 WBT852039:WBT852040 WBT852048:WBT852051 WBT917435:WBT917437 WBT917447:WBT917449 WBT917455:WBT917459 WBT917463:WBT917475 WBT917481:WBT917483 WBT917492:WBT917493 WBT917497:WBT917501 WBT917505:WBT917506 WBT917508:WBT917510 WBT917526:WBT917530 WBT917538:WBT917547 WBT917551:WBT917561 WBT917563:WBT917566 WBT917568:WBT917569 WBT917571:WBT917572 WBT917575:WBT917576 WBT917584:WBT917587 WBT982971:WBT982973 WBT982983:WBT982985 WBT982991:WBT982995 WBT982999:WBT983011 WBT983017:WBT983019 WBT983028:WBT983029 WBT983033:WBT983037 WBT983041:WBT983042 WBT983044:WBT983046 WBT983062:WBT983066 WBT983074:WBT983083 WBT983087:WBT983097 WBT983099:WBT983102 WBT983104:WBT983105 WBT983107:WBT983108 WBT983111:WBT983112 WBT983120:WBT983123 WLO11:WLO12 WLO25:WLO29 WLO36:WLO45 WLO49:WLO50 WLO52:WLO55 WLP43:WLP44 WLP62:WLP76 WLP78:WLP95 WLP65467:WLP65469 WLP65479:WLP65481 WLP65487:WLP65491 WLP65495:WLP65507 WLP65513:WLP65515 WLP65524:WLP65525 WLP65529:WLP65533 WLP65537:WLP65538 WLP65540:WLP65542 WLP65558:WLP65562 WLP65570:WLP65579 WLP65583:WLP65593 WLP65595:WLP65598 WLP65600:WLP65601 WLP65603:WLP65604 WLP65607:WLP65608 WLP65616:WLP65619 WLP131003:WLP131005 WLP131015:WLP131017 WLP131023:WLP131027 WLP131031:WLP131043 WLP131049:WLP131051 WLP131060:WLP131061 WLP131065:WLP131069 WLP131073:WLP131074 WLP131076:WLP131078 WLP131094:WLP131098 WLP131106:WLP131115 WLP131119:WLP131129 WLP131131:WLP131134 WLP131136:WLP131137 WLP131139:WLP131140 WLP131143:WLP131144 WLP131152:WLP131155 WLP196539:WLP196541 WLP196551:WLP196553 WLP196559:WLP196563 WLP196567:WLP196579 WLP196585:WLP196587 WLP196596:WLP196597 WLP196601:WLP196605 WLP196609:WLP196610 WLP196612:WLP196614 WLP196630:WLP196634 WLP196642:WLP196651 WLP196655:WLP196665 WLP196667:WLP196670 WLP196672:WLP196673 WLP196675:WLP196676 WLP196679:WLP196680 WLP196688:WLP196691 WLP262075:WLP262077 WLP262087:WLP262089 WLP262095:WLP262099 WLP262103:WLP262115 WLP262121:WLP262123 WLP262132:WLP262133 WLP262137:WLP262141 WLP262145:WLP262146 WLP262148:WLP262150 WLP262166:WLP262170 WLP262178:WLP262187 WLP262191:WLP262201 WLP262203:WLP262206 WLP262208:WLP262209 WLP262211:WLP262212 WLP262215:WLP262216 WLP262224:WLP262227 WLP327611:WLP327613 WLP327623:WLP327625 WLP327631:WLP327635 WLP327639:WLP327651 WLP327657:WLP327659 WLP327668:WLP327669 WLP327673:WLP327677 WLP327681:WLP327682 WLP327684:WLP327686 WLP327702:WLP327706 WLP327714:WLP327723 WLP327727:WLP327737 WLP327739:WLP327742 WLP327744:WLP327745 WLP327747:WLP327748 WLP327751:WLP327752 WLP327760:WLP327763 WLP393147:WLP393149 WLP393159:WLP393161 WLP393167:WLP393171 WLP393175:WLP393187 WLP393193:WLP393195 WLP393204:WLP393205 WLP393209:WLP393213 WLP393217:WLP393218 WLP393220:WLP393222 WLP393238:WLP393242 WLP393250:WLP393259 WLP393263:WLP393273 WLP393275:WLP393278 WLP393280:WLP393281 WLP393283:WLP393284 WLP393287:WLP393288 WLP393296:WLP393299 WLP458683:WLP458685 WLP458695:WLP458697 WLP458703:WLP458707 WLP458711:WLP458723 WLP458729:WLP458731 WLP458740:WLP458741 WLP458745:WLP458749 WLP458753:WLP458754 WLP458756:WLP458758 WLP458774:WLP458778 WLP458786:WLP458795 WLP458799:WLP458809 WLP458811:WLP458814 WLP458816:WLP458817 WLP458819:WLP458820 WLP458823:WLP458824 WLP458832:WLP458835 WLP524219:WLP524221 WLP524231:WLP524233 WLP524239:WLP524243 WLP524247:WLP524259 WLP524265:WLP524267 WLP524276:WLP524277 WLP524281:WLP524285 WLP524289:WLP524290 WLP524292:WLP524294 WLP524310:WLP524314 WLP524322:WLP524331 WLP524335:WLP524345 WLP524347:WLP524350 WLP524352:WLP524353 WLP524355:WLP524356 WLP524359:WLP524360 WLP524368:WLP524371 WLP589755:WLP589757 WLP589767:WLP589769 WLP589775:WLP589779 WLP589783:WLP589795 WLP589801:WLP589803 WLP589812:WLP589813 WLP589817:WLP589821 WLP589825:WLP589826 WLP589828:WLP589830 WLP589846:WLP589850 WLP589858:WLP589867 WLP589871:WLP589881 WLP589883:WLP589886 WLP589888:WLP589889 WLP589891:WLP589892 WLP589895:WLP589896 WLP589904:WLP589907 WLP655291:WLP655293 WLP655303:WLP655305 WLP655311:WLP655315 WLP655319:WLP655331 WLP655337:WLP655339 WLP655348:WLP655349 WLP655353:WLP655357 WLP655361:WLP655362 WLP655364:WLP655366 WLP655382:WLP655386 WLP655394:WLP655403 WLP655407:WLP655417 WLP655419:WLP655422 WLP655424:WLP655425 WLP655427:WLP655428 WLP655431:WLP655432 WLP655440:WLP655443 WLP720827:WLP720829 WLP720839:WLP720841 WLP720847:WLP720851 WLP720855:WLP720867 WLP720873:WLP720875 WLP720884:WLP720885 WLP720889:WLP720893 WLP720897:WLP720898 WLP720900:WLP720902 WLP720918:WLP720922 WLP720930:WLP720939 WLP720943:WLP720953 WLP720955:WLP720958 WLP720960:WLP720961 WLP720963:WLP720964 WLP720967:WLP720968 WLP720976:WLP720979 WLP786363:WLP786365 WLP786375:WLP786377 WLP786383:WLP786387 WLP786391:WLP786403 WLP786409:WLP786411 WLP786420:WLP786421 WLP786425:WLP786429 WLP786433:WLP786434 WLP786436:WLP786438 WLP786454:WLP786458 WLP786466:WLP786475 WLP786479:WLP786489 WLP786491:WLP786494 WLP786496:WLP786497 WLP786499:WLP786500 WLP786503:WLP786504 WLP786512:WLP786515 WLP851899:WLP851901 WLP851911:WLP851913 WLP851919:WLP851923 WLP851927:WLP851939 WLP851945:WLP851947 WLP851956:WLP851957 WLP851961:WLP851965 WLP851969:WLP851970 WLP851972:WLP851974 WLP851990:WLP851994 WLP852002:WLP852011 WLP852015:WLP852025 WLP852027:WLP852030 WLP852032:WLP852033 WLP852035:WLP852036 WLP852039:WLP852040 WLP852048:WLP852051 WLP917435:WLP917437 WLP917447:WLP917449 WLP917455:WLP917459 WLP917463:WLP917475 WLP917481:WLP917483 WLP917492:WLP917493 WLP917497:WLP917501 WLP917505:WLP917506 WLP917508:WLP917510 WLP917526:WLP917530 WLP917538:WLP917547 WLP917551:WLP917561 WLP917563:WLP917566 WLP917568:WLP917569 WLP917571:WLP917572 WLP917575:WLP917576 WLP917584:WLP917587 WLP982971:WLP982973 WLP982983:WLP982985 WLP982991:WLP982995 WLP982999:WLP983011 WLP983017:WLP983019 WLP983028:WLP983029 WLP983033:WLP983037 WLP983041:WLP983042 WLP983044:WLP983046 WLP983062:WLP983066 WLP983074:WLP983083 WLP983087:WLP983097 WLP983099:WLP983102 WLP983104:WLP983105 WLP983107:WLP983108 WLP983111:WLP983112 WLP983120:WLP983123 WVK11:WVK12 WVK25:WVK29 WVK36:WVK45 WVK49:WVK50 WVK52:WVK55 WVL43:WVL44 WVL62:WVL76 WVL78:WVL95 WVL65467:WVL65469 WVL65479:WVL65481 WVL65487:WVL65491 WVL65495:WVL65507 WVL65513:WVL65515 WVL65524:WVL65525 WVL65529:WVL65533 WVL65537:WVL65538 WVL65540:WVL65542 WVL65558:WVL65562 WVL65570:WVL65579 WVL65583:WVL65593 WVL65595:WVL65598 WVL65600:WVL65601 WVL65603:WVL65604 WVL65607:WVL65608 WVL65616:WVL65619 WVL131003:WVL131005 WVL131015:WVL131017 WVL131023:WVL131027 WVL131031:WVL131043 WVL131049:WVL131051 WVL131060:WVL131061 WVL131065:WVL131069 WVL131073:WVL131074 WVL131076:WVL131078 WVL131094:WVL131098 WVL131106:WVL131115 WVL131119:WVL131129 WVL131131:WVL131134 WVL131136:WVL131137 WVL131139:WVL131140 WVL131143:WVL131144 WVL131152:WVL131155 WVL196539:WVL196541 WVL196551:WVL196553 WVL196559:WVL196563 WVL196567:WVL196579 WVL196585:WVL196587 WVL196596:WVL196597 WVL196601:WVL196605 WVL196609:WVL196610 WVL196612:WVL196614 WVL196630:WVL196634 WVL196642:WVL196651 WVL196655:WVL196665 WVL196667:WVL196670 WVL196672:WVL196673 WVL196675:WVL196676 WVL196679:WVL196680 WVL196688:WVL196691 WVL262075:WVL262077 WVL262087:WVL262089 WVL262095:WVL262099 WVL262103:WVL262115 WVL262121:WVL262123 WVL262132:WVL262133 WVL262137:WVL262141 WVL262145:WVL262146 WVL262148:WVL262150 WVL262166:WVL262170 WVL262178:WVL262187 WVL262191:WVL262201 WVL262203:WVL262206 WVL262208:WVL262209 WVL262211:WVL262212 WVL262215:WVL262216 WVL262224:WVL262227 WVL327611:WVL327613 WVL327623:WVL327625 WVL327631:WVL327635 WVL327639:WVL327651 WVL327657:WVL327659 WVL327668:WVL327669 WVL327673:WVL327677 WVL327681:WVL327682 WVL327684:WVL327686 WVL327702:WVL327706 WVL327714:WVL327723 WVL327727:WVL327737 WVL327739:WVL327742 WVL327744:WVL327745 WVL327747:WVL327748 WVL327751:WVL327752 WVL327760:WVL327763 WVL393147:WVL393149 WVL393159:WVL393161 WVL393167:WVL393171 WVL393175:WVL393187 WVL393193:WVL393195 WVL393204:WVL393205 WVL393209:WVL393213 WVL393217:WVL393218 WVL393220:WVL393222 WVL393238:WVL393242 WVL393250:WVL393259 WVL393263:WVL393273 WVL393275:WVL393278 WVL393280:WVL393281 WVL393283:WVL393284 WVL393287:WVL393288 WVL393296:WVL393299 WVL458683:WVL458685 WVL458695:WVL458697 WVL458703:WVL458707 WVL458711:WVL458723 WVL458729:WVL458731 WVL458740:WVL458741 WVL458745:WVL458749 WVL458753:WVL458754 WVL458756:WVL458758 WVL458774:WVL458778 WVL458786:WVL458795 WVL458799:WVL458809 WVL458811:WVL458814 WVL458816:WVL458817 WVL458819:WVL458820 WVL458823:WVL458824 WVL458832:WVL458835 WVL524219:WVL524221 WVL524231:WVL524233 WVL524239:WVL524243 WVL524247:WVL524259 WVL524265:WVL524267 WVL524276:WVL524277 WVL524281:WVL524285 WVL524289:WVL524290 WVL524292:WVL524294 WVL524310:WVL524314 WVL524322:WVL524331 WVL524335:WVL524345 WVL524347:WVL524350 WVL524352:WVL524353 WVL524355:WVL524356 WVL524359:WVL524360 WVL524368:WVL524371 WVL589755:WVL589757 WVL589767:WVL589769 WVL589775:WVL589779 WVL589783:WVL589795 WVL589801:WVL589803 WVL589812:WVL589813 WVL589817:WVL589821 WVL589825:WVL589826 WVL589828:WVL589830 WVL589846:WVL589850 WVL589858:WVL589867 WVL589871:WVL589881 WVL589883:WVL589886 WVL589888:WVL589889 WVL589891:WVL589892 WVL589895:WVL589896 WVL589904:WVL589907 WVL655291:WVL655293 WVL655303:WVL655305 WVL655311:WVL655315 WVL655319:WVL655331 WVL655337:WVL655339 WVL655348:WVL655349 WVL655353:WVL655357 WVL655361:WVL655362 WVL655364:WVL655366 WVL655382:WVL655386 WVL655394:WVL655403 WVL655407:WVL655417 WVL655419:WVL655422 WVL655424:WVL655425 WVL655427:WVL655428 WVL655431:WVL655432 WVL655440:WVL655443 WVL720827:WVL720829 WVL720839:WVL720841 WVL720847:WVL720851 WVL720855:WVL720867 WVL720873:WVL720875 WVL720884:WVL720885 WVL720889:WVL720893 WVL720897:WVL720898 WVL720900:WVL720902 WVL720918:WVL720922 WVL720930:WVL720939 WVL720943:WVL720953 WVL720955:WVL720958 WVL720960:WVL720961 WVL720963:WVL720964 WVL720967:WVL720968 WVL720976:WVL720979 WVL786363:WVL786365 WVL786375:WVL786377 WVL786383:WVL786387 WVL786391:WVL786403 WVL786409:WVL786411 WVL786420:WVL786421 WVL786425:WVL786429 WVL786433:WVL786434 WVL786436:WVL786438 WVL786454:WVL786458 WVL786466:WVL786475 WVL786479:WVL786489 WVL786491:WVL786494 WVL786496:WVL786497 WVL786499:WVL786500 WVL786503:WVL786504 WVL786512:WVL786515 WVL851899:WVL851901 WVL851911:WVL851913 WVL851919:WVL851923 WVL851927:WVL851939 WVL851945:WVL851947 WVL851956:WVL851957 WVL851961:WVL851965 WVL851969:WVL851970 WVL851972:WVL851974 WVL851990:WVL851994 WVL852002:WVL852011 WVL852015:WVL852025 WVL852027:WVL852030 WVL852032:WVL852033 WVL852035:WVL852036 WVL852039:WVL852040 WVL852048:WVL852051 WVL917435:WVL917437 WVL917447:WVL917449 WVL917455:WVL917459 WVL917463:WVL917475 WVL917481:WVL917483 WVL917492:WVL917493 WVL917497:WVL917501 WVL917505:WVL917506 WVL917508:WVL917510 WVL917526:WVL917530 WVL917538:WVL917547 WVL917551:WVL917561 WVL917563:WVL917566 WVL917568:WVL917569 WVL917571:WVL917572 WVL917575:WVL917576 WVL917584:WVL917587 WVL982971:WVL982973 WVL982983:WVL982985 WVL982991:WVL982995 WVL982999:WVL983011 WVL983017:WVL983019 WVL983028:WVL983029 WVL983033:WVL983037 WVL983041:WVL983042 WVL983044:WVL983046 WVL983062:WVL983066 WVL983074:WVL983083 WVL983087:WVL983097 WVL983099:WVL983102 WVL983104:WVL983105 WVL983107:WVL983108 WVL983111:WVL983112 WVL983120:WVL983123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2:N220"/>
  <sheetViews>
    <sheetView showGridLines="0" zoomScale="80" zoomScaleNormal="80" workbookViewId="0">
      <selection activeCell="D21" sqref="D21"/>
    </sheetView>
  </sheetViews>
  <sheetFormatPr defaultColWidth="11.21875" defaultRowHeight="13.8"/>
  <cols>
    <col min="1" max="1" width="22.21875" style="879" customWidth="1"/>
    <col min="2" max="2" width="65.77734375" style="879" customWidth="1"/>
    <col min="3" max="3" width="10.21875" style="880" customWidth="1"/>
    <col min="4" max="4" width="12.21875" style="880" customWidth="1"/>
    <col min="5" max="5" width="12.77734375" style="880" customWidth="1"/>
    <col min="6" max="6" width="12.21875" style="880" customWidth="1"/>
    <col min="7" max="7" width="13.21875" style="880" customWidth="1"/>
    <col min="8" max="10" width="12.77734375" style="880" customWidth="1"/>
    <col min="11" max="11" width="12.21875" style="880" customWidth="1"/>
    <col min="12" max="12" width="10.77734375" style="880" customWidth="1"/>
    <col min="13" max="13" width="12.21875" style="880" customWidth="1"/>
    <col min="14" max="14" width="11.21875" style="880" customWidth="1"/>
    <col min="15" max="246" width="8.77734375" style="880" customWidth="1"/>
    <col min="247" max="16384" width="11.21875" style="880"/>
  </cols>
  <sheetData>
    <row r="2" spans="1:14" ht="12.75" customHeight="1">
      <c r="B2" s="881" t="s">
        <v>64</v>
      </c>
      <c r="C2" s="1542" t="s">
        <v>486</v>
      </c>
      <c r="D2" s="1542"/>
      <c r="E2" s="1542"/>
      <c r="F2" s="1542"/>
      <c r="G2" s="1542"/>
    </row>
    <row r="3" spans="1:14">
      <c r="B3" s="881" t="s">
        <v>370</v>
      </c>
      <c r="C3" s="1543" t="s">
        <v>487</v>
      </c>
      <c r="D3" s="1543"/>
      <c r="E3" s="1543"/>
      <c r="F3" s="1543"/>
      <c r="G3" s="1543"/>
    </row>
    <row r="4" spans="1:14">
      <c r="B4" s="881"/>
      <c r="C4" s="1544" t="s">
        <v>371</v>
      </c>
      <c r="D4" s="1545"/>
      <c r="E4" s="1545"/>
      <c r="F4" s="1545"/>
      <c r="G4" s="1546"/>
    </row>
    <row r="5" spans="1:14" ht="12.75" customHeight="1">
      <c r="B5" s="881" t="s">
        <v>68</v>
      </c>
      <c r="C5" s="1542" t="s">
        <v>488</v>
      </c>
      <c r="D5" s="1542"/>
      <c r="E5" s="1542"/>
      <c r="F5" s="1542"/>
      <c r="G5" s="1542"/>
    </row>
    <row r="7" spans="1:14" ht="43.5" customHeight="1">
      <c r="A7" s="882"/>
      <c r="B7" s="882" t="s">
        <v>70</v>
      </c>
      <c r="C7" s="882" t="s">
        <v>71</v>
      </c>
      <c r="D7" s="882" t="s">
        <v>372</v>
      </c>
      <c r="E7" s="882" t="s">
        <v>72</v>
      </c>
      <c r="F7" s="882" t="s">
        <v>73</v>
      </c>
      <c r="G7" s="882" t="s">
        <v>74</v>
      </c>
      <c r="H7" s="882" t="s">
        <v>75</v>
      </c>
      <c r="I7" s="882" t="s">
        <v>76</v>
      </c>
      <c r="J7" s="882" t="s">
        <v>77</v>
      </c>
      <c r="K7" s="882" t="s">
        <v>78</v>
      </c>
      <c r="L7" s="882" t="s">
        <v>79</v>
      </c>
      <c r="M7" s="882" t="s">
        <v>80</v>
      </c>
      <c r="N7" s="882" t="s">
        <v>373</v>
      </c>
    </row>
    <row r="8" spans="1:14" ht="35.25" customHeight="1">
      <c r="A8" s="883" t="s">
        <v>489</v>
      </c>
      <c r="B8" s="884"/>
      <c r="C8" s="885"/>
      <c r="D8" s="885"/>
      <c r="E8" s="885"/>
      <c r="F8" s="885"/>
      <c r="G8" s="885"/>
      <c r="H8" s="885"/>
      <c r="I8" s="885"/>
      <c r="J8" s="885"/>
      <c r="K8" s="885"/>
      <c r="L8" s="885"/>
      <c r="M8" s="885"/>
      <c r="N8" s="885"/>
    </row>
    <row r="9" spans="1:14" ht="36" customHeight="1">
      <c r="A9" s="886" t="s">
        <v>490</v>
      </c>
      <c r="B9" s="887"/>
      <c r="C9" s="888"/>
      <c r="D9" s="888"/>
      <c r="E9" s="888"/>
      <c r="F9" s="888"/>
      <c r="G9" s="888"/>
      <c r="H9" s="888"/>
      <c r="I9" s="888"/>
      <c r="J9" s="888"/>
      <c r="K9" s="888"/>
      <c r="L9" s="888"/>
      <c r="M9" s="888"/>
      <c r="N9" s="888"/>
    </row>
    <row r="10" spans="1:14" ht="29.25" customHeight="1">
      <c r="A10" s="1547" t="s">
        <v>491</v>
      </c>
      <c r="B10" s="1548"/>
      <c r="C10" s="889"/>
      <c r="D10" s="890"/>
      <c r="E10" s="890"/>
      <c r="F10" s="890"/>
      <c r="G10" s="890"/>
      <c r="H10" s="890"/>
      <c r="I10" s="890"/>
      <c r="J10" s="890"/>
      <c r="K10" s="890"/>
      <c r="L10" s="890"/>
      <c r="M10" s="890"/>
      <c r="N10" s="890"/>
    </row>
    <row r="11" spans="1:14">
      <c r="A11" s="1534" t="s">
        <v>492</v>
      </c>
      <c r="B11" s="1535"/>
      <c r="C11" s="891"/>
      <c r="D11" s="891"/>
      <c r="E11" s="891"/>
      <c r="F11" s="891"/>
      <c r="G11" s="891"/>
      <c r="H11" s="891"/>
      <c r="I11" s="891"/>
      <c r="J11" s="891"/>
      <c r="K11" s="891"/>
      <c r="L11" s="891"/>
      <c r="M11" s="891"/>
      <c r="N11" s="891"/>
    </row>
    <row r="12" spans="1:14" ht="25.5" customHeight="1">
      <c r="A12" s="892" t="s">
        <v>493</v>
      </c>
      <c r="B12" s="893" t="s">
        <v>494</v>
      </c>
      <c r="C12" s="894"/>
      <c r="D12" s="894"/>
      <c r="E12" s="894"/>
      <c r="F12" s="894"/>
      <c r="G12" s="894"/>
      <c r="H12" s="894"/>
      <c r="I12" s="894"/>
      <c r="J12" s="894"/>
      <c r="K12" s="894"/>
      <c r="L12" s="894"/>
      <c r="M12" s="894"/>
      <c r="N12" s="894"/>
    </row>
    <row r="13" spans="1:14" ht="39.75" customHeight="1">
      <c r="A13" s="895" t="e">
        <f>#REF!</f>
        <v>#REF!</v>
      </c>
      <c r="B13" s="896" t="e">
        <f>#REF!</f>
        <v>#REF!</v>
      </c>
      <c r="C13" s="897"/>
      <c r="D13" s="897"/>
      <c r="E13" s="897"/>
      <c r="F13" s="897"/>
      <c r="G13" s="898"/>
      <c r="H13" s="897"/>
      <c r="I13" s="897"/>
      <c r="J13" s="897"/>
      <c r="K13" s="897"/>
      <c r="L13" s="897"/>
      <c r="M13" s="897"/>
      <c r="N13" s="897"/>
    </row>
    <row r="14" spans="1:14" ht="39" customHeight="1">
      <c r="A14" s="895" t="e">
        <f>#REF!</f>
        <v>#REF!</v>
      </c>
      <c r="B14" s="899" t="e">
        <f>#REF!</f>
        <v>#REF!</v>
      </c>
      <c r="C14" s="900"/>
      <c r="D14" s="900"/>
      <c r="E14" s="900"/>
      <c r="F14" s="900"/>
      <c r="G14" s="900"/>
      <c r="H14" s="897"/>
      <c r="I14" s="897"/>
      <c r="J14" s="900"/>
      <c r="K14" s="900"/>
      <c r="L14" s="897"/>
      <c r="M14" s="900"/>
      <c r="N14" s="900"/>
    </row>
    <row r="15" spans="1:14" ht="42.75" customHeight="1">
      <c r="A15" s="895" t="e">
        <f>#REF!</f>
        <v>#REF!</v>
      </c>
      <c r="B15" s="901" t="e">
        <f>#REF!</f>
        <v>#REF!</v>
      </c>
      <c r="C15" s="900"/>
      <c r="D15" s="900"/>
      <c r="E15" s="900"/>
      <c r="F15" s="900"/>
      <c r="G15" s="900"/>
      <c r="H15" s="897"/>
      <c r="I15" s="897"/>
      <c r="J15" s="900"/>
      <c r="K15" s="900"/>
      <c r="L15" s="897"/>
      <c r="M15" s="900"/>
      <c r="N15" s="900"/>
    </row>
    <row r="16" spans="1:14" ht="33" customHeight="1">
      <c r="A16" s="902" t="e">
        <f>#REF!</f>
        <v>#REF!</v>
      </c>
      <c r="B16" s="903" t="e">
        <f>#REF!</f>
        <v>#REF!</v>
      </c>
      <c r="C16" s="898"/>
      <c r="D16" s="898"/>
      <c r="E16" s="898"/>
      <c r="F16" s="898"/>
      <c r="G16" s="898"/>
      <c r="H16" s="898"/>
      <c r="I16" s="898"/>
      <c r="J16" s="898"/>
      <c r="K16" s="898"/>
      <c r="L16" s="898"/>
      <c r="M16" s="898"/>
      <c r="N16" s="898"/>
    </row>
    <row r="17" spans="1:14" ht="39" customHeight="1">
      <c r="A17" s="902" t="e">
        <f>#REF!</f>
        <v>#REF!</v>
      </c>
      <c r="B17" s="903" t="e">
        <f>#REF!</f>
        <v>#REF!</v>
      </c>
      <c r="C17" s="898"/>
      <c r="D17" s="898"/>
      <c r="E17" s="898"/>
      <c r="F17" s="898"/>
      <c r="G17" s="898"/>
      <c r="H17" s="898"/>
      <c r="I17" s="898"/>
      <c r="J17" s="898"/>
      <c r="K17" s="898"/>
      <c r="L17" s="898"/>
      <c r="M17" s="898"/>
      <c r="N17" s="898"/>
    </row>
    <row r="18" spans="1:14" ht="32.25" customHeight="1">
      <c r="A18" s="902" t="e">
        <f>#REF!</f>
        <v>#REF!</v>
      </c>
      <c r="B18" s="903" t="e">
        <f>#REF!</f>
        <v>#REF!</v>
      </c>
      <c r="C18" s="900"/>
      <c r="D18" s="900"/>
      <c r="E18" s="900"/>
      <c r="F18" s="900"/>
      <c r="G18" s="900"/>
      <c r="H18" s="900"/>
      <c r="I18" s="900"/>
      <c r="J18" s="900"/>
      <c r="K18" s="900"/>
      <c r="L18" s="900"/>
      <c r="M18" s="900"/>
      <c r="N18" s="900"/>
    </row>
    <row r="19" spans="1:14" ht="39.75" customHeight="1">
      <c r="A19" s="902" t="e">
        <f>#REF!</f>
        <v>#REF!</v>
      </c>
      <c r="B19" s="903" t="e">
        <f>#REF!</f>
        <v>#REF!</v>
      </c>
      <c r="C19" s="900"/>
      <c r="D19" s="900"/>
      <c r="E19" s="898"/>
      <c r="F19" s="898"/>
      <c r="G19" s="898"/>
      <c r="H19" s="898"/>
      <c r="I19" s="898"/>
      <c r="J19" s="898"/>
      <c r="K19" s="898"/>
      <c r="L19" s="898"/>
      <c r="M19" s="898"/>
      <c r="N19" s="898"/>
    </row>
    <row r="20" spans="1:14" ht="39.75" customHeight="1">
      <c r="A20" s="902" t="e">
        <f>#REF!</f>
        <v>#REF!</v>
      </c>
      <c r="B20" s="903" t="e">
        <f>#REF!</f>
        <v>#REF!</v>
      </c>
      <c r="C20" s="897"/>
      <c r="D20" s="897"/>
      <c r="E20" s="898"/>
      <c r="F20" s="898"/>
      <c r="G20" s="898"/>
      <c r="H20" s="898"/>
      <c r="I20" s="898"/>
      <c r="J20" s="898"/>
      <c r="K20" s="898"/>
      <c r="L20" s="898"/>
      <c r="M20" s="898"/>
      <c r="N20" s="898"/>
    </row>
    <row r="21" spans="1:14" ht="39.75" customHeight="1">
      <c r="A21" s="902" t="e">
        <f>#REF!</f>
        <v>#REF!</v>
      </c>
      <c r="B21" s="903" t="e">
        <f>#REF!</f>
        <v>#REF!</v>
      </c>
      <c r="C21" s="897"/>
      <c r="D21" s="897"/>
      <c r="E21" s="897"/>
      <c r="F21" s="897"/>
      <c r="G21" s="897"/>
      <c r="H21" s="897"/>
      <c r="I21" s="898"/>
      <c r="J21" s="898"/>
      <c r="K21" s="898"/>
      <c r="L21" s="898"/>
      <c r="M21" s="898"/>
      <c r="N21" s="898"/>
    </row>
    <row r="22" spans="1:14" ht="39.75" customHeight="1">
      <c r="A22" s="902" t="e">
        <f>#REF!</f>
        <v>#REF!</v>
      </c>
      <c r="B22" s="903" t="e">
        <f>#REF!</f>
        <v>#REF!</v>
      </c>
      <c r="C22" s="897"/>
      <c r="D22" s="897"/>
      <c r="E22" s="897"/>
      <c r="F22" s="897"/>
      <c r="G22" s="897"/>
      <c r="H22" s="897"/>
      <c r="I22" s="898"/>
      <c r="J22" s="898"/>
      <c r="K22" s="898"/>
      <c r="L22" s="898"/>
      <c r="M22" s="898"/>
      <c r="N22" s="898"/>
    </row>
    <row r="23" spans="1:14" ht="43.5" customHeight="1">
      <c r="A23" s="901" t="e">
        <f>#REF!</f>
        <v>#REF!</v>
      </c>
      <c r="B23" s="904" t="e">
        <f>#REF!</f>
        <v>#REF!</v>
      </c>
      <c r="C23" s="898"/>
      <c r="D23" s="898"/>
      <c r="E23" s="898"/>
      <c r="F23" s="898"/>
      <c r="G23" s="898"/>
      <c r="H23" s="898"/>
      <c r="I23" s="898"/>
      <c r="J23" s="898"/>
      <c r="K23" s="898"/>
      <c r="L23" s="898"/>
      <c r="M23" s="898"/>
      <c r="N23" s="898"/>
    </row>
    <row r="24" spans="1:14" ht="45" customHeight="1">
      <c r="A24" s="901" t="e">
        <f>#REF!</f>
        <v>#REF!</v>
      </c>
      <c r="B24" s="904" t="e">
        <f>#REF!</f>
        <v>#REF!</v>
      </c>
      <c r="C24" s="898"/>
      <c r="D24" s="898"/>
      <c r="E24" s="898"/>
      <c r="F24" s="898"/>
      <c r="G24" s="900"/>
      <c r="H24" s="897"/>
      <c r="I24" s="897"/>
      <c r="J24" s="900"/>
      <c r="K24" s="900"/>
      <c r="L24" s="897"/>
      <c r="M24" s="900"/>
      <c r="N24" s="900"/>
    </row>
    <row r="25" spans="1:14" ht="45" hidden="1" customHeight="1">
      <c r="A25" s="901" t="e">
        <f>#REF!</f>
        <v>#REF!</v>
      </c>
      <c r="B25" s="904" t="e">
        <f>#REF!</f>
        <v>#REF!</v>
      </c>
      <c r="C25" s="898"/>
      <c r="D25" s="898"/>
      <c r="E25" s="898"/>
      <c r="F25" s="898"/>
      <c r="G25" s="900"/>
      <c r="H25" s="897"/>
      <c r="I25" s="897"/>
      <c r="J25" s="900"/>
      <c r="K25" s="900"/>
      <c r="L25" s="897"/>
      <c r="M25" s="900"/>
      <c r="N25" s="900"/>
    </row>
    <row r="26" spans="1:14" ht="45" customHeight="1">
      <c r="A26" s="901" t="e">
        <f>#REF!</f>
        <v>#REF!</v>
      </c>
      <c r="B26" s="904" t="e">
        <f>#REF!</f>
        <v>#REF!</v>
      </c>
      <c r="C26" s="897"/>
      <c r="D26" s="897"/>
      <c r="E26" s="897"/>
      <c r="F26" s="897"/>
      <c r="G26" s="898"/>
      <c r="H26" s="898"/>
      <c r="I26" s="898"/>
      <c r="J26" s="898"/>
      <c r="K26" s="898"/>
      <c r="L26" s="897"/>
      <c r="M26" s="900"/>
      <c r="N26" s="900"/>
    </row>
    <row r="27" spans="1:14" ht="45" customHeight="1">
      <c r="A27" s="901" t="e">
        <f>#REF!</f>
        <v>#REF!</v>
      </c>
      <c r="B27" s="904" t="e">
        <f>#REF!</f>
        <v>#REF!</v>
      </c>
      <c r="C27" s="897"/>
      <c r="D27" s="897"/>
      <c r="E27" s="897"/>
      <c r="F27" s="897"/>
      <c r="G27" s="897"/>
      <c r="H27" s="897"/>
      <c r="I27" s="898"/>
      <c r="J27" s="898"/>
      <c r="K27" s="898"/>
      <c r="L27" s="897"/>
      <c r="M27" s="900"/>
      <c r="N27" s="900"/>
    </row>
    <row r="28" spans="1:14" s="877" customFormat="1" ht="31.5" customHeight="1">
      <c r="A28" s="905" t="s">
        <v>495</v>
      </c>
      <c r="B28" s="906" t="s">
        <v>496</v>
      </c>
      <c r="C28" s="907"/>
      <c r="D28" s="907"/>
      <c r="E28" s="907"/>
      <c r="F28" s="907"/>
      <c r="G28" s="907"/>
      <c r="H28" s="907"/>
      <c r="I28" s="907"/>
      <c r="J28" s="907"/>
      <c r="K28" s="907"/>
      <c r="L28" s="907"/>
      <c r="M28" s="907"/>
      <c r="N28" s="907"/>
    </row>
    <row r="29" spans="1:14" ht="24.75" customHeight="1">
      <c r="A29" s="908" t="s">
        <v>382</v>
      </c>
      <c r="B29" s="909" t="s">
        <v>497</v>
      </c>
      <c r="C29" s="900"/>
      <c r="D29" s="900"/>
      <c r="E29" s="900"/>
      <c r="F29" s="898"/>
      <c r="G29" s="900"/>
      <c r="H29" s="900"/>
      <c r="I29" s="900"/>
      <c r="J29" s="900"/>
      <c r="K29" s="900"/>
      <c r="L29" s="924"/>
      <c r="M29" s="900"/>
      <c r="N29" s="900"/>
    </row>
    <row r="30" spans="1:14" ht="24.75" customHeight="1">
      <c r="A30" s="908" t="s">
        <v>383</v>
      </c>
      <c r="B30" s="909" t="s">
        <v>498</v>
      </c>
      <c r="C30" s="900"/>
      <c r="D30" s="900"/>
      <c r="E30" s="900"/>
      <c r="F30" s="900"/>
      <c r="G30" s="900"/>
      <c r="H30" s="900"/>
      <c r="I30" s="900"/>
      <c r="J30" s="900"/>
      <c r="K30" s="900"/>
      <c r="L30" s="924"/>
      <c r="M30" s="900"/>
      <c r="N30" s="900"/>
    </row>
    <row r="31" spans="1:14" ht="28.5" customHeight="1">
      <c r="A31" s="910" t="s">
        <v>499</v>
      </c>
      <c r="B31" s="911" t="s">
        <v>500</v>
      </c>
      <c r="C31" s="912"/>
      <c r="D31" s="912"/>
      <c r="E31" s="912"/>
      <c r="F31" s="912"/>
      <c r="G31" s="912"/>
      <c r="H31" s="912"/>
      <c r="I31" s="912"/>
      <c r="J31" s="912"/>
      <c r="K31" s="912"/>
      <c r="L31" s="912"/>
      <c r="M31" s="912"/>
      <c r="N31" s="912"/>
    </row>
    <row r="32" spans="1:14" ht="34.5" customHeight="1">
      <c r="A32" s="908" t="s">
        <v>385</v>
      </c>
      <c r="B32" s="909" t="s">
        <v>501</v>
      </c>
      <c r="C32" s="900"/>
      <c r="D32" s="900"/>
      <c r="E32" s="900"/>
      <c r="F32" s="898"/>
      <c r="G32" s="900"/>
      <c r="H32" s="900"/>
      <c r="I32" s="900"/>
      <c r="J32" s="897"/>
      <c r="K32" s="898"/>
      <c r="L32" s="924"/>
      <c r="M32" s="900"/>
      <c r="N32" s="898"/>
    </row>
    <row r="33" spans="1:14" ht="36" customHeight="1">
      <c r="A33" s="908" t="s">
        <v>386</v>
      </c>
      <c r="B33" s="913" t="s">
        <v>502</v>
      </c>
      <c r="C33" s="900"/>
      <c r="D33" s="900"/>
      <c r="E33" s="898"/>
      <c r="F33" s="900"/>
      <c r="G33" s="900"/>
      <c r="H33" s="900"/>
      <c r="I33" s="900"/>
      <c r="J33" s="897"/>
      <c r="K33" s="898"/>
      <c r="L33" s="924"/>
      <c r="M33" s="898"/>
      <c r="N33" s="900"/>
    </row>
    <row r="34" spans="1:14" ht="36" customHeight="1">
      <c r="A34" s="910" t="s">
        <v>503</v>
      </c>
      <c r="B34" s="911" t="s">
        <v>504</v>
      </c>
      <c r="C34" s="912"/>
      <c r="D34" s="912"/>
      <c r="E34" s="912"/>
      <c r="F34" s="912"/>
      <c r="G34" s="912"/>
      <c r="H34" s="912"/>
      <c r="I34" s="912"/>
      <c r="J34" s="912"/>
      <c r="K34" s="912"/>
      <c r="L34" s="912"/>
      <c r="M34" s="912"/>
      <c r="N34" s="912"/>
    </row>
    <row r="35" spans="1:14" ht="28.5" customHeight="1">
      <c r="A35" s="914" t="s">
        <v>505</v>
      </c>
      <c r="B35" s="915" t="s">
        <v>506</v>
      </c>
      <c r="C35" s="916"/>
      <c r="D35" s="916"/>
      <c r="E35" s="916"/>
      <c r="F35" s="916"/>
      <c r="G35" s="916"/>
      <c r="H35" s="916"/>
      <c r="I35" s="916"/>
      <c r="J35" s="916"/>
      <c r="K35" s="916"/>
      <c r="L35" s="916"/>
      <c r="M35" s="916"/>
      <c r="N35" s="916"/>
    </row>
    <row r="36" spans="1:14" ht="28.5" customHeight="1">
      <c r="A36" s="908" t="s">
        <v>507</v>
      </c>
      <c r="B36" s="899" t="s">
        <v>508</v>
      </c>
      <c r="C36" s="917"/>
      <c r="D36" s="917"/>
      <c r="E36" s="917"/>
      <c r="F36" s="917"/>
      <c r="G36" s="917"/>
      <c r="H36" s="917"/>
      <c r="I36" s="917"/>
      <c r="J36" s="917"/>
      <c r="K36" s="917"/>
      <c r="L36" s="917"/>
      <c r="M36" s="917"/>
      <c r="N36" s="917"/>
    </row>
    <row r="37" spans="1:14" ht="41.25" customHeight="1">
      <c r="A37" s="908" t="s">
        <v>509</v>
      </c>
      <c r="B37" s="918" t="s">
        <v>510</v>
      </c>
      <c r="C37" s="917"/>
      <c r="D37" s="917"/>
      <c r="E37" s="917"/>
      <c r="F37" s="917"/>
      <c r="G37" s="917"/>
      <c r="H37" s="917"/>
      <c r="I37" s="917"/>
      <c r="J37" s="917"/>
      <c r="K37" s="897"/>
      <c r="L37" s="917"/>
      <c r="M37" s="917"/>
      <c r="N37" s="917"/>
    </row>
    <row r="38" spans="1:14" ht="39" customHeight="1">
      <c r="A38" s="908" t="s">
        <v>511</v>
      </c>
      <c r="B38" s="918" t="s">
        <v>512</v>
      </c>
      <c r="C38" s="917"/>
      <c r="D38" s="917"/>
      <c r="E38" s="917"/>
      <c r="F38" s="898"/>
      <c r="G38" s="917"/>
      <c r="H38" s="917"/>
      <c r="I38" s="917"/>
      <c r="J38" s="898"/>
      <c r="K38" s="917"/>
      <c r="L38" s="917"/>
      <c r="M38" s="917"/>
      <c r="N38" s="917"/>
    </row>
    <row r="39" spans="1:14" ht="35.25" customHeight="1">
      <c r="A39" s="914" t="s">
        <v>513</v>
      </c>
      <c r="B39" s="915" t="s">
        <v>514</v>
      </c>
      <c r="C39" s="919"/>
      <c r="D39" s="919"/>
      <c r="E39" s="919"/>
      <c r="F39" s="919"/>
      <c r="G39" s="919"/>
      <c r="H39" s="919"/>
      <c r="I39" s="919"/>
      <c r="J39" s="919"/>
      <c r="K39" s="919"/>
      <c r="L39" s="919"/>
      <c r="M39" s="919"/>
      <c r="N39" s="919"/>
    </row>
    <row r="40" spans="1:14" ht="35.25" customHeight="1">
      <c r="A40" s="908" t="e">
        <f>#REF!</f>
        <v>#REF!</v>
      </c>
      <c r="B40" s="918" t="e">
        <f>#REF!</f>
        <v>#REF!</v>
      </c>
      <c r="C40" s="917"/>
      <c r="D40" s="917"/>
      <c r="E40" s="917"/>
      <c r="F40" s="917"/>
      <c r="G40" s="917"/>
      <c r="H40" s="917"/>
      <c r="I40" s="917"/>
      <c r="J40" s="917"/>
      <c r="K40" s="917"/>
      <c r="L40" s="917"/>
      <c r="M40" s="917"/>
      <c r="N40" s="917"/>
    </row>
    <row r="41" spans="1:14" ht="35.25" customHeight="1">
      <c r="A41" s="908" t="e">
        <f>#REF!</f>
        <v>#REF!</v>
      </c>
      <c r="B41" s="920" t="e">
        <f>#REF!</f>
        <v>#REF!</v>
      </c>
      <c r="C41" s="898"/>
      <c r="D41" s="917"/>
      <c r="E41" s="917"/>
      <c r="F41" s="917"/>
      <c r="G41" s="898"/>
      <c r="H41" s="917"/>
      <c r="I41" s="917"/>
      <c r="J41" s="917"/>
      <c r="K41" s="898"/>
      <c r="L41" s="917"/>
      <c r="M41" s="917"/>
      <c r="N41" s="898"/>
    </row>
    <row r="42" spans="1:14" ht="35.25" customHeight="1">
      <c r="A42" s="908" t="e">
        <f>#REF!</f>
        <v>#REF!</v>
      </c>
      <c r="B42" s="920" t="e">
        <f>#REF!</f>
        <v>#REF!</v>
      </c>
      <c r="C42" s="917"/>
      <c r="D42" s="917"/>
      <c r="E42" s="917"/>
      <c r="F42" s="898"/>
      <c r="G42" s="917"/>
      <c r="H42" s="917"/>
      <c r="I42" s="898"/>
      <c r="J42" s="917"/>
      <c r="K42" s="917"/>
      <c r="L42" s="898"/>
      <c r="M42" s="917"/>
      <c r="N42" s="898"/>
    </row>
    <row r="43" spans="1:14" ht="35.25" customHeight="1">
      <c r="A43" s="908" t="e">
        <f>#REF!</f>
        <v>#REF!</v>
      </c>
      <c r="B43" s="920" t="e">
        <f>#REF!</f>
        <v>#REF!</v>
      </c>
      <c r="C43" s="917"/>
      <c r="D43" s="898"/>
      <c r="E43" s="917"/>
      <c r="F43" s="898"/>
      <c r="G43" s="917"/>
      <c r="H43" s="898"/>
      <c r="I43" s="898"/>
      <c r="J43" s="917"/>
      <c r="K43" s="898"/>
      <c r="L43" s="898"/>
      <c r="M43" s="917"/>
      <c r="N43" s="898"/>
    </row>
    <row r="44" spans="1:14" ht="35.25" customHeight="1">
      <c r="A44" s="1536" t="s">
        <v>515</v>
      </c>
      <c r="B44" s="1537"/>
      <c r="C44" s="921"/>
      <c r="D44" s="921"/>
      <c r="E44" s="921"/>
      <c r="F44" s="921"/>
      <c r="G44" s="921"/>
      <c r="H44" s="921"/>
      <c r="I44" s="921"/>
      <c r="J44" s="921"/>
      <c r="K44" s="921"/>
      <c r="L44" s="921"/>
      <c r="M44" s="921"/>
      <c r="N44" s="921"/>
    </row>
    <row r="45" spans="1:14" ht="28.5" customHeight="1">
      <c r="A45" s="892" t="s">
        <v>516</v>
      </c>
      <c r="B45" s="922" t="s">
        <v>517</v>
      </c>
      <c r="C45" s="923"/>
      <c r="D45" s="923"/>
      <c r="E45" s="923"/>
      <c r="F45" s="923"/>
      <c r="G45" s="923"/>
      <c r="H45" s="923"/>
      <c r="I45" s="923"/>
      <c r="J45" s="923"/>
      <c r="K45" s="923"/>
      <c r="L45" s="923"/>
      <c r="M45" s="923"/>
      <c r="N45" s="923"/>
    </row>
    <row r="46" spans="1:14" ht="27.6">
      <c r="A46" s="901" t="s">
        <v>387</v>
      </c>
      <c r="B46" s="899" t="s">
        <v>518</v>
      </c>
      <c r="C46" s="924"/>
      <c r="D46" s="898"/>
      <c r="E46" s="924"/>
      <c r="F46" s="924"/>
      <c r="G46" s="898"/>
      <c r="H46" s="924"/>
      <c r="I46" s="898"/>
      <c r="J46" s="924"/>
      <c r="K46" s="924"/>
      <c r="L46" s="924"/>
      <c r="M46" s="924"/>
      <c r="N46" s="898"/>
    </row>
    <row r="47" spans="1:14" ht="19.5" customHeight="1">
      <c r="A47" s="925" t="s">
        <v>519</v>
      </c>
      <c r="B47" s="926" t="s">
        <v>520</v>
      </c>
      <c r="C47" s="923"/>
      <c r="D47" s="923"/>
      <c r="E47" s="923"/>
      <c r="F47" s="923"/>
      <c r="G47" s="923"/>
      <c r="H47" s="923"/>
      <c r="I47" s="923"/>
      <c r="J47" s="923"/>
      <c r="K47" s="923"/>
      <c r="L47" s="923"/>
      <c r="M47" s="923"/>
      <c r="N47" s="923"/>
    </row>
    <row r="48" spans="1:14" ht="27.6">
      <c r="A48" s="927" t="s">
        <v>388</v>
      </c>
      <c r="B48" s="928" t="s">
        <v>521</v>
      </c>
      <c r="C48" s="924"/>
      <c r="D48" s="924"/>
      <c r="E48" s="924"/>
      <c r="F48" s="924"/>
      <c r="G48" s="924"/>
      <c r="H48" s="924"/>
      <c r="I48" s="924"/>
      <c r="J48" s="924"/>
      <c r="K48" s="924"/>
      <c r="L48" s="924"/>
      <c r="M48" s="924"/>
      <c r="N48" s="924"/>
    </row>
    <row r="49" spans="1:14" ht="19.5" customHeight="1">
      <c r="A49" s="929" t="s">
        <v>522</v>
      </c>
      <c r="B49" s="930" t="s">
        <v>523</v>
      </c>
      <c r="C49" s="924"/>
      <c r="D49" s="924"/>
      <c r="E49" s="900"/>
      <c r="F49" s="900"/>
      <c r="G49" s="900"/>
      <c r="H49" s="900"/>
      <c r="I49" s="900"/>
      <c r="J49" s="900"/>
      <c r="K49" s="900"/>
      <c r="L49" s="900"/>
      <c r="M49" s="900"/>
      <c r="N49" s="900"/>
    </row>
    <row r="50" spans="1:14" ht="19.5" customHeight="1">
      <c r="A50" s="929" t="s">
        <v>524</v>
      </c>
      <c r="B50" s="930" t="s">
        <v>525</v>
      </c>
      <c r="C50" s="924"/>
      <c r="D50" s="924"/>
      <c r="E50" s="900"/>
      <c r="F50" s="900"/>
      <c r="G50" s="900"/>
      <c r="H50" s="900"/>
      <c r="I50" s="900"/>
      <c r="J50" s="900"/>
      <c r="K50" s="900"/>
      <c r="L50" s="900"/>
      <c r="M50" s="900"/>
      <c r="N50" s="900"/>
    </row>
    <row r="51" spans="1:14" ht="19.5" customHeight="1">
      <c r="A51" s="929" t="s">
        <v>526</v>
      </c>
      <c r="B51" s="930" t="s">
        <v>527</v>
      </c>
      <c r="C51" s="924"/>
      <c r="D51" s="924"/>
      <c r="E51" s="900"/>
      <c r="F51" s="900"/>
      <c r="G51" s="900"/>
      <c r="H51" s="900"/>
      <c r="I51" s="900"/>
      <c r="J51" s="900"/>
      <c r="K51" s="900"/>
      <c r="L51" s="900"/>
      <c r="M51" s="900"/>
      <c r="N51" s="900"/>
    </row>
    <row r="52" spans="1:14" ht="31.5" customHeight="1">
      <c r="A52" s="931" t="s">
        <v>528</v>
      </c>
      <c r="B52" s="932" t="s">
        <v>529</v>
      </c>
      <c r="C52" s="900"/>
      <c r="D52" s="933"/>
      <c r="E52" s="900"/>
      <c r="F52" s="933"/>
      <c r="G52" s="933"/>
      <c r="H52" s="933"/>
      <c r="I52" s="933"/>
      <c r="J52" s="933"/>
      <c r="K52" s="933"/>
      <c r="L52" s="933"/>
      <c r="M52" s="933"/>
      <c r="N52" s="900"/>
    </row>
    <row r="53" spans="1:14" ht="31.5" customHeight="1">
      <c r="A53" s="901" t="s">
        <v>530</v>
      </c>
      <c r="B53" s="934" t="s">
        <v>531</v>
      </c>
      <c r="C53" s="924"/>
      <c r="D53" s="924"/>
      <c r="E53" s="924"/>
      <c r="F53" s="924"/>
      <c r="G53" s="924"/>
      <c r="H53" s="924"/>
      <c r="I53" s="939"/>
      <c r="J53" s="924"/>
      <c r="K53" s="924"/>
      <c r="L53" s="924"/>
      <c r="M53" s="924"/>
      <c r="N53" s="924"/>
    </row>
    <row r="54" spans="1:14" ht="31.5" customHeight="1">
      <c r="A54" s="927" t="s">
        <v>532</v>
      </c>
      <c r="B54" s="935" t="s">
        <v>533</v>
      </c>
      <c r="C54" s="924"/>
      <c r="D54" s="924"/>
      <c r="E54" s="924"/>
      <c r="F54" s="924"/>
      <c r="G54" s="924"/>
      <c r="H54" s="924"/>
      <c r="I54" s="924"/>
      <c r="J54" s="924"/>
      <c r="K54" s="924"/>
      <c r="M54" s="924"/>
      <c r="N54" s="898"/>
    </row>
    <row r="55" spans="1:14" ht="31.5" customHeight="1">
      <c r="A55" s="929" t="s">
        <v>534</v>
      </c>
      <c r="B55" s="936" t="s">
        <v>535</v>
      </c>
      <c r="C55" s="900"/>
      <c r="D55" s="900"/>
      <c r="E55" s="900"/>
      <c r="F55" s="937"/>
      <c r="G55" s="900"/>
      <c r="H55" s="898"/>
      <c r="I55" s="900"/>
      <c r="J55" s="900"/>
      <c r="K55" s="900"/>
      <c r="L55" s="900"/>
      <c r="M55" s="924"/>
      <c r="N55" s="924"/>
    </row>
    <row r="56" spans="1:14" ht="31.5" customHeight="1">
      <c r="A56" s="929" t="s">
        <v>536</v>
      </c>
      <c r="B56" s="936" t="s">
        <v>537</v>
      </c>
      <c r="C56" s="900"/>
      <c r="D56" s="900"/>
      <c r="E56" s="900"/>
      <c r="F56" s="900"/>
      <c r="G56" s="900"/>
      <c r="H56" s="900"/>
      <c r="I56" s="900"/>
      <c r="J56" s="900"/>
      <c r="K56" s="900"/>
      <c r="L56" s="900"/>
      <c r="M56" s="900"/>
      <c r="N56" s="900"/>
    </row>
    <row r="57" spans="1:14" ht="43.5" customHeight="1">
      <c r="A57" s="929" t="s">
        <v>538</v>
      </c>
      <c r="B57" s="936" t="s">
        <v>539</v>
      </c>
      <c r="C57" s="900"/>
      <c r="D57" s="900"/>
      <c r="E57" s="900"/>
      <c r="F57" s="900"/>
      <c r="G57" s="900"/>
      <c r="H57" s="900"/>
      <c r="I57" s="900"/>
      <c r="J57" s="900"/>
      <c r="K57" s="900"/>
      <c r="L57" s="900"/>
      <c r="M57" s="900"/>
      <c r="N57" s="900"/>
    </row>
    <row r="58" spans="1:14" ht="43.5" customHeight="1">
      <c r="A58" s="929" t="s">
        <v>540</v>
      </c>
      <c r="B58" s="936" t="s">
        <v>541</v>
      </c>
      <c r="C58" s="900"/>
      <c r="D58" s="900"/>
      <c r="E58" s="900"/>
      <c r="F58" s="900"/>
      <c r="G58" s="900"/>
      <c r="H58" s="900"/>
      <c r="I58" s="900"/>
      <c r="J58" s="900"/>
      <c r="K58" s="900"/>
      <c r="L58" s="900"/>
      <c r="M58" s="900"/>
      <c r="N58" s="900"/>
    </row>
    <row r="59" spans="1:14" ht="33.75" customHeight="1">
      <c r="A59" s="929" t="s">
        <v>542</v>
      </c>
      <c r="B59" s="936" t="s">
        <v>543</v>
      </c>
      <c r="C59" s="900"/>
      <c r="D59" s="900"/>
      <c r="E59" s="900"/>
      <c r="F59" s="900"/>
      <c r="G59" s="900"/>
      <c r="H59" s="898"/>
      <c r="I59" s="900"/>
      <c r="J59" s="900"/>
      <c r="K59" s="900"/>
      <c r="L59" s="900"/>
      <c r="M59" s="900"/>
      <c r="N59" s="900"/>
    </row>
    <row r="60" spans="1:14" ht="26.25" customHeight="1">
      <c r="A60" s="929" t="s">
        <v>544</v>
      </c>
      <c r="B60" s="930" t="s">
        <v>545</v>
      </c>
      <c r="C60" s="924"/>
      <c r="D60" s="924"/>
      <c r="E60" s="924"/>
      <c r="F60" s="924"/>
      <c r="G60" s="924"/>
      <c r="H60" s="924"/>
      <c r="I60" s="924"/>
      <c r="J60" s="924"/>
      <c r="K60" s="924"/>
      <c r="L60" s="924"/>
      <c r="M60" s="924"/>
      <c r="N60" s="924"/>
    </row>
    <row r="61" spans="1:14" s="878" customFormat="1" ht="53.25" customHeight="1">
      <c r="A61" s="929" t="s">
        <v>546</v>
      </c>
      <c r="B61" s="930" t="s">
        <v>547</v>
      </c>
      <c r="C61" s="900"/>
      <c r="D61" s="900"/>
      <c r="E61" s="900"/>
      <c r="F61" s="900"/>
      <c r="G61" s="900"/>
      <c r="H61" s="900"/>
      <c r="I61" s="900"/>
      <c r="J61" s="900"/>
      <c r="K61" s="900"/>
      <c r="L61" s="900"/>
      <c r="M61" s="900"/>
      <c r="N61" s="900"/>
    </row>
    <row r="62" spans="1:14" s="878" customFormat="1" ht="53.25" customHeight="1">
      <c r="A62" s="929" t="s">
        <v>548</v>
      </c>
      <c r="B62" s="930" t="s">
        <v>549</v>
      </c>
      <c r="C62" s="900"/>
      <c r="D62" s="900"/>
      <c r="E62" s="900"/>
      <c r="F62" s="900"/>
      <c r="G62" s="900"/>
      <c r="H62" s="900"/>
      <c r="I62" s="900"/>
      <c r="J62" s="900"/>
      <c r="K62" s="900"/>
      <c r="L62" s="900"/>
      <c r="M62" s="900"/>
      <c r="N62" s="900"/>
    </row>
    <row r="63" spans="1:14" s="878" customFormat="1" ht="53.25" customHeight="1">
      <c r="A63" s="938" t="s">
        <v>550</v>
      </c>
      <c r="B63" s="918" t="s">
        <v>551</v>
      </c>
      <c r="C63" s="900"/>
      <c r="D63" s="900"/>
      <c r="E63" s="900"/>
      <c r="F63" s="900"/>
      <c r="G63" s="900"/>
      <c r="H63" s="898"/>
      <c r="I63" s="900"/>
      <c r="J63" s="900"/>
      <c r="K63" s="900"/>
      <c r="L63" s="900"/>
      <c r="M63" s="900"/>
      <c r="N63" s="900"/>
    </row>
    <row r="64" spans="1:14" s="878" customFormat="1" ht="53.25" customHeight="1">
      <c r="A64" s="938" t="s">
        <v>552</v>
      </c>
      <c r="B64" s="918" t="s">
        <v>553</v>
      </c>
      <c r="C64" s="898"/>
      <c r="D64" s="900"/>
      <c r="E64" s="900"/>
      <c r="F64" s="900"/>
      <c r="G64" s="900"/>
      <c r="H64" s="900"/>
      <c r="I64" s="900"/>
      <c r="J64" s="900"/>
      <c r="K64" s="900"/>
      <c r="L64" s="900"/>
      <c r="M64" s="900"/>
      <c r="N64" s="900"/>
    </row>
    <row r="65" spans="1:14" s="878" customFormat="1" ht="53.25" customHeight="1">
      <c r="A65" s="1538" t="s">
        <v>554</v>
      </c>
      <c r="B65" s="1539"/>
      <c r="C65" s="921"/>
      <c r="D65" s="921"/>
      <c r="E65" s="921"/>
      <c r="F65" s="921"/>
      <c r="G65" s="921"/>
      <c r="H65" s="921"/>
      <c r="I65" s="921"/>
      <c r="J65" s="921"/>
      <c r="K65" s="921"/>
      <c r="L65" s="921"/>
      <c r="M65" s="921"/>
      <c r="N65" s="921"/>
    </row>
    <row r="66" spans="1:14" s="878" customFormat="1" ht="53.25" customHeight="1">
      <c r="A66" s="940" t="s">
        <v>555</v>
      </c>
      <c r="B66" s="941" t="s">
        <v>556</v>
      </c>
      <c r="C66" s="923"/>
      <c r="D66" s="923"/>
      <c r="E66" s="923"/>
      <c r="F66" s="923"/>
      <c r="G66" s="923"/>
      <c r="H66" s="923"/>
      <c r="I66" s="923"/>
      <c r="J66" s="923"/>
      <c r="K66" s="923"/>
      <c r="L66" s="923"/>
      <c r="M66" s="923"/>
      <c r="N66" s="923"/>
    </row>
    <row r="67" spans="1:14" s="878" customFormat="1" ht="53.25" customHeight="1">
      <c r="A67" s="901" t="s">
        <v>389</v>
      </c>
      <c r="B67" s="899" t="s">
        <v>557</v>
      </c>
      <c r="C67" s="900"/>
      <c r="D67" s="900"/>
      <c r="E67" s="900"/>
      <c r="F67" s="900"/>
      <c r="G67" s="900"/>
      <c r="H67" s="900"/>
      <c r="I67" s="900"/>
      <c r="J67" s="900"/>
      <c r="K67" s="945"/>
      <c r="L67" s="900"/>
      <c r="M67" s="900"/>
      <c r="N67" s="900"/>
    </row>
    <row r="68" spans="1:14" ht="33" customHeight="1">
      <c r="A68" s="901" t="s">
        <v>390</v>
      </c>
      <c r="B68" s="899" t="s">
        <v>558</v>
      </c>
      <c r="C68" s="924"/>
      <c r="D68" s="924"/>
      <c r="E68" s="924"/>
      <c r="F68" s="924"/>
      <c r="G68" s="924"/>
      <c r="H68" s="924"/>
      <c r="I68" s="924"/>
      <c r="J68" s="924"/>
      <c r="K68" s="945"/>
      <c r="L68" s="900"/>
      <c r="M68" s="924"/>
      <c r="N68" s="924"/>
    </row>
    <row r="69" spans="1:14" ht="27" customHeight="1">
      <c r="A69" s="940" t="s">
        <v>559</v>
      </c>
      <c r="B69" s="942" t="s">
        <v>560</v>
      </c>
      <c r="C69" s="923"/>
      <c r="D69" s="923"/>
      <c r="E69" s="923"/>
      <c r="F69" s="923"/>
      <c r="G69" s="923"/>
      <c r="H69" s="923"/>
      <c r="I69" s="923"/>
      <c r="J69" s="923"/>
      <c r="K69" s="923"/>
      <c r="L69" s="923"/>
      <c r="M69" s="923"/>
      <c r="N69" s="923"/>
    </row>
    <row r="70" spans="1:14" ht="23.25" customHeight="1">
      <c r="A70" s="901" t="e">
        <f>#REF!</f>
        <v>#REF!</v>
      </c>
      <c r="B70" s="904" t="e">
        <f>#REF!</f>
        <v>#REF!</v>
      </c>
      <c r="C70" s="900"/>
      <c r="D70" s="897"/>
      <c r="E70" s="897"/>
      <c r="F70" s="897"/>
      <c r="G70" s="897"/>
      <c r="H70" s="897"/>
      <c r="I70" s="897"/>
      <c r="J70" s="945"/>
      <c r="K70" s="897"/>
      <c r="L70" s="897"/>
      <c r="M70" s="897"/>
      <c r="N70" s="900"/>
    </row>
    <row r="71" spans="1:14" ht="24" customHeight="1">
      <c r="A71" s="901" t="e">
        <f>#REF!</f>
        <v>#REF!</v>
      </c>
      <c r="B71" s="934" t="e">
        <f>#REF!</f>
        <v>#REF!</v>
      </c>
      <c r="C71" s="900"/>
      <c r="D71" s="897"/>
      <c r="E71" s="897"/>
      <c r="F71" s="897"/>
      <c r="G71" s="897"/>
      <c r="H71" s="897"/>
      <c r="I71" s="897"/>
      <c r="J71" s="897"/>
      <c r="K71" s="897"/>
      <c r="L71" s="897"/>
      <c r="M71" s="897"/>
      <c r="N71" s="945"/>
    </row>
    <row r="72" spans="1:14" ht="24" customHeight="1">
      <c r="A72" s="901" t="e">
        <f>#REF!</f>
        <v>#REF!</v>
      </c>
      <c r="B72" s="920" t="e">
        <f>#REF!</f>
        <v>#REF!</v>
      </c>
      <c r="C72" s="900"/>
      <c r="D72" s="897"/>
      <c r="E72" s="897"/>
      <c r="F72" s="897"/>
      <c r="G72" s="897"/>
      <c r="H72" s="897"/>
      <c r="I72" s="897"/>
      <c r="J72" s="897"/>
      <c r="K72" s="897"/>
      <c r="L72" s="945"/>
      <c r="M72" s="897"/>
      <c r="N72" s="897"/>
    </row>
    <row r="73" spans="1:14" ht="31.5" customHeight="1">
      <c r="A73" s="1540" t="s">
        <v>561</v>
      </c>
      <c r="B73" s="1541"/>
      <c r="C73" s="943"/>
      <c r="D73" s="943"/>
      <c r="E73" s="943"/>
      <c r="F73" s="943"/>
      <c r="G73" s="943"/>
      <c r="H73" s="943"/>
      <c r="I73" s="943"/>
      <c r="J73" s="943"/>
      <c r="K73" s="943"/>
      <c r="L73" s="943"/>
      <c r="M73" s="943"/>
      <c r="N73" s="943"/>
    </row>
    <row r="74" spans="1:14" ht="19.5" customHeight="1">
      <c r="A74" s="1538" t="s">
        <v>562</v>
      </c>
      <c r="B74" s="1539"/>
      <c r="C74" s="921"/>
      <c r="D74" s="921"/>
      <c r="E74" s="921"/>
      <c r="F74" s="921"/>
      <c r="G74" s="921"/>
      <c r="H74" s="921"/>
      <c r="I74" s="921"/>
      <c r="J74" s="921"/>
      <c r="K74" s="921"/>
      <c r="L74" s="921"/>
      <c r="M74" s="921"/>
      <c r="N74" s="921"/>
    </row>
    <row r="75" spans="1:14" ht="19.5" customHeight="1">
      <c r="A75" s="925" t="s">
        <v>563</v>
      </c>
      <c r="B75" s="944" t="s">
        <v>564</v>
      </c>
      <c r="C75" s="923"/>
      <c r="D75" s="923"/>
      <c r="E75" s="923"/>
      <c r="F75" s="923"/>
      <c r="G75" s="923"/>
      <c r="H75" s="923"/>
      <c r="I75" s="923"/>
      <c r="J75" s="923"/>
      <c r="K75" s="923"/>
      <c r="L75" s="923"/>
      <c r="M75" s="923"/>
      <c r="N75" s="923"/>
    </row>
    <row r="76" spans="1:14" ht="19.5" customHeight="1">
      <c r="A76" s="901" t="e">
        <f>#REF!</f>
        <v>#REF!</v>
      </c>
      <c r="B76" s="904" t="e">
        <f>#REF!</f>
        <v>#REF!</v>
      </c>
      <c r="C76" s="939"/>
      <c r="D76" s="945"/>
      <c r="E76" s="939"/>
      <c r="F76" s="939"/>
      <c r="G76" s="939"/>
      <c r="H76" s="939"/>
      <c r="I76" s="939"/>
      <c r="J76" s="939"/>
      <c r="K76" s="939"/>
      <c r="L76" s="939"/>
      <c r="M76" s="939"/>
      <c r="N76" s="924"/>
    </row>
    <row r="77" spans="1:14" ht="29.25" customHeight="1">
      <c r="A77" s="899" t="e">
        <f>#REF!</f>
        <v>#REF!</v>
      </c>
      <c r="B77" s="899" t="e">
        <f>#REF!</f>
        <v>#REF!</v>
      </c>
      <c r="C77" s="924"/>
      <c r="D77" s="924"/>
      <c r="E77" s="924"/>
      <c r="F77" s="945"/>
      <c r="G77" s="924"/>
      <c r="H77" s="924"/>
      <c r="I77" s="945"/>
      <c r="J77" s="924"/>
      <c r="K77" s="924"/>
      <c r="L77" s="939"/>
      <c r="M77" s="924"/>
      <c r="N77" s="924"/>
    </row>
    <row r="78" spans="1:14" ht="29.25" customHeight="1">
      <c r="A78" s="899" t="e">
        <f>#REF!</f>
        <v>#REF!</v>
      </c>
      <c r="B78" s="904" t="e">
        <f>#REF!</f>
        <v>#REF!</v>
      </c>
      <c r="C78" s="924"/>
      <c r="D78" s="924"/>
      <c r="E78" s="924"/>
      <c r="F78" s="924"/>
      <c r="G78" s="945"/>
      <c r="H78" s="924"/>
      <c r="I78" s="945"/>
      <c r="J78" s="924"/>
      <c r="K78" s="924"/>
      <c r="L78" s="945"/>
      <c r="M78" s="924"/>
      <c r="N78" s="924"/>
    </row>
    <row r="79" spans="1:14" ht="24.75" customHeight="1">
      <c r="A79" s="925" t="s">
        <v>565</v>
      </c>
      <c r="B79" s="946" t="s">
        <v>566</v>
      </c>
      <c r="C79" s="923"/>
      <c r="D79" s="923"/>
      <c r="E79" s="923"/>
      <c r="F79" s="923"/>
      <c r="G79" s="923"/>
      <c r="H79" s="923"/>
      <c r="I79" s="923"/>
      <c r="J79" s="923"/>
      <c r="K79" s="923"/>
      <c r="L79" s="923"/>
      <c r="M79" s="923"/>
      <c r="N79" s="923"/>
    </row>
    <row r="80" spans="1:14" ht="44.25" customHeight="1">
      <c r="A80" s="899" t="e">
        <f>#REF!</f>
        <v>#REF!</v>
      </c>
      <c r="B80" s="947" t="e">
        <f>#REF!</f>
        <v>#REF!</v>
      </c>
      <c r="C80" s="924"/>
      <c r="D80" s="924"/>
      <c r="E80" s="924"/>
      <c r="F80" s="924"/>
      <c r="G80" s="924"/>
      <c r="H80" s="924"/>
      <c r="I80" s="924"/>
      <c r="J80" s="945"/>
      <c r="K80" s="924"/>
      <c r="L80" s="924"/>
      <c r="M80" s="924"/>
      <c r="N80" s="924"/>
    </row>
    <row r="81" spans="1:14" ht="24.75" customHeight="1">
      <c r="A81" s="899" t="e">
        <f>#REF!</f>
        <v>#REF!</v>
      </c>
      <c r="B81" s="948" t="e">
        <f>#REF!</f>
        <v>#REF!</v>
      </c>
      <c r="C81" s="924"/>
      <c r="D81" s="924"/>
      <c r="E81" s="924"/>
      <c r="F81" s="924"/>
      <c r="G81" s="924"/>
      <c r="H81" s="924"/>
      <c r="I81" s="924"/>
      <c r="J81" s="924"/>
      <c r="K81" s="924"/>
      <c r="L81" s="924"/>
      <c r="M81" s="924"/>
      <c r="N81" s="945"/>
    </row>
    <row r="82" spans="1:14" ht="24.75" customHeight="1">
      <c r="A82" s="899" t="e">
        <f>#REF!</f>
        <v>#REF!</v>
      </c>
      <c r="B82" s="948" t="e">
        <f>#REF!</f>
        <v>#REF!</v>
      </c>
      <c r="C82" s="924"/>
      <c r="D82" s="924"/>
      <c r="E82" s="924"/>
      <c r="F82" s="924"/>
      <c r="G82" s="924"/>
      <c r="H82" s="924"/>
      <c r="I82" s="945"/>
      <c r="J82" s="924"/>
      <c r="K82" s="945"/>
      <c r="L82" s="924"/>
      <c r="M82" s="924"/>
      <c r="N82" s="924"/>
    </row>
    <row r="83" spans="1:14" ht="40.5" customHeight="1">
      <c r="A83" s="899" t="e">
        <f>#REF!</f>
        <v>#REF!</v>
      </c>
      <c r="B83" s="947" t="e">
        <f>#REF!</f>
        <v>#REF!</v>
      </c>
      <c r="C83" s="924"/>
      <c r="D83" s="924"/>
      <c r="E83" s="924"/>
      <c r="F83" s="924"/>
      <c r="G83" s="924"/>
      <c r="H83" s="924"/>
      <c r="I83" s="924"/>
      <c r="J83" s="924"/>
      <c r="K83" s="924"/>
      <c r="L83" s="924"/>
      <c r="M83" s="924"/>
      <c r="N83" s="924"/>
    </row>
    <row r="84" spans="1:14" ht="40.5" customHeight="1">
      <c r="A84" s="899" t="e">
        <f>#REF!</f>
        <v>#REF!</v>
      </c>
      <c r="B84" s="949" t="e">
        <f>#REF!</f>
        <v>#REF!</v>
      </c>
      <c r="C84" s="924"/>
      <c r="D84" s="945"/>
      <c r="E84" s="924"/>
      <c r="F84" s="924"/>
      <c r="G84" s="945"/>
      <c r="H84" s="924"/>
      <c r="I84" s="924"/>
      <c r="J84" s="945"/>
      <c r="K84" s="924"/>
      <c r="L84" s="924"/>
      <c r="M84" s="945"/>
      <c r="N84" s="924"/>
    </row>
    <row r="85" spans="1:14" ht="26.25" customHeight="1">
      <c r="A85" s="1530" t="s">
        <v>567</v>
      </c>
      <c r="B85" s="1531"/>
      <c r="C85" s="921"/>
      <c r="D85" s="921"/>
      <c r="E85" s="921"/>
      <c r="F85" s="921"/>
      <c r="G85" s="921"/>
      <c r="H85" s="921"/>
      <c r="I85" s="921"/>
      <c r="J85" s="921"/>
      <c r="K85" s="921"/>
      <c r="L85" s="921"/>
      <c r="M85" s="921"/>
      <c r="N85" s="921"/>
    </row>
    <row r="86" spans="1:14" ht="40.5" customHeight="1">
      <c r="A86" s="925" t="s">
        <v>568</v>
      </c>
      <c r="B86" s="926" t="s">
        <v>569</v>
      </c>
      <c r="C86" s="923"/>
      <c r="D86" s="923"/>
      <c r="E86" s="923"/>
      <c r="F86" s="923"/>
      <c r="G86" s="923"/>
      <c r="H86" s="923"/>
      <c r="I86" s="923"/>
      <c r="J86" s="923"/>
      <c r="K86" s="923"/>
      <c r="L86" s="923"/>
      <c r="M86" s="923"/>
      <c r="N86" s="923"/>
    </row>
    <row r="87" spans="1:14" ht="27.75" customHeight="1">
      <c r="A87" s="927" t="s">
        <v>570</v>
      </c>
      <c r="B87" s="950" t="s">
        <v>571</v>
      </c>
      <c r="C87" s="924"/>
      <c r="D87" s="924"/>
      <c r="E87" s="924"/>
      <c r="F87" s="924"/>
      <c r="G87" s="924"/>
      <c r="H87" s="924"/>
      <c r="I87" s="924"/>
      <c r="J87" s="924"/>
      <c r="K87" s="924"/>
      <c r="L87" s="924"/>
      <c r="M87" s="924"/>
      <c r="N87" s="924"/>
    </row>
    <row r="88" spans="1:14" ht="37.5" customHeight="1">
      <c r="A88" s="931" t="s">
        <v>572</v>
      </c>
      <c r="B88" s="951" t="s">
        <v>573</v>
      </c>
      <c r="C88" s="900"/>
      <c r="D88" s="900"/>
      <c r="E88" s="900"/>
      <c r="F88" s="900"/>
      <c r="G88" s="900"/>
      <c r="H88" s="900"/>
      <c r="I88" s="900"/>
      <c r="J88" s="900"/>
      <c r="K88" s="900"/>
      <c r="L88" s="900"/>
      <c r="M88" s="900"/>
      <c r="N88" s="900"/>
    </row>
    <row r="89" spans="1:14" ht="29.25" customHeight="1">
      <c r="A89" s="952" t="s">
        <v>574</v>
      </c>
      <c r="B89" s="951" t="s">
        <v>575</v>
      </c>
      <c r="C89" s="900"/>
      <c r="D89" s="900"/>
      <c r="E89" s="900"/>
      <c r="F89" s="900"/>
      <c r="G89" s="900"/>
      <c r="H89" s="900"/>
      <c r="I89" s="900"/>
      <c r="J89" s="900"/>
      <c r="K89" s="900"/>
      <c r="L89" s="900"/>
      <c r="M89" s="900"/>
      <c r="N89" s="900"/>
    </row>
    <row r="90" spans="1:14" ht="40.5" customHeight="1">
      <c r="A90" s="953" t="s">
        <v>576</v>
      </c>
      <c r="B90" s="951" t="s">
        <v>577</v>
      </c>
      <c r="C90" s="900"/>
      <c r="D90" s="900"/>
      <c r="E90" s="900"/>
      <c r="F90" s="900"/>
      <c r="G90" s="900"/>
      <c r="H90" s="900"/>
      <c r="I90" s="945"/>
      <c r="J90" s="900"/>
      <c r="K90" s="900"/>
      <c r="L90" s="900"/>
      <c r="M90" s="900"/>
      <c r="N90" s="945"/>
    </row>
    <row r="91" spans="1:14" ht="30" customHeight="1">
      <c r="A91" s="954" t="s">
        <v>578</v>
      </c>
      <c r="B91" s="950" t="s">
        <v>579</v>
      </c>
      <c r="C91" s="924"/>
      <c r="D91" s="900"/>
      <c r="E91" s="924"/>
      <c r="F91" s="924"/>
      <c r="G91" s="924"/>
      <c r="H91" s="924"/>
      <c r="I91" s="900"/>
      <c r="J91" s="924"/>
      <c r="K91" s="924"/>
      <c r="L91" s="924"/>
      <c r="M91" s="924"/>
      <c r="N91" s="924"/>
    </row>
    <row r="92" spans="1:14" ht="33" customHeight="1">
      <c r="A92" s="947" t="s">
        <v>580</v>
      </c>
      <c r="B92" s="955" t="s">
        <v>581</v>
      </c>
      <c r="C92" s="924"/>
      <c r="D92" s="924"/>
      <c r="E92" s="945"/>
      <c r="F92" s="924"/>
      <c r="G92" s="924"/>
      <c r="H92" s="924"/>
      <c r="I92" s="924"/>
      <c r="J92" s="924"/>
      <c r="K92" s="945"/>
      <c r="L92" s="924"/>
      <c r="M92" s="924"/>
      <c r="N92" s="924"/>
    </row>
    <row r="93" spans="1:14" ht="31.5" customHeight="1">
      <c r="A93" s="925" t="s">
        <v>582</v>
      </c>
      <c r="B93" s="926" t="s">
        <v>583</v>
      </c>
      <c r="C93" s="923"/>
      <c r="D93" s="923"/>
      <c r="E93" s="923"/>
      <c r="F93" s="923"/>
      <c r="G93" s="923"/>
      <c r="H93" s="923"/>
      <c r="I93" s="923"/>
      <c r="J93" s="923"/>
      <c r="K93" s="923"/>
      <c r="L93" s="923"/>
      <c r="M93" s="923"/>
      <c r="N93" s="923"/>
    </row>
    <row r="94" spans="1:14">
      <c r="A94" s="901" t="e">
        <f>#REF!</f>
        <v>#REF!</v>
      </c>
      <c r="B94" s="904" t="e">
        <f>#REF!</f>
        <v>#REF!</v>
      </c>
      <c r="C94" s="924"/>
      <c r="D94" s="924"/>
      <c r="E94" s="945"/>
      <c r="F94" s="924"/>
      <c r="G94" s="945"/>
      <c r="H94" s="924"/>
      <c r="I94" s="924"/>
      <c r="J94" s="924"/>
      <c r="K94" s="945"/>
      <c r="L94" s="924"/>
      <c r="M94" s="924"/>
      <c r="N94" s="924"/>
    </row>
    <row r="95" spans="1:14" ht="42.75" customHeight="1">
      <c r="A95" s="938" t="e">
        <f>#REF!</f>
        <v>#REF!</v>
      </c>
      <c r="B95" s="956" t="e">
        <f>#REF!</f>
        <v>#REF!</v>
      </c>
      <c r="C95" s="924"/>
      <c r="D95" s="945"/>
      <c r="E95" s="924"/>
      <c r="F95" s="945"/>
      <c r="G95" s="924"/>
      <c r="H95" s="945"/>
      <c r="I95" s="924"/>
      <c r="J95" s="924"/>
      <c r="K95" s="924"/>
      <c r="L95" s="924"/>
      <c r="M95" s="945"/>
      <c r="N95" s="924"/>
    </row>
    <row r="96" spans="1:14">
      <c r="A96" s="909" t="e">
        <f>#REF!</f>
        <v>#REF!</v>
      </c>
      <c r="B96" s="913" t="e">
        <f>#REF!</f>
        <v>#REF!</v>
      </c>
      <c r="C96" s="924"/>
      <c r="D96" s="924"/>
      <c r="E96" s="924"/>
      <c r="F96" s="924"/>
      <c r="G96" s="924"/>
      <c r="H96" s="924"/>
      <c r="I96" s="924"/>
      <c r="J96" s="924"/>
      <c r="K96" s="924"/>
      <c r="L96" s="924"/>
      <c r="M96" s="924"/>
      <c r="N96" s="924"/>
    </row>
    <row r="97" spans="1:14" ht="33" customHeight="1">
      <c r="A97" s="918" t="e">
        <f>#REF!</f>
        <v>#REF!</v>
      </c>
      <c r="B97" s="956" t="e">
        <f>#REF!</f>
        <v>#REF!</v>
      </c>
      <c r="C97" s="924"/>
      <c r="D97" s="924"/>
      <c r="E97" s="924"/>
      <c r="F97" s="924"/>
      <c r="G97" s="924"/>
      <c r="H97" s="924"/>
      <c r="I97" s="924"/>
      <c r="J97" s="924"/>
      <c r="K97" s="924"/>
      <c r="L97" s="945"/>
      <c r="M97" s="924"/>
      <c r="N97" s="924"/>
    </row>
    <row r="98" spans="1:14" s="877" customFormat="1" ht="34.5" customHeight="1">
      <c r="A98" s="925" t="s">
        <v>584</v>
      </c>
      <c r="B98" s="926" t="s">
        <v>585</v>
      </c>
      <c r="C98" s="957"/>
      <c r="D98" s="957"/>
      <c r="E98" s="957"/>
      <c r="F98" s="957"/>
      <c r="G98" s="957"/>
      <c r="H98" s="957"/>
      <c r="I98" s="957"/>
      <c r="J98" s="957"/>
      <c r="K98" s="957"/>
      <c r="L98" s="957"/>
      <c r="M98" s="957"/>
      <c r="N98" s="957"/>
    </row>
    <row r="99" spans="1:14" ht="26.25" customHeight="1">
      <c r="A99" s="914" t="s">
        <v>586</v>
      </c>
      <c r="B99" s="242" t="s">
        <v>587</v>
      </c>
      <c r="C99" s="958"/>
      <c r="D99" s="958"/>
      <c r="E99" s="958"/>
      <c r="F99" s="958"/>
      <c r="G99" s="958"/>
      <c r="H99" s="958"/>
      <c r="I99" s="958"/>
      <c r="J99" s="958"/>
      <c r="K99" s="958"/>
      <c r="L99" s="958"/>
      <c r="M99" s="958"/>
      <c r="N99" s="958"/>
    </row>
    <row r="100" spans="1:14" ht="33" customHeight="1">
      <c r="A100" s="959" t="s">
        <v>588</v>
      </c>
      <c r="B100" s="948" t="s">
        <v>589</v>
      </c>
      <c r="C100" s="924"/>
      <c r="D100" s="960"/>
      <c r="E100" s="924"/>
      <c r="F100" s="924"/>
      <c r="G100" s="924"/>
      <c r="H100" s="924"/>
      <c r="I100" s="924"/>
      <c r="J100" s="924"/>
      <c r="K100" s="945"/>
      <c r="L100" s="924"/>
      <c r="M100" s="924"/>
      <c r="N100" s="924"/>
    </row>
    <row r="101" spans="1:14" ht="33" customHeight="1">
      <c r="A101" s="959" t="s">
        <v>590</v>
      </c>
      <c r="B101" s="961" t="s">
        <v>591</v>
      </c>
      <c r="C101" s="897"/>
      <c r="D101" s="960"/>
      <c r="E101" s="924"/>
      <c r="F101" s="924"/>
      <c r="G101" s="924"/>
      <c r="H101" s="924"/>
      <c r="I101" s="924"/>
      <c r="J101" s="924"/>
      <c r="K101" s="924"/>
      <c r="L101" s="924"/>
      <c r="M101" s="924"/>
      <c r="N101" s="924"/>
    </row>
    <row r="102" spans="1:14" ht="35.25" customHeight="1">
      <c r="A102" s="914" t="s">
        <v>592</v>
      </c>
      <c r="B102" s="246" t="s">
        <v>593</v>
      </c>
      <c r="C102" s="958"/>
      <c r="D102" s="958"/>
      <c r="E102" s="958"/>
      <c r="F102" s="958"/>
      <c r="G102" s="958"/>
      <c r="H102" s="958"/>
      <c r="I102" s="958"/>
      <c r="J102" s="958"/>
      <c r="K102" s="958"/>
      <c r="L102" s="958"/>
      <c r="M102" s="958"/>
      <c r="N102" s="958"/>
    </row>
    <row r="103" spans="1:14" ht="27" customHeight="1">
      <c r="A103" s="959" t="s">
        <v>594</v>
      </c>
      <c r="B103" s="904" t="s">
        <v>595</v>
      </c>
      <c r="C103" s="962"/>
      <c r="D103" s="960"/>
      <c r="E103" s="924"/>
      <c r="F103" s="924"/>
      <c r="G103" s="924"/>
      <c r="H103" s="924"/>
      <c r="I103" s="924"/>
      <c r="J103" s="924"/>
      <c r="K103" s="924"/>
      <c r="L103" s="924"/>
      <c r="M103" s="924"/>
      <c r="N103" s="924"/>
    </row>
    <row r="104" spans="1:14" ht="27.75" customHeight="1">
      <c r="A104" s="959" t="s">
        <v>596</v>
      </c>
      <c r="B104" s="904" t="s">
        <v>597</v>
      </c>
      <c r="C104" s="962"/>
      <c r="D104" s="945"/>
      <c r="E104" s="924"/>
      <c r="F104" s="924"/>
      <c r="G104" s="924"/>
      <c r="H104" s="924"/>
      <c r="I104" s="924"/>
      <c r="J104" s="924"/>
      <c r="K104" s="924"/>
      <c r="L104" s="924"/>
      <c r="M104" s="924"/>
      <c r="N104" s="924"/>
    </row>
    <row r="105" spans="1:14" ht="24.75" customHeight="1">
      <c r="A105" s="914" t="s">
        <v>598</v>
      </c>
      <c r="B105" s="246" t="s">
        <v>599</v>
      </c>
      <c r="C105" s="958"/>
      <c r="D105" s="958"/>
      <c r="E105" s="958"/>
      <c r="F105" s="958"/>
      <c r="G105" s="958"/>
      <c r="H105" s="958"/>
      <c r="I105" s="958"/>
      <c r="J105" s="958"/>
      <c r="K105" s="958"/>
      <c r="L105" s="958"/>
      <c r="M105" s="958"/>
      <c r="N105" s="958"/>
    </row>
    <row r="106" spans="1:14" ht="27" customHeight="1">
      <c r="A106" s="959" t="s">
        <v>600</v>
      </c>
      <c r="B106" s="904" t="s">
        <v>601</v>
      </c>
      <c r="C106" s="924"/>
      <c r="D106" s="924"/>
      <c r="E106" s="924"/>
      <c r="F106" s="924"/>
      <c r="G106" s="924"/>
      <c r="H106" s="924"/>
      <c r="I106" s="924"/>
      <c r="J106" s="924"/>
      <c r="K106" s="945"/>
      <c r="L106" s="924"/>
      <c r="M106" s="924"/>
      <c r="N106" s="924"/>
    </row>
    <row r="107" spans="1:14" ht="36" customHeight="1">
      <c r="A107" s="963" t="s">
        <v>602</v>
      </c>
      <c r="B107" s="964" t="s">
        <v>603</v>
      </c>
      <c r="C107" s="924"/>
      <c r="D107" s="960"/>
      <c r="E107" s="924"/>
      <c r="F107" s="924"/>
      <c r="G107" s="924"/>
      <c r="H107" s="924"/>
      <c r="I107" s="924"/>
      <c r="J107" s="924"/>
      <c r="K107" s="924"/>
      <c r="L107" s="924"/>
      <c r="M107" s="924"/>
      <c r="N107" s="924"/>
    </row>
    <row r="108" spans="1:14" ht="36" customHeight="1">
      <c r="A108" s="959" t="s">
        <v>604</v>
      </c>
      <c r="B108" s="904" t="s">
        <v>605</v>
      </c>
      <c r="C108" s="924"/>
      <c r="D108" s="960"/>
      <c r="E108" s="924"/>
      <c r="F108" s="924"/>
      <c r="G108" s="924"/>
      <c r="H108" s="924"/>
      <c r="I108" s="924"/>
      <c r="J108" s="924"/>
      <c r="K108" s="924"/>
      <c r="L108" s="924"/>
      <c r="M108" s="924"/>
      <c r="N108" s="924"/>
    </row>
    <row r="109" spans="1:14" ht="40.5" customHeight="1">
      <c r="A109" s="959" t="s">
        <v>604</v>
      </c>
      <c r="B109" s="904" t="s">
        <v>606</v>
      </c>
      <c r="C109" s="924"/>
      <c r="D109" s="960"/>
      <c r="E109" s="924"/>
      <c r="F109" s="924"/>
      <c r="G109" s="924"/>
      <c r="H109" s="924"/>
      <c r="I109" s="924"/>
      <c r="J109" s="924"/>
      <c r="K109" s="924"/>
      <c r="L109" s="924"/>
      <c r="M109" s="924"/>
      <c r="N109" s="924"/>
    </row>
    <row r="110" spans="1:14" ht="30.75" customHeight="1">
      <c r="A110" s="914" t="s">
        <v>607</v>
      </c>
      <c r="B110" s="246" t="s">
        <v>608</v>
      </c>
      <c r="C110" s="958"/>
      <c r="D110" s="958"/>
      <c r="E110" s="958"/>
      <c r="F110" s="958"/>
      <c r="G110" s="958"/>
      <c r="H110" s="958"/>
      <c r="I110" s="958"/>
      <c r="J110" s="958"/>
      <c r="K110" s="958"/>
      <c r="L110" s="958"/>
      <c r="M110" s="958"/>
      <c r="N110" s="958"/>
    </row>
    <row r="111" spans="1:14" ht="38.25" customHeight="1">
      <c r="A111" s="959" t="e">
        <f>#REF!</f>
        <v>#REF!</v>
      </c>
      <c r="B111" s="965" t="e">
        <f>#REF!</f>
        <v>#REF!</v>
      </c>
      <c r="C111" s="924"/>
      <c r="D111" s="960"/>
      <c r="E111" s="924"/>
      <c r="F111" s="924"/>
      <c r="G111" s="924"/>
      <c r="H111" s="924"/>
      <c r="I111" s="924"/>
      <c r="J111" s="924"/>
      <c r="K111" s="924"/>
      <c r="L111" s="924"/>
      <c r="M111" s="924"/>
      <c r="N111" s="924"/>
    </row>
    <row r="112" spans="1:14" ht="68.25" customHeight="1">
      <c r="A112" s="959" t="e">
        <f>#REF!</f>
        <v>#REF!</v>
      </c>
      <c r="B112" s="965" t="e">
        <f>#REF!</f>
        <v>#REF!</v>
      </c>
      <c r="C112" s="924"/>
      <c r="D112" s="960"/>
      <c r="E112" s="924"/>
      <c r="F112" s="924"/>
      <c r="G112" s="924"/>
      <c r="H112" s="924"/>
      <c r="I112" s="924"/>
      <c r="J112" s="924"/>
      <c r="K112" s="924"/>
      <c r="L112" s="945"/>
      <c r="M112" s="924"/>
      <c r="N112" s="924"/>
    </row>
    <row r="113" spans="1:14" ht="68.25" customHeight="1">
      <c r="A113" s="959" t="e">
        <f>#REF!</f>
        <v>#REF!</v>
      </c>
      <c r="B113" s="965" t="e">
        <f>#REF!</f>
        <v>#REF!</v>
      </c>
      <c r="C113" s="924"/>
      <c r="D113" s="960"/>
      <c r="E113" s="945"/>
      <c r="F113" s="924"/>
      <c r="G113" s="924"/>
      <c r="H113" s="924"/>
      <c r="I113" s="924"/>
      <c r="J113" s="945"/>
      <c r="K113" s="924"/>
      <c r="L113" s="945"/>
      <c r="M113" s="924"/>
      <c r="N113" s="924"/>
    </row>
    <row r="114" spans="1:14" ht="44.25" customHeight="1">
      <c r="A114" s="959" t="e">
        <f>#REF!</f>
        <v>#REF!</v>
      </c>
      <c r="B114" s="965" t="e">
        <f>#REF!</f>
        <v>#REF!</v>
      </c>
      <c r="C114" s="924"/>
      <c r="D114" s="960"/>
      <c r="E114" s="924"/>
      <c r="F114" s="924"/>
      <c r="G114" s="924"/>
      <c r="H114" s="924"/>
      <c r="I114" s="924"/>
      <c r="J114" s="924"/>
      <c r="K114" s="945"/>
      <c r="L114" s="924"/>
      <c r="M114" s="924"/>
      <c r="N114" s="924"/>
    </row>
    <row r="115" spans="1:14" ht="44.25" customHeight="1">
      <c r="A115" s="959" t="e">
        <f>#REF!</f>
        <v>#REF!</v>
      </c>
      <c r="B115" s="965" t="e">
        <f>#REF!</f>
        <v>#REF!</v>
      </c>
      <c r="C115" s="924"/>
      <c r="D115" s="960"/>
      <c r="E115" s="945"/>
      <c r="F115" s="924"/>
      <c r="G115" s="924"/>
      <c r="H115" s="924"/>
      <c r="I115" s="924"/>
      <c r="J115" s="924"/>
      <c r="K115" s="924"/>
      <c r="L115" s="924"/>
      <c r="M115" s="924"/>
      <c r="N115" s="924"/>
    </row>
    <row r="116" spans="1:14" ht="44.25" customHeight="1">
      <c r="A116" s="959" t="e">
        <f>#REF!</f>
        <v>#REF!</v>
      </c>
      <c r="B116" s="965" t="e">
        <f>#REF!</f>
        <v>#REF!</v>
      </c>
      <c r="C116" s="924"/>
      <c r="D116" s="960"/>
      <c r="E116" s="924"/>
      <c r="F116" s="924"/>
      <c r="G116" s="924"/>
      <c r="H116" s="924"/>
      <c r="I116" s="945"/>
      <c r="J116" s="924"/>
      <c r="K116" s="924"/>
      <c r="L116" s="924"/>
      <c r="M116" s="924"/>
      <c r="N116" s="924"/>
    </row>
    <row r="117" spans="1:14" ht="35.25" customHeight="1">
      <c r="A117" s="245" t="s">
        <v>609</v>
      </c>
      <c r="B117" s="246" t="s">
        <v>610</v>
      </c>
      <c r="C117" s="958"/>
      <c r="D117" s="958"/>
      <c r="E117" s="958"/>
      <c r="F117" s="958"/>
      <c r="G117" s="958"/>
      <c r="H117" s="958"/>
      <c r="I117" s="958"/>
      <c r="J117" s="958"/>
      <c r="K117" s="958"/>
      <c r="L117" s="958"/>
      <c r="M117" s="958"/>
      <c r="N117" s="958"/>
    </row>
    <row r="118" spans="1:14" ht="37.5" customHeight="1">
      <c r="A118" s="959" t="s">
        <v>611</v>
      </c>
      <c r="B118" s="965" t="s">
        <v>612</v>
      </c>
      <c r="C118" s="924"/>
      <c r="D118" s="960"/>
      <c r="E118" s="924"/>
      <c r="F118" s="924"/>
      <c r="G118" s="924"/>
      <c r="H118" s="924"/>
      <c r="I118" s="924"/>
      <c r="J118" s="924"/>
      <c r="K118" s="924"/>
      <c r="L118" s="924"/>
      <c r="M118" s="924"/>
      <c r="N118" s="924"/>
    </row>
    <row r="119" spans="1:14" ht="39" customHeight="1">
      <c r="A119" s="959" t="s">
        <v>613</v>
      </c>
      <c r="B119" s="965" t="s">
        <v>614</v>
      </c>
      <c r="C119" s="924"/>
      <c r="D119" s="960"/>
      <c r="E119" s="924"/>
      <c r="F119" s="924"/>
      <c r="G119" s="924"/>
      <c r="H119" s="924"/>
      <c r="I119" s="924"/>
      <c r="J119" s="924"/>
      <c r="K119" s="924"/>
      <c r="L119" s="924"/>
      <c r="M119" s="924"/>
      <c r="N119" s="924"/>
    </row>
    <row r="120" spans="1:14" ht="39" customHeight="1">
      <c r="A120" s="959" t="s">
        <v>615</v>
      </c>
      <c r="B120" s="965" t="s">
        <v>616</v>
      </c>
      <c r="C120" s="924"/>
      <c r="D120" s="960"/>
      <c r="E120" s="924"/>
      <c r="F120" s="924"/>
      <c r="G120" s="924"/>
      <c r="H120" s="924"/>
      <c r="I120" s="924"/>
      <c r="J120" s="924"/>
      <c r="K120" s="924"/>
      <c r="L120" s="924"/>
      <c r="M120" s="924"/>
      <c r="N120" s="924"/>
    </row>
    <row r="121" spans="1:14" ht="39" customHeight="1">
      <c r="A121" s="959" t="s">
        <v>617</v>
      </c>
      <c r="B121" s="966" t="s">
        <v>618</v>
      </c>
      <c r="C121" s="924"/>
      <c r="D121" s="960"/>
      <c r="E121" s="924"/>
      <c r="F121" s="924"/>
      <c r="G121" s="924"/>
      <c r="H121" s="924"/>
      <c r="I121" s="924"/>
      <c r="J121" s="924"/>
      <c r="K121" s="924"/>
      <c r="L121" s="924"/>
      <c r="M121" s="924"/>
      <c r="N121" s="924"/>
    </row>
    <row r="122" spans="1:14" ht="39" customHeight="1">
      <c r="A122" s="959" t="s">
        <v>619</v>
      </c>
      <c r="B122" s="965" t="s">
        <v>620</v>
      </c>
      <c r="C122" s="924"/>
      <c r="D122" s="960"/>
      <c r="E122" s="924"/>
      <c r="F122" s="924"/>
      <c r="G122" s="924"/>
      <c r="H122" s="924"/>
      <c r="I122" s="924"/>
      <c r="J122" s="924"/>
      <c r="K122" s="924"/>
      <c r="L122" s="924"/>
      <c r="M122" s="924"/>
      <c r="N122" s="924"/>
    </row>
    <row r="123" spans="1:14" ht="39" customHeight="1">
      <c r="A123" s="1532" t="s">
        <v>621</v>
      </c>
      <c r="B123" s="1533"/>
      <c r="C123" s="968"/>
      <c r="D123" s="968"/>
      <c r="E123" s="968"/>
      <c r="F123" s="968"/>
      <c r="G123" s="968"/>
      <c r="H123" s="968"/>
      <c r="I123" s="968"/>
      <c r="J123" s="968"/>
      <c r="K123" s="968"/>
      <c r="L123" s="968"/>
      <c r="M123" s="968"/>
      <c r="N123" s="968"/>
    </row>
    <row r="124" spans="1:14" ht="39" customHeight="1">
      <c r="A124" s="925" t="s">
        <v>622</v>
      </c>
      <c r="B124" s="926" t="s">
        <v>623</v>
      </c>
      <c r="C124" s="969"/>
      <c r="D124" s="969"/>
      <c r="E124" s="969"/>
      <c r="F124" s="969"/>
      <c r="G124" s="969"/>
      <c r="H124" s="969"/>
      <c r="I124" s="969"/>
      <c r="J124" s="969"/>
      <c r="K124" s="969"/>
      <c r="L124" s="969"/>
      <c r="M124" s="969"/>
      <c r="N124" s="969"/>
    </row>
    <row r="125" spans="1:14" ht="22.5" customHeight="1">
      <c r="A125" s="954" t="e">
        <f>#REF!</f>
        <v>#REF!</v>
      </c>
      <c r="B125" s="970" t="e">
        <f>#REF!</f>
        <v>#REF!</v>
      </c>
      <c r="C125" s="971"/>
      <c r="D125" s="971"/>
      <c r="E125" s="971"/>
      <c r="F125" s="971"/>
      <c r="G125" s="971"/>
      <c r="H125" s="971"/>
      <c r="I125" s="971"/>
      <c r="J125" s="971"/>
      <c r="K125" s="971"/>
      <c r="L125" s="971"/>
      <c r="M125" s="971"/>
      <c r="N125" s="971"/>
    </row>
    <row r="126" spans="1:14" ht="36" customHeight="1">
      <c r="A126" s="936" t="e">
        <f>#REF!</f>
        <v>#REF!</v>
      </c>
      <c r="B126" s="972" t="e">
        <f>#REF!</f>
        <v>#REF!</v>
      </c>
      <c r="C126" s="973"/>
      <c r="D126" s="973"/>
      <c r="E126" s="973"/>
      <c r="F126" s="973"/>
      <c r="G126" s="973"/>
      <c r="H126" s="973"/>
      <c r="I126" s="973"/>
      <c r="J126" s="973"/>
      <c r="K126" s="973"/>
      <c r="L126" s="973"/>
      <c r="M126" s="973"/>
      <c r="N126" s="973"/>
    </row>
    <row r="127" spans="1:14" ht="36" customHeight="1">
      <c r="A127" s="936" t="e">
        <f>#REF!</f>
        <v>#REF!</v>
      </c>
      <c r="B127" s="972" t="e">
        <f>#REF!</f>
        <v>#REF!</v>
      </c>
      <c r="C127" s="973"/>
      <c r="D127" s="973"/>
      <c r="E127" s="973"/>
      <c r="F127" s="971"/>
      <c r="G127" s="971"/>
      <c r="H127" s="971"/>
      <c r="I127" s="971"/>
      <c r="J127" s="971"/>
      <c r="K127" s="971"/>
      <c r="L127" s="971"/>
      <c r="M127" s="971"/>
      <c r="N127" s="971"/>
    </row>
    <row r="128" spans="1:14" ht="36" customHeight="1">
      <c r="A128" s="936" t="e">
        <f>#REF!</f>
        <v>#REF!</v>
      </c>
      <c r="B128" s="972" t="e">
        <f>#REF!</f>
        <v>#REF!</v>
      </c>
      <c r="C128" s="973"/>
      <c r="D128" s="973"/>
      <c r="E128" s="973"/>
      <c r="F128" s="971"/>
      <c r="G128" s="971"/>
      <c r="H128" s="971"/>
      <c r="I128" s="971"/>
      <c r="J128" s="971"/>
      <c r="K128" s="971"/>
      <c r="L128" s="971"/>
      <c r="M128" s="971"/>
      <c r="N128" s="971"/>
    </row>
    <row r="129" spans="1:14" ht="36" customHeight="1">
      <c r="A129" s="901" t="e">
        <f>#REF!</f>
        <v>#REF!</v>
      </c>
      <c r="B129" s="904" t="e">
        <f>#REF!</f>
        <v>#REF!</v>
      </c>
      <c r="C129" s="973"/>
      <c r="D129" s="973"/>
      <c r="E129" s="945"/>
      <c r="F129" s="973"/>
      <c r="G129" s="973"/>
      <c r="H129" s="973"/>
      <c r="I129" s="945"/>
      <c r="J129" s="973"/>
      <c r="K129" s="973"/>
      <c r="L129" s="973"/>
      <c r="M129" s="973"/>
      <c r="N129" s="973"/>
    </row>
    <row r="130" spans="1:14" ht="39.75" customHeight="1">
      <c r="A130" s="927" t="e">
        <f>#REF!</f>
        <v>#REF!</v>
      </c>
      <c r="B130" s="935" t="e">
        <f>#REF!</f>
        <v>#REF!</v>
      </c>
      <c r="C130" s="973"/>
      <c r="D130" s="973"/>
      <c r="E130" s="945"/>
      <c r="F130" s="973"/>
      <c r="G130" s="973"/>
      <c r="H130" s="945"/>
      <c r="I130" s="973"/>
      <c r="J130" s="924"/>
      <c r="K130" s="945"/>
      <c r="L130" s="973"/>
      <c r="M130" s="924"/>
      <c r="N130" s="973"/>
    </row>
    <row r="131" spans="1:14" ht="39.75" customHeight="1">
      <c r="A131" s="927" t="e">
        <f>#REF!</f>
        <v>#REF!</v>
      </c>
      <c r="B131" s="935" t="e">
        <f>#REF!</f>
        <v>#REF!</v>
      </c>
      <c r="C131" s="945"/>
      <c r="D131" s="974"/>
      <c r="E131" s="945"/>
      <c r="F131" s="974"/>
      <c r="G131" s="974"/>
      <c r="H131" s="945"/>
      <c r="I131" s="974"/>
      <c r="J131" s="960"/>
      <c r="K131" s="974"/>
      <c r="L131" s="974"/>
      <c r="M131" s="960"/>
      <c r="N131" s="945"/>
    </row>
    <row r="132" spans="1:14" ht="39.75" customHeight="1">
      <c r="A132" s="927" t="e">
        <f>#REF!</f>
        <v>#REF!</v>
      </c>
      <c r="B132" s="935" t="e">
        <f>#REF!</f>
        <v>#REF!</v>
      </c>
      <c r="C132" s="974"/>
      <c r="D132" s="974"/>
      <c r="E132" s="945"/>
      <c r="F132" s="974"/>
      <c r="G132" s="974"/>
      <c r="H132" s="960"/>
      <c r="I132" s="945"/>
      <c r="J132" s="960"/>
      <c r="K132" s="974"/>
      <c r="L132" s="974"/>
      <c r="M132" s="960"/>
      <c r="N132" s="974"/>
    </row>
    <row r="133" spans="1:14" ht="34.5" customHeight="1">
      <c r="A133" s="925" t="s">
        <v>624</v>
      </c>
      <c r="B133" s="946" t="s">
        <v>625</v>
      </c>
      <c r="C133" s="946"/>
      <c r="D133" s="946"/>
      <c r="E133" s="946"/>
      <c r="F133" s="946"/>
      <c r="G133" s="946"/>
      <c r="H133" s="946"/>
      <c r="I133" s="946"/>
      <c r="J133" s="946"/>
      <c r="K133" s="946"/>
      <c r="L133" s="946"/>
      <c r="M133" s="946"/>
      <c r="N133" s="946"/>
    </row>
    <row r="134" spans="1:14" ht="34.5" customHeight="1">
      <c r="A134" s="927" t="e">
        <f>#REF!</f>
        <v>#REF!</v>
      </c>
      <c r="B134" s="935" t="e">
        <f>#REF!</f>
        <v>#REF!</v>
      </c>
      <c r="C134" s="975"/>
      <c r="D134" s="945"/>
      <c r="E134" s="975"/>
      <c r="F134" s="975"/>
      <c r="G134" s="945"/>
      <c r="H134" s="975"/>
      <c r="I134" s="975"/>
      <c r="J134" s="945"/>
      <c r="K134" s="980"/>
      <c r="L134" s="980"/>
      <c r="M134" s="945"/>
      <c r="N134" s="981"/>
    </row>
    <row r="135" spans="1:14" ht="34.5" customHeight="1">
      <c r="A135" s="901" t="e">
        <f>#REF!</f>
        <v>#REF!</v>
      </c>
      <c r="B135" s="904" t="e">
        <f>#REF!</f>
        <v>#REF!</v>
      </c>
      <c r="C135" s="945"/>
      <c r="D135" s="973"/>
      <c r="E135" s="973"/>
      <c r="F135" s="973"/>
      <c r="G135" s="973"/>
      <c r="H135" s="945"/>
      <c r="I135" s="973"/>
      <c r="J135" s="982"/>
      <c r="K135" s="982"/>
      <c r="L135" s="982"/>
      <c r="M135" s="982"/>
      <c r="N135" s="945"/>
    </row>
    <row r="136" spans="1:14" ht="41.25" customHeight="1">
      <c r="A136" s="901" t="e">
        <f>#REF!</f>
        <v>#REF!</v>
      </c>
      <c r="B136" s="904" t="e">
        <f>#REF!</f>
        <v>#REF!</v>
      </c>
      <c r="C136" s="973"/>
      <c r="D136" s="945"/>
      <c r="E136" s="973"/>
      <c r="F136" s="973"/>
      <c r="G136" s="973"/>
      <c r="H136" s="976"/>
      <c r="I136" s="973"/>
      <c r="J136" s="982"/>
      <c r="K136" s="982"/>
      <c r="L136" s="982"/>
      <c r="M136" s="982"/>
      <c r="N136" s="976"/>
    </row>
    <row r="137" spans="1:14" ht="41.25" customHeight="1">
      <c r="A137" s="901" t="e">
        <f>#REF!</f>
        <v>#REF!</v>
      </c>
      <c r="B137" s="904" t="e">
        <f>#REF!</f>
        <v>#REF!</v>
      </c>
      <c r="C137" s="974"/>
      <c r="D137" s="974"/>
      <c r="E137" s="974"/>
      <c r="F137" s="974"/>
      <c r="G137" s="974"/>
      <c r="H137" s="977"/>
      <c r="I137" s="974"/>
      <c r="J137" s="983"/>
      <c r="K137" s="983"/>
      <c r="L137" s="983"/>
      <c r="M137" s="983"/>
      <c r="N137" s="976"/>
    </row>
    <row r="138" spans="1:14" ht="41.25" customHeight="1">
      <c r="A138" s="901" t="e">
        <f>#REF!</f>
        <v>#REF!</v>
      </c>
      <c r="B138" s="904" t="e">
        <f>#REF!</f>
        <v>#REF!</v>
      </c>
      <c r="C138" s="974"/>
      <c r="D138" s="945"/>
      <c r="E138" s="974"/>
      <c r="F138" s="974"/>
      <c r="G138" s="945"/>
      <c r="H138" s="977"/>
      <c r="I138" s="974"/>
      <c r="J138" s="983"/>
      <c r="K138" s="945"/>
      <c r="L138" s="983"/>
      <c r="M138" s="983"/>
      <c r="N138" s="976"/>
    </row>
    <row r="139" spans="1:14" ht="41.25" customHeight="1">
      <c r="A139" s="901" t="e">
        <f>#REF!</f>
        <v>#REF!</v>
      </c>
      <c r="B139" s="904" t="e">
        <f>#REF!</f>
        <v>#REF!</v>
      </c>
      <c r="C139" s="973"/>
      <c r="D139" s="973"/>
      <c r="E139" s="973"/>
      <c r="F139" s="973"/>
      <c r="G139" s="945"/>
      <c r="H139" s="945"/>
      <c r="I139" s="945"/>
      <c r="J139" s="982"/>
      <c r="K139" s="945"/>
      <c r="L139" s="945"/>
      <c r="M139" s="982"/>
      <c r="N139" s="945"/>
    </row>
    <row r="140" spans="1:14" ht="26.25" customHeight="1">
      <c r="A140" s="925" t="s">
        <v>626</v>
      </c>
      <c r="B140" s="926" t="s">
        <v>627</v>
      </c>
      <c r="C140" s="926"/>
      <c r="D140" s="926"/>
      <c r="E140" s="926"/>
      <c r="F140" s="926"/>
      <c r="G140" s="926"/>
      <c r="H140" s="926"/>
      <c r="I140" s="926"/>
      <c r="J140" s="926"/>
      <c r="K140" s="926"/>
      <c r="L140" s="926"/>
      <c r="M140" s="926"/>
      <c r="N140" s="926"/>
    </row>
    <row r="141" spans="1:14" ht="26.25" customHeight="1">
      <c r="A141" s="954" t="e">
        <f>#REF!</f>
        <v>#REF!</v>
      </c>
      <c r="B141" s="904" t="e">
        <f>#REF!</f>
        <v>#REF!</v>
      </c>
      <c r="C141" s="973"/>
      <c r="D141" s="945"/>
      <c r="E141" s="973"/>
      <c r="F141" s="973"/>
      <c r="G141" s="945"/>
      <c r="H141" s="945"/>
      <c r="I141" s="973"/>
      <c r="J141" s="945"/>
      <c r="K141" s="945"/>
      <c r="L141" s="973"/>
      <c r="M141" s="973"/>
      <c r="N141" s="973"/>
    </row>
    <row r="142" spans="1:14" ht="39.75" customHeight="1">
      <c r="A142" s="899" t="e">
        <f>#REF!</f>
        <v>#REF!</v>
      </c>
      <c r="B142" s="904" t="e">
        <f>#REF!</f>
        <v>#REF!</v>
      </c>
      <c r="C142" s="973"/>
      <c r="D142" s="973"/>
      <c r="E142" s="973"/>
      <c r="F142" s="973"/>
      <c r="G142" s="973"/>
      <c r="H142" s="973"/>
      <c r="I142" s="973"/>
      <c r="J142" s="973"/>
      <c r="K142" s="973"/>
      <c r="L142" s="924"/>
      <c r="M142" s="973"/>
      <c r="N142" s="973"/>
    </row>
    <row r="143" spans="1:14" ht="43.5" customHeight="1">
      <c r="A143" s="899" t="e">
        <f>#REF!</f>
        <v>#REF!</v>
      </c>
      <c r="B143" s="904" t="e">
        <f>#REF!</f>
        <v>#REF!</v>
      </c>
      <c r="C143" s="973"/>
      <c r="D143" s="973"/>
      <c r="E143" s="945"/>
      <c r="F143" s="973"/>
      <c r="G143" s="973"/>
      <c r="H143" s="945"/>
      <c r="I143" s="973"/>
      <c r="J143" s="973"/>
      <c r="K143" s="973"/>
      <c r="L143" s="945"/>
      <c r="M143" s="973"/>
      <c r="N143" s="973"/>
    </row>
    <row r="144" spans="1:14" ht="33.75" customHeight="1">
      <c r="A144" s="899" t="e">
        <f>#REF!</f>
        <v>#REF!</v>
      </c>
      <c r="B144" s="934" t="e">
        <f>#REF!</f>
        <v>#REF!</v>
      </c>
      <c r="C144" s="978"/>
      <c r="D144" s="978"/>
      <c r="E144" s="978"/>
      <c r="F144" s="978"/>
      <c r="G144" s="978"/>
      <c r="H144" s="978"/>
      <c r="I144" s="978"/>
      <c r="J144" s="978"/>
      <c r="K144" s="984"/>
      <c r="L144" s="978"/>
      <c r="M144" s="978"/>
      <c r="N144" s="978"/>
    </row>
    <row r="145" spans="1:14" s="879" customFormat="1">
      <c r="A145" s="979" t="s">
        <v>628</v>
      </c>
      <c r="B145" s="967" t="s">
        <v>629</v>
      </c>
      <c r="C145" s="967"/>
      <c r="D145" s="967"/>
      <c r="E145" s="967"/>
      <c r="F145" s="967"/>
      <c r="G145" s="967"/>
      <c r="H145" s="967"/>
      <c r="I145" s="967"/>
      <c r="J145" s="967"/>
      <c r="K145" s="967"/>
      <c r="L145" s="967"/>
      <c r="M145" s="967"/>
      <c r="N145" s="967"/>
    </row>
    <row r="146" spans="1:14" s="879" customFormat="1" ht="24" customHeight="1">
      <c r="A146" s="899">
        <v>30</v>
      </c>
      <c r="B146" s="904" t="s">
        <v>630</v>
      </c>
      <c r="C146" s="945"/>
      <c r="D146" s="945"/>
      <c r="E146" s="945"/>
      <c r="F146" s="945"/>
      <c r="G146" s="945"/>
      <c r="H146" s="945"/>
      <c r="I146" s="945"/>
      <c r="J146" s="945"/>
      <c r="K146" s="945"/>
      <c r="L146" s="945"/>
      <c r="M146" s="945"/>
      <c r="N146" s="945"/>
    </row>
    <row r="147" spans="1:14" s="879" customFormat="1" ht="27" customHeight="1">
      <c r="A147" s="899">
        <v>31</v>
      </c>
      <c r="B147" s="904" t="s">
        <v>631</v>
      </c>
      <c r="C147" s="945"/>
      <c r="D147" s="945"/>
      <c r="E147" s="945"/>
      <c r="F147" s="945"/>
      <c r="G147" s="945"/>
      <c r="H147" s="945"/>
      <c r="I147" s="945"/>
      <c r="J147" s="945"/>
      <c r="K147" s="945"/>
      <c r="L147" s="945"/>
      <c r="M147" s="945"/>
      <c r="N147" s="945"/>
    </row>
    <row r="148" spans="1:14" s="879" customFormat="1" ht="23.25" customHeight="1">
      <c r="A148" s="899">
        <v>32</v>
      </c>
      <c r="B148" s="904" t="s">
        <v>632</v>
      </c>
      <c r="C148" s="973"/>
      <c r="D148" s="973"/>
      <c r="E148" s="945"/>
      <c r="F148" s="973"/>
      <c r="G148" s="945"/>
      <c r="H148" s="945"/>
      <c r="I148" s="973"/>
      <c r="J148" s="945"/>
      <c r="K148" s="973"/>
      <c r="L148" s="945"/>
      <c r="M148" s="973"/>
      <c r="N148" s="973"/>
    </row>
    <row r="149" spans="1:14" s="879" customFormat="1" ht="22.5" customHeight="1">
      <c r="A149" s="899">
        <v>33</v>
      </c>
      <c r="B149" s="904" t="s">
        <v>633</v>
      </c>
      <c r="C149" s="945"/>
      <c r="D149" s="973"/>
      <c r="E149" s="945"/>
      <c r="F149" s="973"/>
      <c r="G149" s="945"/>
      <c r="H149" s="973"/>
      <c r="I149" s="945"/>
      <c r="J149" s="973"/>
      <c r="K149" s="973"/>
      <c r="L149" s="973"/>
      <c r="M149" s="945"/>
      <c r="N149" s="945"/>
    </row>
    <row r="150" spans="1:14" s="879" customFormat="1"/>
    <row r="151" spans="1:14" s="879" customFormat="1"/>
    <row r="152" spans="1:14" s="879" customFormat="1"/>
    <row r="153" spans="1:14" s="879" customFormat="1"/>
    <row r="154" spans="1:14" s="879" customFormat="1"/>
    <row r="155" spans="1:14" s="879" customFormat="1"/>
    <row r="156" spans="1:14" s="879" customFormat="1"/>
    <row r="157" spans="1:14" s="879" customFormat="1"/>
    <row r="158" spans="1:14" s="879" customFormat="1"/>
    <row r="159" spans="1:14" s="879" customFormat="1"/>
    <row r="160" spans="1:14" s="879" customFormat="1"/>
    <row r="161" s="879" customFormat="1"/>
    <row r="162" s="879" customFormat="1"/>
    <row r="163" s="879" customFormat="1"/>
    <row r="164" s="879" customFormat="1"/>
    <row r="165" s="879" customFormat="1"/>
    <row r="166" s="879" customFormat="1"/>
    <row r="167" s="879" customFormat="1"/>
    <row r="168" s="879" customFormat="1"/>
    <row r="169" s="879" customFormat="1"/>
    <row r="170" s="879" customFormat="1"/>
    <row r="171" s="879" customFormat="1"/>
    <row r="172" s="879" customFormat="1"/>
    <row r="173" s="879" customFormat="1"/>
    <row r="174" s="879" customFormat="1"/>
    <row r="175" s="879" customFormat="1"/>
    <row r="176" s="879" customFormat="1"/>
    <row r="177" s="879" customFormat="1"/>
    <row r="178" s="879" customFormat="1"/>
    <row r="179" s="879" customFormat="1"/>
    <row r="180" s="879" customFormat="1"/>
    <row r="181" s="879" customFormat="1"/>
    <row r="182" s="879" customFormat="1"/>
    <row r="183" s="879" customFormat="1"/>
    <row r="184" s="879" customFormat="1"/>
    <row r="185" s="879" customFormat="1"/>
    <row r="186" s="879" customFormat="1"/>
    <row r="187" s="879" customFormat="1"/>
    <row r="188" s="879" customFormat="1"/>
    <row r="189" s="879" customFormat="1"/>
    <row r="190" s="879" customFormat="1"/>
    <row r="191" s="879" customFormat="1"/>
    <row r="192" s="879" customFormat="1"/>
    <row r="193" s="879" customFormat="1"/>
    <row r="194" s="879" customFormat="1"/>
    <row r="195" s="879" customFormat="1"/>
    <row r="196" s="879" customFormat="1"/>
    <row r="197" s="879" customFormat="1"/>
    <row r="198" s="879" customFormat="1"/>
    <row r="199" s="879" customFormat="1"/>
    <row r="200" s="879" customFormat="1"/>
    <row r="201" s="879" customFormat="1"/>
    <row r="202" s="879" customFormat="1"/>
    <row r="203" s="879" customFormat="1"/>
    <row r="204" s="879" customFormat="1"/>
    <row r="205" s="879" customFormat="1"/>
    <row r="206" s="879" customFormat="1"/>
    <row r="207" s="879" customFormat="1"/>
    <row r="208" s="879" customFormat="1"/>
    <row r="209" s="879" customFormat="1"/>
    <row r="210" s="879" customFormat="1"/>
    <row r="211" s="879" customFormat="1"/>
    <row r="212" s="879" customFormat="1"/>
    <row r="213" s="879" customFormat="1"/>
    <row r="214" s="879" customFormat="1"/>
    <row r="215" s="879" customFormat="1"/>
    <row r="216" s="879" customFormat="1"/>
    <row r="217" s="879" customFormat="1"/>
    <row r="218" s="879" customFormat="1"/>
    <row r="219" s="879" customFormat="1"/>
    <row r="220" s="879" customFormat="1"/>
  </sheetData>
  <mergeCells count="12">
    <mergeCell ref="C2:G2"/>
    <mergeCell ref="C3:G3"/>
    <mergeCell ref="C4:G4"/>
    <mergeCell ref="C5:G5"/>
    <mergeCell ref="A10:B10"/>
    <mergeCell ref="A85:B85"/>
    <mergeCell ref="A123:B123"/>
    <mergeCell ref="A11:B11"/>
    <mergeCell ref="A44:B44"/>
    <mergeCell ref="A65:B65"/>
    <mergeCell ref="A73:B73"/>
    <mergeCell ref="A74:B74"/>
  </mergeCells>
  <pageMargins left="0.6" right="0.53888888888888897" top="0.23888888888888901" bottom="0.23888888888888901" header="0.23888888888888901" footer="0.3"/>
  <pageSetup scale="60" fitToWidth="0" orientation="landscape"/>
  <headerFooter>
    <oddFooter>&amp;R&amp;10&amp;P\&amp;N</oddFooter>
  </headerFooter>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V197"/>
  <sheetViews>
    <sheetView topLeftCell="I11" zoomScale="120" zoomScaleNormal="120" workbookViewId="0">
      <selection activeCell="I6" sqref="A6:IV185"/>
    </sheetView>
  </sheetViews>
  <sheetFormatPr defaultColWidth="11.21875" defaultRowHeight="12"/>
  <cols>
    <col min="1" max="1" width="29.77734375" style="455" customWidth="1"/>
    <col min="2" max="2" width="23.77734375" style="456" customWidth="1"/>
    <col min="3" max="3" width="17.77734375" style="456" customWidth="1"/>
    <col min="4" max="4" width="11.77734375" style="457" customWidth="1"/>
    <col min="5" max="5" width="13.21875" style="456" customWidth="1"/>
    <col min="6" max="6" width="21" style="456" customWidth="1"/>
    <col min="7" max="7" width="21.77734375" style="456" customWidth="1"/>
    <col min="8" max="8" width="35.21875" style="456" customWidth="1"/>
    <col min="9" max="9" width="47.77734375" style="456" customWidth="1"/>
    <col min="10" max="10" width="19.77734375" style="458" customWidth="1"/>
    <col min="11" max="11" width="53" style="456" customWidth="1"/>
    <col min="12" max="12" width="57" style="453" customWidth="1"/>
    <col min="13" max="13" width="13.21875" style="459" customWidth="1"/>
    <col min="14" max="16384" width="11.21875" style="459"/>
  </cols>
  <sheetData>
    <row r="1" spans="1:256" ht="23.25" customHeight="1">
      <c r="A1" s="460"/>
      <c r="B1" s="461"/>
      <c r="C1" s="462" t="s">
        <v>88</v>
      </c>
      <c r="D1" s="463"/>
      <c r="E1" s="464"/>
      <c r="F1" s="465"/>
      <c r="G1" s="466"/>
      <c r="H1" s="466"/>
      <c r="I1" s="466"/>
      <c r="J1" s="573"/>
      <c r="K1" s="466" t="s">
        <v>89</v>
      </c>
      <c r="L1" s="574"/>
      <c r="M1" s="575"/>
      <c r="N1" s="575"/>
      <c r="O1" s="575"/>
    </row>
    <row r="2" spans="1:256" ht="16.5" customHeight="1">
      <c r="A2" s="460"/>
      <c r="B2" s="461"/>
      <c r="C2" s="462" t="s">
        <v>90</v>
      </c>
      <c r="D2" s="467"/>
      <c r="E2" s="468"/>
      <c r="F2" s="469"/>
      <c r="G2" s="466"/>
      <c r="H2" s="466"/>
      <c r="I2" s="466"/>
      <c r="J2" s="573"/>
      <c r="K2" s="466" t="s">
        <v>89</v>
      </c>
      <c r="L2" s="574"/>
      <c r="M2" s="576"/>
      <c r="N2" s="575"/>
      <c r="O2" s="575"/>
    </row>
    <row r="3" spans="1:256" ht="30.75" customHeight="1">
      <c r="A3" s="460"/>
      <c r="B3" s="461"/>
      <c r="C3" s="462" t="s">
        <v>91</v>
      </c>
      <c r="D3" s="467"/>
      <c r="E3" s="468"/>
      <c r="F3" s="469"/>
      <c r="G3" s="466"/>
      <c r="H3" s="466"/>
      <c r="I3" s="466"/>
      <c r="J3" s="573"/>
      <c r="K3" s="577" t="s">
        <v>487</v>
      </c>
      <c r="L3" s="578"/>
      <c r="M3" s="578"/>
      <c r="N3" s="578"/>
      <c r="O3" s="579"/>
    </row>
    <row r="4" spans="1:256" ht="15.75" customHeight="1">
      <c r="A4" s="460"/>
      <c r="B4" s="461"/>
      <c r="C4" s="462" t="s">
        <v>93</v>
      </c>
      <c r="D4" s="470"/>
      <c r="E4" s="468"/>
      <c r="F4" s="469"/>
      <c r="G4" s="466"/>
      <c r="H4" s="466"/>
      <c r="I4" s="466"/>
      <c r="J4" s="573"/>
      <c r="K4" s="466" t="s">
        <v>634</v>
      </c>
      <c r="L4" s="574"/>
      <c r="M4" s="580"/>
      <c r="N4" s="575"/>
      <c r="O4" s="575"/>
    </row>
    <row r="5" spans="1:256" ht="15" customHeight="1">
      <c r="A5" s="460"/>
      <c r="B5" s="461"/>
      <c r="C5" s="462" t="s">
        <v>95</v>
      </c>
      <c r="D5" s="1577"/>
      <c r="E5" s="1577"/>
      <c r="F5" s="1577"/>
      <c r="G5" s="461"/>
      <c r="H5" s="461"/>
      <c r="I5" s="461"/>
      <c r="J5" s="581"/>
      <c r="K5" s="461"/>
      <c r="L5" s="582"/>
      <c r="M5" s="583"/>
    </row>
    <row r="6" spans="1:256">
      <c r="A6" s="460"/>
      <c r="B6" s="461"/>
      <c r="C6" s="461"/>
      <c r="D6" s="139"/>
      <c r="E6" s="461"/>
      <c r="F6" s="461"/>
      <c r="G6" s="461"/>
      <c r="H6" s="461"/>
      <c r="I6" s="461"/>
      <c r="J6" s="581"/>
      <c r="K6" s="461"/>
      <c r="L6" s="582"/>
      <c r="M6" s="583"/>
    </row>
    <row r="7" spans="1:256" ht="15.75" customHeight="1">
      <c r="A7" s="1552" t="s">
        <v>96</v>
      </c>
      <c r="B7" s="1552"/>
      <c r="C7" s="1552"/>
      <c r="D7" s="1552"/>
      <c r="E7" s="1552"/>
      <c r="F7" s="1552"/>
      <c r="G7" s="1552"/>
      <c r="H7" s="1552"/>
      <c r="I7" s="1552"/>
      <c r="J7" s="1552"/>
      <c r="K7" s="1565"/>
      <c r="L7" s="585"/>
      <c r="M7" s="586"/>
    </row>
    <row r="8" spans="1:256">
      <c r="A8" s="1557" t="s">
        <v>97</v>
      </c>
      <c r="B8" s="1553" t="s">
        <v>98</v>
      </c>
      <c r="C8" s="1553" t="s">
        <v>99</v>
      </c>
      <c r="D8" s="1555" t="s">
        <v>100</v>
      </c>
      <c r="E8" s="1553" t="s">
        <v>101</v>
      </c>
      <c r="F8" s="1549" t="s">
        <v>102</v>
      </c>
      <c r="G8" s="1578"/>
      <c r="H8" s="1579"/>
      <c r="I8" s="1550" t="s">
        <v>103</v>
      </c>
      <c r="J8" s="1564"/>
      <c r="K8" s="1549" t="s">
        <v>104</v>
      </c>
      <c r="L8" s="1551" t="s">
        <v>105</v>
      </c>
      <c r="M8" s="586"/>
    </row>
    <row r="9" spans="1:256" ht="134.25" customHeight="1">
      <c r="A9" s="1558"/>
      <c r="B9" s="1551"/>
      <c r="C9" s="1551"/>
      <c r="D9" s="1555"/>
      <c r="E9" s="1551"/>
      <c r="F9" s="473" t="s">
        <v>106</v>
      </c>
      <c r="G9" s="472" t="s">
        <v>107</v>
      </c>
      <c r="H9" s="472" t="s">
        <v>108</v>
      </c>
      <c r="I9" s="472" t="s">
        <v>109</v>
      </c>
      <c r="J9" s="472" t="s">
        <v>110</v>
      </c>
      <c r="K9" s="1550"/>
      <c r="L9" s="1551"/>
      <c r="M9" s="587"/>
    </row>
    <row r="10" spans="1:256" s="435" customFormat="1" ht="24" customHeight="1">
      <c r="A10" s="474" t="s">
        <v>635</v>
      </c>
      <c r="B10" s="475" t="s">
        <v>636</v>
      </c>
      <c r="C10" s="475" t="s">
        <v>637</v>
      </c>
      <c r="D10" s="476" t="s">
        <v>114</v>
      </c>
      <c r="E10" s="477" t="s">
        <v>115</v>
      </c>
      <c r="F10" s="478">
        <f>63829.13+20000</f>
        <v>83829.13</v>
      </c>
      <c r="G10" s="479">
        <v>1</v>
      </c>
      <c r="H10" s="480">
        <v>0</v>
      </c>
      <c r="I10" s="588">
        <v>42614</v>
      </c>
      <c r="J10" s="475" t="s">
        <v>638</v>
      </c>
      <c r="K10" s="589"/>
      <c r="L10" s="525" t="s">
        <v>235</v>
      </c>
      <c r="M10" s="590"/>
      <c r="N10" s="459"/>
      <c r="O10" s="459"/>
      <c r="P10" s="459"/>
      <c r="Q10" s="459"/>
      <c r="R10" s="459"/>
      <c r="S10" s="459"/>
      <c r="T10" s="459"/>
      <c r="U10" s="459"/>
      <c r="V10" s="459"/>
      <c r="W10" s="459"/>
      <c r="X10" s="459"/>
      <c r="Y10" s="459"/>
      <c r="Z10" s="459"/>
      <c r="AA10" s="459"/>
      <c r="AB10" s="459"/>
      <c r="AC10" s="459"/>
      <c r="AD10" s="459"/>
      <c r="AE10" s="459"/>
      <c r="AF10" s="459"/>
      <c r="AG10" s="459"/>
      <c r="AH10" s="459"/>
      <c r="AI10" s="459"/>
      <c r="AJ10" s="459"/>
      <c r="AK10" s="459"/>
      <c r="AL10" s="459"/>
      <c r="AM10" s="459"/>
      <c r="AN10" s="459"/>
      <c r="AO10" s="459"/>
      <c r="AP10" s="459"/>
      <c r="AQ10" s="459"/>
      <c r="AR10" s="459"/>
      <c r="AS10" s="459"/>
      <c r="AT10" s="459"/>
      <c r="AU10" s="459"/>
      <c r="AV10" s="459"/>
      <c r="AW10" s="459"/>
      <c r="AX10" s="459"/>
      <c r="AY10" s="459"/>
      <c r="AZ10" s="459"/>
      <c r="BA10" s="459"/>
      <c r="BB10" s="459"/>
      <c r="BC10" s="459"/>
      <c r="BD10" s="459"/>
      <c r="BE10" s="459"/>
      <c r="BF10" s="459"/>
      <c r="BG10" s="459"/>
      <c r="BH10" s="459"/>
      <c r="BI10" s="459"/>
      <c r="BJ10" s="459"/>
      <c r="BK10" s="459"/>
      <c r="BL10" s="459"/>
      <c r="BM10" s="459"/>
      <c r="BN10" s="459"/>
      <c r="BO10" s="459"/>
      <c r="BP10" s="459"/>
      <c r="BQ10" s="459"/>
      <c r="BR10" s="459"/>
      <c r="BS10" s="459"/>
      <c r="BT10" s="459"/>
      <c r="BU10" s="459"/>
      <c r="BV10" s="459"/>
      <c r="BW10" s="459"/>
      <c r="BX10" s="459"/>
      <c r="BY10" s="459"/>
      <c r="BZ10" s="459"/>
      <c r="CA10" s="459"/>
      <c r="CB10" s="459"/>
      <c r="CC10" s="459"/>
      <c r="CD10" s="459"/>
      <c r="CE10" s="459"/>
      <c r="CF10" s="459"/>
      <c r="CG10" s="459"/>
      <c r="CH10" s="459"/>
      <c r="CI10" s="459"/>
      <c r="CJ10" s="459"/>
      <c r="CK10" s="459"/>
      <c r="CL10" s="459"/>
      <c r="CM10" s="459"/>
      <c r="CN10" s="459"/>
      <c r="CO10" s="459"/>
      <c r="CP10" s="459"/>
      <c r="CQ10" s="459"/>
      <c r="CR10" s="459"/>
      <c r="CS10" s="459"/>
      <c r="CT10" s="459"/>
      <c r="CU10" s="459"/>
      <c r="CV10" s="459"/>
      <c r="CW10" s="459"/>
      <c r="CX10" s="459"/>
      <c r="CY10" s="459"/>
      <c r="CZ10" s="459"/>
      <c r="DA10" s="459"/>
      <c r="DB10" s="459"/>
      <c r="DC10" s="459"/>
      <c r="DD10" s="459"/>
      <c r="DE10" s="459"/>
      <c r="DF10" s="459"/>
      <c r="DG10" s="459"/>
      <c r="DH10" s="459"/>
      <c r="DI10" s="459"/>
      <c r="DJ10" s="459"/>
      <c r="DK10" s="459"/>
      <c r="DL10" s="459"/>
      <c r="DM10" s="459"/>
      <c r="DN10" s="459"/>
      <c r="DO10" s="459"/>
      <c r="DP10" s="459"/>
      <c r="DQ10" s="459"/>
      <c r="DR10" s="459"/>
      <c r="DS10" s="459"/>
      <c r="DT10" s="459"/>
      <c r="DU10" s="459"/>
      <c r="DV10" s="459"/>
      <c r="DW10" s="459"/>
      <c r="DX10" s="459"/>
      <c r="DY10" s="459"/>
      <c r="DZ10" s="459"/>
      <c r="EA10" s="459"/>
      <c r="EB10" s="459"/>
      <c r="EC10" s="459"/>
      <c r="ED10" s="459"/>
      <c r="EE10" s="459"/>
      <c r="EF10" s="459"/>
      <c r="EG10" s="459"/>
      <c r="EH10" s="459"/>
      <c r="EI10" s="459"/>
      <c r="EJ10" s="459"/>
      <c r="EK10" s="459"/>
      <c r="EL10" s="459"/>
      <c r="EM10" s="459"/>
      <c r="EN10" s="459"/>
      <c r="EO10" s="459"/>
      <c r="EP10" s="459"/>
      <c r="EQ10" s="459"/>
      <c r="ER10" s="459"/>
      <c r="ES10" s="459"/>
      <c r="ET10" s="459"/>
      <c r="EU10" s="459"/>
      <c r="EV10" s="459"/>
      <c r="EW10" s="459"/>
      <c r="EX10" s="459"/>
      <c r="EY10" s="459"/>
      <c r="EZ10" s="459"/>
      <c r="FA10" s="459"/>
      <c r="FB10" s="459"/>
      <c r="FC10" s="459"/>
      <c r="FD10" s="459"/>
      <c r="FE10" s="459"/>
      <c r="FF10" s="459"/>
      <c r="FG10" s="459"/>
      <c r="FH10" s="459"/>
      <c r="FI10" s="459"/>
      <c r="FJ10" s="459"/>
      <c r="FK10" s="459"/>
      <c r="FL10" s="459"/>
      <c r="FM10" s="459"/>
      <c r="FN10" s="459"/>
      <c r="FO10" s="459"/>
      <c r="FP10" s="459"/>
      <c r="FQ10" s="459"/>
      <c r="FR10" s="459"/>
      <c r="FS10" s="459"/>
      <c r="FT10" s="459"/>
      <c r="FU10" s="459"/>
      <c r="FV10" s="459"/>
      <c r="FW10" s="459"/>
      <c r="FX10" s="459"/>
      <c r="FY10" s="459"/>
      <c r="FZ10" s="459"/>
      <c r="GA10" s="459"/>
      <c r="GB10" s="459"/>
      <c r="GC10" s="459"/>
      <c r="GD10" s="459"/>
      <c r="GE10" s="459"/>
      <c r="GF10" s="459"/>
      <c r="GG10" s="459"/>
      <c r="GH10" s="459"/>
      <c r="GI10" s="459"/>
      <c r="GJ10" s="459"/>
      <c r="GK10" s="459"/>
      <c r="GL10" s="459"/>
      <c r="GM10" s="459"/>
      <c r="GN10" s="459"/>
      <c r="GO10" s="459"/>
      <c r="GP10" s="459"/>
      <c r="GQ10" s="459"/>
      <c r="GR10" s="459"/>
      <c r="GS10" s="459"/>
      <c r="GT10" s="459"/>
      <c r="GU10" s="459"/>
      <c r="GV10" s="459"/>
      <c r="GW10" s="459"/>
      <c r="GX10" s="459"/>
      <c r="GY10" s="459"/>
      <c r="GZ10" s="459"/>
      <c r="HA10" s="459"/>
      <c r="HB10" s="459"/>
      <c r="HC10" s="459"/>
      <c r="HD10" s="459"/>
      <c r="HE10" s="459"/>
      <c r="HF10" s="459"/>
      <c r="HG10" s="459"/>
      <c r="HH10" s="459"/>
      <c r="HI10" s="459"/>
      <c r="HJ10" s="459"/>
      <c r="HK10" s="459"/>
      <c r="HL10" s="459"/>
      <c r="HM10" s="459"/>
      <c r="HN10" s="459"/>
      <c r="HO10" s="459"/>
      <c r="HP10" s="459"/>
      <c r="HQ10" s="459"/>
      <c r="HR10" s="459"/>
      <c r="HS10" s="459"/>
      <c r="HT10" s="459"/>
      <c r="HU10" s="459"/>
      <c r="HV10" s="459"/>
      <c r="HW10" s="459"/>
      <c r="HX10" s="459"/>
      <c r="HY10" s="459"/>
      <c r="HZ10" s="459"/>
      <c r="IA10" s="459"/>
      <c r="IB10" s="459"/>
      <c r="IC10" s="459"/>
      <c r="ID10" s="459"/>
      <c r="IE10" s="459"/>
      <c r="IF10" s="459"/>
      <c r="IG10" s="459"/>
      <c r="IH10" s="459"/>
      <c r="II10" s="459"/>
      <c r="IJ10" s="459"/>
      <c r="IK10" s="459"/>
      <c r="IL10" s="459"/>
      <c r="IM10" s="459"/>
      <c r="IN10" s="459"/>
      <c r="IO10" s="459"/>
      <c r="IP10" s="459"/>
      <c r="IQ10" s="459"/>
      <c r="IR10" s="459"/>
      <c r="IS10" s="459"/>
      <c r="IT10" s="459"/>
      <c r="IU10" s="459"/>
      <c r="IV10" s="459"/>
    </row>
    <row r="11" spans="1:256" s="436" customFormat="1" ht="25.5" customHeight="1">
      <c r="A11" s="481" t="s">
        <v>639</v>
      </c>
      <c r="B11" s="482" t="s">
        <v>640</v>
      </c>
      <c r="C11" s="482" t="s">
        <v>637</v>
      </c>
      <c r="D11" s="483" t="s">
        <v>114</v>
      </c>
      <c r="E11" s="484" t="s">
        <v>115</v>
      </c>
      <c r="F11" s="485">
        <v>60000</v>
      </c>
      <c r="G11" s="486">
        <v>1</v>
      </c>
      <c r="H11" s="487">
        <v>0</v>
      </c>
      <c r="I11" s="482" t="s">
        <v>641</v>
      </c>
      <c r="J11" s="482" t="s">
        <v>642</v>
      </c>
      <c r="K11" s="591" t="s">
        <v>643</v>
      </c>
      <c r="L11" s="482" t="s">
        <v>159</v>
      </c>
      <c r="M11" s="592"/>
      <c r="N11" s="586"/>
      <c r="O11" s="586"/>
      <c r="P11" s="586"/>
      <c r="Q11" s="586"/>
      <c r="R11" s="586"/>
      <c r="S11" s="586"/>
      <c r="T11" s="586"/>
      <c r="U11" s="586"/>
      <c r="V11" s="586"/>
      <c r="W11" s="586"/>
      <c r="X11" s="586"/>
      <c r="Y11" s="586"/>
      <c r="Z11" s="586"/>
      <c r="AA11" s="586"/>
      <c r="AB11" s="586"/>
      <c r="AC11" s="586"/>
      <c r="AD11" s="586"/>
      <c r="AE11" s="586"/>
      <c r="AF11" s="586"/>
      <c r="AG11" s="586"/>
      <c r="AH11" s="586"/>
      <c r="AI11" s="586"/>
      <c r="AJ11" s="586"/>
      <c r="AK11" s="586"/>
      <c r="AL11" s="586"/>
      <c r="AM11" s="586"/>
      <c r="AN11" s="586"/>
      <c r="AO11" s="586"/>
      <c r="AP11" s="586"/>
      <c r="AQ11" s="586"/>
      <c r="AR11" s="586"/>
      <c r="AS11" s="586"/>
      <c r="AT11" s="586"/>
      <c r="AU11" s="586"/>
      <c r="AV11" s="586"/>
      <c r="AW11" s="586"/>
      <c r="AX11" s="586"/>
      <c r="AY11" s="586"/>
      <c r="AZ11" s="586"/>
      <c r="BA11" s="586"/>
      <c r="BB11" s="586"/>
      <c r="BC11" s="586"/>
      <c r="BD11" s="586"/>
      <c r="BE11" s="586"/>
      <c r="BF11" s="586"/>
      <c r="BG11" s="586"/>
      <c r="BH11" s="586"/>
      <c r="BI11" s="586"/>
      <c r="BJ11" s="586"/>
      <c r="BK11" s="586"/>
      <c r="BL11" s="586"/>
      <c r="BM11" s="586"/>
      <c r="BN11" s="586"/>
      <c r="BO11" s="586"/>
      <c r="BP11" s="586"/>
      <c r="BQ11" s="586"/>
      <c r="BR11" s="586"/>
      <c r="BS11" s="586"/>
      <c r="BT11" s="586"/>
      <c r="BU11" s="586"/>
      <c r="BV11" s="586"/>
      <c r="BW11" s="586"/>
      <c r="BX11" s="586"/>
      <c r="BY11" s="586"/>
      <c r="BZ11" s="586"/>
      <c r="CA11" s="586"/>
      <c r="CB11" s="586"/>
      <c r="CC11" s="586"/>
      <c r="CD11" s="586"/>
      <c r="CE11" s="586"/>
      <c r="CF11" s="586"/>
      <c r="CG11" s="586"/>
      <c r="CH11" s="586"/>
      <c r="CI11" s="586"/>
      <c r="CJ11" s="586"/>
      <c r="CK11" s="586"/>
      <c r="CL11" s="586"/>
      <c r="CM11" s="586"/>
      <c r="CN11" s="586"/>
      <c r="CO11" s="586"/>
      <c r="CP11" s="586"/>
      <c r="CQ11" s="586"/>
      <c r="CR11" s="586"/>
      <c r="CS11" s="586"/>
      <c r="CT11" s="586"/>
      <c r="CU11" s="586"/>
      <c r="CV11" s="586"/>
      <c r="CW11" s="586"/>
      <c r="CX11" s="586"/>
      <c r="CY11" s="586"/>
      <c r="CZ11" s="586"/>
      <c r="DA11" s="586"/>
      <c r="DB11" s="586"/>
      <c r="DC11" s="586"/>
      <c r="DD11" s="586"/>
      <c r="DE11" s="586"/>
      <c r="DF11" s="586"/>
      <c r="DG11" s="586"/>
      <c r="DH11" s="586"/>
      <c r="DI11" s="586"/>
      <c r="DJ11" s="586"/>
      <c r="DK11" s="586"/>
      <c r="DL11" s="586"/>
      <c r="DM11" s="586"/>
      <c r="DN11" s="586"/>
      <c r="DO11" s="586"/>
      <c r="DP11" s="586"/>
      <c r="DQ11" s="586"/>
      <c r="DR11" s="586"/>
      <c r="DS11" s="586"/>
      <c r="DT11" s="586"/>
      <c r="DU11" s="586"/>
      <c r="DV11" s="586"/>
      <c r="DW11" s="586"/>
      <c r="DX11" s="586"/>
      <c r="DY11" s="586"/>
      <c r="DZ11" s="586"/>
      <c r="EA11" s="586"/>
      <c r="EB11" s="586"/>
      <c r="EC11" s="586"/>
      <c r="ED11" s="586"/>
      <c r="EE11" s="586"/>
      <c r="EF11" s="586"/>
      <c r="EG11" s="586"/>
      <c r="EH11" s="586"/>
      <c r="EI11" s="586"/>
      <c r="EJ11" s="586"/>
      <c r="EK11" s="586"/>
      <c r="EL11" s="586"/>
      <c r="EM11" s="586"/>
      <c r="EN11" s="586"/>
      <c r="EO11" s="586"/>
      <c r="EP11" s="586"/>
      <c r="EQ11" s="586"/>
      <c r="ER11" s="586"/>
      <c r="ES11" s="586"/>
      <c r="ET11" s="586"/>
      <c r="EU11" s="586"/>
      <c r="EV11" s="586"/>
      <c r="EW11" s="586"/>
      <c r="EX11" s="586"/>
      <c r="EY11" s="586"/>
      <c r="EZ11" s="586"/>
      <c r="FA11" s="586"/>
      <c r="FB11" s="586"/>
      <c r="FC11" s="586"/>
      <c r="FD11" s="586"/>
      <c r="FE11" s="586"/>
      <c r="FF11" s="586"/>
      <c r="FG11" s="586"/>
      <c r="FH11" s="586"/>
      <c r="FI11" s="586"/>
      <c r="FJ11" s="586"/>
      <c r="FK11" s="586"/>
      <c r="FL11" s="586"/>
      <c r="FM11" s="586"/>
      <c r="FN11" s="586"/>
      <c r="FO11" s="586"/>
      <c r="FP11" s="586"/>
      <c r="FQ11" s="586"/>
      <c r="FR11" s="586"/>
      <c r="FS11" s="586"/>
      <c r="FT11" s="586"/>
      <c r="FU11" s="586"/>
      <c r="FV11" s="586"/>
      <c r="FW11" s="586"/>
      <c r="FX11" s="586"/>
      <c r="FY11" s="586"/>
      <c r="FZ11" s="586"/>
      <c r="GA11" s="586"/>
      <c r="GB11" s="586"/>
      <c r="GC11" s="586"/>
      <c r="GD11" s="586"/>
      <c r="GE11" s="586"/>
      <c r="GF11" s="586"/>
      <c r="GG11" s="586"/>
      <c r="GH11" s="586"/>
      <c r="GI11" s="586"/>
      <c r="GJ11" s="586"/>
      <c r="GK11" s="586"/>
      <c r="GL11" s="586"/>
      <c r="GM11" s="586"/>
      <c r="GN11" s="586"/>
      <c r="GO11" s="586"/>
      <c r="GP11" s="586"/>
      <c r="GQ11" s="586"/>
      <c r="GR11" s="586"/>
      <c r="GS11" s="586"/>
      <c r="GT11" s="586"/>
      <c r="GU11" s="586"/>
      <c r="GV11" s="586"/>
      <c r="GW11" s="586"/>
      <c r="GX11" s="586"/>
      <c r="GY11" s="586"/>
      <c r="GZ11" s="586"/>
      <c r="HA11" s="586"/>
      <c r="HB11" s="586"/>
      <c r="HC11" s="586"/>
      <c r="HD11" s="586"/>
      <c r="HE11" s="586"/>
      <c r="HF11" s="586"/>
      <c r="HG11" s="586"/>
      <c r="HH11" s="586"/>
      <c r="HI11" s="586"/>
      <c r="HJ11" s="586"/>
      <c r="HK11" s="586"/>
      <c r="HL11" s="586"/>
      <c r="HM11" s="586"/>
      <c r="HN11" s="586"/>
      <c r="HO11" s="586"/>
      <c r="HP11" s="586"/>
      <c r="HQ11" s="586"/>
      <c r="HR11" s="586"/>
      <c r="HS11" s="586"/>
      <c r="HT11" s="586"/>
      <c r="HU11" s="586"/>
      <c r="HV11" s="586"/>
      <c r="HW11" s="586"/>
      <c r="HX11" s="586"/>
      <c r="HY11" s="586"/>
      <c r="HZ11" s="586"/>
      <c r="IA11" s="586"/>
      <c r="IB11" s="586"/>
      <c r="IC11" s="586"/>
      <c r="ID11" s="586"/>
      <c r="IE11" s="586"/>
      <c r="IF11" s="586"/>
      <c r="IG11" s="586"/>
      <c r="IH11" s="586"/>
      <c r="II11" s="586"/>
      <c r="IJ11" s="586"/>
      <c r="IK11" s="586"/>
      <c r="IL11" s="586"/>
      <c r="IM11" s="586"/>
      <c r="IN11" s="586"/>
      <c r="IO11" s="586"/>
      <c r="IP11" s="586"/>
      <c r="IQ11" s="586"/>
      <c r="IR11" s="586"/>
      <c r="IS11" s="586"/>
      <c r="IT11" s="586"/>
      <c r="IU11" s="586"/>
      <c r="IV11" s="586"/>
    </row>
    <row r="12" spans="1:256" s="436" customFormat="1" ht="23.25" customHeight="1">
      <c r="A12" s="488" t="s">
        <v>644</v>
      </c>
      <c r="B12" s="489" t="s">
        <v>645</v>
      </c>
      <c r="C12" s="482" t="s">
        <v>646</v>
      </c>
      <c r="D12" s="483" t="s">
        <v>114</v>
      </c>
      <c r="E12" s="484" t="s">
        <v>115</v>
      </c>
      <c r="F12" s="490">
        <v>25750</v>
      </c>
      <c r="G12" s="486">
        <v>1</v>
      </c>
      <c r="H12" s="487">
        <v>0</v>
      </c>
      <c r="I12" s="492" t="s">
        <v>647</v>
      </c>
      <c r="J12" s="492" t="s">
        <v>641</v>
      </c>
      <c r="K12" s="593"/>
      <c r="L12" s="492" t="s">
        <v>159</v>
      </c>
      <c r="M12" s="594"/>
      <c r="N12" s="586"/>
      <c r="O12" s="586"/>
      <c r="P12" s="586"/>
      <c r="Q12" s="586"/>
      <c r="R12" s="586"/>
      <c r="S12" s="586"/>
      <c r="T12" s="586"/>
      <c r="U12" s="586"/>
      <c r="V12" s="586"/>
      <c r="W12" s="586"/>
      <c r="X12" s="586"/>
      <c r="Y12" s="586"/>
      <c r="Z12" s="586"/>
      <c r="AA12" s="586"/>
      <c r="AB12" s="586"/>
      <c r="AC12" s="586"/>
      <c r="AD12" s="586"/>
      <c r="AE12" s="586"/>
      <c r="AF12" s="586"/>
      <c r="AG12" s="586"/>
      <c r="AH12" s="586"/>
      <c r="AI12" s="586"/>
      <c r="AJ12" s="586"/>
      <c r="AK12" s="586"/>
      <c r="AL12" s="586"/>
      <c r="AM12" s="586"/>
      <c r="AN12" s="586"/>
      <c r="AO12" s="586"/>
      <c r="AP12" s="586"/>
      <c r="AQ12" s="586"/>
      <c r="AR12" s="586"/>
      <c r="AS12" s="586"/>
      <c r="AT12" s="586"/>
      <c r="AU12" s="586"/>
      <c r="AV12" s="586"/>
      <c r="AW12" s="586"/>
      <c r="AX12" s="586"/>
      <c r="AY12" s="586"/>
      <c r="AZ12" s="586"/>
      <c r="BA12" s="586"/>
      <c r="BB12" s="586"/>
      <c r="BC12" s="586"/>
      <c r="BD12" s="586"/>
      <c r="BE12" s="586"/>
      <c r="BF12" s="586"/>
      <c r="BG12" s="586"/>
      <c r="BH12" s="586"/>
      <c r="BI12" s="586"/>
      <c r="BJ12" s="586"/>
      <c r="BK12" s="586"/>
      <c r="BL12" s="586"/>
      <c r="BM12" s="586"/>
      <c r="BN12" s="586"/>
      <c r="BO12" s="586"/>
      <c r="BP12" s="586"/>
      <c r="BQ12" s="586"/>
      <c r="BR12" s="586"/>
      <c r="BS12" s="586"/>
      <c r="BT12" s="586"/>
      <c r="BU12" s="586"/>
      <c r="BV12" s="586"/>
      <c r="BW12" s="586"/>
      <c r="BX12" s="586"/>
      <c r="BY12" s="586"/>
      <c r="BZ12" s="586"/>
      <c r="CA12" s="586"/>
      <c r="CB12" s="586"/>
      <c r="CC12" s="586"/>
      <c r="CD12" s="586"/>
      <c r="CE12" s="586"/>
      <c r="CF12" s="586"/>
      <c r="CG12" s="586"/>
      <c r="CH12" s="586"/>
      <c r="CI12" s="586"/>
      <c r="CJ12" s="586"/>
      <c r="CK12" s="586"/>
      <c r="CL12" s="586"/>
      <c r="CM12" s="586"/>
      <c r="CN12" s="586"/>
      <c r="CO12" s="586"/>
      <c r="CP12" s="586"/>
      <c r="CQ12" s="586"/>
      <c r="CR12" s="586"/>
      <c r="CS12" s="586"/>
      <c r="CT12" s="586"/>
      <c r="CU12" s="586"/>
      <c r="CV12" s="586"/>
      <c r="CW12" s="586"/>
      <c r="CX12" s="586"/>
      <c r="CY12" s="586"/>
      <c r="CZ12" s="586"/>
      <c r="DA12" s="586"/>
      <c r="DB12" s="586"/>
      <c r="DC12" s="586"/>
      <c r="DD12" s="586"/>
      <c r="DE12" s="586"/>
      <c r="DF12" s="586"/>
      <c r="DG12" s="586"/>
      <c r="DH12" s="586"/>
      <c r="DI12" s="586"/>
      <c r="DJ12" s="586"/>
      <c r="DK12" s="586"/>
      <c r="DL12" s="586"/>
      <c r="DM12" s="586"/>
      <c r="DN12" s="586"/>
      <c r="DO12" s="586"/>
      <c r="DP12" s="586"/>
      <c r="DQ12" s="586"/>
      <c r="DR12" s="586"/>
      <c r="DS12" s="586"/>
      <c r="DT12" s="586"/>
      <c r="DU12" s="586"/>
      <c r="DV12" s="586"/>
      <c r="DW12" s="586"/>
      <c r="DX12" s="586"/>
      <c r="DY12" s="586"/>
      <c r="DZ12" s="586"/>
      <c r="EA12" s="586"/>
      <c r="EB12" s="586"/>
      <c r="EC12" s="586"/>
      <c r="ED12" s="586"/>
      <c r="EE12" s="586"/>
      <c r="EF12" s="586"/>
      <c r="EG12" s="586"/>
      <c r="EH12" s="586"/>
      <c r="EI12" s="586"/>
      <c r="EJ12" s="586"/>
      <c r="EK12" s="586"/>
      <c r="EL12" s="586"/>
      <c r="EM12" s="586"/>
      <c r="EN12" s="586"/>
      <c r="EO12" s="586"/>
      <c r="EP12" s="586"/>
      <c r="EQ12" s="586"/>
      <c r="ER12" s="586"/>
      <c r="ES12" s="586"/>
      <c r="ET12" s="586"/>
      <c r="EU12" s="586"/>
      <c r="EV12" s="586"/>
      <c r="EW12" s="586"/>
      <c r="EX12" s="586"/>
      <c r="EY12" s="586"/>
      <c r="EZ12" s="586"/>
      <c r="FA12" s="586"/>
      <c r="FB12" s="586"/>
      <c r="FC12" s="586"/>
      <c r="FD12" s="586"/>
      <c r="FE12" s="586"/>
      <c r="FF12" s="586"/>
      <c r="FG12" s="586"/>
      <c r="FH12" s="586"/>
      <c r="FI12" s="586"/>
      <c r="FJ12" s="586"/>
      <c r="FK12" s="586"/>
      <c r="FL12" s="586"/>
      <c r="FM12" s="586"/>
      <c r="FN12" s="586"/>
      <c r="FO12" s="586"/>
      <c r="FP12" s="586"/>
      <c r="FQ12" s="586"/>
      <c r="FR12" s="586"/>
      <c r="FS12" s="586"/>
      <c r="FT12" s="586"/>
      <c r="FU12" s="586"/>
      <c r="FV12" s="586"/>
      <c r="FW12" s="586"/>
      <c r="FX12" s="586"/>
      <c r="FY12" s="586"/>
      <c r="FZ12" s="586"/>
      <c r="GA12" s="586"/>
      <c r="GB12" s="586"/>
      <c r="GC12" s="586"/>
      <c r="GD12" s="586"/>
      <c r="GE12" s="586"/>
      <c r="GF12" s="586"/>
      <c r="GG12" s="586"/>
      <c r="GH12" s="586"/>
      <c r="GI12" s="586"/>
      <c r="GJ12" s="586"/>
      <c r="GK12" s="586"/>
      <c r="GL12" s="586"/>
      <c r="GM12" s="586"/>
      <c r="GN12" s="586"/>
      <c r="GO12" s="586"/>
      <c r="GP12" s="586"/>
      <c r="GQ12" s="586"/>
      <c r="GR12" s="586"/>
      <c r="GS12" s="586"/>
      <c r="GT12" s="586"/>
      <c r="GU12" s="586"/>
      <c r="GV12" s="586"/>
      <c r="GW12" s="586"/>
      <c r="GX12" s="586"/>
      <c r="GY12" s="586"/>
      <c r="GZ12" s="586"/>
      <c r="HA12" s="586"/>
      <c r="HB12" s="586"/>
      <c r="HC12" s="586"/>
      <c r="HD12" s="586"/>
      <c r="HE12" s="586"/>
      <c r="HF12" s="586"/>
      <c r="HG12" s="586"/>
      <c r="HH12" s="586"/>
      <c r="HI12" s="586"/>
      <c r="HJ12" s="586"/>
      <c r="HK12" s="586"/>
      <c r="HL12" s="586"/>
      <c r="HM12" s="586"/>
      <c r="HN12" s="586"/>
      <c r="HO12" s="586"/>
      <c r="HP12" s="586"/>
      <c r="HQ12" s="586"/>
      <c r="HR12" s="586"/>
      <c r="HS12" s="586"/>
      <c r="HT12" s="586"/>
      <c r="HU12" s="586"/>
      <c r="HV12" s="586"/>
      <c r="HW12" s="586"/>
      <c r="HX12" s="586"/>
      <c r="HY12" s="586"/>
      <c r="HZ12" s="586"/>
      <c r="IA12" s="586"/>
      <c r="IB12" s="586"/>
      <c r="IC12" s="586"/>
      <c r="ID12" s="586"/>
      <c r="IE12" s="586"/>
      <c r="IF12" s="586"/>
      <c r="IG12" s="586"/>
      <c r="IH12" s="586"/>
      <c r="II12" s="586"/>
      <c r="IJ12" s="586"/>
      <c r="IK12" s="586"/>
      <c r="IL12" s="586"/>
      <c r="IM12" s="586"/>
      <c r="IN12" s="586"/>
      <c r="IO12" s="586"/>
      <c r="IP12" s="586"/>
      <c r="IQ12" s="586"/>
      <c r="IR12" s="586"/>
      <c r="IS12" s="586"/>
      <c r="IT12" s="586"/>
      <c r="IU12" s="586"/>
      <c r="IV12" s="586"/>
    </row>
    <row r="13" spans="1:256" s="437" customFormat="1" ht="24" customHeight="1">
      <c r="A13" s="488" t="s">
        <v>648</v>
      </c>
      <c r="B13" s="482" t="s">
        <v>649</v>
      </c>
      <c r="C13" s="482" t="s">
        <v>650</v>
      </c>
      <c r="D13" s="491" t="s">
        <v>114</v>
      </c>
      <c r="E13" s="492" t="s">
        <v>123</v>
      </c>
      <c r="F13" s="485">
        <v>18000</v>
      </c>
      <c r="G13" s="493">
        <v>1</v>
      </c>
      <c r="H13" s="487">
        <v>0</v>
      </c>
      <c r="I13" s="492" t="s">
        <v>651</v>
      </c>
      <c r="J13" s="492" t="s">
        <v>652</v>
      </c>
      <c r="K13" s="593"/>
      <c r="L13" s="492" t="s">
        <v>159</v>
      </c>
      <c r="M13" s="590"/>
      <c r="N13" s="459"/>
      <c r="O13" s="459"/>
      <c r="P13" s="459"/>
      <c r="Q13" s="459"/>
      <c r="R13" s="459"/>
      <c r="S13" s="459"/>
      <c r="T13" s="459"/>
      <c r="U13" s="459"/>
      <c r="V13" s="459"/>
      <c r="W13" s="459"/>
      <c r="X13" s="459"/>
      <c r="Y13" s="459"/>
      <c r="Z13" s="459"/>
      <c r="AA13" s="459"/>
      <c r="AB13" s="459"/>
      <c r="AC13" s="459"/>
      <c r="AD13" s="459"/>
      <c r="AE13" s="459"/>
      <c r="AF13" s="459"/>
      <c r="AG13" s="459"/>
      <c r="AH13" s="459"/>
      <c r="AI13" s="459"/>
      <c r="AJ13" s="459"/>
      <c r="AK13" s="459"/>
      <c r="AL13" s="459"/>
      <c r="AM13" s="459"/>
      <c r="AN13" s="459"/>
      <c r="AO13" s="459"/>
      <c r="AP13" s="459"/>
      <c r="AQ13" s="459"/>
      <c r="AR13" s="459"/>
      <c r="AS13" s="459"/>
      <c r="AT13" s="459"/>
      <c r="AU13" s="459"/>
      <c r="AV13" s="459"/>
      <c r="AW13" s="459"/>
      <c r="AX13" s="459"/>
      <c r="AY13" s="459"/>
      <c r="AZ13" s="459"/>
      <c r="BA13" s="459"/>
      <c r="BB13" s="459"/>
      <c r="BC13" s="459"/>
      <c r="BD13" s="459"/>
      <c r="BE13" s="459"/>
      <c r="BF13" s="459"/>
      <c r="BG13" s="459"/>
      <c r="BH13" s="459"/>
      <c r="BI13" s="459"/>
      <c r="BJ13" s="459"/>
      <c r="BK13" s="459"/>
      <c r="BL13" s="459"/>
      <c r="BM13" s="459"/>
      <c r="BN13" s="459"/>
      <c r="BO13" s="459"/>
      <c r="BP13" s="459"/>
      <c r="BQ13" s="459"/>
      <c r="BR13" s="459"/>
      <c r="BS13" s="459"/>
      <c r="BT13" s="459"/>
      <c r="BU13" s="459"/>
      <c r="BV13" s="459"/>
      <c r="BW13" s="459"/>
      <c r="BX13" s="459"/>
      <c r="BY13" s="459"/>
      <c r="BZ13" s="459"/>
      <c r="CA13" s="459"/>
      <c r="CB13" s="459"/>
      <c r="CC13" s="459"/>
      <c r="CD13" s="459"/>
      <c r="CE13" s="459"/>
      <c r="CF13" s="459"/>
      <c r="CG13" s="459"/>
      <c r="CH13" s="459"/>
      <c r="CI13" s="459"/>
      <c r="CJ13" s="459"/>
      <c r="CK13" s="459"/>
      <c r="CL13" s="459"/>
      <c r="CM13" s="459"/>
      <c r="CN13" s="459"/>
      <c r="CO13" s="459"/>
      <c r="CP13" s="459"/>
      <c r="CQ13" s="459"/>
      <c r="CR13" s="459"/>
      <c r="CS13" s="459"/>
      <c r="CT13" s="459"/>
      <c r="CU13" s="459"/>
      <c r="CV13" s="459"/>
      <c r="CW13" s="459"/>
      <c r="CX13" s="459"/>
      <c r="CY13" s="459"/>
      <c r="CZ13" s="459"/>
      <c r="DA13" s="459"/>
      <c r="DB13" s="459"/>
      <c r="DC13" s="459"/>
      <c r="DD13" s="459"/>
      <c r="DE13" s="459"/>
      <c r="DF13" s="459"/>
      <c r="DG13" s="459"/>
      <c r="DH13" s="459"/>
      <c r="DI13" s="459"/>
      <c r="DJ13" s="459"/>
      <c r="DK13" s="459"/>
      <c r="DL13" s="459"/>
      <c r="DM13" s="459"/>
      <c r="DN13" s="459"/>
      <c r="DO13" s="459"/>
      <c r="DP13" s="459"/>
      <c r="DQ13" s="459"/>
      <c r="DR13" s="459"/>
      <c r="DS13" s="459"/>
      <c r="DT13" s="459"/>
      <c r="DU13" s="459"/>
      <c r="DV13" s="459"/>
      <c r="DW13" s="459"/>
      <c r="DX13" s="459"/>
      <c r="DY13" s="459"/>
      <c r="DZ13" s="459"/>
      <c r="EA13" s="459"/>
      <c r="EB13" s="459"/>
      <c r="EC13" s="459"/>
      <c r="ED13" s="459"/>
      <c r="EE13" s="459"/>
      <c r="EF13" s="459"/>
      <c r="EG13" s="459"/>
      <c r="EH13" s="459"/>
      <c r="EI13" s="459"/>
      <c r="EJ13" s="459"/>
      <c r="EK13" s="459"/>
      <c r="EL13" s="459"/>
      <c r="EM13" s="459"/>
      <c r="EN13" s="459"/>
      <c r="EO13" s="459"/>
      <c r="EP13" s="459"/>
      <c r="EQ13" s="459"/>
      <c r="ER13" s="459"/>
      <c r="ES13" s="459"/>
      <c r="ET13" s="459"/>
      <c r="EU13" s="459"/>
      <c r="EV13" s="459"/>
      <c r="EW13" s="459"/>
      <c r="EX13" s="459"/>
      <c r="EY13" s="459"/>
      <c r="EZ13" s="459"/>
      <c r="FA13" s="459"/>
      <c r="FB13" s="459"/>
      <c r="FC13" s="459"/>
      <c r="FD13" s="459"/>
      <c r="FE13" s="459"/>
      <c r="FF13" s="459"/>
      <c r="FG13" s="459"/>
      <c r="FH13" s="459"/>
      <c r="FI13" s="459"/>
      <c r="FJ13" s="459"/>
      <c r="FK13" s="459"/>
      <c r="FL13" s="459"/>
      <c r="FM13" s="459"/>
      <c r="FN13" s="459"/>
      <c r="FO13" s="459"/>
      <c r="FP13" s="459"/>
      <c r="FQ13" s="459"/>
      <c r="FR13" s="459"/>
      <c r="FS13" s="459"/>
      <c r="FT13" s="459"/>
      <c r="FU13" s="459"/>
      <c r="FV13" s="459"/>
      <c r="FW13" s="459"/>
      <c r="FX13" s="459"/>
      <c r="FY13" s="459"/>
      <c r="FZ13" s="459"/>
      <c r="GA13" s="459"/>
      <c r="GB13" s="459"/>
      <c r="GC13" s="459"/>
      <c r="GD13" s="459"/>
      <c r="GE13" s="459"/>
      <c r="GF13" s="459"/>
      <c r="GG13" s="459"/>
      <c r="GH13" s="459"/>
      <c r="GI13" s="459"/>
      <c r="GJ13" s="459"/>
      <c r="GK13" s="459"/>
      <c r="GL13" s="459"/>
      <c r="GM13" s="459"/>
      <c r="GN13" s="459"/>
      <c r="GO13" s="459"/>
      <c r="GP13" s="459"/>
      <c r="GQ13" s="459"/>
      <c r="GR13" s="459"/>
      <c r="GS13" s="459"/>
      <c r="GT13" s="459"/>
      <c r="GU13" s="459"/>
      <c r="GV13" s="459"/>
      <c r="GW13" s="459"/>
      <c r="GX13" s="459"/>
      <c r="GY13" s="459"/>
      <c r="GZ13" s="459"/>
      <c r="HA13" s="459"/>
      <c r="HB13" s="459"/>
      <c r="HC13" s="459"/>
      <c r="HD13" s="459"/>
      <c r="HE13" s="459"/>
      <c r="HF13" s="459"/>
      <c r="HG13" s="459"/>
      <c r="HH13" s="459"/>
      <c r="HI13" s="459"/>
      <c r="HJ13" s="459"/>
      <c r="HK13" s="459"/>
      <c r="HL13" s="459"/>
      <c r="HM13" s="459"/>
      <c r="HN13" s="459"/>
      <c r="HO13" s="459"/>
      <c r="HP13" s="459"/>
      <c r="HQ13" s="459"/>
      <c r="HR13" s="459"/>
      <c r="HS13" s="459"/>
      <c r="HT13" s="459"/>
      <c r="HU13" s="459"/>
      <c r="HV13" s="459"/>
      <c r="HW13" s="459"/>
      <c r="HX13" s="459"/>
      <c r="HY13" s="459"/>
      <c r="HZ13" s="459"/>
      <c r="IA13" s="459"/>
      <c r="IB13" s="459"/>
      <c r="IC13" s="459"/>
      <c r="ID13" s="459"/>
      <c r="IE13" s="459"/>
      <c r="IF13" s="459"/>
      <c r="IG13" s="459"/>
      <c r="IH13" s="459"/>
      <c r="II13" s="459"/>
      <c r="IJ13" s="459"/>
      <c r="IK13" s="459"/>
      <c r="IL13" s="459"/>
      <c r="IM13" s="459"/>
      <c r="IN13" s="459"/>
      <c r="IO13" s="459"/>
      <c r="IP13" s="459"/>
      <c r="IQ13" s="459"/>
      <c r="IR13" s="459"/>
      <c r="IS13" s="459"/>
      <c r="IT13" s="459"/>
      <c r="IU13" s="459"/>
      <c r="IV13" s="459"/>
    </row>
    <row r="14" spans="1:256" s="437" customFormat="1" ht="48">
      <c r="A14" s="494" t="s">
        <v>653</v>
      </c>
      <c r="B14" s="481" t="s">
        <v>654</v>
      </c>
      <c r="C14" s="481" t="s">
        <v>655</v>
      </c>
      <c r="D14" s="495" t="s">
        <v>171</v>
      </c>
      <c r="E14" s="484" t="s">
        <v>115</v>
      </c>
      <c r="F14" s="485">
        <v>8500</v>
      </c>
      <c r="G14" s="486">
        <v>1</v>
      </c>
      <c r="H14" s="496">
        <v>0</v>
      </c>
      <c r="I14" s="482" t="s">
        <v>656</v>
      </c>
      <c r="J14" s="595" t="s">
        <v>656</v>
      </c>
      <c r="K14" s="596" t="s">
        <v>657</v>
      </c>
      <c r="L14" s="492" t="s">
        <v>159</v>
      </c>
      <c r="M14" s="454"/>
      <c r="N14" s="454"/>
      <c r="O14" s="454"/>
      <c r="P14" s="454"/>
      <c r="Q14" s="454"/>
      <c r="R14" s="454"/>
      <c r="S14" s="454"/>
      <c r="T14" s="454"/>
      <c r="U14" s="454"/>
      <c r="V14" s="454"/>
      <c r="W14" s="454"/>
      <c r="X14" s="454"/>
      <c r="Y14" s="454"/>
      <c r="Z14" s="454"/>
      <c r="AA14" s="454"/>
      <c r="AB14" s="454"/>
      <c r="AC14" s="454"/>
      <c r="AD14" s="454"/>
      <c r="AE14" s="454"/>
      <c r="AF14" s="454"/>
      <c r="AG14" s="454"/>
      <c r="AH14" s="454"/>
      <c r="AI14" s="454"/>
      <c r="AJ14" s="454"/>
      <c r="AK14" s="454"/>
      <c r="AL14" s="454"/>
      <c r="AM14" s="454"/>
      <c r="AN14" s="454"/>
      <c r="AO14" s="454"/>
      <c r="AP14" s="454"/>
      <c r="AQ14" s="454"/>
      <c r="AR14" s="454"/>
      <c r="AS14" s="454"/>
      <c r="AT14" s="454"/>
      <c r="AU14" s="454"/>
      <c r="AV14" s="454"/>
      <c r="AW14" s="454"/>
      <c r="AX14" s="454"/>
      <c r="AY14" s="454"/>
      <c r="AZ14" s="454"/>
      <c r="BA14" s="454"/>
      <c r="BB14" s="454"/>
      <c r="BC14" s="454"/>
      <c r="BD14" s="454"/>
      <c r="BE14" s="454"/>
      <c r="BF14" s="454"/>
      <c r="BG14" s="454"/>
      <c r="BH14" s="454"/>
      <c r="BI14" s="454"/>
      <c r="BJ14" s="454"/>
      <c r="BK14" s="454"/>
      <c r="BL14" s="454"/>
      <c r="BM14" s="454"/>
      <c r="BN14" s="454"/>
      <c r="BO14" s="454"/>
      <c r="BP14" s="454"/>
      <c r="BQ14" s="454"/>
      <c r="BR14" s="454"/>
      <c r="BS14" s="454"/>
      <c r="BT14" s="454"/>
      <c r="BU14" s="454"/>
      <c r="BV14" s="454"/>
      <c r="BW14" s="454"/>
      <c r="BX14" s="454"/>
      <c r="BY14" s="454"/>
      <c r="BZ14" s="454"/>
      <c r="CA14" s="454"/>
      <c r="CB14" s="454"/>
      <c r="CC14" s="454"/>
      <c r="CD14" s="454"/>
      <c r="CE14" s="454"/>
      <c r="CF14" s="454"/>
      <c r="CG14" s="454"/>
      <c r="CH14" s="454"/>
      <c r="CI14" s="454"/>
      <c r="CJ14" s="454"/>
      <c r="CK14" s="454"/>
      <c r="CL14" s="454"/>
      <c r="CM14" s="454"/>
      <c r="CN14" s="454"/>
      <c r="CO14" s="454"/>
      <c r="CP14" s="454"/>
      <c r="CQ14" s="454"/>
      <c r="CR14" s="454"/>
      <c r="CS14" s="454"/>
      <c r="CT14" s="454"/>
      <c r="CU14" s="454"/>
      <c r="CV14" s="454"/>
      <c r="CW14" s="454"/>
      <c r="CX14" s="454"/>
      <c r="CY14" s="454"/>
      <c r="CZ14" s="454"/>
      <c r="DA14" s="454"/>
      <c r="DB14" s="454"/>
      <c r="DC14" s="454"/>
      <c r="DD14" s="454"/>
      <c r="DE14" s="454"/>
      <c r="DF14" s="454"/>
      <c r="DG14" s="454"/>
      <c r="DH14" s="454"/>
      <c r="DI14" s="454"/>
      <c r="DJ14" s="454"/>
      <c r="DK14" s="454"/>
      <c r="DL14" s="454"/>
      <c r="DM14" s="454"/>
      <c r="DN14" s="454"/>
      <c r="DO14" s="454"/>
      <c r="DP14" s="454"/>
      <c r="DQ14" s="454"/>
      <c r="DR14" s="454"/>
      <c r="DS14" s="454"/>
      <c r="DT14" s="454"/>
      <c r="DU14" s="454"/>
      <c r="DV14" s="454"/>
      <c r="DW14" s="454"/>
      <c r="DX14" s="454"/>
      <c r="DY14" s="454"/>
      <c r="DZ14" s="454"/>
      <c r="EA14" s="454"/>
      <c r="EB14" s="454"/>
      <c r="EC14" s="454"/>
      <c r="ED14" s="454"/>
      <c r="EE14" s="454"/>
      <c r="EF14" s="454"/>
      <c r="EG14" s="454"/>
      <c r="EH14" s="454"/>
      <c r="EI14" s="454"/>
      <c r="EJ14" s="454"/>
      <c r="EK14" s="454"/>
      <c r="EL14" s="454"/>
      <c r="EM14" s="454"/>
      <c r="EN14" s="454"/>
      <c r="EO14" s="454"/>
      <c r="EP14" s="454"/>
      <c r="EQ14" s="454"/>
      <c r="ER14" s="454"/>
      <c r="ES14" s="454"/>
      <c r="ET14" s="454"/>
      <c r="EU14" s="454"/>
      <c r="EV14" s="454"/>
      <c r="EW14" s="454"/>
      <c r="EX14" s="454"/>
      <c r="EY14" s="454"/>
      <c r="EZ14" s="454"/>
      <c r="FA14" s="454"/>
      <c r="FB14" s="454"/>
      <c r="FC14" s="454"/>
      <c r="FD14" s="454"/>
      <c r="FE14" s="454"/>
      <c r="FF14" s="454"/>
      <c r="FG14" s="454"/>
      <c r="FH14" s="454"/>
      <c r="FI14" s="454"/>
      <c r="FJ14" s="454"/>
      <c r="FK14" s="454"/>
      <c r="FL14" s="454"/>
      <c r="FM14" s="454"/>
      <c r="FN14" s="454"/>
      <c r="FO14" s="454"/>
      <c r="FP14" s="454"/>
      <c r="FQ14" s="454"/>
      <c r="FR14" s="454"/>
      <c r="FS14" s="454"/>
      <c r="FT14" s="454"/>
      <c r="FU14" s="454"/>
      <c r="FV14" s="454"/>
      <c r="FW14" s="454"/>
      <c r="FX14" s="454"/>
      <c r="FY14" s="454"/>
      <c r="FZ14" s="454"/>
      <c r="GA14" s="454"/>
      <c r="GB14" s="454"/>
      <c r="GC14" s="454"/>
      <c r="GD14" s="454"/>
      <c r="GE14" s="454"/>
      <c r="GF14" s="454"/>
      <c r="GG14" s="454"/>
      <c r="GH14" s="454"/>
      <c r="GI14" s="454"/>
      <c r="GJ14" s="454"/>
      <c r="GK14" s="454"/>
      <c r="GL14" s="454"/>
      <c r="GM14" s="454"/>
      <c r="GN14" s="454"/>
      <c r="GO14" s="454"/>
      <c r="GP14" s="454"/>
      <c r="GQ14" s="454"/>
      <c r="GR14" s="454"/>
      <c r="GS14" s="454"/>
      <c r="GT14" s="454"/>
      <c r="GU14" s="454"/>
      <c r="GV14" s="454"/>
      <c r="GW14" s="454"/>
      <c r="GX14" s="454"/>
      <c r="GY14" s="454"/>
      <c r="GZ14" s="454"/>
      <c r="HA14" s="454"/>
      <c r="HB14" s="454"/>
      <c r="HC14" s="454"/>
      <c r="HD14" s="454"/>
      <c r="HE14" s="454"/>
      <c r="HF14" s="454"/>
      <c r="HG14" s="454"/>
      <c r="HH14" s="454"/>
      <c r="HI14" s="454"/>
      <c r="HJ14" s="454"/>
      <c r="HK14" s="454"/>
      <c r="HL14" s="454"/>
      <c r="HM14" s="454"/>
      <c r="HN14" s="454"/>
      <c r="HO14" s="454"/>
      <c r="HP14" s="454"/>
      <c r="HQ14" s="454"/>
      <c r="HR14" s="454"/>
      <c r="HS14" s="454"/>
      <c r="HT14" s="454"/>
      <c r="HU14" s="454"/>
      <c r="HV14" s="454"/>
      <c r="HW14" s="454"/>
      <c r="HX14" s="454"/>
      <c r="HY14" s="454"/>
      <c r="HZ14" s="454"/>
      <c r="IA14" s="454"/>
      <c r="IB14" s="454"/>
      <c r="IC14" s="454"/>
      <c r="ID14" s="454"/>
      <c r="IE14" s="454"/>
      <c r="IF14" s="454"/>
      <c r="IG14" s="454"/>
      <c r="IH14" s="454"/>
      <c r="II14" s="454"/>
      <c r="IJ14" s="454"/>
      <c r="IK14" s="454"/>
      <c r="IL14" s="454"/>
      <c r="IM14" s="454"/>
      <c r="IN14" s="454"/>
      <c r="IO14" s="454"/>
      <c r="IP14" s="454"/>
      <c r="IQ14" s="454"/>
      <c r="IR14" s="454"/>
      <c r="IS14" s="454"/>
      <c r="IT14" s="454"/>
      <c r="IU14" s="454"/>
      <c r="IV14" s="454"/>
    </row>
    <row r="15" spans="1:256" s="438" customFormat="1" ht="32.25" customHeight="1">
      <c r="A15" s="497" t="s">
        <v>658</v>
      </c>
      <c r="B15" s="498" t="s">
        <v>659</v>
      </c>
      <c r="C15" s="498" t="s">
        <v>660</v>
      </c>
      <c r="D15" s="499" t="s">
        <v>171</v>
      </c>
      <c r="E15" s="500" t="s">
        <v>115</v>
      </c>
      <c r="F15" s="501">
        <v>0</v>
      </c>
      <c r="G15" s="502">
        <v>1</v>
      </c>
      <c r="H15" s="503">
        <v>0</v>
      </c>
      <c r="I15" s="597">
        <v>42644</v>
      </c>
      <c r="J15" s="598">
        <v>42675</v>
      </c>
      <c r="K15" s="599"/>
      <c r="L15" s="498" t="s">
        <v>295</v>
      </c>
      <c r="M15" s="590"/>
      <c r="N15" s="459"/>
      <c r="O15" s="459"/>
      <c r="P15" s="459"/>
      <c r="Q15" s="459"/>
      <c r="R15" s="459"/>
      <c r="S15" s="459"/>
      <c r="T15" s="459"/>
      <c r="U15" s="459"/>
      <c r="V15" s="459"/>
      <c r="W15" s="459"/>
      <c r="X15" s="459"/>
      <c r="Y15" s="459"/>
      <c r="Z15" s="459"/>
      <c r="AA15" s="459"/>
      <c r="AB15" s="459"/>
      <c r="AC15" s="459"/>
      <c r="AD15" s="459"/>
      <c r="AE15" s="459"/>
      <c r="AF15" s="459"/>
      <c r="AG15" s="459"/>
      <c r="AH15" s="459"/>
      <c r="AI15" s="459"/>
      <c r="AJ15" s="459"/>
      <c r="AK15" s="459"/>
      <c r="AL15" s="459"/>
      <c r="AM15" s="459"/>
      <c r="AN15" s="459"/>
      <c r="AO15" s="459"/>
      <c r="AP15" s="459"/>
      <c r="AQ15" s="459"/>
      <c r="AR15" s="459"/>
      <c r="AS15" s="459"/>
      <c r="AT15" s="459"/>
      <c r="AU15" s="459"/>
      <c r="AV15" s="459"/>
      <c r="AW15" s="459"/>
      <c r="AX15" s="459"/>
      <c r="AY15" s="459"/>
      <c r="AZ15" s="459"/>
      <c r="BA15" s="459"/>
      <c r="BB15" s="459"/>
      <c r="BC15" s="459"/>
      <c r="BD15" s="459"/>
      <c r="BE15" s="459"/>
      <c r="BF15" s="459"/>
      <c r="BG15" s="459"/>
      <c r="BH15" s="459"/>
      <c r="BI15" s="459"/>
      <c r="BJ15" s="459"/>
      <c r="BK15" s="459"/>
      <c r="BL15" s="459"/>
      <c r="BM15" s="459"/>
      <c r="BN15" s="459"/>
      <c r="BO15" s="459"/>
      <c r="BP15" s="459"/>
      <c r="BQ15" s="459"/>
      <c r="BR15" s="459"/>
      <c r="BS15" s="459"/>
      <c r="BT15" s="459"/>
      <c r="BU15" s="459"/>
      <c r="BV15" s="459"/>
      <c r="BW15" s="459"/>
      <c r="BX15" s="459"/>
      <c r="BY15" s="459"/>
      <c r="BZ15" s="459"/>
      <c r="CA15" s="459"/>
      <c r="CB15" s="459"/>
      <c r="CC15" s="459"/>
      <c r="CD15" s="459"/>
      <c r="CE15" s="459"/>
      <c r="CF15" s="459"/>
      <c r="CG15" s="459"/>
      <c r="CH15" s="459"/>
      <c r="CI15" s="459"/>
      <c r="CJ15" s="459"/>
      <c r="CK15" s="459"/>
      <c r="CL15" s="459"/>
      <c r="CM15" s="459"/>
      <c r="CN15" s="459"/>
      <c r="CO15" s="459"/>
      <c r="CP15" s="459"/>
      <c r="CQ15" s="459"/>
      <c r="CR15" s="459"/>
      <c r="CS15" s="459"/>
      <c r="CT15" s="459"/>
      <c r="CU15" s="459"/>
      <c r="CV15" s="459"/>
      <c r="CW15" s="459"/>
      <c r="CX15" s="459"/>
      <c r="CY15" s="459"/>
      <c r="CZ15" s="459"/>
      <c r="DA15" s="459"/>
      <c r="DB15" s="459"/>
      <c r="DC15" s="459"/>
      <c r="DD15" s="459"/>
      <c r="DE15" s="459"/>
      <c r="DF15" s="459"/>
      <c r="DG15" s="459"/>
      <c r="DH15" s="459"/>
      <c r="DI15" s="459"/>
      <c r="DJ15" s="459"/>
      <c r="DK15" s="459"/>
      <c r="DL15" s="459"/>
      <c r="DM15" s="459"/>
      <c r="DN15" s="459"/>
      <c r="DO15" s="459"/>
      <c r="DP15" s="459"/>
      <c r="DQ15" s="459"/>
      <c r="DR15" s="459"/>
      <c r="DS15" s="459"/>
      <c r="DT15" s="459"/>
      <c r="DU15" s="459"/>
      <c r="DV15" s="459"/>
      <c r="DW15" s="459"/>
      <c r="DX15" s="459"/>
      <c r="DY15" s="459"/>
      <c r="DZ15" s="459"/>
      <c r="EA15" s="459"/>
      <c r="EB15" s="459"/>
      <c r="EC15" s="459"/>
      <c r="ED15" s="459"/>
      <c r="EE15" s="459"/>
      <c r="EF15" s="459"/>
      <c r="EG15" s="459"/>
      <c r="EH15" s="459"/>
      <c r="EI15" s="459"/>
      <c r="EJ15" s="459"/>
      <c r="EK15" s="459"/>
      <c r="EL15" s="459"/>
      <c r="EM15" s="459"/>
      <c r="EN15" s="459"/>
      <c r="EO15" s="459"/>
      <c r="EP15" s="459"/>
      <c r="EQ15" s="459"/>
      <c r="ER15" s="459"/>
      <c r="ES15" s="459"/>
      <c r="ET15" s="459"/>
      <c r="EU15" s="459"/>
      <c r="EV15" s="459"/>
      <c r="EW15" s="459"/>
      <c r="EX15" s="459"/>
      <c r="EY15" s="459"/>
      <c r="EZ15" s="459"/>
      <c r="FA15" s="459"/>
      <c r="FB15" s="459"/>
      <c r="FC15" s="459"/>
      <c r="FD15" s="459"/>
      <c r="FE15" s="459"/>
      <c r="FF15" s="459"/>
      <c r="FG15" s="459"/>
      <c r="FH15" s="459"/>
      <c r="FI15" s="459"/>
      <c r="FJ15" s="459"/>
      <c r="FK15" s="459"/>
      <c r="FL15" s="459"/>
      <c r="FM15" s="459"/>
      <c r="FN15" s="459"/>
      <c r="FO15" s="459"/>
      <c r="FP15" s="459"/>
      <c r="FQ15" s="459"/>
      <c r="FR15" s="459"/>
      <c r="FS15" s="459"/>
      <c r="FT15" s="459"/>
      <c r="FU15" s="459"/>
      <c r="FV15" s="459"/>
      <c r="FW15" s="459"/>
      <c r="FX15" s="459"/>
      <c r="FY15" s="459"/>
      <c r="FZ15" s="459"/>
      <c r="GA15" s="459"/>
      <c r="GB15" s="459"/>
      <c r="GC15" s="459"/>
      <c r="GD15" s="459"/>
      <c r="GE15" s="459"/>
      <c r="GF15" s="459"/>
      <c r="GG15" s="459"/>
      <c r="GH15" s="459"/>
      <c r="GI15" s="459"/>
      <c r="GJ15" s="459"/>
      <c r="GK15" s="459"/>
      <c r="GL15" s="459"/>
      <c r="GM15" s="459"/>
      <c r="GN15" s="459"/>
      <c r="GO15" s="459"/>
      <c r="GP15" s="459"/>
      <c r="GQ15" s="459"/>
      <c r="GR15" s="459"/>
      <c r="GS15" s="459"/>
      <c r="GT15" s="459"/>
      <c r="GU15" s="459"/>
      <c r="GV15" s="459"/>
      <c r="GW15" s="459"/>
      <c r="GX15" s="459"/>
      <c r="GY15" s="459"/>
      <c r="GZ15" s="459"/>
      <c r="HA15" s="459"/>
      <c r="HB15" s="459"/>
      <c r="HC15" s="459"/>
      <c r="HD15" s="459"/>
      <c r="HE15" s="459"/>
      <c r="HF15" s="459"/>
      <c r="HG15" s="459"/>
      <c r="HH15" s="459"/>
      <c r="HI15" s="459"/>
      <c r="HJ15" s="459"/>
      <c r="HK15" s="459"/>
      <c r="HL15" s="459"/>
      <c r="HM15" s="459"/>
      <c r="HN15" s="459"/>
      <c r="HO15" s="459"/>
      <c r="HP15" s="459"/>
      <c r="HQ15" s="459"/>
      <c r="HR15" s="459"/>
      <c r="HS15" s="459"/>
      <c r="HT15" s="459"/>
      <c r="HU15" s="459"/>
      <c r="HV15" s="459"/>
      <c r="HW15" s="459"/>
      <c r="HX15" s="459"/>
      <c r="HY15" s="459"/>
      <c r="HZ15" s="459"/>
      <c r="IA15" s="459"/>
      <c r="IB15" s="459"/>
      <c r="IC15" s="459"/>
      <c r="ID15" s="459"/>
      <c r="IE15" s="459"/>
      <c r="IF15" s="459"/>
      <c r="IG15" s="459"/>
      <c r="IH15" s="459"/>
      <c r="II15" s="459"/>
      <c r="IJ15" s="459"/>
      <c r="IK15" s="459"/>
      <c r="IL15" s="459"/>
      <c r="IM15" s="459"/>
      <c r="IN15" s="459"/>
      <c r="IO15" s="459"/>
      <c r="IP15" s="459"/>
      <c r="IQ15" s="459"/>
      <c r="IR15" s="459"/>
      <c r="IS15" s="459"/>
      <c r="IT15" s="459"/>
      <c r="IU15" s="459"/>
      <c r="IV15" s="459"/>
    </row>
    <row r="16" spans="1:256" s="437" customFormat="1" ht="24" customHeight="1">
      <c r="A16" s="488" t="s">
        <v>661</v>
      </c>
      <c r="B16" s="482" t="s">
        <v>662</v>
      </c>
      <c r="C16" s="482" t="s">
        <v>663</v>
      </c>
      <c r="D16" s="495" t="s">
        <v>171</v>
      </c>
      <c r="E16" s="484" t="s">
        <v>115</v>
      </c>
      <c r="F16" s="485">
        <v>3000</v>
      </c>
      <c r="G16" s="486">
        <v>1</v>
      </c>
      <c r="H16" s="487">
        <v>0</v>
      </c>
      <c r="I16" s="482" t="s">
        <v>642</v>
      </c>
      <c r="J16" s="595" t="s">
        <v>664</v>
      </c>
      <c r="K16" s="593"/>
      <c r="L16" s="492" t="s">
        <v>159</v>
      </c>
      <c r="M16" s="590"/>
      <c r="N16" s="459"/>
      <c r="O16" s="459"/>
      <c r="P16" s="459"/>
      <c r="Q16" s="459"/>
      <c r="R16" s="459"/>
      <c r="S16" s="459"/>
      <c r="T16" s="459"/>
      <c r="U16" s="459"/>
      <c r="V16" s="459"/>
      <c r="W16" s="459"/>
      <c r="X16" s="459"/>
      <c r="Y16" s="459"/>
      <c r="Z16" s="459"/>
      <c r="AA16" s="459"/>
      <c r="AB16" s="459"/>
      <c r="AC16" s="459"/>
      <c r="AD16" s="459"/>
      <c r="AE16" s="459"/>
      <c r="AF16" s="459"/>
      <c r="AG16" s="459"/>
      <c r="AH16" s="459"/>
      <c r="AI16" s="459"/>
      <c r="AJ16" s="459"/>
      <c r="AK16" s="459"/>
      <c r="AL16" s="459"/>
      <c r="AM16" s="459"/>
      <c r="AN16" s="459"/>
      <c r="AO16" s="459"/>
      <c r="AP16" s="459"/>
      <c r="AQ16" s="459"/>
      <c r="AR16" s="459"/>
      <c r="AS16" s="459"/>
      <c r="AT16" s="459"/>
      <c r="AU16" s="459"/>
      <c r="AV16" s="459"/>
      <c r="AW16" s="459"/>
      <c r="AX16" s="459"/>
      <c r="AY16" s="459"/>
      <c r="AZ16" s="459"/>
      <c r="BA16" s="459"/>
      <c r="BB16" s="459"/>
      <c r="BC16" s="459"/>
      <c r="BD16" s="459"/>
      <c r="BE16" s="459"/>
      <c r="BF16" s="459"/>
      <c r="BG16" s="459"/>
      <c r="BH16" s="459"/>
      <c r="BI16" s="459"/>
      <c r="BJ16" s="459"/>
      <c r="BK16" s="459"/>
      <c r="BL16" s="459"/>
      <c r="BM16" s="459"/>
      <c r="BN16" s="459"/>
      <c r="BO16" s="459"/>
      <c r="BP16" s="459"/>
      <c r="BQ16" s="459"/>
      <c r="BR16" s="459"/>
      <c r="BS16" s="459"/>
      <c r="BT16" s="459"/>
      <c r="BU16" s="459"/>
      <c r="BV16" s="459"/>
      <c r="BW16" s="459"/>
      <c r="BX16" s="459"/>
      <c r="BY16" s="459"/>
      <c r="BZ16" s="459"/>
      <c r="CA16" s="459"/>
      <c r="CB16" s="459"/>
      <c r="CC16" s="459"/>
      <c r="CD16" s="459"/>
      <c r="CE16" s="459"/>
      <c r="CF16" s="459"/>
      <c r="CG16" s="459"/>
      <c r="CH16" s="459"/>
      <c r="CI16" s="459"/>
      <c r="CJ16" s="459"/>
      <c r="CK16" s="459"/>
      <c r="CL16" s="459"/>
      <c r="CM16" s="459"/>
      <c r="CN16" s="459"/>
      <c r="CO16" s="459"/>
      <c r="CP16" s="459"/>
      <c r="CQ16" s="459"/>
      <c r="CR16" s="459"/>
      <c r="CS16" s="459"/>
      <c r="CT16" s="459"/>
      <c r="CU16" s="459"/>
      <c r="CV16" s="459"/>
      <c r="CW16" s="459"/>
      <c r="CX16" s="459"/>
      <c r="CY16" s="459"/>
      <c r="CZ16" s="459"/>
      <c r="DA16" s="459"/>
      <c r="DB16" s="459"/>
      <c r="DC16" s="459"/>
      <c r="DD16" s="459"/>
      <c r="DE16" s="459"/>
      <c r="DF16" s="459"/>
      <c r="DG16" s="459"/>
      <c r="DH16" s="459"/>
      <c r="DI16" s="459"/>
      <c r="DJ16" s="459"/>
      <c r="DK16" s="459"/>
      <c r="DL16" s="459"/>
      <c r="DM16" s="459"/>
      <c r="DN16" s="459"/>
      <c r="DO16" s="459"/>
      <c r="DP16" s="459"/>
      <c r="DQ16" s="459"/>
      <c r="DR16" s="459"/>
      <c r="DS16" s="459"/>
      <c r="DT16" s="459"/>
      <c r="DU16" s="459"/>
      <c r="DV16" s="459"/>
      <c r="DW16" s="459"/>
      <c r="DX16" s="459"/>
      <c r="DY16" s="459"/>
      <c r="DZ16" s="459"/>
      <c r="EA16" s="459"/>
      <c r="EB16" s="459"/>
      <c r="EC16" s="459"/>
      <c r="ED16" s="459"/>
      <c r="EE16" s="459"/>
      <c r="EF16" s="459"/>
      <c r="EG16" s="459"/>
      <c r="EH16" s="459"/>
      <c r="EI16" s="459"/>
      <c r="EJ16" s="459"/>
      <c r="EK16" s="459"/>
      <c r="EL16" s="459"/>
      <c r="EM16" s="459"/>
      <c r="EN16" s="459"/>
      <c r="EO16" s="459"/>
      <c r="EP16" s="459"/>
      <c r="EQ16" s="459"/>
      <c r="ER16" s="459"/>
      <c r="ES16" s="459"/>
      <c r="ET16" s="459"/>
      <c r="EU16" s="459"/>
      <c r="EV16" s="459"/>
      <c r="EW16" s="459"/>
      <c r="EX16" s="459"/>
      <c r="EY16" s="459"/>
      <c r="EZ16" s="459"/>
      <c r="FA16" s="459"/>
      <c r="FB16" s="459"/>
      <c r="FC16" s="459"/>
      <c r="FD16" s="459"/>
      <c r="FE16" s="459"/>
      <c r="FF16" s="459"/>
      <c r="FG16" s="459"/>
      <c r="FH16" s="459"/>
      <c r="FI16" s="459"/>
      <c r="FJ16" s="459"/>
      <c r="FK16" s="459"/>
      <c r="FL16" s="459"/>
      <c r="FM16" s="459"/>
      <c r="FN16" s="459"/>
      <c r="FO16" s="459"/>
      <c r="FP16" s="459"/>
      <c r="FQ16" s="459"/>
      <c r="FR16" s="459"/>
      <c r="FS16" s="459"/>
      <c r="FT16" s="459"/>
      <c r="FU16" s="459"/>
      <c r="FV16" s="459"/>
      <c r="FW16" s="459"/>
      <c r="FX16" s="459"/>
      <c r="FY16" s="459"/>
      <c r="FZ16" s="459"/>
      <c r="GA16" s="459"/>
      <c r="GB16" s="459"/>
      <c r="GC16" s="459"/>
      <c r="GD16" s="459"/>
      <c r="GE16" s="459"/>
      <c r="GF16" s="459"/>
      <c r="GG16" s="459"/>
      <c r="GH16" s="459"/>
      <c r="GI16" s="459"/>
      <c r="GJ16" s="459"/>
      <c r="GK16" s="459"/>
      <c r="GL16" s="459"/>
      <c r="GM16" s="459"/>
      <c r="GN16" s="459"/>
      <c r="GO16" s="459"/>
      <c r="GP16" s="459"/>
      <c r="GQ16" s="459"/>
      <c r="GR16" s="459"/>
      <c r="GS16" s="459"/>
      <c r="GT16" s="459"/>
      <c r="GU16" s="459"/>
      <c r="GV16" s="459"/>
      <c r="GW16" s="459"/>
      <c r="GX16" s="459"/>
      <c r="GY16" s="459"/>
      <c r="GZ16" s="459"/>
      <c r="HA16" s="459"/>
      <c r="HB16" s="459"/>
      <c r="HC16" s="459"/>
      <c r="HD16" s="459"/>
      <c r="HE16" s="459"/>
      <c r="HF16" s="459"/>
      <c r="HG16" s="459"/>
      <c r="HH16" s="459"/>
      <c r="HI16" s="459"/>
      <c r="HJ16" s="459"/>
      <c r="HK16" s="459"/>
      <c r="HL16" s="459"/>
      <c r="HM16" s="459"/>
      <c r="HN16" s="459"/>
      <c r="HO16" s="459"/>
      <c r="HP16" s="459"/>
      <c r="HQ16" s="459"/>
      <c r="HR16" s="459"/>
      <c r="HS16" s="459"/>
      <c r="HT16" s="459"/>
      <c r="HU16" s="459"/>
      <c r="HV16" s="459"/>
      <c r="HW16" s="459"/>
      <c r="HX16" s="459"/>
      <c r="HY16" s="459"/>
      <c r="HZ16" s="459"/>
      <c r="IA16" s="459"/>
      <c r="IB16" s="459"/>
      <c r="IC16" s="459"/>
      <c r="ID16" s="459"/>
      <c r="IE16" s="459"/>
      <c r="IF16" s="459"/>
      <c r="IG16" s="459"/>
      <c r="IH16" s="459"/>
      <c r="II16" s="459"/>
      <c r="IJ16" s="459"/>
      <c r="IK16" s="459"/>
      <c r="IL16" s="459"/>
      <c r="IM16" s="459"/>
      <c r="IN16" s="459"/>
      <c r="IO16" s="459"/>
      <c r="IP16" s="459"/>
      <c r="IQ16" s="459"/>
      <c r="IR16" s="459"/>
      <c r="IS16" s="459"/>
      <c r="IT16" s="459"/>
      <c r="IU16" s="459"/>
      <c r="IV16" s="459"/>
    </row>
    <row r="17" spans="1:256">
      <c r="A17" s="504" t="s">
        <v>131</v>
      </c>
      <c r="B17" s="505"/>
      <c r="C17" s="505"/>
      <c r="D17" s="505"/>
      <c r="E17" s="505"/>
      <c r="F17" s="506">
        <f>SUM(F10:F16)</f>
        <v>199079.13</v>
      </c>
      <c r="G17" s="505"/>
      <c r="H17" s="505"/>
      <c r="I17" s="505"/>
      <c r="J17" s="600"/>
      <c r="K17" s="505"/>
      <c r="L17" s="601"/>
    </row>
    <row r="18" spans="1:256">
      <c r="A18" s="460"/>
      <c r="B18" s="461"/>
      <c r="C18" s="461"/>
      <c r="D18" s="139"/>
      <c r="E18" s="461"/>
      <c r="F18" s="461"/>
      <c r="G18" s="461"/>
      <c r="H18" s="461"/>
      <c r="I18" s="461"/>
      <c r="J18" s="581"/>
      <c r="K18" s="461"/>
      <c r="L18" s="582"/>
    </row>
    <row r="19" spans="1:256">
      <c r="A19" s="1574" t="s">
        <v>132</v>
      </c>
      <c r="B19" s="1575"/>
      <c r="C19" s="1575"/>
      <c r="D19" s="1575"/>
      <c r="E19" s="1575"/>
      <c r="F19" s="1575"/>
      <c r="G19" s="1575"/>
      <c r="H19" s="1575"/>
      <c r="I19" s="1575"/>
      <c r="J19" s="1575"/>
      <c r="K19" s="1580"/>
      <c r="L19" s="585"/>
    </row>
    <row r="20" spans="1:256">
      <c r="A20" s="1557" t="s">
        <v>97</v>
      </c>
      <c r="B20" s="1553" t="s">
        <v>98</v>
      </c>
      <c r="C20" s="1553" t="s">
        <v>99</v>
      </c>
      <c r="D20" s="1555" t="s">
        <v>100</v>
      </c>
      <c r="E20" s="1553" t="s">
        <v>101</v>
      </c>
      <c r="F20" s="1550" t="s">
        <v>102</v>
      </c>
      <c r="G20" s="1562"/>
      <c r="H20" s="1563"/>
      <c r="I20" s="1550" t="s">
        <v>103</v>
      </c>
      <c r="J20" s="1564"/>
      <c r="K20" s="1549" t="s">
        <v>104</v>
      </c>
      <c r="L20" s="1551" t="s">
        <v>105</v>
      </c>
    </row>
    <row r="21" spans="1:256" ht="126" customHeight="1">
      <c r="A21" s="1558"/>
      <c r="B21" s="1551"/>
      <c r="C21" s="1551"/>
      <c r="D21" s="1555"/>
      <c r="E21" s="1551"/>
      <c r="F21" s="473" t="s">
        <v>106</v>
      </c>
      <c r="G21" s="472" t="s">
        <v>107</v>
      </c>
      <c r="H21" s="472" t="s">
        <v>108</v>
      </c>
      <c r="I21" s="472" t="s">
        <v>133</v>
      </c>
      <c r="J21" s="472" t="s">
        <v>110</v>
      </c>
      <c r="K21" s="1550"/>
      <c r="L21" s="1551"/>
      <c r="M21" s="590"/>
    </row>
    <row r="22" spans="1:256" s="438" customFormat="1" ht="72">
      <c r="A22" s="508" t="s">
        <v>665</v>
      </c>
      <c r="B22" s="498" t="s">
        <v>666</v>
      </c>
      <c r="C22" s="498" t="s">
        <v>667</v>
      </c>
      <c r="D22" s="509" t="s">
        <v>114</v>
      </c>
      <c r="E22" s="498" t="s">
        <v>123</v>
      </c>
      <c r="F22" s="510"/>
      <c r="G22" s="511">
        <v>1</v>
      </c>
      <c r="H22" s="503">
        <v>0</v>
      </c>
      <c r="I22" s="498" t="s">
        <v>641</v>
      </c>
      <c r="J22" s="498" t="s">
        <v>641</v>
      </c>
      <c r="K22" s="602" t="s">
        <v>668</v>
      </c>
      <c r="L22" s="498" t="s">
        <v>669</v>
      </c>
      <c r="M22" s="459"/>
      <c r="N22" s="459"/>
      <c r="O22" s="459"/>
      <c r="P22" s="459"/>
      <c r="Q22" s="459"/>
      <c r="R22" s="459"/>
      <c r="S22" s="459"/>
      <c r="T22" s="459"/>
      <c r="U22" s="459"/>
      <c r="V22" s="459"/>
      <c r="W22" s="459"/>
      <c r="X22" s="459"/>
      <c r="Y22" s="459"/>
      <c r="Z22" s="459"/>
      <c r="AA22" s="459"/>
      <c r="AB22" s="459"/>
      <c r="AC22" s="459"/>
      <c r="AD22" s="459"/>
      <c r="AE22" s="459"/>
      <c r="AF22" s="459"/>
      <c r="AG22" s="459"/>
      <c r="AH22" s="459"/>
      <c r="AI22" s="459"/>
      <c r="AJ22" s="459"/>
      <c r="AK22" s="459"/>
      <c r="AL22" s="459"/>
      <c r="AM22" s="459"/>
      <c r="AN22" s="459"/>
      <c r="AO22" s="459"/>
      <c r="AP22" s="459"/>
      <c r="AQ22" s="459"/>
      <c r="AR22" s="459"/>
      <c r="AS22" s="459"/>
      <c r="AT22" s="459"/>
      <c r="AU22" s="459"/>
      <c r="AV22" s="459"/>
      <c r="AW22" s="459"/>
      <c r="AX22" s="459"/>
      <c r="AY22" s="459"/>
      <c r="AZ22" s="459"/>
      <c r="BA22" s="459"/>
      <c r="BB22" s="459"/>
      <c r="BC22" s="459"/>
      <c r="BD22" s="459"/>
      <c r="BE22" s="459"/>
      <c r="BF22" s="459"/>
      <c r="BG22" s="459"/>
      <c r="BH22" s="459"/>
      <c r="BI22" s="459"/>
      <c r="BJ22" s="459"/>
      <c r="BK22" s="459"/>
      <c r="BL22" s="459"/>
      <c r="BM22" s="459"/>
      <c r="BN22" s="459"/>
      <c r="BO22" s="459"/>
      <c r="BP22" s="459"/>
      <c r="BQ22" s="459"/>
      <c r="BR22" s="459"/>
      <c r="BS22" s="459"/>
      <c r="BT22" s="459"/>
      <c r="BU22" s="459"/>
      <c r="BV22" s="459"/>
      <c r="BW22" s="459"/>
      <c r="BX22" s="459"/>
      <c r="BY22" s="459"/>
      <c r="BZ22" s="459"/>
      <c r="CA22" s="459"/>
      <c r="CB22" s="459"/>
      <c r="CC22" s="459"/>
      <c r="CD22" s="459"/>
      <c r="CE22" s="459"/>
      <c r="CF22" s="459"/>
      <c r="CG22" s="459"/>
      <c r="CH22" s="459"/>
      <c r="CI22" s="459"/>
      <c r="CJ22" s="459"/>
      <c r="CK22" s="459"/>
      <c r="CL22" s="459"/>
      <c r="CM22" s="459"/>
      <c r="CN22" s="459"/>
      <c r="CO22" s="459"/>
      <c r="CP22" s="459"/>
      <c r="CQ22" s="459"/>
      <c r="CR22" s="459"/>
      <c r="CS22" s="459"/>
      <c r="CT22" s="459"/>
      <c r="CU22" s="459"/>
      <c r="CV22" s="459"/>
      <c r="CW22" s="459"/>
      <c r="CX22" s="459"/>
      <c r="CY22" s="459"/>
      <c r="CZ22" s="459"/>
      <c r="DA22" s="459"/>
      <c r="DB22" s="459"/>
      <c r="DC22" s="459"/>
      <c r="DD22" s="459"/>
      <c r="DE22" s="459"/>
      <c r="DF22" s="459"/>
      <c r="DG22" s="459"/>
      <c r="DH22" s="459"/>
      <c r="DI22" s="459"/>
      <c r="DJ22" s="459"/>
      <c r="DK22" s="459"/>
      <c r="DL22" s="459"/>
      <c r="DM22" s="459"/>
      <c r="DN22" s="459"/>
      <c r="DO22" s="459"/>
      <c r="DP22" s="459"/>
      <c r="DQ22" s="459"/>
      <c r="DR22" s="459"/>
      <c r="DS22" s="459"/>
      <c r="DT22" s="459"/>
      <c r="DU22" s="459"/>
      <c r="DV22" s="459"/>
      <c r="DW22" s="459"/>
      <c r="DX22" s="459"/>
      <c r="DY22" s="459"/>
      <c r="DZ22" s="459"/>
      <c r="EA22" s="459"/>
      <c r="EB22" s="459"/>
      <c r="EC22" s="459"/>
      <c r="ED22" s="459"/>
      <c r="EE22" s="459"/>
      <c r="EF22" s="459"/>
      <c r="EG22" s="459"/>
      <c r="EH22" s="459"/>
      <c r="EI22" s="459"/>
      <c r="EJ22" s="459"/>
      <c r="EK22" s="459"/>
      <c r="EL22" s="459"/>
      <c r="EM22" s="459"/>
      <c r="EN22" s="459"/>
      <c r="EO22" s="459"/>
      <c r="EP22" s="459"/>
      <c r="EQ22" s="459"/>
      <c r="ER22" s="459"/>
      <c r="ES22" s="459"/>
      <c r="ET22" s="459"/>
      <c r="EU22" s="459"/>
      <c r="EV22" s="459"/>
      <c r="EW22" s="459"/>
      <c r="EX22" s="459"/>
      <c r="EY22" s="459"/>
      <c r="EZ22" s="459"/>
      <c r="FA22" s="459"/>
      <c r="FB22" s="459"/>
      <c r="FC22" s="459"/>
      <c r="FD22" s="459"/>
      <c r="FE22" s="459"/>
      <c r="FF22" s="459"/>
      <c r="FG22" s="459"/>
      <c r="FH22" s="459"/>
      <c r="FI22" s="459"/>
      <c r="FJ22" s="459"/>
      <c r="FK22" s="459"/>
      <c r="FL22" s="459"/>
      <c r="FM22" s="459"/>
      <c r="FN22" s="459"/>
      <c r="FO22" s="459"/>
      <c r="FP22" s="459"/>
      <c r="FQ22" s="459"/>
      <c r="FR22" s="459"/>
      <c r="FS22" s="459"/>
      <c r="FT22" s="459"/>
      <c r="FU22" s="459"/>
      <c r="FV22" s="459"/>
      <c r="FW22" s="459"/>
      <c r="FX22" s="459"/>
      <c r="FY22" s="459"/>
      <c r="FZ22" s="459"/>
      <c r="GA22" s="459"/>
      <c r="GB22" s="459"/>
      <c r="GC22" s="459"/>
      <c r="GD22" s="459"/>
      <c r="GE22" s="459"/>
      <c r="GF22" s="459"/>
      <c r="GG22" s="459"/>
      <c r="GH22" s="459"/>
      <c r="GI22" s="459"/>
      <c r="GJ22" s="459"/>
      <c r="GK22" s="459"/>
      <c r="GL22" s="459"/>
      <c r="GM22" s="459"/>
      <c r="GN22" s="459"/>
      <c r="GO22" s="459"/>
      <c r="GP22" s="459"/>
      <c r="GQ22" s="459"/>
      <c r="GR22" s="459"/>
      <c r="GS22" s="459"/>
      <c r="GT22" s="459"/>
      <c r="GU22" s="459"/>
      <c r="GV22" s="459"/>
      <c r="GW22" s="459"/>
      <c r="GX22" s="459"/>
      <c r="GY22" s="459"/>
      <c r="GZ22" s="459"/>
      <c r="HA22" s="459"/>
      <c r="HB22" s="459"/>
      <c r="HC22" s="459"/>
      <c r="HD22" s="459"/>
      <c r="HE22" s="459"/>
      <c r="HF22" s="459"/>
      <c r="HG22" s="459"/>
      <c r="HH22" s="459"/>
      <c r="HI22" s="459"/>
      <c r="HJ22" s="459"/>
      <c r="HK22" s="459"/>
      <c r="HL22" s="459"/>
      <c r="HM22" s="459"/>
      <c r="HN22" s="459"/>
      <c r="HO22" s="459"/>
      <c r="HP22" s="459"/>
      <c r="HQ22" s="459"/>
      <c r="HR22" s="459"/>
      <c r="HS22" s="459"/>
      <c r="HT22" s="459"/>
      <c r="HU22" s="459"/>
      <c r="HV22" s="459"/>
      <c r="HW22" s="459"/>
      <c r="HX22" s="459"/>
      <c r="HY22" s="459"/>
      <c r="HZ22" s="459"/>
      <c r="IA22" s="459"/>
      <c r="IB22" s="459"/>
      <c r="IC22" s="459"/>
      <c r="ID22" s="459"/>
      <c r="IE22" s="459"/>
      <c r="IF22" s="459"/>
      <c r="IG22" s="459"/>
      <c r="IH22" s="459"/>
      <c r="II22" s="459"/>
      <c r="IJ22" s="459"/>
      <c r="IK22" s="459"/>
      <c r="IL22" s="459"/>
      <c r="IM22" s="459"/>
      <c r="IN22" s="459"/>
      <c r="IO22" s="459"/>
      <c r="IP22" s="459"/>
      <c r="IQ22" s="459"/>
      <c r="IR22" s="459"/>
      <c r="IS22" s="459"/>
      <c r="IT22" s="459"/>
      <c r="IU22" s="459"/>
      <c r="IV22" s="459"/>
    </row>
    <row r="23" spans="1:256" s="438" customFormat="1" ht="72">
      <c r="A23" s="497" t="s">
        <v>670</v>
      </c>
      <c r="B23" s="498" t="s">
        <v>671</v>
      </c>
      <c r="C23" s="498" t="s">
        <v>672</v>
      </c>
      <c r="D23" s="512" t="s">
        <v>114</v>
      </c>
      <c r="E23" s="513" t="s">
        <v>123</v>
      </c>
      <c r="F23" s="510"/>
      <c r="G23" s="514">
        <v>1</v>
      </c>
      <c r="H23" s="503">
        <v>0</v>
      </c>
      <c r="I23" s="513" t="s">
        <v>673</v>
      </c>
      <c r="J23" s="513" t="s">
        <v>674</v>
      </c>
      <c r="K23" s="602" t="s">
        <v>675</v>
      </c>
      <c r="L23" s="498" t="s">
        <v>676</v>
      </c>
      <c r="M23" s="459"/>
      <c r="N23" s="459"/>
      <c r="O23" s="459"/>
      <c r="P23" s="459"/>
      <c r="Q23" s="459"/>
      <c r="R23" s="459"/>
      <c r="S23" s="459"/>
      <c r="T23" s="459"/>
      <c r="U23" s="459"/>
      <c r="V23" s="459"/>
      <c r="W23" s="459"/>
      <c r="X23" s="459"/>
      <c r="Y23" s="459"/>
      <c r="Z23" s="459"/>
      <c r="AA23" s="459"/>
      <c r="AB23" s="459"/>
      <c r="AC23" s="459"/>
      <c r="AD23" s="459"/>
      <c r="AE23" s="459"/>
      <c r="AF23" s="459"/>
      <c r="AG23" s="459"/>
      <c r="AH23" s="459"/>
      <c r="AI23" s="459"/>
      <c r="AJ23" s="459"/>
      <c r="AK23" s="459"/>
      <c r="AL23" s="459"/>
      <c r="AM23" s="459"/>
      <c r="AN23" s="459"/>
      <c r="AO23" s="459"/>
      <c r="AP23" s="459"/>
      <c r="AQ23" s="459"/>
      <c r="AR23" s="459"/>
      <c r="AS23" s="459"/>
      <c r="AT23" s="459"/>
      <c r="AU23" s="459"/>
      <c r="AV23" s="459"/>
      <c r="AW23" s="459"/>
      <c r="AX23" s="459"/>
      <c r="AY23" s="459"/>
      <c r="AZ23" s="459"/>
      <c r="BA23" s="459"/>
      <c r="BB23" s="459"/>
      <c r="BC23" s="459"/>
      <c r="BD23" s="459"/>
      <c r="BE23" s="459"/>
      <c r="BF23" s="459"/>
      <c r="BG23" s="459"/>
      <c r="BH23" s="459"/>
      <c r="BI23" s="459"/>
      <c r="BJ23" s="459"/>
      <c r="BK23" s="459"/>
      <c r="BL23" s="459"/>
      <c r="BM23" s="459"/>
      <c r="BN23" s="459"/>
      <c r="BO23" s="459"/>
      <c r="BP23" s="459"/>
      <c r="BQ23" s="459"/>
      <c r="BR23" s="459"/>
      <c r="BS23" s="459"/>
      <c r="BT23" s="459"/>
      <c r="BU23" s="459"/>
      <c r="BV23" s="459"/>
      <c r="BW23" s="459"/>
      <c r="BX23" s="459"/>
      <c r="BY23" s="459"/>
      <c r="BZ23" s="459"/>
      <c r="CA23" s="459"/>
      <c r="CB23" s="459"/>
      <c r="CC23" s="459"/>
      <c r="CD23" s="459"/>
      <c r="CE23" s="459"/>
      <c r="CF23" s="459"/>
      <c r="CG23" s="459"/>
      <c r="CH23" s="459"/>
      <c r="CI23" s="459"/>
      <c r="CJ23" s="459"/>
      <c r="CK23" s="459"/>
      <c r="CL23" s="459"/>
      <c r="CM23" s="459"/>
      <c r="CN23" s="459"/>
      <c r="CO23" s="459"/>
      <c r="CP23" s="459"/>
      <c r="CQ23" s="459"/>
      <c r="CR23" s="459"/>
      <c r="CS23" s="459"/>
      <c r="CT23" s="459"/>
      <c r="CU23" s="459"/>
      <c r="CV23" s="459"/>
      <c r="CW23" s="459"/>
      <c r="CX23" s="459"/>
      <c r="CY23" s="459"/>
      <c r="CZ23" s="459"/>
      <c r="DA23" s="459"/>
      <c r="DB23" s="459"/>
      <c r="DC23" s="459"/>
      <c r="DD23" s="459"/>
      <c r="DE23" s="459"/>
      <c r="DF23" s="459"/>
      <c r="DG23" s="459"/>
      <c r="DH23" s="459"/>
      <c r="DI23" s="459"/>
      <c r="DJ23" s="459"/>
      <c r="DK23" s="459"/>
      <c r="DL23" s="459"/>
      <c r="DM23" s="459"/>
      <c r="DN23" s="459"/>
      <c r="DO23" s="459"/>
      <c r="DP23" s="459"/>
      <c r="DQ23" s="459"/>
      <c r="DR23" s="459"/>
      <c r="DS23" s="459"/>
      <c r="DT23" s="459"/>
      <c r="DU23" s="459"/>
      <c r="DV23" s="459"/>
      <c r="DW23" s="459"/>
      <c r="DX23" s="459"/>
      <c r="DY23" s="459"/>
      <c r="DZ23" s="459"/>
      <c r="EA23" s="459"/>
      <c r="EB23" s="459"/>
      <c r="EC23" s="459"/>
      <c r="ED23" s="459"/>
      <c r="EE23" s="459"/>
      <c r="EF23" s="459"/>
      <c r="EG23" s="459"/>
      <c r="EH23" s="459"/>
      <c r="EI23" s="459"/>
      <c r="EJ23" s="459"/>
      <c r="EK23" s="459"/>
      <c r="EL23" s="459"/>
      <c r="EM23" s="459"/>
      <c r="EN23" s="459"/>
      <c r="EO23" s="459"/>
      <c r="EP23" s="459"/>
      <c r="EQ23" s="459"/>
      <c r="ER23" s="459"/>
      <c r="ES23" s="459"/>
      <c r="ET23" s="459"/>
      <c r="EU23" s="459"/>
      <c r="EV23" s="459"/>
      <c r="EW23" s="459"/>
      <c r="EX23" s="459"/>
      <c r="EY23" s="459"/>
      <c r="EZ23" s="459"/>
      <c r="FA23" s="459"/>
      <c r="FB23" s="459"/>
      <c r="FC23" s="459"/>
      <c r="FD23" s="459"/>
      <c r="FE23" s="459"/>
      <c r="FF23" s="459"/>
      <c r="FG23" s="459"/>
      <c r="FH23" s="459"/>
      <c r="FI23" s="459"/>
      <c r="FJ23" s="459"/>
      <c r="FK23" s="459"/>
      <c r="FL23" s="459"/>
      <c r="FM23" s="459"/>
      <c r="FN23" s="459"/>
      <c r="FO23" s="459"/>
      <c r="FP23" s="459"/>
      <c r="FQ23" s="459"/>
      <c r="FR23" s="459"/>
      <c r="FS23" s="459"/>
      <c r="FT23" s="459"/>
      <c r="FU23" s="459"/>
      <c r="FV23" s="459"/>
      <c r="FW23" s="459"/>
      <c r="FX23" s="459"/>
      <c r="FY23" s="459"/>
      <c r="FZ23" s="459"/>
      <c r="GA23" s="459"/>
      <c r="GB23" s="459"/>
      <c r="GC23" s="459"/>
      <c r="GD23" s="459"/>
      <c r="GE23" s="459"/>
      <c r="GF23" s="459"/>
      <c r="GG23" s="459"/>
      <c r="GH23" s="459"/>
      <c r="GI23" s="459"/>
      <c r="GJ23" s="459"/>
      <c r="GK23" s="459"/>
      <c r="GL23" s="459"/>
      <c r="GM23" s="459"/>
      <c r="GN23" s="459"/>
      <c r="GO23" s="459"/>
      <c r="GP23" s="459"/>
      <c r="GQ23" s="459"/>
      <c r="GR23" s="459"/>
      <c r="GS23" s="459"/>
      <c r="GT23" s="459"/>
      <c r="GU23" s="459"/>
      <c r="GV23" s="459"/>
      <c r="GW23" s="459"/>
      <c r="GX23" s="459"/>
      <c r="GY23" s="459"/>
      <c r="GZ23" s="459"/>
      <c r="HA23" s="459"/>
      <c r="HB23" s="459"/>
      <c r="HC23" s="459"/>
      <c r="HD23" s="459"/>
      <c r="HE23" s="459"/>
      <c r="HF23" s="459"/>
      <c r="HG23" s="459"/>
      <c r="HH23" s="459"/>
      <c r="HI23" s="459"/>
      <c r="HJ23" s="459"/>
      <c r="HK23" s="459"/>
      <c r="HL23" s="459"/>
      <c r="HM23" s="459"/>
      <c r="HN23" s="459"/>
      <c r="HO23" s="459"/>
      <c r="HP23" s="459"/>
      <c r="HQ23" s="459"/>
      <c r="HR23" s="459"/>
      <c r="HS23" s="459"/>
      <c r="HT23" s="459"/>
      <c r="HU23" s="459"/>
      <c r="HV23" s="459"/>
      <c r="HW23" s="459"/>
      <c r="HX23" s="459"/>
      <c r="HY23" s="459"/>
      <c r="HZ23" s="459"/>
      <c r="IA23" s="459"/>
      <c r="IB23" s="459"/>
      <c r="IC23" s="459"/>
      <c r="ID23" s="459"/>
      <c r="IE23" s="459"/>
      <c r="IF23" s="459"/>
      <c r="IG23" s="459"/>
      <c r="IH23" s="459"/>
      <c r="II23" s="459"/>
      <c r="IJ23" s="459"/>
      <c r="IK23" s="459"/>
      <c r="IL23" s="459"/>
      <c r="IM23" s="459"/>
      <c r="IN23" s="459"/>
      <c r="IO23" s="459"/>
      <c r="IP23" s="459"/>
      <c r="IQ23" s="459"/>
      <c r="IR23" s="459"/>
      <c r="IS23" s="459"/>
      <c r="IT23" s="459"/>
      <c r="IU23" s="459"/>
      <c r="IV23" s="459"/>
    </row>
    <row r="24" spans="1:256">
      <c r="A24" s="515"/>
      <c r="B24" s="516"/>
      <c r="C24" s="516"/>
      <c r="D24" s="516"/>
      <c r="E24" s="516"/>
      <c r="F24" s="516"/>
      <c r="G24" s="516"/>
      <c r="H24" s="516"/>
      <c r="I24" s="516"/>
      <c r="J24" s="603"/>
      <c r="K24" s="604"/>
      <c r="L24" s="605"/>
    </row>
    <row r="25" spans="1:256" ht="18.75" customHeight="1">
      <c r="A25" s="517" t="s">
        <v>131</v>
      </c>
      <c r="B25" s="518"/>
      <c r="C25" s="518"/>
      <c r="D25" s="518"/>
      <c r="E25" s="518"/>
      <c r="F25" s="518">
        <f>SUM(F22:F24)</f>
        <v>0</v>
      </c>
      <c r="G25" s="518"/>
      <c r="H25" s="518"/>
      <c r="I25" s="518"/>
      <c r="J25" s="606"/>
      <c r="K25" s="518"/>
      <c r="L25" s="607"/>
      <c r="M25" s="608"/>
    </row>
    <row r="26" spans="1:256">
      <c r="A26" s="460"/>
      <c r="B26" s="461"/>
      <c r="C26" s="461"/>
      <c r="D26" s="139"/>
      <c r="E26" s="461"/>
      <c r="F26" s="461"/>
      <c r="G26" s="461"/>
      <c r="H26" s="461"/>
      <c r="I26" s="461"/>
      <c r="J26" s="581"/>
      <c r="K26" s="461"/>
      <c r="L26" s="582"/>
    </row>
    <row r="27" spans="1:256">
      <c r="A27" s="1574" t="s">
        <v>134</v>
      </c>
      <c r="B27" s="1575"/>
      <c r="C27" s="1575"/>
      <c r="D27" s="1575"/>
      <c r="E27" s="1575"/>
      <c r="F27" s="1575"/>
      <c r="G27" s="1575"/>
      <c r="H27" s="1575"/>
      <c r="I27" s="1575"/>
      <c r="J27" s="1575"/>
      <c r="K27" s="1576"/>
      <c r="L27" s="585"/>
    </row>
    <row r="28" spans="1:256">
      <c r="A28" s="1557" t="s">
        <v>97</v>
      </c>
      <c r="B28" s="1553" t="s">
        <v>98</v>
      </c>
      <c r="C28" s="1553" t="s">
        <v>99</v>
      </c>
      <c r="D28" s="1555" t="s">
        <v>100</v>
      </c>
      <c r="E28" s="1553" t="s">
        <v>101</v>
      </c>
      <c r="F28" s="1550" t="s">
        <v>102</v>
      </c>
      <c r="G28" s="1562"/>
      <c r="H28" s="1563"/>
      <c r="I28" s="1550" t="s">
        <v>103</v>
      </c>
      <c r="J28" s="1564"/>
      <c r="K28" s="1549" t="s">
        <v>104</v>
      </c>
      <c r="L28" s="1551" t="s">
        <v>105</v>
      </c>
    </row>
    <row r="29" spans="1:256" ht="126.75" customHeight="1">
      <c r="A29" s="1558"/>
      <c r="B29" s="1551"/>
      <c r="C29" s="1551"/>
      <c r="D29" s="1555"/>
      <c r="E29" s="1551"/>
      <c r="F29" s="473" t="s">
        <v>106</v>
      </c>
      <c r="G29" s="472" t="s">
        <v>107</v>
      </c>
      <c r="H29" s="472" t="s">
        <v>108</v>
      </c>
      <c r="I29" s="472" t="s">
        <v>135</v>
      </c>
      <c r="J29" s="472" t="s">
        <v>136</v>
      </c>
      <c r="K29" s="1550"/>
      <c r="L29" s="1551"/>
      <c r="M29" s="608"/>
    </row>
    <row r="30" spans="1:256" s="438" customFormat="1" ht="23.25" customHeight="1">
      <c r="A30" s="519" t="s">
        <v>677</v>
      </c>
      <c r="B30" s="520" t="s">
        <v>678</v>
      </c>
      <c r="C30" s="520" t="s">
        <v>679</v>
      </c>
      <c r="D30" s="521" t="s">
        <v>171</v>
      </c>
      <c r="E30" s="520" t="s">
        <v>115</v>
      </c>
      <c r="F30" s="522"/>
      <c r="G30" s="523">
        <v>1</v>
      </c>
      <c r="H30" s="503">
        <v>0</v>
      </c>
      <c r="I30" s="520" t="s">
        <v>642</v>
      </c>
      <c r="J30" s="520" t="s">
        <v>642</v>
      </c>
      <c r="K30" s="602" t="s">
        <v>680</v>
      </c>
      <c r="L30" s="520" t="s">
        <v>681</v>
      </c>
      <c r="M30" s="459"/>
      <c r="N30" s="459"/>
      <c r="O30" s="459"/>
      <c r="P30" s="459"/>
      <c r="Q30" s="459"/>
      <c r="R30" s="459"/>
      <c r="S30" s="459"/>
      <c r="T30" s="459"/>
      <c r="U30" s="459"/>
      <c r="V30" s="459"/>
      <c r="W30" s="459"/>
      <c r="X30" s="459"/>
      <c r="Y30" s="459"/>
      <c r="Z30" s="459"/>
      <c r="AA30" s="459"/>
      <c r="AB30" s="459"/>
      <c r="AC30" s="459"/>
      <c r="AD30" s="459"/>
      <c r="AE30" s="459"/>
      <c r="AF30" s="459"/>
      <c r="AG30" s="459"/>
      <c r="AH30" s="459"/>
      <c r="AI30" s="459"/>
      <c r="AJ30" s="459"/>
      <c r="AK30" s="459"/>
      <c r="AL30" s="459"/>
      <c r="AM30" s="459"/>
      <c r="AN30" s="459"/>
      <c r="AO30" s="459"/>
      <c r="AP30" s="459"/>
      <c r="AQ30" s="459"/>
      <c r="AR30" s="459"/>
      <c r="AS30" s="459"/>
      <c r="AT30" s="459"/>
      <c r="AU30" s="459"/>
      <c r="AV30" s="459"/>
      <c r="AW30" s="459"/>
      <c r="AX30" s="459"/>
      <c r="AY30" s="459"/>
      <c r="AZ30" s="459"/>
      <c r="BA30" s="459"/>
      <c r="BB30" s="459"/>
      <c r="BC30" s="459"/>
      <c r="BD30" s="459"/>
      <c r="BE30" s="459"/>
      <c r="BF30" s="459"/>
      <c r="BG30" s="459"/>
      <c r="BH30" s="459"/>
      <c r="BI30" s="459"/>
      <c r="BJ30" s="459"/>
      <c r="BK30" s="459"/>
      <c r="BL30" s="459"/>
      <c r="BM30" s="459"/>
      <c r="BN30" s="459"/>
      <c r="BO30" s="459"/>
      <c r="BP30" s="459"/>
      <c r="BQ30" s="459"/>
      <c r="BR30" s="459"/>
      <c r="BS30" s="459"/>
      <c r="BT30" s="459"/>
      <c r="BU30" s="459"/>
      <c r="BV30" s="459"/>
      <c r="BW30" s="459"/>
      <c r="BX30" s="459"/>
      <c r="BY30" s="459"/>
      <c r="BZ30" s="459"/>
      <c r="CA30" s="459"/>
      <c r="CB30" s="459"/>
      <c r="CC30" s="459"/>
      <c r="CD30" s="459"/>
      <c r="CE30" s="459"/>
      <c r="CF30" s="459"/>
      <c r="CG30" s="459"/>
      <c r="CH30" s="459"/>
      <c r="CI30" s="459"/>
      <c r="CJ30" s="459"/>
      <c r="CK30" s="459"/>
      <c r="CL30" s="459"/>
      <c r="CM30" s="459"/>
      <c r="CN30" s="459"/>
      <c r="CO30" s="459"/>
      <c r="CP30" s="459"/>
      <c r="CQ30" s="459"/>
      <c r="CR30" s="459"/>
      <c r="CS30" s="459"/>
      <c r="CT30" s="459"/>
      <c r="CU30" s="459"/>
      <c r="CV30" s="459"/>
      <c r="CW30" s="459"/>
      <c r="CX30" s="459"/>
      <c r="CY30" s="459"/>
      <c r="CZ30" s="459"/>
      <c r="DA30" s="459"/>
      <c r="DB30" s="459"/>
      <c r="DC30" s="459"/>
      <c r="DD30" s="459"/>
      <c r="DE30" s="459"/>
      <c r="DF30" s="459"/>
      <c r="DG30" s="459"/>
      <c r="DH30" s="459"/>
      <c r="DI30" s="459"/>
      <c r="DJ30" s="459"/>
      <c r="DK30" s="459"/>
      <c r="DL30" s="459"/>
      <c r="DM30" s="459"/>
      <c r="DN30" s="459"/>
      <c r="DO30" s="459"/>
      <c r="DP30" s="459"/>
      <c r="DQ30" s="459"/>
      <c r="DR30" s="459"/>
      <c r="DS30" s="459"/>
      <c r="DT30" s="459"/>
      <c r="DU30" s="459"/>
      <c r="DV30" s="459"/>
      <c r="DW30" s="459"/>
      <c r="DX30" s="459"/>
      <c r="DY30" s="459"/>
      <c r="DZ30" s="459"/>
      <c r="EA30" s="459"/>
      <c r="EB30" s="459"/>
      <c r="EC30" s="459"/>
      <c r="ED30" s="459"/>
      <c r="EE30" s="459"/>
      <c r="EF30" s="459"/>
      <c r="EG30" s="459"/>
      <c r="EH30" s="459"/>
      <c r="EI30" s="459"/>
      <c r="EJ30" s="459"/>
      <c r="EK30" s="459"/>
      <c r="EL30" s="459"/>
      <c r="EM30" s="459"/>
      <c r="EN30" s="459"/>
      <c r="EO30" s="459"/>
      <c r="EP30" s="459"/>
      <c r="EQ30" s="459"/>
      <c r="ER30" s="459"/>
      <c r="ES30" s="459"/>
      <c r="ET30" s="459"/>
      <c r="EU30" s="459"/>
      <c r="EV30" s="459"/>
      <c r="EW30" s="459"/>
      <c r="EX30" s="459"/>
      <c r="EY30" s="459"/>
      <c r="EZ30" s="459"/>
      <c r="FA30" s="459"/>
      <c r="FB30" s="459"/>
      <c r="FC30" s="459"/>
      <c r="FD30" s="459"/>
      <c r="FE30" s="459"/>
      <c r="FF30" s="459"/>
      <c r="FG30" s="459"/>
      <c r="FH30" s="459"/>
      <c r="FI30" s="459"/>
      <c r="FJ30" s="459"/>
      <c r="FK30" s="459"/>
      <c r="FL30" s="459"/>
      <c r="FM30" s="459"/>
      <c r="FN30" s="459"/>
      <c r="FO30" s="459"/>
      <c r="FP30" s="459"/>
      <c r="FQ30" s="459"/>
      <c r="FR30" s="459"/>
      <c r="FS30" s="459"/>
      <c r="FT30" s="459"/>
      <c r="FU30" s="459"/>
      <c r="FV30" s="459"/>
      <c r="FW30" s="459"/>
      <c r="FX30" s="459"/>
      <c r="FY30" s="459"/>
      <c r="FZ30" s="459"/>
      <c r="GA30" s="459"/>
      <c r="GB30" s="459"/>
      <c r="GC30" s="459"/>
      <c r="GD30" s="459"/>
      <c r="GE30" s="459"/>
      <c r="GF30" s="459"/>
      <c r="GG30" s="459"/>
      <c r="GH30" s="459"/>
      <c r="GI30" s="459"/>
      <c r="GJ30" s="459"/>
      <c r="GK30" s="459"/>
      <c r="GL30" s="459"/>
      <c r="GM30" s="459"/>
      <c r="GN30" s="459"/>
      <c r="GO30" s="459"/>
      <c r="GP30" s="459"/>
      <c r="GQ30" s="459"/>
      <c r="GR30" s="459"/>
      <c r="GS30" s="459"/>
      <c r="GT30" s="459"/>
      <c r="GU30" s="459"/>
      <c r="GV30" s="459"/>
      <c r="GW30" s="459"/>
      <c r="GX30" s="459"/>
      <c r="GY30" s="459"/>
      <c r="GZ30" s="459"/>
      <c r="HA30" s="459"/>
      <c r="HB30" s="459"/>
      <c r="HC30" s="459"/>
      <c r="HD30" s="459"/>
      <c r="HE30" s="459"/>
      <c r="HF30" s="459"/>
      <c r="HG30" s="459"/>
      <c r="HH30" s="459"/>
      <c r="HI30" s="459"/>
      <c r="HJ30" s="459"/>
      <c r="HK30" s="459"/>
      <c r="HL30" s="459"/>
      <c r="HM30" s="459"/>
      <c r="HN30" s="459"/>
      <c r="HO30" s="459"/>
      <c r="HP30" s="459"/>
      <c r="HQ30" s="459"/>
      <c r="HR30" s="459"/>
      <c r="HS30" s="459"/>
      <c r="HT30" s="459"/>
      <c r="HU30" s="459"/>
      <c r="HV30" s="459"/>
      <c r="HW30" s="459"/>
      <c r="HX30" s="459"/>
      <c r="HY30" s="459"/>
      <c r="HZ30" s="459"/>
      <c r="IA30" s="459"/>
      <c r="IB30" s="459"/>
      <c r="IC30" s="459"/>
      <c r="ID30" s="459"/>
      <c r="IE30" s="459"/>
      <c r="IF30" s="459"/>
      <c r="IG30" s="459"/>
      <c r="IH30" s="459"/>
      <c r="II30" s="459"/>
      <c r="IJ30" s="459"/>
      <c r="IK30" s="459"/>
      <c r="IL30" s="459"/>
      <c r="IM30" s="459"/>
      <c r="IN30" s="459"/>
      <c r="IO30" s="459"/>
      <c r="IP30" s="459"/>
      <c r="IQ30" s="459"/>
      <c r="IR30" s="459"/>
      <c r="IS30" s="459"/>
      <c r="IT30" s="459"/>
      <c r="IU30" s="459"/>
      <c r="IV30" s="459"/>
    </row>
    <row r="31" spans="1:256" s="438" customFormat="1" ht="23.25" customHeight="1">
      <c r="A31" s="519" t="s">
        <v>682</v>
      </c>
      <c r="B31" s="520" t="s">
        <v>683</v>
      </c>
      <c r="C31" s="520" t="s">
        <v>684</v>
      </c>
      <c r="D31" s="521"/>
      <c r="E31" s="520" t="s">
        <v>115</v>
      </c>
      <c r="F31" s="522"/>
      <c r="G31" s="523">
        <v>1</v>
      </c>
      <c r="H31" s="503">
        <v>0</v>
      </c>
      <c r="I31" s="520" t="s">
        <v>674</v>
      </c>
      <c r="J31" s="520" t="s">
        <v>674</v>
      </c>
      <c r="K31" s="602" t="s">
        <v>685</v>
      </c>
      <c r="L31" s="520" t="s">
        <v>119</v>
      </c>
      <c r="M31" s="459"/>
      <c r="N31" s="459"/>
      <c r="O31" s="459"/>
      <c r="P31" s="459"/>
      <c r="Q31" s="459"/>
      <c r="R31" s="459"/>
      <c r="S31" s="459"/>
      <c r="T31" s="459"/>
      <c r="U31" s="459"/>
      <c r="V31" s="459"/>
      <c r="W31" s="459"/>
      <c r="X31" s="459"/>
      <c r="Y31" s="459"/>
      <c r="Z31" s="459"/>
      <c r="AA31" s="459"/>
      <c r="AB31" s="459"/>
      <c r="AC31" s="459"/>
      <c r="AD31" s="459"/>
      <c r="AE31" s="459"/>
      <c r="AF31" s="459"/>
      <c r="AG31" s="459"/>
      <c r="AH31" s="459"/>
      <c r="AI31" s="459"/>
      <c r="AJ31" s="459"/>
      <c r="AK31" s="459"/>
      <c r="AL31" s="459"/>
      <c r="AM31" s="459"/>
      <c r="AN31" s="459"/>
      <c r="AO31" s="459"/>
      <c r="AP31" s="459"/>
      <c r="AQ31" s="459"/>
      <c r="AR31" s="459"/>
      <c r="AS31" s="459"/>
      <c r="AT31" s="459"/>
      <c r="AU31" s="459"/>
      <c r="AV31" s="459"/>
      <c r="AW31" s="459"/>
      <c r="AX31" s="459"/>
      <c r="AY31" s="459"/>
      <c r="AZ31" s="459"/>
      <c r="BA31" s="459"/>
      <c r="BB31" s="459"/>
      <c r="BC31" s="459"/>
      <c r="BD31" s="459"/>
      <c r="BE31" s="459"/>
      <c r="BF31" s="459"/>
      <c r="BG31" s="459"/>
      <c r="BH31" s="459"/>
      <c r="BI31" s="459"/>
      <c r="BJ31" s="459"/>
      <c r="BK31" s="459"/>
      <c r="BL31" s="459"/>
      <c r="BM31" s="459"/>
      <c r="BN31" s="459"/>
      <c r="BO31" s="459"/>
      <c r="BP31" s="459"/>
      <c r="BQ31" s="459"/>
      <c r="BR31" s="459"/>
      <c r="BS31" s="459"/>
      <c r="BT31" s="459"/>
      <c r="BU31" s="459"/>
      <c r="BV31" s="459"/>
      <c r="BW31" s="459"/>
      <c r="BX31" s="459"/>
      <c r="BY31" s="459"/>
      <c r="BZ31" s="459"/>
      <c r="CA31" s="459"/>
      <c r="CB31" s="459"/>
      <c r="CC31" s="459"/>
      <c r="CD31" s="459"/>
      <c r="CE31" s="459"/>
      <c r="CF31" s="459"/>
      <c r="CG31" s="459"/>
      <c r="CH31" s="459"/>
      <c r="CI31" s="459"/>
      <c r="CJ31" s="459"/>
      <c r="CK31" s="459"/>
      <c r="CL31" s="459"/>
      <c r="CM31" s="459"/>
      <c r="CN31" s="459"/>
      <c r="CO31" s="459"/>
      <c r="CP31" s="459"/>
      <c r="CQ31" s="459"/>
      <c r="CR31" s="459"/>
      <c r="CS31" s="459"/>
      <c r="CT31" s="459"/>
      <c r="CU31" s="459"/>
      <c r="CV31" s="459"/>
      <c r="CW31" s="459"/>
      <c r="CX31" s="459"/>
      <c r="CY31" s="459"/>
      <c r="CZ31" s="459"/>
      <c r="DA31" s="459"/>
      <c r="DB31" s="459"/>
      <c r="DC31" s="459"/>
      <c r="DD31" s="459"/>
      <c r="DE31" s="459"/>
      <c r="DF31" s="459"/>
      <c r="DG31" s="459"/>
      <c r="DH31" s="459"/>
      <c r="DI31" s="459"/>
      <c r="DJ31" s="459"/>
      <c r="DK31" s="459"/>
      <c r="DL31" s="459"/>
      <c r="DM31" s="459"/>
      <c r="DN31" s="459"/>
      <c r="DO31" s="459"/>
      <c r="DP31" s="459"/>
      <c r="DQ31" s="459"/>
      <c r="DR31" s="459"/>
      <c r="DS31" s="459"/>
      <c r="DT31" s="459"/>
      <c r="DU31" s="459"/>
      <c r="DV31" s="459"/>
      <c r="DW31" s="459"/>
      <c r="DX31" s="459"/>
      <c r="DY31" s="459"/>
      <c r="DZ31" s="459"/>
      <c r="EA31" s="459"/>
      <c r="EB31" s="459"/>
      <c r="EC31" s="459"/>
      <c r="ED31" s="459"/>
      <c r="EE31" s="459"/>
      <c r="EF31" s="459"/>
      <c r="EG31" s="459"/>
      <c r="EH31" s="459"/>
      <c r="EI31" s="459"/>
      <c r="EJ31" s="459"/>
      <c r="EK31" s="459"/>
      <c r="EL31" s="459"/>
      <c r="EM31" s="459"/>
      <c r="EN31" s="459"/>
      <c r="EO31" s="459"/>
      <c r="EP31" s="459"/>
      <c r="EQ31" s="459"/>
      <c r="ER31" s="459"/>
      <c r="ES31" s="459"/>
      <c r="ET31" s="459"/>
      <c r="EU31" s="459"/>
      <c r="EV31" s="459"/>
      <c r="EW31" s="459"/>
      <c r="EX31" s="459"/>
      <c r="EY31" s="459"/>
      <c r="EZ31" s="459"/>
      <c r="FA31" s="459"/>
      <c r="FB31" s="459"/>
      <c r="FC31" s="459"/>
      <c r="FD31" s="459"/>
      <c r="FE31" s="459"/>
      <c r="FF31" s="459"/>
      <c r="FG31" s="459"/>
      <c r="FH31" s="459"/>
      <c r="FI31" s="459"/>
      <c r="FJ31" s="459"/>
      <c r="FK31" s="459"/>
      <c r="FL31" s="459"/>
      <c r="FM31" s="459"/>
      <c r="FN31" s="459"/>
      <c r="FO31" s="459"/>
      <c r="FP31" s="459"/>
      <c r="FQ31" s="459"/>
      <c r="FR31" s="459"/>
      <c r="FS31" s="459"/>
      <c r="FT31" s="459"/>
      <c r="FU31" s="459"/>
      <c r="FV31" s="459"/>
      <c r="FW31" s="459"/>
      <c r="FX31" s="459"/>
      <c r="FY31" s="459"/>
      <c r="FZ31" s="459"/>
      <c r="GA31" s="459"/>
      <c r="GB31" s="459"/>
      <c r="GC31" s="459"/>
      <c r="GD31" s="459"/>
      <c r="GE31" s="459"/>
      <c r="GF31" s="459"/>
      <c r="GG31" s="459"/>
      <c r="GH31" s="459"/>
      <c r="GI31" s="459"/>
      <c r="GJ31" s="459"/>
      <c r="GK31" s="459"/>
      <c r="GL31" s="459"/>
      <c r="GM31" s="459"/>
      <c r="GN31" s="459"/>
      <c r="GO31" s="459"/>
      <c r="GP31" s="459"/>
      <c r="GQ31" s="459"/>
      <c r="GR31" s="459"/>
      <c r="GS31" s="459"/>
      <c r="GT31" s="459"/>
      <c r="GU31" s="459"/>
      <c r="GV31" s="459"/>
      <c r="GW31" s="459"/>
      <c r="GX31" s="459"/>
      <c r="GY31" s="459"/>
      <c r="GZ31" s="459"/>
      <c r="HA31" s="459"/>
      <c r="HB31" s="459"/>
      <c r="HC31" s="459"/>
      <c r="HD31" s="459"/>
      <c r="HE31" s="459"/>
      <c r="HF31" s="459"/>
      <c r="HG31" s="459"/>
      <c r="HH31" s="459"/>
      <c r="HI31" s="459"/>
      <c r="HJ31" s="459"/>
      <c r="HK31" s="459"/>
      <c r="HL31" s="459"/>
      <c r="HM31" s="459"/>
      <c r="HN31" s="459"/>
      <c r="HO31" s="459"/>
      <c r="HP31" s="459"/>
      <c r="HQ31" s="459"/>
      <c r="HR31" s="459"/>
      <c r="HS31" s="459"/>
      <c r="HT31" s="459"/>
      <c r="HU31" s="459"/>
      <c r="HV31" s="459"/>
      <c r="HW31" s="459"/>
      <c r="HX31" s="459"/>
      <c r="HY31" s="459"/>
      <c r="HZ31" s="459"/>
      <c r="IA31" s="459"/>
      <c r="IB31" s="459"/>
      <c r="IC31" s="459"/>
      <c r="ID31" s="459"/>
      <c r="IE31" s="459"/>
      <c r="IF31" s="459"/>
      <c r="IG31" s="459"/>
      <c r="IH31" s="459"/>
      <c r="II31" s="459"/>
      <c r="IJ31" s="459"/>
      <c r="IK31" s="459"/>
      <c r="IL31" s="459"/>
      <c r="IM31" s="459"/>
      <c r="IN31" s="459"/>
      <c r="IO31" s="459"/>
      <c r="IP31" s="459"/>
      <c r="IQ31" s="459"/>
      <c r="IR31" s="459"/>
      <c r="IS31" s="459"/>
      <c r="IT31" s="459"/>
      <c r="IU31" s="459"/>
      <c r="IV31" s="459"/>
    </row>
    <row r="32" spans="1:256" s="435" customFormat="1" ht="50.1" customHeight="1">
      <c r="A32" s="524" t="s">
        <v>686</v>
      </c>
      <c r="B32" s="525" t="s">
        <v>687</v>
      </c>
      <c r="C32" s="525" t="s">
        <v>688</v>
      </c>
      <c r="D32" s="526" t="s">
        <v>140</v>
      </c>
      <c r="E32" s="527" t="s">
        <v>115</v>
      </c>
      <c r="F32" s="528">
        <f>30000+84405+10000+40000+10000+30000+15000+15000+265595+100000+6+15000+2287.66+82706.34</f>
        <v>700000</v>
      </c>
      <c r="G32" s="479">
        <v>1</v>
      </c>
      <c r="H32" s="479">
        <v>0</v>
      </c>
      <c r="I32" s="609">
        <v>42614</v>
      </c>
      <c r="J32" s="609">
        <v>42675</v>
      </c>
      <c r="K32" s="610" t="s">
        <v>689</v>
      </c>
      <c r="L32" s="525" t="s">
        <v>235</v>
      </c>
      <c r="M32" s="459"/>
      <c r="N32" s="459"/>
      <c r="O32" s="459"/>
      <c r="P32" s="459"/>
      <c r="Q32" s="459"/>
      <c r="R32" s="459"/>
      <c r="S32" s="459"/>
      <c r="T32" s="459"/>
      <c r="U32" s="459"/>
      <c r="V32" s="459"/>
      <c r="W32" s="459"/>
      <c r="X32" s="459"/>
      <c r="Y32" s="459"/>
      <c r="Z32" s="459"/>
      <c r="AA32" s="459"/>
      <c r="AB32" s="459"/>
      <c r="AC32" s="459"/>
      <c r="AD32" s="459"/>
      <c r="AE32" s="459"/>
      <c r="AF32" s="459"/>
      <c r="AG32" s="459"/>
      <c r="AH32" s="459"/>
      <c r="AI32" s="459"/>
      <c r="AJ32" s="459"/>
      <c r="AK32" s="459"/>
      <c r="AL32" s="459"/>
      <c r="AM32" s="459"/>
      <c r="AN32" s="459"/>
      <c r="AO32" s="459"/>
      <c r="AP32" s="459"/>
      <c r="AQ32" s="459"/>
      <c r="AR32" s="459"/>
      <c r="AS32" s="459"/>
      <c r="AT32" s="459"/>
      <c r="AU32" s="459"/>
      <c r="AV32" s="459"/>
      <c r="AW32" s="459"/>
      <c r="AX32" s="459"/>
      <c r="AY32" s="459"/>
      <c r="AZ32" s="459"/>
      <c r="BA32" s="459"/>
      <c r="BB32" s="459"/>
      <c r="BC32" s="459"/>
      <c r="BD32" s="459"/>
      <c r="BE32" s="459"/>
      <c r="BF32" s="459"/>
      <c r="BG32" s="459"/>
      <c r="BH32" s="459"/>
      <c r="BI32" s="459"/>
      <c r="BJ32" s="459"/>
      <c r="BK32" s="459"/>
      <c r="BL32" s="459"/>
      <c r="BM32" s="459"/>
      <c r="BN32" s="459"/>
      <c r="BO32" s="459"/>
      <c r="BP32" s="459"/>
      <c r="BQ32" s="459"/>
      <c r="BR32" s="459"/>
      <c r="BS32" s="459"/>
      <c r="BT32" s="459"/>
      <c r="BU32" s="459"/>
      <c r="BV32" s="459"/>
      <c r="BW32" s="459"/>
      <c r="BX32" s="459"/>
      <c r="BY32" s="459"/>
      <c r="BZ32" s="459"/>
      <c r="CA32" s="459"/>
      <c r="CB32" s="459"/>
      <c r="CC32" s="459"/>
      <c r="CD32" s="459"/>
      <c r="CE32" s="459"/>
      <c r="CF32" s="459"/>
      <c r="CG32" s="459"/>
      <c r="CH32" s="459"/>
      <c r="CI32" s="459"/>
      <c r="CJ32" s="459"/>
      <c r="CK32" s="459"/>
      <c r="CL32" s="459"/>
      <c r="CM32" s="459"/>
      <c r="CN32" s="459"/>
      <c r="CO32" s="459"/>
      <c r="CP32" s="459"/>
      <c r="CQ32" s="459"/>
      <c r="CR32" s="459"/>
      <c r="CS32" s="459"/>
      <c r="CT32" s="459"/>
      <c r="CU32" s="459"/>
      <c r="CV32" s="459"/>
      <c r="CW32" s="459"/>
      <c r="CX32" s="459"/>
      <c r="CY32" s="459"/>
      <c r="CZ32" s="459"/>
      <c r="DA32" s="459"/>
      <c r="DB32" s="459"/>
      <c r="DC32" s="459"/>
      <c r="DD32" s="459"/>
      <c r="DE32" s="459"/>
      <c r="DF32" s="459"/>
      <c r="DG32" s="459"/>
      <c r="DH32" s="459"/>
      <c r="DI32" s="459"/>
      <c r="DJ32" s="459"/>
      <c r="DK32" s="459"/>
      <c r="DL32" s="459"/>
      <c r="DM32" s="459"/>
      <c r="DN32" s="459"/>
      <c r="DO32" s="459"/>
      <c r="DP32" s="459"/>
      <c r="DQ32" s="459"/>
      <c r="DR32" s="459"/>
      <c r="DS32" s="459"/>
      <c r="DT32" s="459"/>
      <c r="DU32" s="459"/>
      <c r="DV32" s="459"/>
      <c r="DW32" s="459"/>
      <c r="DX32" s="459"/>
      <c r="DY32" s="459"/>
      <c r="DZ32" s="459"/>
      <c r="EA32" s="459"/>
      <c r="EB32" s="459"/>
      <c r="EC32" s="459"/>
      <c r="ED32" s="459"/>
      <c r="EE32" s="459"/>
      <c r="EF32" s="459"/>
      <c r="EG32" s="459"/>
      <c r="EH32" s="459"/>
      <c r="EI32" s="459"/>
      <c r="EJ32" s="459"/>
      <c r="EK32" s="459"/>
      <c r="EL32" s="459"/>
      <c r="EM32" s="459"/>
      <c r="EN32" s="459"/>
      <c r="EO32" s="459"/>
      <c r="EP32" s="459"/>
      <c r="EQ32" s="459"/>
      <c r="ER32" s="459"/>
      <c r="ES32" s="459"/>
      <c r="ET32" s="459"/>
      <c r="EU32" s="459"/>
      <c r="EV32" s="459"/>
      <c r="EW32" s="459"/>
      <c r="EX32" s="459"/>
      <c r="EY32" s="459"/>
      <c r="EZ32" s="459"/>
      <c r="FA32" s="459"/>
      <c r="FB32" s="459"/>
      <c r="FC32" s="459"/>
      <c r="FD32" s="459"/>
      <c r="FE32" s="459"/>
      <c r="FF32" s="459"/>
      <c r="FG32" s="459"/>
      <c r="FH32" s="459"/>
      <c r="FI32" s="459"/>
      <c r="FJ32" s="459"/>
      <c r="FK32" s="459"/>
      <c r="FL32" s="459"/>
      <c r="FM32" s="459"/>
      <c r="FN32" s="459"/>
      <c r="FO32" s="459"/>
      <c r="FP32" s="459"/>
      <c r="FQ32" s="459"/>
      <c r="FR32" s="459"/>
      <c r="FS32" s="459"/>
      <c r="FT32" s="459"/>
      <c r="FU32" s="459"/>
      <c r="FV32" s="459"/>
      <c r="FW32" s="459"/>
      <c r="FX32" s="459"/>
      <c r="FY32" s="459"/>
      <c r="FZ32" s="459"/>
      <c r="GA32" s="459"/>
      <c r="GB32" s="459"/>
      <c r="GC32" s="459"/>
      <c r="GD32" s="459"/>
      <c r="GE32" s="459"/>
      <c r="GF32" s="459"/>
      <c r="GG32" s="459"/>
      <c r="GH32" s="459"/>
      <c r="GI32" s="459"/>
      <c r="GJ32" s="459"/>
      <c r="GK32" s="459"/>
      <c r="GL32" s="459"/>
      <c r="GM32" s="459"/>
      <c r="GN32" s="459"/>
      <c r="GO32" s="459"/>
      <c r="GP32" s="459"/>
      <c r="GQ32" s="459"/>
      <c r="GR32" s="459"/>
      <c r="GS32" s="459"/>
      <c r="GT32" s="459"/>
      <c r="GU32" s="459"/>
      <c r="GV32" s="459"/>
      <c r="GW32" s="459"/>
      <c r="GX32" s="459"/>
      <c r="GY32" s="459"/>
      <c r="GZ32" s="459"/>
      <c r="HA32" s="459"/>
      <c r="HB32" s="459"/>
      <c r="HC32" s="459"/>
      <c r="HD32" s="459"/>
      <c r="HE32" s="459"/>
      <c r="HF32" s="459"/>
      <c r="HG32" s="459"/>
      <c r="HH32" s="459"/>
      <c r="HI32" s="459"/>
      <c r="HJ32" s="459"/>
      <c r="HK32" s="459"/>
      <c r="HL32" s="459"/>
      <c r="HM32" s="459"/>
      <c r="HN32" s="459"/>
      <c r="HO32" s="459"/>
      <c r="HP32" s="459"/>
      <c r="HQ32" s="459"/>
      <c r="HR32" s="459"/>
      <c r="HS32" s="459"/>
      <c r="HT32" s="459"/>
      <c r="HU32" s="459"/>
      <c r="HV32" s="459"/>
      <c r="HW32" s="459"/>
      <c r="HX32" s="459"/>
      <c r="HY32" s="459"/>
      <c r="HZ32" s="459"/>
      <c r="IA32" s="459"/>
      <c r="IB32" s="459"/>
      <c r="IC32" s="459"/>
      <c r="ID32" s="459"/>
      <c r="IE32" s="459"/>
      <c r="IF32" s="459"/>
      <c r="IG32" s="459"/>
      <c r="IH32" s="459"/>
      <c r="II32" s="459"/>
      <c r="IJ32" s="459"/>
      <c r="IK32" s="459"/>
      <c r="IL32" s="459"/>
      <c r="IM32" s="459"/>
      <c r="IN32" s="459"/>
      <c r="IO32" s="459"/>
      <c r="IP32" s="459"/>
      <c r="IQ32" s="459"/>
      <c r="IR32" s="459"/>
      <c r="IS32" s="459"/>
      <c r="IT32" s="459"/>
      <c r="IU32" s="459"/>
      <c r="IV32" s="459"/>
    </row>
    <row r="33" spans="1:256" s="438" customFormat="1" ht="23.25" customHeight="1">
      <c r="A33" s="519" t="s">
        <v>690</v>
      </c>
      <c r="B33" s="520" t="s">
        <v>691</v>
      </c>
      <c r="C33" s="520" t="s">
        <v>692</v>
      </c>
      <c r="D33" s="521" t="s">
        <v>114</v>
      </c>
      <c r="E33" s="520" t="s">
        <v>115</v>
      </c>
      <c r="F33" s="522"/>
      <c r="G33" s="523">
        <v>1</v>
      </c>
      <c r="H33" s="503">
        <v>0</v>
      </c>
      <c r="I33" s="520" t="s">
        <v>642</v>
      </c>
      <c r="J33" s="520" t="s">
        <v>642</v>
      </c>
      <c r="K33" s="602" t="s">
        <v>693</v>
      </c>
      <c r="L33" s="520" t="s">
        <v>681</v>
      </c>
      <c r="M33" s="459"/>
      <c r="N33" s="459"/>
      <c r="O33" s="459"/>
      <c r="P33" s="459"/>
      <c r="Q33" s="459"/>
      <c r="R33" s="459"/>
      <c r="S33" s="459"/>
      <c r="T33" s="459"/>
      <c r="U33" s="459"/>
      <c r="V33" s="459"/>
      <c r="W33" s="459"/>
      <c r="X33" s="459"/>
      <c r="Y33" s="459"/>
      <c r="Z33" s="459"/>
      <c r="AA33" s="459"/>
      <c r="AB33" s="459"/>
      <c r="AC33" s="459"/>
      <c r="AD33" s="459"/>
      <c r="AE33" s="459"/>
      <c r="AF33" s="459"/>
      <c r="AG33" s="459"/>
      <c r="AH33" s="459"/>
      <c r="AI33" s="459"/>
      <c r="AJ33" s="459"/>
      <c r="AK33" s="459"/>
      <c r="AL33" s="459"/>
      <c r="AM33" s="459"/>
      <c r="AN33" s="459"/>
      <c r="AO33" s="459"/>
      <c r="AP33" s="459"/>
      <c r="AQ33" s="459"/>
      <c r="AR33" s="459"/>
      <c r="AS33" s="459"/>
      <c r="AT33" s="459"/>
      <c r="AU33" s="459"/>
      <c r="AV33" s="459"/>
      <c r="AW33" s="459"/>
      <c r="AX33" s="459"/>
      <c r="AY33" s="459"/>
      <c r="AZ33" s="459"/>
      <c r="BA33" s="459"/>
      <c r="BB33" s="459"/>
      <c r="BC33" s="459"/>
      <c r="BD33" s="459"/>
      <c r="BE33" s="459"/>
      <c r="BF33" s="459"/>
      <c r="BG33" s="459"/>
      <c r="BH33" s="459"/>
      <c r="BI33" s="459"/>
      <c r="BJ33" s="459"/>
      <c r="BK33" s="459"/>
      <c r="BL33" s="459"/>
      <c r="BM33" s="459"/>
      <c r="BN33" s="459"/>
      <c r="BO33" s="459"/>
      <c r="BP33" s="459"/>
      <c r="BQ33" s="459"/>
      <c r="BR33" s="459"/>
      <c r="BS33" s="459"/>
      <c r="BT33" s="459"/>
      <c r="BU33" s="459"/>
      <c r="BV33" s="459"/>
      <c r="BW33" s="459"/>
      <c r="BX33" s="459"/>
      <c r="BY33" s="459"/>
      <c r="BZ33" s="459"/>
      <c r="CA33" s="459"/>
      <c r="CB33" s="459"/>
      <c r="CC33" s="459"/>
      <c r="CD33" s="459"/>
      <c r="CE33" s="459"/>
      <c r="CF33" s="459"/>
      <c r="CG33" s="459"/>
      <c r="CH33" s="459"/>
      <c r="CI33" s="459"/>
      <c r="CJ33" s="459"/>
      <c r="CK33" s="459"/>
      <c r="CL33" s="459"/>
      <c r="CM33" s="459"/>
      <c r="CN33" s="459"/>
      <c r="CO33" s="459"/>
      <c r="CP33" s="459"/>
      <c r="CQ33" s="459"/>
      <c r="CR33" s="459"/>
      <c r="CS33" s="459"/>
      <c r="CT33" s="459"/>
      <c r="CU33" s="459"/>
      <c r="CV33" s="459"/>
      <c r="CW33" s="459"/>
      <c r="CX33" s="459"/>
      <c r="CY33" s="459"/>
      <c r="CZ33" s="459"/>
      <c r="DA33" s="459"/>
      <c r="DB33" s="459"/>
      <c r="DC33" s="459"/>
      <c r="DD33" s="459"/>
      <c r="DE33" s="459"/>
      <c r="DF33" s="459"/>
      <c r="DG33" s="459"/>
      <c r="DH33" s="459"/>
      <c r="DI33" s="459"/>
      <c r="DJ33" s="459"/>
      <c r="DK33" s="459"/>
      <c r="DL33" s="459"/>
      <c r="DM33" s="459"/>
      <c r="DN33" s="459"/>
      <c r="DO33" s="459"/>
      <c r="DP33" s="459"/>
      <c r="DQ33" s="459"/>
      <c r="DR33" s="459"/>
      <c r="DS33" s="459"/>
      <c r="DT33" s="459"/>
      <c r="DU33" s="459"/>
      <c r="DV33" s="459"/>
      <c r="DW33" s="459"/>
      <c r="DX33" s="459"/>
      <c r="DY33" s="459"/>
      <c r="DZ33" s="459"/>
      <c r="EA33" s="459"/>
      <c r="EB33" s="459"/>
      <c r="EC33" s="459"/>
      <c r="ED33" s="459"/>
      <c r="EE33" s="459"/>
      <c r="EF33" s="459"/>
      <c r="EG33" s="459"/>
      <c r="EH33" s="459"/>
      <c r="EI33" s="459"/>
      <c r="EJ33" s="459"/>
      <c r="EK33" s="459"/>
      <c r="EL33" s="459"/>
      <c r="EM33" s="459"/>
      <c r="EN33" s="459"/>
      <c r="EO33" s="459"/>
      <c r="EP33" s="459"/>
      <c r="EQ33" s="459"/>
      <c r="ER33" s="459"/>
      <c r="ES33" s="459"/>
      <c r="ET33" s="459"/>
      <c r="EU33" s="459"/>
      <c r="EV33" s="459"/>
      <c r="EW33" s="459"/>
      <c r="EX33" s="459"/>
      <c r="EY33" s="459"/>
      <c r="EZ33" s="459"/>
      <c r="FA33" s="459"/>
      <c r="FB33" s="459"/>
      <c r="FC33" s="459"/>
      <c r="FD33" s="459"/>
      <c r="FE33" s="459"/>
      <c r="FF33" s="459"/>
      <c r="FG33" s="459"/>
      <c r="FH33" s="459"/>
      <c r="FI33" s="459"/>
      <c r="FJ33" s="459"/>
      <c r="FK33" s="459"/>
      <c r="FL33" s="459"/>
      <c r="FM33" s="459"/>
      <c r="FN33" s="459"/>
      <c r="FO33" s="459"/>
      <c r="FP33" s="459"/>
      <c r="FQ33" s="459"/>
      <c r="FR33" s="459"/>
      <c r="FS33" s="459"/>
      <c r="FT33" s="459"/>
      <c r="FU33" s="459"/>
      <c r="FV33" s="459"/>
      <c r="FW33" s="459"/>
      <c r="FX33" s="459"/>
      <c r="FY33" s="459"/>
      <c r="FZ33" s="459"/>
      <c r="GA33" s="459"/>
      <c r="GB33" s="459"/>
      <c r="GC33" s="459"/>
      <c r="GD33" s="459"/>
      <c r="GE33" s="459"/>
      <c r="GF33" s="459"/>
      <c r="GG33" s="459"/>
      <c r="GH33" s="459"/>
      <c r="GI33" s="459"/>
      <c r="GJ33" s="459"/>
      <c r="GK33" s="459"/>
      <c r="GL33" s="459"/>
      <c r="GM33" s="459"/>
      <c r="GN33" s="459"/>
      <c r="GO33" s="459"/>
      <c r="GP33" s="459"/>
      <c r="GQ33" s="459"/>
      <c r="GR33" s="459"/>
      <c r="GS33" s="459"/>
      <c r="GT33" s="459"/>
      <c r="GU33" s="459"/>
      <c r="GV33" s="459"/>
      <c r="GW33" s="459"/>
      <c r="GX33" s="459"/>
      <c r="GY33" s="459"/>
      <c r="GZ33" s="459"/>
      <c r="HA33" s="459"/>
      <c r="HB33" s="459"/>
      <c r="HC33" s="459"/>
      <c r="HD33" s="459"/>
      <c r="HE33" s="459"/>
      <c r="HF33" s="459"/>
      <c r="HG33" s="459"/>
      <c r="HH33" s="459"/>
      <c r="HI33" s="459"/>
      <c r="HJ33" s="459"/>
      <c r="HK33" s="459"/>
      <c r="HL33" s="459"/>
      <c r="HM33" s="459"/>
      <c r="HN33" s="459"/>
      <c r="HO33" s="459"/>
      <c r="HP33" s="459"/>
      <c r="HQ33" s="459"/>
      <c r="HR33" s="459"/>
      <c r="HS33" s="459"/>
      <c r="HT33" s="459"/>
      <c r="HU33" s="459"/>
      <c r="HV33" s="459"/>
      <c r="HW33" s="459"/>
      <c r="HX33" s="459"/>
      <c r="HY33" s="459"/>
      <c r="HZ33" s="459"/>
      <c r="IA33" s="459"/>
      <c r="IB33" s="459"/>
      <c r="IC33" s="459"/>
      <c r="ID33" s="459"/>
      <c r="IE33" s="459"/>
      <c r="IF33" s="459"/>
      <c r="IG33" s="459"/>
      <c r="IH33" s="459"/>
      <c r="II33" s="459"/>
      <c r="IJ33" s="459"/>
      <c r="IK33" s="459"/>
      <c r="IL33" s="459"/>
      <c r="IM33" s="459"/>
      <c r="IN33" s="459"/>
      <c r="IO33" s="459"/>
      <c r="IP33" s="459"/>
      <c r="IQ33" s="459"/>
      <c r="IR33" s="459"/>
      <c r="IS33" s="459"/>
      <c r="IT33" s="459"/>
      <c r="IU33" s="459"/>
      <c r="IV33" s="459"/>
    </row>
    <row r="34" spans="1:256" s="438" customFormat="1" ht="23.25" customHeight="1">
      <c r="A34" s="519" t="s">
        <v>694</v>
      </c>
      <c r="B34" s="520" t="s">
        <v>695</v>
      </c>
      <c r="C34" s="520" t="s">
        <v>696</v>
      </c>
      <c r="D34" s="521" t="s">
        <v>114</v>
      </c>
      <c r="E34" s="520" t="s">
        <v>115</v>
      </c>
      <c r="F34" s="529"/>
      <c r="G34" s="523">
        <v>1</v>
      </c>
      <c r="H34" s="503">
        <v>0</v>
      </c>
      <c r="I34" s="520" t="s">
        <v>641</v>
      </c>
      <c r="J34" s="520" t="s">
        <v>642</v>
      </c>
      <c r="K34" s="602" t="s">
        <v>697</v>
      </c>
      <c r="L34" s="520" t="s">
        <v>681</v>
      </c>
      <c r="M34" s="459"/>
      <c r="N34" s="459"/>
      <c r="O34" s="459"/>
      <c r="P34" s="459"/>
      <c r="Q34" s="459"/>
      <c r="R34" s="459"/>
      <c r="S34" s="459"/>
      <c r="T34" s="459"/>
      <c r="U34" s="459"/>
      <c r="V34" s="459"/>
      <c r="W34" s="459"/>
      <c r="X34" s="459"/>
      <c r="Y34" s="459"/>
      <c r="Z34" s="459"/>
      <c r="AA34" s="459"/>
      <c r="AB34" s="459"/>
      <c r="AC34" s="459"/>
      <c r="AD34" s="459"/>
      <c r="AE34" s="459"/>
      <c r="AF34" s="459"/>
      <c r="AG34" s="459"/>
      <c r="AH34" s="459"/>
      <c r="AI34" s="459"/>
      <c r="AJ34" s="459"/>
      <c r="AK34" s="459"/>
      <c r="AL34" s="459"/>
      <c r="AM34" s="459"/>
      <c r="AN34" s="459"/>
      <c r="AO34" s="459"/>
      <c r="AP34" s="459"/>
      <c r="AQ34" s="459"/>
      <c r="AR34" s="459"/>
      <c r="AS34" s="459"/>
      <c r="AT34" s="459"/>
      <c r="AU34" s="459"/>
      <c r="AV34" s="459"/>
      <c r="AW34" s="459"/>
      <c r="AX34" s="459"/>
      <c r="AY34" s="459"/>
      <c r="AZ34" s="459"/>
      <c r="BA34" s="459"/>
      <c r="BB34" s="459"/>
      <c r="BC34" s="459"/>
      <c r="BD34" s="459"/>
      <c r="BE34" s="459"/>
      <c r="BF34" s="459"/>
      <c r="BG34" s="459"/>
      <c r="BH34" s="459"/>
      <c r="BI34" s="459"/>
      <c r="BJ34" s="459"/>
      <c r="BK34" s="459"/>
      <c r="BL34" s="459"/>
      <c r="BM34" s="459"/>
      <c r="BN34" s="459"/>
      <c r="BO34" s="459"/>
      <c r="BP34" s="459"/>
      <c r="BQ34" s="459"/>
      <c r="BR34" s="459"/>
      <c r="BS34" s="459"/>
      <c r="BT34" s="459"/>
      <c r="BU34" s="459"/>
      <c r="BV34" s="459"/>
      <c r="BW34" s="459"/>
      <c r="BX34" s="459"/>
      <c r="BY34" s="459"/>
      <c r="BZ34" s="459"/>
      <c r="CA34" s="459"/>
      <c r="CB34" s="459"/>
      <c r="CC34" s="459"/>
      <c r="CD34" s="459"/>
      <c r="CE34" s="459"/>
      <c r="CF34" s="459"/>
      <c r="CG34" s="459"/>
      <c r="CH34" s="459"/>
      <c r="CI34" s="459"/>
      <c r="CJ34" s="459"/>
      <c r="CK34" s="459"/>
      <c r="CL34" s="459"/>
      <c r="CM34" s="459"/>
      <c r="CN34" s="459"/>
      <c r="CO34" s="459"/>
      <c r="CP34" s="459"/>
      <c r="CQ34" s="459"/>
      <c r="CR34" s="459"/>
      <c r="CS34" s="459"/>
      <c r="CT34" s="459"/>
      <c r="CU34" s="459"/>
      <c r="CV34" s="459"/>
      <c r="CW34" s="459"/>
      <c r="CX34" s="459"/>
      <c r="CY34" s="459"/>
      <c r="CZ34" s="459"/>
      <c r="DA34" s="459"/>
      <c r="DB34" s="459"/>
      <c r="DC34" s="459"/>
      <c r="DD34" s="459"/>
      <c r="DE34" s="459"/>
      <c r="DF34" s="459"/>
      <c r="DG34" s="459"/>
      <c r="DH34" s="459"/>
      <c r="DI34" s="459"/>
      <c r="DJ34" s="459"/>
      <c r="DK34" s="459"/>
      <c r="DL34" s="459"/>
      <c r="DM34" s="459"/>
      <c r="DN34" s="459"/>
      <c r="DO34" s="459"/>
      <c r="DP34" s="459"/>
      <c r="DQ34" s="459"/>
      <c r="DR34" s="459"/>
      <c r="DS34" s="459"/>
      <c r="DT34" s="459"/>
      <c r="DU34" s="459"/>
      <c r="DV34" s="459"/>
      <c r="DW34" s="459"/>
      <c r="DX34" s="459"/>
      <c r="DY34" s="459"/>
      <c r="DZ34" s="459"/>
      <c r="EA34" s="459"/>
      <c r="EB34" s="459"/>
      <c r="EC34" s="459"/>
      <c r="ED34" s="459"/>
      <c r="EE34" s="459"/>
      <c r="EF34" s="459"/>
      <c r="EG34" s="459"/>
      <c r="EH34" s="459"/>
      <c r="EI34" s="459"/>
      <c r="EJ34" s="459"/>
      <c r="EK34" s="459"/>
      <c r="EL34" s="459"/>
      <c r="EM34" s="459"/>
      <c r="EN34" s="459"/>
      <c r="EO34" s="459"/>
      <c r="EP34" s="459"/>
      <c r="EQ34" s="459"/>
      <c r="ER34" s="459"/>
      <c r="ES34" s="459"/>
      <c r="ET34" s="459"/>
      <c r="EU34" s="459"/>
      <c r="EV34" s="459"/>
      <c r="EW34" s="459"/>
      <c r="EX34" s="459"/>
      <c r="EY34" s="459"/>
      <c r="EZ34" s="459"/>
      <c r="FA34" s="459"/>
      <c r="FB34" s="459"/>
      <c r="FC34" s="459"/>
      <c r="FD34" s="459"/>
      <c r="FE34" s="459"/>
      <c r="FF34" s="459"/>
      <c r="FG34" s="459"/>
      <c r="FH34" s="459"/>
      <c r="FI34" s="459"/>
      <c r="FJ34" s="459"/>
      <c r="FK34" s="459"/>
      <c r="FL34" s="459"/>
      <c r="FM34" s="459"/>
      <c r="FN34" s="459"/>
      <c r="FO34" s="459"/>
      <c r="FP34" s="459"/>
      <c r="FQ34" s="459"/>
      <c r="FR34" s="459"/>
      <c r="FS34" s="459"/>
      <c r="FT34" s="459"/>
      <c r="FU34" s="459"/>
      <c r="FV34" s="459"/>
      <c r="FW34" s="459"/>
      <c r="FX34" s="459"/>
      <c r="FY34" s="459"/>
      <c r="FZ34" s="459"/>
      <c r="GA34" s="459"/>
      <c r="GB34" s="459"/>
      <c r="GC34" s="459"/>
      <c r="GD34" s="459"/>
      <c r="GE34" s="459"/>
      <c r="GF34" s="459"/>
      <c r="GG34" s="459"/>
      <c r="GH34" s="459"/>
      <c r="GI34" s="459"/>
      <c r="GJ34" s="459"/>
      <c r="GK34" s="459"/>
      <c r="GL34" s="459"/>
      <c r="GM34" s="459"/>
      <c r="GN34" s="459"/>
      <c r="GO34" s="459"/>
      <c r="GP34" s="459"/>
      <c r="GQ34" s="459"/>
      <c r="GR34" s="459"/>
      <c r="GS34" s="459"/>
      <c r="GT34" s="459"/>
      <c r="GU34" s="459"/>
      <c r="GV34" s="459"/>
      <c r="GW34" s="459"/>
      <c r="GX34" s="459"/>
      <c r="GY34" s="459"/>
      <c r="GZ34" s="459"/>
      <c r="HA34" s="459"/>
      <c r="HB34" s="459"/>
      <c r="HC34" s="459"/>
      <c r="HD34" s="459"/>
      <c r="HE34" s="459"/>
      <c r="HF34" s="459"/>
      <c r="HG34" s="459"/>
      <c r="HH34" s="459"/>
      <c r="HI34" s="459"/>
      <c r="HJ34" s="459"/>
      <c r="HK34" s="459"/>
      <c r="HL34" s="459"/>
      <c r="HM34" s="459"/>
      <c r="HN34" s="459"/>
      <c r="HO34" s="459"/>
      <c r="HP34" s="459"/>
      <c r="HQ34" s="459"/>
      <c r="HR34" s="459"/>
      <c r="HS34" s="459"/>
      <c r="HT34" s="459"/>
      <c r="HU34" s="459"/>
      <c r="HV34" s="459"/>
      <c r="HW34" s="459"/>
      <c r="HX34" s="459"/>
      <c r="HY34" s="459"/>
      <c r="HZ34" s="459"/>
      <c r="IA34" s="459"/>
      <c r="IB34" s="459"/>
      <c r="IC34" s="459"/>
      <c r="ID34" s="459"/>
      <c r="IE34" s="459"/>
      <c r="IF34" s="459"/>
      <c r="IG34" s="459"/>
      <c r="IH34" s="459"/>
      <c r="II34" s="459"/>
      <c r="IJ34" s="459"/>
      <c r="IK34" s="459"/>
      <c r="IL34" s="459"/>
      <c r="IM34" s="459"/>
      <c r="IN34" s="459"/>
      <c r="IO34" s="459"/>
      <c r="IP34" s="459"/>
      <c r="IQ34" s="459"/>
      <c r="IR34" s="459"/>
      <c r="IS34" s="459"/>
      <c r="IT34" s="459"/>
      <c r="IU34" s="459"/>
      <c r="IV34" s="459"/>
    </row>
    <row r="35" spans="1:256" s="437" customFormat="1" ht="51" customHeight="1">
      <c r="A35" s="530" t="s">
        <v>698</v>
      </c>
      <c r="B35" s="531" t="s">
        <v>699</v>
      </c>
      <c r="C35" s="531" t="s">
        <v>151</v>
      </c>
      <c r="D35" s="532" t="s">
        <v>114</v>
      </c>
      <c r="E35" s="533" t="s">
        <v>115</v>
      </c>
      <c r="F35" s="534">
        <f>10000+10000+5000+25000</f>
        <v>50000</v>
      </c>
      <c r="G35" s="535">
        <v>1</v>
      </c>
      <c r="H35" s="487">
        <v>0</v>
      </c>
      <c r="I35" s="531" t="s">
        <v>700</v>
      </c>
      <c r="J35" s="611">
        <v>42644</v>
      </c>
      <c r="K35" s="612" t="s">
        <v>689</v>
      </c>
      <c r="L35" s="533" t="s">
        <v>701</v>
      </c>
      <c r="M35" s="613"/>
      <c r="N35" s="454"/>
      <c r="O35" s="454"/>
      <c r="P35" s="454"/>
      <c r="Q35" s="454"/>
      <c r="R35" s="454"/>
      <c r="S35" s="454"/>
      <c r="T35" s="454"/>
      <c r="U35" s="454"/>
      <c r="V35" s="454"/>
      <c r="W35" s="454"/>
      <c r="X35" s="454"/>
      <c r="Y35" s="454"/>
      <c r="Z35" s="454"/>
      <c r="AA35" s="454"/>
      <c r="AB35" s="454"/>
      <c r="AC35" s="454"/>
      <c r="AD35" s="454"/>
      <c r="AE35" s="454"/>
      <c r="AF35" s="454"/>
      <c r="AG35" s="454"/>
      <c r="AH35" s="454"/>
      <c r="AI35" s="454"/>
      <c r="AJ35" s="454"/>
      <c r="AK35" s="454"/>
      <c r="AL35" s="454"/>
      <c r="AM35" s="454"/>
      <c r="AN35" s="454"/>
      <c r="AO35" s="454"/>
      <c r="AP35" s="454"/>
      <c r="AQ35" s="454"/>
      <c r="AR35" s="454"/>
      <c r="AS35" s="454"/>
      <c r="AT35" s="454"/>
      <c r="AU35" s="454"/>
      <c r="AV35" s="454"/>
      <c r="AW35" s="454"/>
      <c r="AX35" s="454"/>
      <c r="AY35" s="454"/>
      <c r="AZ35" s="454"/>
      <c r="BA35" s="454"/>
      <c r="BB35" s="454"/>
      <c r="BC35" s="454"/>
      <c r="BD35" s="454"/>
      <c r="BE35" s="454"/>
      <c r="BF35" s="454"/>
      <c r="BG35" s="454"/>
      <c r="BH35" s="454"/>
      <c r="BI35" s="454"/>
      <c r="BJ35" s="454"/>
      <c r="BK35" s="454"/>
      <c r="BL35" s="454"/>
      <c r="BM35" s="454"/>
      <c r="BN35" s="454"/>
      <c r="BO35" s="454"/>
      <c r="BP35" s="454"/>
      <c r="BQ35" s="454"/>
      <c r="BR35" s="454"/>
      <c r="BS35" s="454"/>
      <c r="BT35" s="454"/>
      <c r="BU35" s="454"/>
      <c r="BV35" s="454"/>
      <c r="BW35" s="454"/>
      <c r="BX35" s="454"/>
      <c r="BY35" s="454"/>
      <c r="BZ35" s="454"/>
      <c r="CA35" s="454"/>
      <c r="CB35" s="454"/>
      <c r="CC35" s="454"/>
      <c r="CD35" s="454"/>
      <c r="CE35" s="454"/>
      <c r="CF35" s="454"/>
      <c r="CG35" s="454"/>
      <c r="CH35" s="454"/>
      <c r="CI35" s="454"/>
      <c r="CJ35" s="454"/>
      <c r="CK35" s="454"/>
      <c r="CL35" s="454"/>
      <c r="CM35" s="454"/>
      <c r="CN35" s="454"/>
      <c r="CO35" s="454"/>
      <c r="CP35" s="454"/>
      <c r="CQ35" s="454"/>
      <c r="CR35" s="454"/>
      <c r="CS35" s="454"/>
      <c r="CT35" s="454"/>
      <c r="CU35" s="454"/>
      <c r="CV35" s="454"/>
      <c r="CW35" s="454"/>
      <c r="CX35" s="454"/>
      <c r="CY35" s="454"/>
      <c r="CZ35" s="454"/>
      <c r="DA35" s="454"/>
      <c r="DB35" s="454"/>
      <c r="DC35" s="454"/>
      <c r="DD35" s="454"/>
      <c r="DE35" s="454"/>
      <c r="DF35" s="454"/>
      <c r="DG35" s="454"/>
      <c r="DH35" s="454"/>
      <c r="DI35" s="454"/>
      <c r="DJ35" s="454"/>
      <c r="DK35" s="454"/>
      <c r="DL35" s="454"/>
      <c r="DM35" s="454"/>
      <c r="DN35" s="454"/>
      <c r="DO35" s="454"/>
      <c r="DP35" s="454"/>
      <c r="DQ35" s="454"/>
      <c r="DR35" s="454"/>
      <c r="DS35" s="454"/>
      <c r="DT35" s="454"/>
      <c r="DU35" s="454"/>
      <c r="DV35" s="454"/>
      <c r="DW35" s="454"/>
      <c r="DX35" s="454"/>
      <c r="DY35" s="454"/>
      <c r="DZ35" s="454"/>
      <c r="EA35" s="454"/>
      <c r="EB35" s="454"/>
      <c r="EC35" s="454"/>
      <c r="ED35" s="454"/>
      <c r="EE35" s="454"/>
      <c r="EF35" s="454"/>
      <c r="EG35" s="454"/>
      <c r="EH35" s="454"/>
      <c r="EI35" s="454"/>
      <c r="EJ35" s="454"/>
      <c r="EK35" s="454"/>
      <c r="EL35" s="454"/>
      <c r="EM35" s="454"/>
      <c r="EN35" s="454"/>
      <c r="EO35" s="454"/>
      <c r="EP35" s="454"/>
      <c r="EQ35" s="454"/>
      <c r="ER35" s="454"/>
      <c r="ES35" s="454"/>
      <c r="ET35" s="454"/>
      <c r="EU35" s="454"/>
      <c r="EV35" s="454"/>
      <c r="EW35" s="454"/>
      <c r="EX35" s="454"/>
      <c r="EY35" s="454"/>
      <c r="EZ35" s="454"/>
      <c r="FA35" s="454"/>
      <c r="FB35" s="454"/>
      <c r="FC35" s="454"/>
      <c r="FD35" s="454"/>
      <c r="FE35" s="454"/>
      <c r="FF35" s="454"/>
      <c r="FG35" s="454"/>
      <c r="FH35" s="454"/>
      <c r="FI35" s="454"/>
      <c r="FJ35" s="454"/>
      <c r="FK35" s="454"/>
      <c r="FL35" s="454"/>
      <c r="FM35" s="454"/>
      <c r="FN35" s="454"/>
      <c r="FO35" s="454"/>
      <c r="FP35" s="454"/>
      <c r="FQ35" s="454"/>
      <c r="FR35" s="454"/>
      <c r="FS35" s="454"/>
      <c r="FT35" s="454"/>
      <c r="FU35" s="454"/>
      <c r="FV35" s="454"/>
      <c r="FW35" s="454"/>
      <c r="FX35" s="454"/>
      <c r="FY35" s="454"/>
      <c r="FZ35" s="454"/>
      <c r="GA35" s="454"/>
      <c r="GB35" s="454"/>
      <c r="GC35" s="454"/>
      <c r="GD35" s="454"/>
      <c r="GE35" s="454"/>
      <c r="GF35" s="454"/>
      <c r="GG35" s="454"/>
      <c r="GH35" s="454"/>
      <c r="GI35" s="454"/>
      <c r="GJ35" s="454"/>
      <c r="GK35" s="454"/>
      <c r="GL35" s="454"/>
      <c r="GM35" s="454"/>
      <c r="GN35" s="454"/>
      <c r="GO35" s="454"/>
      <c r="GP35" s="454"/>
      <c r="GQ35" s="454"/>
      <c r="GR35" s="454"/>
      <c r="GS35" s="454"/>
      <c r="GT35" s="454"/>
      <c r="GU35" s="454"/>
      <c r="GV35" s="454"/>
      <c r="GW35" s="454"/>
      <c r="GX35" s="454"/>
      <c r="GY35" s="454"/>
      <c r="GZ35" s="454"/>
      <c r="HA35" s="454"/>
      <c r="HB35" s="454"/>
      <c r="HC35" s="454"/>
      <c r="HD35" s="454"/>
      <c r="HE35" s="454"/>
      <c r="HF35" s="454"/>
      <c r="HG35" s="454"/>
      <c r="HH35" s="454"/>
      <c r="HI35" s="454"/>
      <c r="HJ35" s="454"/>
      <c r="HK35" s="454"/>
      <c r="HL35" s="454"/>
      <c r="HM35" s="454"/>
      <c r="HN35" s="454"/>
      <c r="HO35" s="454"/>
      <c r="HP35" s="454"/>
      <c r="HQ35" s="454"/>
      <c r="HR35" s="454"/>
      <c r="HS35" s="454"/>
      <c r="HT35" s="454"/>
      <c r="HU35" s="454"/>
      <c r="HV35" s="454"/>
      <c r="HW35" s="454"/>
      <c r="HX35" s="454"/>
      <c r="HY35" s="454"/>
      <c r="HZ35" s="454"/>
      <c r="IA35" s="454"/>
      <c r="IB35" s="454"/>
      <c r="IC35" s="454"/>
      <c r="ID35" s="454"/>
      <c r="IE35" s="454"/>
      <c r="IF35" s="454"/>
      <c r="IG35" s="454"/>
      <c r="IH35" s="454"/>
      <c r="II35" s="454"/>
      <c r="IJ35" s="454"/>
      <c r="IK35" s="454"/>
      <c r="IL35" s="454"/>
      <c r="IM35" s="454"/>
      <c r="IN35" s="454"/>
      <c r="IO35" s="454"/>
      <c r="IP35" s="454"/>
      <c r="IQ35" s="454"/>
      <c r="IR35" s="454"/>
      <c r="IS35" s="454"/>
      <c r="IT35" s="454"/>
      <c r="IU35" s="454"/>
      <c r="IV35" s="454"/>
    </row>
    <row r="36" spans="1:256" s="437" customFormat="1" ht="23.25" customHeight="1">
      <c r="A36" s="530" t="s">
        <v>702</v>
      </c>
      <c r="B36" s="533" t="s">
        <v>703</v>
      </c>
      <c r="C36" s="533" t="s">
        <v>704</v>
      </c>
      <c r="D36" s="536" t="s">
        <v>114</v>
      </c>
      <c r="E36" s="533" t="s">
        <v>115</v>
      </c>
      <c r="F36" s="537">
        <v>35500</v>
      </c>
      <c r="G36" s="535">
        <v>1</v>
      </c>
      <c r="H36" s="487">
        <v>0</v>
      </c>
      <c r="I36" s="533" t="s">
        <v>641</v>
      </c>
      <c r="J36" s="533" t="s">
        <v>642</v>
      </c>
      <c r="K36" s="614" t="s">
        <v>705</v>
      </c>
      <c r="L36" s="533" t="s">
        <v>701</v>
      </c>
      <c r="M36" s="459"/>
      <c r="N36" s="459"/>
      <c r="O36" s="459"/>
      <c r="P36" s="459"/>
      <c r="Q36" s="459"/>
      <c r="R36" s="459"/>
      <c r="S36" s="459"/>
      <c r="T36" s="459"/>
      <c r="U36" s="459"/>
      <c r="V36" s="459"/>
      <c r="W36" s="459"/>
      <c r="X36" s="459"/>
      <c r="Y36" s="459"/>
      <c r="Z36" s="459"/>
      <c r="AA36" s="459"/>
      <c r="AB36" s="459"/>
      <c r="AC36" s="459"/>
      <c r="AD36" s="459"/>
      <c r="AE36" s="459"/>
      <c r="AF36" s="459"/>
      <c r="AG36" s="459"/>
      <c r="AH36" s="459"/>
      <c r="AI36" s="459"/>
      <c r="AJ36" s="459"/>
      <c r="AK36" s="459"/>
      <c r="AL36" s="459"/>
      <c r="AM36" s="459"/>
      <c r="AN36" s="459"/>
      <c r="AO36" s="459"/>
      <c r="AP36" s="459"/>
      <c r="AQ36" s="459"/>
      <c r="AR36" s="459"/>
      <c r="AS36" s="459"/>
      <c r="AT36" s="459"/>
      <c r="AU36" s="459"/>
      <c r="AV36" s="459"/>
      <c r="AW36" s="459"/>
      <c r="AX36" s="459"/>
      <c r="AY36" s="459"/>
      <c r="AZ36" s="459"/>
      <c r="BA36" s="459"/>
      <c r="BB36" s="459"/>
      <c r="BC36" s="459"/>
      <c r="BD36" s="459"/>
      <c r="BE36" s="459"/>
      <c r="BF36" s="459"/>
      <c r="BG36" s="459"/>
      <c r="BH36" s="459"/>
      <c r="BI36" s="459"/>
      <c r="BJ36" s="459"/>
      <c r="BK36" s="459"/>
      <c r="BL36" s="459"/>
      <c r="BM36" s="459"/>
      <c r="BN36" s="459"/>
      <c r="BO36" s="459"/>
      <c r="BP36" s="459"/>
      <c r="BQ36" s="459"/>
      <c r="BR36" s="459"/>
      <c r="BS36" s="459"/>
      <c r="BT36" s="459"/>
      <c r="BU36" s="459"/>
      <c r="BV36" s="459"/>
      <c r="BW36" s="459"/>
      <c r="BX36" s="459"/>
      <c r="BY36" s="459"/>
      <c r="BZ36" s="459"/>
      <c r="CA36" s="459"/>
      <c r="CB36" s="459"/>
      <c r="CC36" s="459"/>
      <c r="CD36" s="459"/>
      <c r="CE36" s="459"/>
      <c r="CF36" s="459"/>
      <c r="CG36" s="459"/>
      <c r="CH36" s="459"/>
      <c r="CI36" s="459"/>
      <c r="CJ36" s="459"/>
      <c r="CK36" s="459"/>
      <c r="CL36" s="459"/>
      <c r="CM36" s="459"/>
      <c r="CN36" s="459"/>
      <c r="CO36" s="459"/>
      <c r="CP36" s="459"/>
      <c r="CQ36" s="459"/>
      <c r="CR36" s="459"/>
      <c r="CS36" s="459"/>
      <c r="CT36" s="459"/>
      <c r="CU36" s="459"/>
      <c r="CV36" s="459"/>
      <c r="CW36" s="459"/>
      <c r="CX36" s="459"/>
      <c r="CY36" s="459"/>
      <c r="CZ36" s="459"/>
      <c r="DA36" s="459"/>
      <c r="DB36" s="459"/>
      <c r="DC36" s="459"/>
      <c r="DD36" s="459"/>
      <c r="DE36" s="459"/>
      <c r="DF36" s="459"/>
      <c r="DG36" s="459"/>
      <c r="DH36" s="459"/>
      <c r="DI36" s="459"/>
      <c r="DJ36" s="459"/>
      <c r="DK36" s="459"/>
      <c r="DL36" s="459"/>
      <c r="DM36" s="459"/>
      <c r="DN36" s="459"/>
      <c r="DO36" s="459"/>
      <c r="DP36" s="459"/>
      <c r="DQ36" s="459"/>
      <c r="DR36" s="459"/>
      <c r="DS36" s="459"/>
      <c r="DT36" s="459"/>
      <c r="DU36" s="459"/>
      <c r="DV36" s="459"/>
      <c r="DW36" s="459"/>
      <c r="DX36" s="459"/>
      <c r="DY36" s="459"/>
      <c r="DZ36" s="459"/>
      <c r="EA36" s="459"/>
      <c r="EB36" s="459"/>
      <c r="EC36" s="459"/>
      <c r="ED36" s="459"/>
      <c r="EE36" s="459"/>
      <c r="EF36" s="459"/>
      <c r="EG36" s="459"/>
      <c r="EH36" s="459"/>
      <c r="EI36" s="459"/>
      <c r="EJ36" s="459"/>
      <c r="EK36" s="459"/>
      <c r="EL36" s="459"/>
      <c r="EM36" s="459"/>
      <c r="EN36" s="459"/>
      <c r="EO36" s="459"/>
      <c r="EP36" s="459"/>
      <c r="EQ36" s="459"/>
      <c r="ER36" s="459"/>
      <c r="ES36" s="459"/>
      <c r="ET36" s="459"/>
      <c r="EU36" s="459"/>
      <c r="EV36" s="459"/>
      <c r="EW36" s="459"/>
      <c r="EX36" s="459"/>
      <c r="EY36" s="459"/>
      <c r="EZ36" s="459"/>
      <c r="FA36" s="459"/>
      <c r="FB36" s="459"/>
      <c r="FC36" s="459"/>
      <c r="FD36" s="459"/>
      <c r="FE36" s="459"/>
      <c r="FF36" s="459"/>
      <c r="FG36" s="459"/>
      <c r="FH36" s="459"/>
      <c r="FI36" s="459"/>
      <c r="FJ36" s="459"/>
      <c r="FK36" s="459"/>
      <c r="FL36" s="459"/>
      <c r="FM36" s="459"/>
      <c r="FN36" s="459"/>
      <c r="FO36" s="459"/>
      <c r="FP36" s="459"/>
      <c r="FQ36" s="459"/>
      <c r="FR36" s="459"/>
      <c r="FS36" s="459"/>
      <c r="FT36" s="459"/>
      <c r="FU36" s="459"/>
      <c r="FV36" s="459"/>
      <c r="FW36" s="459"/>
      <c r="FX36" s="459"/>
      <c r="FY36" s="459"/>
      <c r="FZ36" s="459"/>
      <c r="GA36" s="459"/>
      <c r="GB36" s="459"/>
      <c r="GC36" s="459"/>
      <c r="GD36" s="459"/>
      <c r="GE36" s="459"/>
      <c r="GF36" s="459"/>
      <c r="GG36" s="459"/>
      <c r="GH36" s="459"/>
      <c r="GI36" s="459"/>
      <c r="GJ36" s="459"/>
      <c r="GK36" s="459"/>
      <c r="GL36" s="459"/>
      <c r="GM36" s="459"/>
      <c r="GN36" s="459"/>
      <c r="GO36" s="459"/>
      <c r="GP36" s="459"/>
      <c r="GQ36" s="459"/>
      <c r="GR36" s="459"/>
      <c r="GS36" s="459"/>
      <c r="GT36" s="459"/>
      <c r="GU36" s="459"/>
      <c r="GV36" s="459"/>
      <c r="GW36" s="459"/>
      <c r="GX36" s="459"/>
      <c r="GY36" s="459"/>
      <c r="GZ36" s="459"/>
      <c r="HA36" s="459"/>
      <c r="HB36" s="459"/>
      <c r="HC36" s="459"/>
      <c r="HD36" s="459"/>
      <c r="HE36" s="459"/>
      <c r="HF36" s="459"/>
      <c r="HG36" s="459"/>
      <c r="HH36" s="459"/>
      <c r="HI36" s="459"/>
      <c r="HJ36" s="459"/>
      <c r="HK36" s="459"/>
      <c r="HL36" s="459"/>
      <c r="HM36" s="459"/>
      <c r="HN36" s="459"/>
      <c r="HO36" s="459"/>
      <c r="HP36" s="459"/>
      <c r="HQ36" s="459"/>
      <c r="HR36" s="459"/>
      <c r="HS36" s="459"/>
      <c r="HT36" s="459"/>
      <c r="HU36" s="459"/>
      <c r="HV36" s="459"/>
      <c r="HW36" s="459"/>
      <c r="HX36" s="459"/>
      <c r="HY36" s="459"/>
      <c r="HZ36" s="459"/>
      <c r="IA36" s="459"/>
      <c r="IB36" s="459"/>
      <c r="IC36" s="459"/>
      <c r="ID36" s="459"/>
      <c r="IE36" s="459"/>
      <c r="IF36" s="459"/>
      <c r="IG36" s="459"/>
      <c r="IH36" s="459"/>
      <c r="II36" s="459"/>
      <c r="IJ36" s="459"/>
      <c r="IK36" s="459"/>
      <c r="IL36" s="459"/>
      <c r="IM36" s="459"/>
      <c r="IN36" s="459"/>
      <c r="IO36" s="459"/>
      <c r="IP36" s="459"/>
      <c r="IQ36" s="459"/>
      <c r="IR36" s="459"/>
      <c r="IS36" s="459"/>
      <c r="IT36" s="459"/>
      <c r="IU36" s="459"/>
      <c r="IV36" s="459"/>
    </row>
    <row r="37" spans="1:256" s="437" customFormat="1" ht="34.5" customHeight="1">
      <c r="A37" s="488" t="s">
        <v>706</v>
      </c>
      <c r="B37" s="482" t="s">
        <v>707</v>
      </c>
      <c r="C37" s="482" t="s">
        <v>708</v>
      </c>
      <c r="D37" s="536" t="s">
        <v>114</v>
      </c>
      <c r="E37" s="485" t="s">
        <v>115</v>
      </c>
      <c r="F37" s="538">
        <v>30000</v>
      </c>
      <c r="G37" s="487">
        <v>1</v>
      </c>
      <c r="H37" s="539">
        <v>0</v>
      </c>
      <c r="I37" s="615">
        <v>42614</v>
      </c>
      <c r="J37" s="616">
        <v>42644</v>
      </c>
      <c r="K37" s="614" t="s">
        <v>689</v>
      </c>
      <c r="L37" s="533" t="s">
        <v>701</v>
      </c>
      <c r="M37" s="613"/>
      <c r="N37" s="454"/>
      <c r="O37" s="454"/>
      <c r="P37" s="454"/>
      <c r="Q37" s="454"/>
      <c r="R37" s="454"/>
      <c r="S37" s="454"/>
      <c r="T37" s="454"/>
      <c r="U37" s="454"/>
      <c r="V37" s="454"/>
      <c r="W37" s="454"/>
      <c r="X37" s="454"/>
      <c r="Y37" s="454"/>
      <c r="Z37" s="454"/>
      <c r="AA37" s="454"/>
      <c r="AB37" s="454"/>
      <c r="AC37" s="454"/>
      <c r="AD37" s="454"/>
      <c r="AE37" s="454"/>
      <c r="AF37" s="454"/>
      <c r="AG37" s="454"/>
      <c r="AH37" s="454"/>
      <c r="AI37" s="454"/>
      <c r="AJ37" s="454"/>
      <c r="AK37" s="454"/>
      <c r="AL37" s="454"/>
      <c r="AM37" s="454"/>
      <c r="AN37" s="454"/>
      <c r="AO37" s="454"/>
      <c r="AP37" s="454"/>
      <c r="AQ37" s="454"/>
      <c r="AR37" s="454"/>
      <c r="AS37" s="454"/>
      <c r="AT37" s="454"/>
      <c r="AU37" s="454"/>
      <c r="AV37" s="454"/>
      <c r="AW37" s="454"/>
      <c r="AX37" s="454"/>
      <c r="AY37" s="454"/>
      <c r="AZ37" s="454"/>
      <c r="BA37" s="454"/>
      <c r="BB37" s="454"/>
      <c r="BC37" s="454"/>
      <c r="BD37" s="454"/>
      <c r="BE37" s="454"/>
      <c r="BF37" s="454"/>
      <c r="BG37" s="454"/>
      <c r="BH37" s="454"/>
      <c r="BI37" s="454"/>
      <c r="BJ37" s="454"/>
      <c r="BK37" s="454"/>
      <c r="BL37" s="454"/>
      <c r="BM37" s="454"/>
      <c r="BN37" s="454"/>
      <c r="BO37" s="454"/>
      <c r="BP37" s="454"/>
      <c r="BQ37" s="454"/>
      <c r="BR37" s="454"/>
      <c r="BS37" s="454"/>
      <c r="BT37" s="454"/>
      <c r="BU37" s="454"/>
      <c r="BV37" s="454"/>
      <c r="BW37" s="454"/>
      <c r="BX37" s="454"/>
      <c r="BY37" s="454"/>
      <c r="BZ37" s="454"/>
      <c r="CA37" s="454"/>
      <c r="CB37" s="454"/>
      <c r="CC37" s="454"/>
      <c r="CD37" s="454"/>
      <c r="CE37" s="454"/>
      <c r="CF37" s="454"/>
      <c r="CG37" s="454"/>
      <c r="CH37" s="454"/>
      <c r="CI37" s="454"/>
      <c r="CJ37" s="454"/>
      <c r="CK37" s="454"/>
      <c r="CL37" s="454"/>
      <c r="CM37" s="454"/>
      <c r="CN37" s="454"/>
      <c r="CO37" s="454"/>
      <c r="CP37" s="454"/>
      <c r="CQ37" s="454"/>
      <c r="CR37" s="454"/>
      <c r="CS37" s="454"/>
      <c r="CT37" s="454"/>
      <c r="CU37" s="454"/>
      <c r="CV37" s="454"/>
      <c r="CW37" s="454"/>
      <c r="CX37" s="454"/>
      <c r="CY37" s="454"/>
      <c r="CZ37" s="454"/>
      <c r="DA37" s="454"/>
      <c r="DB37" s="454"/>
      <c r="DC37" s="454"/>
      <c r="DD37" s="454"/>
      <c r="DE37" s="454"/>
      <c r="DF37" s="454"/>
      <c r="DG37" s="454"/>
      <c r="DH37" s="454"/>
      <c r="DI37" s="454"/>
      <c r="DJ37" s="454"/>
      <c r="DK37" s="454"/>
      <c r="DL37" s="454"/>
      <c r="DM37" s="454"/>
      <c r="DN37" s="454"/>
      <c r="DO37" s="454"/>
      <c r="DP37" s="454"/>
      <c r="DQ37" s="454"/>
      <c r="DR37" s="454"/>
      <c r="DS37" s="454"/>
      <c r="DT37" s="454"/>
      <c r="DU37" s="454"/>
      <c r="DV37" s="454"/>
      <c r="DW37" s="454"/>
      <c r="DX37" s="454"/>
      <c r="DY37" s="454"/>
      <c r="DZ37" s="454"/>
      <c r="EA37" s="454"/>
      <c r="EB37" s="454"/>
      <c r="EC37" s="454"/>
      <c r="ED37" s="454"/>
      <c r="EE37" s="454"/>
      <c r="EF37" s="454"/>
      <c r="EG37" s="454"/>
      <c r="EH37" s="454"/>
      <c r="EI37" s="454"/>
      <c r="EJ37" s="454"/>
      <c r="EK37" s="454"/>
      <c r="EL37" s="454"/>
      <c r="EM37" s="454"/>
      <c r="EN37" s="454"/>
      <c r="EO37" s="454"/>
      <c r="EP37" s="454"/>
      <c r="EQ37" s="454"/>
      <c r="ER37" s="454"/>
      <c r="ES37" s="454"/>
      <c r="ET37" s="454"/>
      <c r="EU37" s="454"/>
      <c r="EV37" s="454"/>
      <c r="EW37" s="454"/>
      <c r="EX37" s="454"/>
      <c r="EY37" s="454"/>
      <c r="EZ37" s="454"/>
      <c r="FA37" s="454"/>
      <c r="FB37" s="454"/>
      <c r="FC37" s="454"/>
      <c r="FD37" s="454"/>
      <c r="FE37" s="454"/>
      <c r="FF37" s="454"/>
      <c r="FG37" s="454"/>
      <c r="FH37" s="454"/>
      <c r="FI37" s="454"/>
      <c r="FJ37" s="454"/>
      <c r="FK37" s="454"/>
      <c r="FL37" s="454"/>
      <c r="FM37" s="454"/>
      <c r="FN37" s="454"/>
      <c r="FO37" s="454"/>
      <c r="FP37" s="454"/>
      <c r="FQ37" s="454"/>
      <c r="FR37" s="454"/>
      <c r="FS37" s="454"/>
      <c r="FT37" s="454"/>
      <c r="FU37" s="454"/>
      <c r="FV37" s="454"/>
      <c r="FW37" s="454"/>
      <c r="FX37" s="454"/>
      <c r="FY37" s="454"/>
      <c r="FZ37" s="454"/>
      <c r="GA37" s="454"/>
      <c r="GB37" s="454"/>
      <c r="GC37" s="454"/>
      <c r="GD37" s="454"/>
      <c r="GE37" s="454"/>
      <c r="GF37" s="454"/>
      <c r="GG37" s="454"/>
      <c r="GH37" s="454"/>
      <c r="GI37" s="454"/>
      <c r="GJ37" s="454"/>
      <c r="GK37" s="454"/>
      <c r="GL37" s="454"/>
      <c r="GM37" s="454"/>
      <c r="GN37" s="454"/>
      <c r="GO37" s="454"/>
      <c r="GP37" s="454"/>
      <c r="GQ37" s="454"/>
      <c r="GR37" s="454"/>
      <c r="GS37" s="454"/>
      <c r="GT37" s="454"/>
      <c r="GU37" s="454"/>
      <c r="GV37" s="454"/>
      <c r="GW37" s="454"/>
      <c r="GX37" s="454"/>
      <c r="GY37" s="454"/>
      <c r="GZ37" s="454"/>
      <c r="HA37" s="454"/>
      <c r="HB37" s="454"/>
      <c r="HC37" s="454"/>
      <c r="HD37" s="454"/>
      <c r="HE37" s="454"/>
      <c r="HF37" s="454"/>
      <c r="HG37" s="454"/>
      <c r="HH37" s="454"/>
      <c r="HI37" s="454"/>
      <c r="HJ37" s="454"/>
      <c r="HK37" s="454"/>
      <c r="HL37" s="454"/>
      <c r="HM37" s="454"/>
      <c r="HN37" s="454"/>
      <c r="HO37" s="454"/>
      <c r="HP37" s="454"/>
      <c r="HQ37" s="454"/>
      <c r="HR37" s="454"/>
      <c r="HS37" s="454"/>
      <c r="HT37" s="454"/>
      <c r="HU37" s="454"/>
      <c r="HV37" s="454"/>
      <c r="HW37" s="454"/>
      <c r="HX37" s="454"/>
      <c r="HY37" s="454"/>
      <c r="HZ37" s="454"/>
      <c r="IA37" s="454"/>
      <c r="IB37" s="454"/>
      <c r="IC37" s="454"/>
      <c r="ID37" s="454"/>
      <c r="IE37" s="454"/>
      <c r="IF37" s="454"/>
      <c r="IG37" s="454"/>
      <c r="IH37" s="454"/>
      <c r="II37" s="454"/>
      <c r="IJ37" s="454"/>
      <c r="IK37" s="454"/>
      <c r="IL37" s="454"/>
      <c r="IM37" s="454"/>
      <c r="IN37" s="454"/>
      <c r="IO37" s="454"/>
      <c r="IP37" s="454"/>
      <c r="IQ37" s="454"/>
      <c r="IR37" s="454"/>
      <c r="IS37" s="454"/>
      <c r="IT37" s="454"/>
      <c r="IU37" s="454"/>
      <c r="IV37" s="454"/>
    </row>
    <row r="38" spans="1:256" s="437" customFormat="1" ht="23.25" customHeight="1">
      <c r="A38" s="530" t="s">
        <v>709</v>
      </c>
      <c r="B38" s="533" t="s">
        <v>666</v>
      </c>
      <c r="C38" s="533" t="s">
        <v>710</v>
      </c>
      <c r="D38" s="536" t="s">
        <v>114</v>
      </c>
      <c r="E38" s="533" t="s">
        <v>115</v>
      </c>
      <c r="F38" s="537">
        <v>26000</v>
      </c>
      <c r="G38" s="535">
        <v>1</v>
      </c>
      <c r="H38" s="487">
        <v>0</v>
      </c>
      <c r="I38" s="533" t="s">
        <v>642</v>
      </c>
      <c r="J38" s="533" t="s">
        <v>642</v>
      </c>
      <c r="K38" s="614"/>
      <c r="L38" s="533" t="s">
        <v>701</v>
      </c>
      <c r="M38" s="459"/>
      <c r="N38" s="459"/>
      <c r="O38" s="459"/>
      <c r="P38" s="459"/>
      <c r="Q38" s="459"/>
      <c r="R38" s="459"/>
      <c r="S38" s="459"/>
      <c r="T38" s="459"/>
      <c r="U38" s="459"/>
      <c r="V38" s="459"/>
      <c r="W38" s="459"/>
      <c r="X38" s="459"/>
      <c r="Y38" s="459"/>
      <c r="Z38" s="459"/>
      <c r="AA38" s="459"/>
      <c r="AB38" s="459"/>
      <c r="AC38" s="459"/>
      <c r="AD38" s="459"/>
      <c r="AE38" s="459"/>
      <c r="AF38" s="459"/>
      <c r="AG38" s="459"/>
      <c r="AH38" s="459"/>
      <c r="AI38" s="459"/>
      <c r="AJ38" s="459"/>
      <c r="AK38" s="459"/>
      <c r="AL38" s="459"/>
      <c r="AM38" s="459"/>
      <c r="AN38" s="459"/>
      <c r="AO38" s="459"/>
      <c r="AP38" s="459"/>
      <c r="AQ38" s="459"/>
      <c r="AR38" s="459"/>
      <c r="AS38" s="459"/>
      <c r="AT38" s="459"/>
      <c r="AU38" s="459"/>
      <c r="AV38" s="459"/>
      <c r="AW38" s="459"/>
      <c r="AX38" s="459"/>
      <c r="AY38" s="459"/>
      <c r="AZ38" s="459"/>
      <c r="BA38" s="459"/>
      <c r="BB38" s="459"/>
      <c r="BC38" s="459"/>
      <c r="BD38" s="459"/>
      <c r="BE38" s="459"/>
      <c r="BF38" s="459"/>
      <c r="BG38" s="459"/>
      <c r="BH38" s="459"/>
      <c r="BI38" s="459"/>
      <c r="BJ38" s="459"/>
      <c r="BK38" s="459"/>
      <c r="BL38" s="459"/>
      <c r="BM38" s="459"/>
      <c r="BN38" s="459"/>
      <c r="BO38" s="459"/>
      <c r="BP38" s="459"/>
      <c r="BQ38" s="459"/>
      <c r="BR38" s="459"/>
      <c r="BS38" s="459"/>
      <c r="BT38" s="459"/>
      <c r="BU38" s="459"/>
      <c r="BV38" s="459"/>
      <c r="BW38" s="459"/>
      <c r="BX38" s="459"/>
      <c r="BY38" s="459"/>
      <c r="BZ38" s="459"/>
      <c r="CA38" s="459"/>
      <c r="CB38" s="459"/>
      <c r="CC38" s="459"/>
      <c r="CD38" s="459"/>
      <c r="CE38" s="459"/>
      <c r="CF38" s="459"/>
      <c r="CG38" s="459"/>
      <c r="CH38" s="459"/>
      <c r="CI38" s="459"/>
      <c r="CJ38" s="459"/>
      <c r="CK38" s="459"/>
      <c r="CL38" s="459"/>
      <c r="CM38" s="459"/>
      <c r="CN38" s="459"/>
      <c r="CO38" s="459"/>
      <c r="CP38" s="459"/>
      <c r="CQ38" s="459"/>
      <c r="CR38" s="459"/>
      <c r="CS38" s="459"/>
      <c r="CT38" s="459"/>
      <c r="CU38" s="459"/>
      <c r="CV38" s="459"/>
      <c r="CW38" s="459"/>
      <c r="CX38" s="459"/>
      <c r="CY38" s="459"/>
      <c r="CZ38" s="459"/>
      <c r="DA38" s="459"/>
      <c r="DB38" s="459"/>
      <c r="DC38" s="459"/>
      <c r="DD38" s="459"/>
      <c r="DE38" s="459"/>
      <c r="DF38" s="459"/>
      <c r="DG38" s="459"/>
      <c r="DH38" s="459"/>
      <c r="DI38" s="459"/>
      <c r="DJ38" s="459"/>
      <c r="DK38" s="459"/>
      <c r="DL38" s="459"/>
      <c r="DM38" s="459"/>
      <c r="DN38" s="459"/>
      <c r="DO38" s="459"/>
      <c r="DP38" s="459"/>
      <c r="DQ38" s="459"/>
      <c r="DR38" s="459"/>
      <c r="DS38" s="459"/>
      <c r="DT38" s="459"/>
      <c r="DU38" s="459"/>
      <c r="DV38" s="459"/>
      <c r="DW38" s="459"/>
      <c r="DX38" s="459"/>
      <c r="DY38" s="459"/>
      <c r="DZ38" s="459"/>
      <c r="EA38" s="459"/>
      <c r="EB38" s="459"/>
      <c r="EC38" s="459"/>
      <c r="ED38" s="459"/>
      <c r="EE38" s="459"/>
      <c r="EF38" s="459"/>
      <c r="EG38" s="459"/>
      <c r="EH38" s="459"/>
      <c r="EI38" s="459"/>
      <c r="EJ38" s="459"/>
      <c r="EK38" s="459"/>
      <c r="EL38" s="459"/>
      <c r="EM38" s="459"/>
      <c r="EN38" s="459"/>
      <c r="EO38" s="459"/>
      <c r="EP38" s="459"/>
      <c r="EQ38" s="459"/>
      <c r="ER38" s="459"/>
      <c r="ES38" s="459"/>
      <c r="ET38" s="459"/>
      <c r="EU38" s="459"/>
      <c r="EV38" s="459"/>
      <c r="EW38" s="459"/>
      <c r="EX38" s="459"/>
      <c r="EY38" s="459"/>
      <c r="EZ38" s="459"/>
      <c r="FA38" s="459"/>
      <c r="FB38" s="459"/>
      <c r="FC38" s="459"/>
      <c r="FD38" s="459"/>
      <c r="FE38" s="459"/>
      <c r="FF38" s="459"/>
      <c r="FG38" s="459"/>
      <c r="FH38" s="459"/>
      <c r="FI38" s="459"/>
      <c r="FJ38" s="459"/>
      <c r="FK38" s="459"/>
      <c r="FL38" s="459"/>
      <c r="FM38" s="459"/>
      <c r="FN38" s="459"/>
      <c r="FO38" s="459"/>
      <c r="FP38" s="459"/>
      <c r="FQ38" s="459"/>
      <c r="FR38" s="459"/>
      <c r="FS38" s="459"/>
      <c r="FT38" s="459"/>
      <c r="FU38" s="459"/>
      <c r="FV38" s="459"/>
      <c r="FW38" s="459"/>
      <c r="FX38" s="459"/>
      <c r="FY38" s="459"/>
      <c r="FZ38" s="459"/>
      <c r="GA38" s="459"/>
      <c r="GB38" s="459"/>
      <c r="GC38" s="459"/>
      <c r="GD38" s="459"/>
      <c r="GE38" s="459"/>
      <c r="GF38" s="459"/>
      <c r="GG38" s="459"/>
      <c r="GH38" s="459"/>
      <c r="GI38" s="459"/>
      <c r="GJ38" s="459"/>
      <c r="GK38" s="459"/>
      <c r="GL38" s="459"/>
      <c r="GM38" s="459"/>
      <c r="GN38" s="459"/>
      <c r="GO38" s="459"/>
      <c r="GP38" s="459"/>
      <c r="GQ38" s="459"/>
      <c r="GR38" s="459"/>
      <c r="GS38" s="459"/>
      <c r="GT38" s="459"/>
      <c r="GU38" s="459"/>
      <c r="GV38" s="459"/>
      <c r="GW38" s="459"/>
      <c r="GX38" s="459"/>
      <c r="GY38" s="459"/>
      <c r="GZ38" s="459"/>
      <c r="HA38" s="459"/>
      <c r="HB38" s="459"/>
      <c r="HC38" s="459"/>
      <c r="HD38" s="459"/>
      <c r="HE38" s="459"/>
      <c r="HF38" s="459"/>
      <c r="HG38" s="459"/>
      <c r="HH38" s="459"/>
      <c r="HI38" s="459"/>
      <c r="HJ38" s="459"/>
      <c r="HK38" s="459"/>
      <c r="HL38" s="459"/>
      <c r="HM38" s="459"/>
      <c r="HN38" s="459"/>
      <c r="HO38" s="459"/>
      <c r="HP38" s="459"/>
      <c r="HQ38" s="459"/>
      <c r="HR38" s="459"/>
      <c r="HS38" s="459"/>
      <c r="HT38" s="459"/>
      <c r="HU38" s="459"/>
      <c r="HV38" s="459"/>
      <c r="HW38" s="459"/>
      <c r="HX38" s="459"/>
      <c r="HY38" s="459"/>
      <c r="HZ38" s="459"/>
      <c r="IA38" s="459"/>
      <c r="IB38" s="459"/>
      <c r="IC38" s="459"/>
      <c r="ID38" s="459"/>
      <c r="IE38" s="459"/>
      <c r="IF38" s="459"/>
      <c r="IG38" s="459"/>
      <c r="IH38" s="459"/>
      <c r="II38" s="459"/>
      <c r="IJ38" s="459"/>
      <c r="IK38" s="459"/>
      <c r="IL38" s="459"/>
      <c r="IM38" s="459"/>
      <c r="IN38" s="459"/>
      <c r="IO38" s="459"/>
      <c r="IP38" s="459"/>
      <c r="IQ38" s="459"/>
      <c r="IR38" s="459"/>
      <c r="IS38" s="459"/>
      <c r="IT38" s="459"/>
      <c r="IU38" s="459"/>
      <c r="IV38" s="459"/>
    </row>
    <row r="39" spans="1:256" s="437" customFormat="1" ht="23.25" customHeight="1">
      <c r="A39" s="530" t="s">
        <v>711</v>
      </c>
      <c r="B39" s="533" t="s">
        <v>384</v>
      </c>
      <c r="C39" s="533" t="s">
        <v>712</v>
      </c>
      <c r="D39" s="536" t="s">
        <v>114</v>
      </c>
      <c r="E39" s="533" t="s">
        <v>115</v>
      </c>
      <c r="F39" s="537">
        <v>20000</v>
      </c>
      <c r="G39" s="535">
        <v>1</v>
      </c>
      <c r="H39" s="487">
        <v>0</v>
      </c>
      <c r="I39" s="533" t="s">
        <v>713</v>
      </c>
      <c r="J39" s="533" t="s">
        <v>713</v>
      </c>
      <c r="K39" s="614"/>
      <c r="L39" s="533" t="s">
        <v>701</v>
      </c>
      <c r="M39" s="459"/>
      <c r="N39" s="459"/>
      <c r="O39" s="459"/>
      <c r="P39" s="459"/>
      <c r="Q39" s="459"/>
      <c r="R39" s="459"/>
      <c r="S39" s="459"/>
      <c r="T39" s="459"/>
      <c r="U39" s="459"/>
      <c r="V39" s="459"/>
      <c r="W39" s="459"/>
      <c r="X39" s="459"/>
      <c r="Y39" s="459"/>
      <c r="Z39" s="459"/>
      <c r="AA39" s="459"/>
      <c r="AB39" s="459"/>
      <c r="AC39" s="459"/>
      <c r="AD39" s="459"/>
      <c r="AE39" s="459"/>
      <c r="AF39" s="459"/>
      <c r="AG39" s="459"/>
      <c r="AH39" s="459"/>
      <c r="AI39" s="459"/>
      <c r="AJ39" s="459"/>
      <c r="AK39" s="459"/>
      <c r="AL39" s="459"/>
      <c r="AM39" s="459"/>
      <c r="AN39" s="459"/>
      <c r="AO39" s="459"/>
      <c r="AP39" s="459"/>
      <c r="AQ39" s="459"/>
      <c r="AR39" s="459"/>
      <c r="AS39" s="459"/>
      <c r="AT39" s="459"/>
      <c r="AU39" s="459"/>
      <c r="AV39" s="459"/>
      <c r="AW39" s="459"/>
      <c r="AX39" s="459"/>
      <c r="AY39" s="459"/>
      <c r="AZ39" s="459"/>
      <c r="BA39" s="459"/>
      <c r="BB39" s="459"/>
      <c r="BC39" s="459"/>
      <c r="BD39" s="459"/>
      <c r="BE39" s="459"/>
      <c r="BF39" s="459"/>
      <c r="BG39" s="459"/>
      <c r="BH39" s="459"/>
      <c r="BI39" s="459"/>
      <c r="BJ39" s="459"/>
      <c r="BK39" s="459"/>
      <c r="BL39" s="459"/>
      <c r="BM39" s="459"/>
      <c r="BN39" s="459"/>
      <c r="BO39" s="459"/>
      <c r="BP39" s="459"/>
      <c r="BQ39" s="459"/>
      <c r="BR39" s="459"/>
      <c r="BS39" s="459"/>
      <c r="BT39" s="459"/>
      <c r="BU39" s="459"/>
      <c r="BV39" s="459"/>
      <c r="BW39" s="459"/>
      <c r="BX39" s="459"/>
      <c r="BY39" s="459"/>
      <c r="BZ39" s="459"/>
      <c r="CA39" s="459"/>
      <c r="CB39" s="459"/>
      <c r="CC39" s="459"/>
      <c r="CD39" s="459"/>
      <c r="CE39" s="459"/>
      <c r="CF39" s="459"/>
      <c r="CG39" s="459"/>
      <c r="CH39" s="459"/>
      <c r="CI39" s="459"/>
      <c r="CJ39" s="459"/>
      <c r="CK39" s="459"/>
      <c r="CL39" s="459"/>
      <c r="CM39" s="459"/>
      <c r="CN39" s="459"/>
      <c r="CO39" s="459"/>
      <c r="CP39" s="459"/>
      <c r="CQ39" s="459"/>
      <c r="CR39" s="459"/>
      <c r="CS39" s="459"/>
      <c r="CT39" s="459"/>
      <c r="CU39" s="459"/>
      <c r="CV39" s="459"/>
      <c r="CW39" s="459"/>
      <c r="CX39" s="459"/>
      <c r="CY39" s="459"/>
      <c r="CZ39" s="459"/>
      <c r="DA39" s="459"/>
      <c r="DB39" s="459"/>
      <c r="DC39" s="459"/>
      <c r="DD39" s="459"/>
      <c r="DE39" s="459"/>
      <c r="DF39" s="459"/>
      <c r="DG39" s="459"/>
      <c r="DH39" s="459"/>
      <c r="DI39" s="459"/>
      <c r="DJ39" s="459"/>
      <c r="DK39" s="459"/>
      <c r="DL39" s="459"/>
      <c r="DM39" s="459"/>
      <c r="DN39" s="459"/>
      <c r="DO39" s="459"/>
      <c r="DP39" s="459"/>
      <c r="DQ39" s="459"/>
      <c r="DR39" s="459"/>
      <c r="DS39" s="459"/>
      <c r="DT39" s="459"/>
      <c r="DU39" s="459"/>
      <c r="DV39" s="459"/>
      <c r="DW39" s="459"/>
      <c r="DX39" s="459"/>
      <c r="DY39" s="459"/>
      <c r="DZ39" s="459"/>
      <c r="EA39" s="459"/>
      <c r="EB39" s="459"/>
      <c r="EC39" s="459"/>
      <c r="ED39" s="459"/>
      <c r="EE39" s="459"/>
      <c r="EF39" s="459"/>
      <c r="EG39" s="459"/>
      <c r="EH39" s="459"/>
      <c r="EI39" s="459"/>
      <c r="EJ39" s="459"/>
      <c r="EK39" s="459"/>
      <c r="EL39" s="459"/>
      <c r="EM39" s="459"/>
      <c r="EN39" s="459"/>
      <c r="EO39" s="459"/>
      <c r="EP39" s="459"/>
      <c r="EQ39" s="459"/>
      <c r="ER39" s="459"/>
      <c r="ES39" s="459"/>
      <c r="ET39" s="459"/>
      <c r="EU39" s="459"/>
      <c r="EV39" s="459"/>
      <c r="EW39" s="459"/>
      <c r="EX39" s="459"/>
      <c r="EY39" s="459"/>
      <c r="EZ39" s="459"/>
      <c r="FA39" s="459"/>
      <c r="FB39" s="459"/>
      <c r="FC39" s="459"/>
      <c r="FD39" s="459"/>
      <c r="FE39" s="459"/>
      <c r="FF39" s="459"/>
      <c r="FG39" s="459"/>
      <c r="FH39" s="459"/>
      <c r="FI39" s="459"/>
      <c r="FJ39" s="459"/>
      <c r="FK39" s="459"/>
      <c r="FL39" s="459"/>
      <c r="FM39" s="459"/>
      <c r="FN39" s="459"/>
      <c r="FO39" s="459"/>
      <c r="FP39" s="459"/>
      <c r="FQ39" s="459"/>
      <c r="FR39" s="459"/>
      <c r="FS39" s="459"/>
      <c r="FT39" s="459"/>
      <c r="FU39" s="459"/>
      <c r="FV39" s="459"/>
      <c r="FW39" s="459"/>
      <c r="FX39" s="459"/>
      <c r="FY39" s="459"/>
      <c r="FZ39" s="459"/>
      <c r="GA39" s="459"/>
      <c r="GB39" s="459"/>
      <c r="GC39" s="459"/>
      <c r="GD39" s="459"/>
      <c r="GE39" s="459"/>
      <c r="GF39" s="459"/>
      <c r="GG39" s="459"/>
      <c r="GH39" s="459"/>
      <c r="GI39" s="459"/>
      <c r="GJ39" s="459"/>
      <c r="GK39" s="459"/>
      <c r="GL39" s="459"/>
      <c r="GM39" s="459"/>
      <c r="GN39" s="459"/>
      <c r="GO39" s="459"/>
      <c r="GP39" s="459"/>
      <c r="GQ39" s="459"/>
      <c r="GR39" s="459"/>
      <c r="GS39" s="459"/>
      <c r="GT39" s="459"/>
      <c r="GU39" s="459"/>
      <c r="GV39" s="459"/>
      <c r="GW39" s="459"/>
      <c r="GX39" s="459"/>
      <c r="GY39" s="459"/>
      <c r="GZ39" s="459"/>
      <c r="HA39" s="459"/>
      <c r="HB39" s="459"/>
      <c r="HC39" s="459"/>
      <c r="HD39" s="459"/>
      <c r="HE39" s="459"/>
      <c r="HF39" s="459"/>
      <c r="HG39" s="459"/>
      <c r="HH39" s="459"/>
      <c r="HI39" s="459"/>
      <c r="HJ39" s="459"/>
      <c r="HK39" s="459"/>
      <c r="HL39" s="459"/>
      <c r="HM39" s="459"/>
      <c r="HN39" s="459"/>
      <c r="HO39" s="459"/>
      <c r="HP39" s="459"/>
      <c r="HQ39" s="459"/>
      <c r="HR39" s="459"/>
      <c r="HS39" s="459"/>
      <c r="HT39" s="459"/>
      <c r="HU39" s="459"/>
      <c r="HV39" s="459"/>
      <c r="HW39" s="459"/>
      <c r="HX39" s="459"/>
      <c r="HY39" s="459"/>
      <c r="HZ39" s="459"/>
      <c r="IA39" s="459"/>
      <c r="IB39" s="459"/>
      <c r="IC39" s="459"/>
      <c r="ID39" s="459"/>
      <c r="IE39" s="459"/>
      <c r="IF39" s="459"/>
      <c r="IG39" s="459"/>
      <c r="IH39" s="459"/>
      <c r="II39" s="459"/>
      <c r="IJ39" s="459"/>
      <c r="IK39" s="459"/>
      <c r="IL39" s="459"/>
      <c r="IM39" s="459"/>
      <c r="IN39" s="459"/>
      <c r="IO39" s="459"/>
      <c r="IP39" s="459"/>
      <c r="IQ39" s="459"/>
      <c r="IR39" s="459"/>
      <c r="IS39" s="459"/>
      <c r="IT39" s="459"/>
      <c r="IU39" s="459"/>
      <c r="IV39" s="459"/>
    </row>
    <row r="40" spans="1:256" s="438" customFormat="1" ht="23.25" customHeight="1">
      <c r="A40" s="519" t="s">
        <v>714</v>
      </c>
      <c r="B40" s="520" t="s">
        <v>715</v>
      </c>
      <c r="C40" s="520" t="s">
        <v>716</v>
      </c>
      <c r="D40" s="521" t="s">
        <v>114</v>
      </c>
      <c r="E40" s="520" t="s">
        <v>115</v>
      </c>
      <c r="F40" s="522"/>
      <c r="G40" s="523">
        <v>1</v>
      </c>
      <c r="H40" s="503">
        <v>0</v>
      </c>
      <c r="I40" s="520" t="s">
        <v>717</v>
      </c>
      <c r="J40" s="520" t="s">
        <v>718</v>
      </c>
      <c r="K40" s="602" t="s">
        <v>719</v>
      </c>
      <c r="L40" s="520" t="s">
        <v>681</v>
      </c>
      <c r="M40" s="459"/>
      <c r="N40" s="459"/>
      <c r="O40" s="459"/>
      <c r="P40" s="459"/>
      <c r="Q40" s="459"/>
      <c r="R40" s="459"/>
      <c r="S40" s="459"/>
      <c r="T40" s="459"/>
      <c r="U40" s="459"/>
      <c r="V40" s="459"/>
      <c r="W40" s="459"/>
      <c r="X40" s="459"/>
      <c r="Y40" s="459"/>
      <c r="Z40" s="459"/>
      <c r="AA40" s="459"/>
      <c r="AB40" s="459"/>
      <c r="AC40" s="459"/>
      <c r="AD40" s="459"/>
      <c r="AE40" s="459"/>
      <c r="AF40" s="459"/>
      <c r="AG40" s="459"/>
      <c r="AH40" s="459"/>
      <c r="AI40" s="459"/>
      <c r="AJ40" s="459"/>
      <c r="AK40" s="459"/>
      <c r="AL40" s="459"/>
      <c r="AM40" s="459"/>
      <c r="AN40" s="459"/>
      <c r="AO40" s="459"/>
      <c r="AP40" s="459"/>
      <c r="AQ40" s="459"/>
      <c r="AR40" s="459"/>
      <c r="AS40" s="459"/>
      <c r="AT40" s="459"/>
      <c r="AU40" s="459"/>
      <c r="AV40" s="459"/>
      <c r="AW40" s="459"/>
      <c r="AX40" s="459"/>
      <c r="AY40" s="459"/>
      <c r="AZ40" s="459"/>
      <c r="BA40" s="459"/>
      <c r="BB40" s="459"/>
      <c r="BC40" s="459"/>
      <c r="BD40" s="459"/>
      <c r="BE40" s="459"/>
      <c r="BF40" s="459"/>
      <c r="BG40" s="459"/>
      <c r="BH40" s="459"/>
      <c r="BI40" s="459"/>
      <c r="BJ40" s="459"/>
      <c r="BK40" s="459"/>
      <c r="BL40" s="459"/>
      <c r="BM40" s="459"/>
      <c r="BN40" s="459"/>
      <c r="BO40" s="459"/>
      <c r="BP40" s="459"/>
      <c r="BQ40" s="459"/>
      <c r="BR40" s="459"/>
      <c r="BS40" s="459"/>
      <c r="BT40" s="459"/>
      <c r="BU40" s="459"/>
      <c r="BV40" s="459"/>
      <c r="BW40" s="459"/>
      <c r="BX40" s="459"/>
      <c r="BY40" s="459"/>
      <c r="BZ40" s="459"/>
      <c r="CA40" s="459"/>
      <c r="CB40" s="459"/>
      <c r="CC40" s="459"/>
      <c r="CD40" s="459"/>
      <c r="CE40" s="459"/>
      <c r="CF40" s="459"/>
      <c r="CG40" s="459"/>
      <c r="CH40" s="459"/>
      <c r="CI40" s="459"/>
      <c r="CJ40" s="459"/>
      <c r="CK40" s="459"/>
      <c r="CL40" s="459"/>
      <c r="CM40" s="459"/>
      <c r="CN40" s="459"/>
      <c r="CO40" s="459"/>
      <c r="CP40" s="459"/>
      <c r="CQ40" s="459"/>
      <c r="CR40" s="459"/>
      <c r="CS40" s="459"/>
      <c r="CT40" s="459"/>
      <c r="CU40" s="459"/>
      <c r="CV40" s="459"/>
      <c r="CW40" s="459"/>
      <c r="CX40" s="459"/>
      <c r="CY40" s="459"/>
      <c r="CZ40" s="459"/>
      <c r="DA40" s="459"/>
      <c r="DB40" s="459"/>
      <c r="DC40" s="459"/>
      <c r="DD40" s="459"/>
      <c r="DE40" s="459"/>
      <c r="DF40" s="459"/>
      <c r="DG40" s="459"/>
      <c r="DH40" s="459"/>
      <c r="DI40" s="459"/>
      <c r="DJ40" s="459"/>
      <c r="DK40" s="459"/>
      <c r="DL40" s="459"/>
      <c r="DM40" s="459"/>
      <c r="DN40" s="459"/>
      <c r="DO40" s="459"/>
      <c r="DP40" s="459"/>
      <c r="DQ40" s="459"/>
      <c r="DR40" s="459"/>
      <c r="DS40" s="459"/>
      <c r="DT40" s="459"/>
      <c r="DU40" s="459"/>
      <c r="DV40" s="459"/>
      <c r="DW40" s="459"/>
      <c r="DX40" s="459"/>
      <c r="DY40" s="459"/>
      <c r="DZ40" s="459"/>
      <c r="EA40" s="459"/>
      <c r="EB40" s="459"/>
      <c r="EC40" s="459"/>
      <c r="ED40" s="459"/>
      <c r="EE40" s="459"/>
      <c r="EF40" s="459"/>
      <c r="EG40" s="459"/>
      <c r="EH40" s="459"/>
      <c r="EI40" s="459"/>
      <c r="EJ40" s="459"/>
      <c r="EK40" s="459"/>
      <c r="EL40" s="459"/>
      <c r="EM40" s="459"/>
      <c r="EN40" s="459"/>
      <c r="EO40" s="459"/>
      <c r="EP40" s="459"/>
      <c r="EQ40" s="459"/>
      <c r="ER40" s="459"/>
      <c r="ES40" s="459"/>
      <c r="ET40" s="459"/>
      <c r="EU40" s="459"/>
      <c r="EV40" s="459"/>
      <c r="EW40" s="459"/>
      <c r="EX40" s="459"/>
      <c r="EY40" s="459"/>
      <c r="EZ40" s="459"/>
      <c r="FA40" s="459"/>
      <c r="FB40" s="459"/>
      <c r="FC40" s="459"/>
      <c r="FD40" s="459"/>
      <c r="FE40" s="459"/>
      <c r="FF40" s="459"/>
      <c r="FG40" s="459"/>
      <c r="FH40" s="459"/>
      <c r="FI40" s="459"/>
      <c r="FJ40" s="459"/>
      <c r="FK40" s="459"/>
      <c r="FL40" s="459"/>
      <c r="FM40" s="459"/>
      <c r="FN40" s="459"/>
      <c r="FO40" s="459"/>
      <c r="FP40" s="459"/>
      <c r="FQ40" s="459"/>
      <c r="FR40" s="459"/>
      <c r="FS40" s="459"/>
      <c r="FT40" s="459"/>
      <c r="FU40" s="459"/>
      <c r="FV40" s="459"/>
      <c r="FW40" s="459"/>
      <c r="FX40" s="459"/>
      <c r="FY40" s="459"/>
      <c r="FZ40" s="459"/>
      <c r="GA40" s="459"/>
      <c r="GB40" s="459"/>
      <c r="GC40" s="459"/>
      <c r="GD40" s="459"/>
      <c r="GE40" s="459"/>
      <c r="GF40" s="459"/>
      <c r="GG40" s="459"/>
      <c r="GH40" s="459"/>
      <c r="GI40" s="459"/>
      <c r="GJ40" s="459"/>
      <c r="GK40" s="459"/>
      <c r="GL40" s="459"/>
      <c r="GM40" s="459"/>
      <c r="GN40" s="459"/>
      <c r="GO40" s="459"/>
      <c r="GP40" s="459"/>
      <c r="GQ40" s="459"/>
      <c r="GR40" s="459"/>
      <c r="GS40" s="459"/>
      <c r="GT40" s="459"/>
      <c r="GU40" s="459"/>
      <c r="GV40" s="459"/>
      <c r="GW40" s="459"/>
      <c r="GX40" s="459"/>
      <c r="GY40" s="459"/>
      <c r="GZ40" s="459"/>
      <c r="HA40" s="459"/>
      <c r="HB40" s="459"/>
      <c r="HC40" s="459"/>
      <c r="HD40" s="459"/>
      <c r="HE40" s="459"/>
      <c r="HF40" s="459"/>
      <c r="HG40" s="459"/>
      <c r="HH40" s="459"/>
      <c r="HI40" s="459"/>
      <c r="HJ40" s="459"/>
      <c r="HK40" s="459"/>
      <c r="HL40" s="459"/>
      <c r="HM40" s="459"/>
      <c r="HN40" s="459"/>
      <c r="HO40" s="459"/>
      <c r="HP40" s="459"/>
      <c r="HQ40" s="459"/>
      <c r="HR40" s="459"/>
      <c r="HS40" s="459"/>
      <c r="HT40" s="459"/>
      <c r="HU40" s="459"/>
      <c r="HV40" s="459"/>
      <c r="HW40" s="459"/>
      <c r="HX40" s="459"/>
      <c r="HY40" s="459"/>
      <c r="HZ40" s="459"/>
      <c r="IA40" s="459"/>
      <c r="IB40" s="459"/>
      <c r="IC40" s="459"/>
      <c r="ID40" s="459"/>
      <c r="IE40" s="459"/>
      <c r="IF40" s="459"/>
      <c r="IG40" s="459"/>
      <c r="IH40" s="459"/>
      <c r="II40" s="459"/>
      <c r="IJ40" s="459"/>
      <c r="IK40" s="459"/>
      <c r="IL40" s="459"/>
      <c r="IM40" s="459"/>
      <c r="IN40" s="459"/>
      <c r="IO40" s="459"/>
      <c r="IP40" s="459"/>
      <c r="IQ40" s="459"/>
      <c r="IR40" s="459"/>
      <c r="IS40" s="459"/>
      <c r="IT40" s="459"/>
      <c r="IU40" s="459"/>
      <c r="IV40" s="459"/>
    </row>
    <row r="41" spans="1:256" s="438" customFormat="1" ht="23.25" customHeight="1">
      <c r="A41" s="519" t="s">
        <v>720</v>
      </c>
      <c r="B41" s="520" t="s">
        <v>721</v>
      </c>
      <c r="C41" s="520" t="s">
        <v>722</v>
      </c>
      <c r="D41" s="521" t="s">
        <v>114</v>
      </c>
      <c r="E41" s="520" t="s">
        <v>115</v>
      </c>
      <c r="F41" s="522"/>
      <c r="G41" s="523">
        <v>1</v>
      </c>
      <c r="H41" s="503">
        <v>0</v>
      </c>
      <c r="I41" s="520" t="s">
        <v>641</v>
      </c>
      <c r="J41" s="520" t="s">
        <v>723</v>
      </c>
      <c r="K41" s="602" t="s">
        <v>724</v>
      </c>
      <c r="L41" s="520" t="s">
        <v>681</v>
      </c>
      <c r="M41" s="459"/>
      <c r="N41" s="459"/>
      <c r="O41" s="459"/>
      <c r="P41" s="459"/>
      <c r="Q41" s="459"/>
      <c r="R41" s="459"/>
      <c r="S41" s="459"/>
      <c r="T41" s="459"/>
      <c r="U41" s="459"/>
      <c r="V41" s="459"/>
      <c r="W41" s="459"/>
      <c r="X41" s="459"/>
      <c r="Y41" s="459"/>
      <c r="Z41" s="459"/>
      <c r="AA41" s="459"/>
      <c r="AB41" s="459"/>
      <c r="AC41" s="459"/>
      <c r="AD41" s="459"/>
      <c r="AE41" s="459"/>
      <c r="AF41" s="459"/>
      <c r="AG41" s="459"/>
      <c r="AH41" s="459"/>
      <c r="AI41" s="459"/>
      <c r="AJ41" s="459"/>
      <c r="AK41" s="459"/>
      <c r="AL41" s="459"/>
      <c r="AM41" s="459"/>
      <c r="AN41" s="459"/>
      <c r="AO41" s="459"/>
      <c r="AP41" s="459"/>
      <c r="AQ41" s="459"/>
      <c r="AR41" s="459"/>
      <c r="AS41" s="459"/>
      <c r="AT41" s="459"/>
      <c r="AU41" s="459"/>
      <c r="AV41" s="459"/>
      <c r="AW41" s="459"/>
      <c r="AX41" s="459"/>
      <c r="AY41" s="459"/>
      <c r="AZ41" s="459"/>
      <c r="BA41" s="459"/>
      <c r="BB41" s="459"/>
      <c r="BC41" s="459"/>
      <c r="BD41" s="459"/>
      <c r="BE41" s="459"/>
      <c r="BF41" s="459"/>
      <c r="BG41" s="459"/>
      <c r="BH41" s="459"/>
      <c r="BI41" s="459"/>
      <c r="BJ41" s="459"/>
      <c r="BK41" s="459"/>
      <c r="BL41" s="459"/>
      <c r="BM41" s="459"/>
      <c r="BN41" s="459"/>
      <c r="BO41" s="459"/>
      <c r="BP41" s="459"/>
      <c r="BQ41" s="459"/>
      <c r="BR41" s="459"/>
      <c r="BS41" s="459"/>
      <c r="BT41" s="459"/>
      <c r="BU41" s="459"/>
      <c r="BV41" s="459"/>
      <c r="BW41" s="459"/>
      <c r="BX41" s="459"/>
      <c r="BY41" s="459"/>
      <c r="BZ41" s="459"/>
      <c r="CA41" s="459"/>
      <c r="CB41" s="459"/>
      <c r="CC41" s="459"/>
      <c r="CD41" s="459"/>
      <c r="CE41" s="459"/>
      <c r="CF41" s="459"/>
      <c r="CG41" s="459"/>
      <c r="CH41" s="459"/>
      <c r="CI41" s="459"/>
      <c r="CJ41" s="459"/>
      <c r="CK41" s="459"/>
      <c r="CL41" s="459"/>
      <c r="CM41" s="459"/>
      <c r="CN41" s="459"/>
      <c r="CO41" s="459"/>
      <c r="CP41" s="459"/>
      <c r="CQ41" s="459"/>
      <c r="CR41" s="459"/>
      <c r="CS41" s="459"/>
      <c r="CT41" s="459"/>
      <c r="CU41" s="459"/>
      <c r="CV41" s="459"/>
      <c r="CW41" s="459"/>
      <c r="CX41" s="459"/>
      <c r="CY41" s="459"/>
      <c r="CZ41" s="459"/>
      <c r="DA41" s="459"/>
      <c r="DB41" s="459"/>
      <c r="DC41" s="459"/>
      <c r="DD41" s="459"/>
      <c r="DE41" s="459"/>
      <c r="DF41" s="459"/>
      <c r="DG41" s="459"/>
      <c r="DH41" s="459"/>
      <c r="DI41" s="459"/>
      <c r="DJ41" s="459"/>
      <c r="DK41" s="459"/>
      <c r="DL41" s="459"/>
      <c r="DM41" s="459"/>
      <c r="DN41" s="459"/>
      <c r="DO41" s="459"/>
      <c r="DP41" s="459"/>
      <c r="DQ41" s="459"/>
      <c r="DR41" s="459"/>
      <c r="DS41" s="459"/>
      <c r="DT41" s="459"/>
      <c r="DU41" s="459"/>
      <c r="DV41" s="459"/>
      <c r="DW41" s="459"/>
      <c r="DX41" s="459"/>
      <c r="DY41" s="459"/>
      <c r="DZ41" s="459"/>
      <c r="EA41" s="459"/>
      <c r="EB41" s="459"/>
      <c r="EC41" s="459"/>
      <c r="ED41" s="459"/>
      <c r="EE41" s="459"/>
      <c r="EF41" s="459"/>
      <c r="EG41" s="459"/>
      <c r="EH41" s="459"/>
      <c r="EI41" s="459"/>
      <c r="EJ41" s="459"/>
      <c r="EK41" s="459"/>
      <c r="EL41" s="459"/>
      <c r="EM41" s="459"/>
      <c r="EN41" s="459"/>
      <c r="EO41" s="459"/>
      <c r="EP41" s="459"/>
      <c r="EQ41" s="459"/>
      <c r="ER41" s="459"/>
      <c r="ES41" s="459"/>
      <c r="ET41" s="459"/>
      <c r="EU41" s="459"/>
      <c r="EV41" s="459"/>
      <c r="EW41" s="459"/>
      <c r="EX41" s="459"/>
      <c r="EY41" s="459"/>
      <c r="EZ41" s="459"/>
      <c r="FA41" s="459"/>
      <c r="FB41" s="459"/>
      <c r="FC41" s="459"/>
      <c r="FD41" s="459"/>
      <c r="FE41" s="459"/>
      <c r="FF41" s="459"/>
      <c r="FG41" s="459"/>
      <c r="FH41" s="459"/>
      <c r="FI41" s="459"/>
      <c r="FJ41" s="459"/>
      <c r="FK41" s="459"/>
      <c r="FL41" s="459"/>
      <c r="FM41" s="459"/>
      <c r="FN41" s="459"/>
      <c r="FO41" s="459"/>
      <c r="FP41" s="459"/>
      <c r="FQ41" s="459"/>
      <c r="FR41" s="459"/>
      <c r="FS41" s="459"/>
      <c r="FT41" s="459"/>
      <c r="FU41" s="459"/>
      <c r="FV41" s="459"/>
      <c r="FW41" s="459"/>
      <c r="FX41" s="459"/>
      <c r="FY41" s="459"/>
      <c r="FZ41" s="459"/>
      <c r="GA41" s="459"/>
      <c r="GB41" s="459"/>
      <c r="GC41" s="459"/>
      <c r="GD41" s="459"/>
      <c r="GE41" s="459"/>
      <c r="GF41" s="459"/>
      <c r="GG41" s="459"/>
      <c r="GH41" s="459"/>
      <c r="GI41" s="459"/>
      <c r="GJ41" s="459"/>
      <c r="GK41" s="459"/>
      <c r="GL41" s="459"/>
      <c r="GM41" s="459"/>
      <c r="GN41" s="459"/>
      <c r="GO41" s="459"/>
      <c r="GP41" s="459"/>
      <c r="GQ41" s="459"/>
      <c r="GR41" s="459"/>
      <c r="GS41" s="459"/>
      <c r="GT41" s="459"/>
      <c r="GU41" s="459"/>
      <c r="GV41" s="459"/>
      <c r="GW41" s="459"/>
      <c r="GX41" s="459"/>
      <c r="GY41" s="459"/>
      <c r="GZ41" s="459"/>
      <c r="HA41" s="459"/>
      <c r="HB41" s="459"/>
      <c r="HC41" s="459"/>
      <c r="HD41" s="459"/>
      <c r="HE41" s="459"/>
      <c r="HF41" s="459"/>
      <c r="HG41" s="459"/>
      <c r="HH41" s="459"/>
      <c r="HI41" s="459"/>
      <c r="HJ41" s="459"/>
      <c r="HK41" s="459"/>
      <c r="HL41" s="459"/>
      <c r="HM41" s="459"/>
      <c r="HN41" s="459"/>
      <c r="HO41" s="459"/>
      <c r="HP41" s="459"/>
      <c r="HQ41" s="459"/>
      <c r="HR41" s="459"/>
      <c r="HS41" s="459"/>
      <c r="HT41" s="459"/>
      <c r="HU41" s="459"/>
      <c r="HV41" s="459"/>
      <c r="HW41" s="459"/>
      <c r="HX41" s="459"/>
      <c r="HY41" s="459"/>
      <c r="HZ41" s="459"/>
      <c r="IA41" s="459"/>
      <c r="IB41" s="459"/>
      <c r="IC41" s="459"/>
      <c r="ID41" s="459"/>
      <c r="IE41" s="459"/>
      <c r="IF41" s="459"/>
      <c r="IG41" s="459"/>
      <c r="IH41" s="459"/>
      <c r="II41" s="459"/>
      <c r="IJ41" s="459"/>
      <c r="IK41" s="459"/>
      <c r="IL41" s="459"/>
      <c r="IM41" s="459"/>
      <c r="IN41" s="459"/>
      <c r="IO41" s="459"/>
      <c r="IP41" s="459"/>
      <c r="IQ41" s="459"/>
      <c r="IR41" s="459"/>
      <c r="IS41" s="459"/>
      <c r="IT41" s="459"/>
      <c r="IU41" s="459"/>
      <c r="IV41" s="459"/>
    </row>
    <row r="42" spans="1:256" s="437" customFormat="1" ht="23.25" customHeight="1">
      <c r="A42" s="530" t="s">
        <v>725</v>
      </c>
      <c r="B42" s="533" t="s">
        <v>726</v>
      </c>
      <c r="C42" s="533" t="s">
        <v>727</v>
      </c>
      <c r="D42" s="536" t="s">
        <v>171</v>
      </c>
      <c r="E42" s="533" t="s">
        <v>115</v>
      </c>
      <c r="F42" s="537">
        <v>8000</v>
      </c>
      <c r="G42" s="535">
        <v>1</v>
      </c>
      <c r="H42" s="487">
        <v>0</v>
      </c>
      <c r="I42" s="533" t="s">
        <v>728</v>
      </c>
      <c r="J42" s="533" t="s">
        <v>729</v>
      </c>
      <c r="K42" s="614" t="s">
        <v>730</v>
      </c>
      <c r="L42" s="533" t="s">
        <v>701</v>
      </c>
      <c r="M42" s="459"/>
      <c r="N42" s="459"/>
      <c r="O42" s="459"/>
      <c r="P42" s="459"/>
      <c r="Q42" s="459"/>
      <c r="R42" s="459"/>
      <c r="S42" s="459"/>
      <c r="T42" s="459"/>
      <c r="U42" s="459"/>
      <c r="V42" s="459"/>
      <c r="W42" s="459"/>
      <c r="X42" s="459"/>
      <c r="Y42" s="459"/>
      <c r="Z42" s="459"/>
      <c r="AA42" s="459"/>
      <c r="AB42" s="459"/>
      <c r="AC42" s="459"/>
      <c r="AD42" s="459"/>
      <c r="AE42" s="459"/>
      <c r="AF42" s="459"/>
      <c r="AG42" s="459"/>
      <c r="AH42" s="459"/>
      <c r="AI42" s="459"/>
      <c r="AJ42" s="459"/>
      <c r="AK42" s="459"/>
      <c r="AL42" s="459"/>
      <c r="AM42" s="459"/>
      <c r="AN42" s="459"/>
      <c r="AO42" s="459"/>
      <c r="AP42" s="459"/>
      <c r="AQ42" s="459"/>
      <c r="AR42" s="459"/>
      <c r="AS42" s="459"/>
      <c r="AT42" s="459"/>
      <c r="AU42" s="459"/>
      <c r="AV42" s="459"/>
      <c r="AW42" s="459"/>
      <c r="AX42" s="459"/>
      <c r="AY42" s="459"/>
      <c r="AZ42" s="459"/>
      <c r="BA42" s="459"/>
      <c r="BB42" s="459"/>
      <c r="BC42" s="459"/>
      <c r="BD42" s="459"/>
      <c r="BE42" s="459"/>
      <c r="BF42" s="459"/>
      <c r="BG42" s="459"/>
      <c r="BH42" s="459"/>
      <c r="BI42" s="459"/>
      <c r="BJ42" s="459"/>
      <c r="BK42" s="459"/>
      <c r="BL42" s="459"/>
      <c r="BM42" s="459"/>
      <c r="BN42" s="459"/>
      <c r="BO42" s="459"/>
      <c r="BP42" s="459"/>
      <c r="BQ42" s="459"/>
      <c r="BR42" s="459"/>
      <c r="BS42" s="459"/>
      <c r="BT42" s="459"/>
      <c r="BU42" s="459"/>
      <c r="BV42" s="459"/>
      <c r="BW42" s="459"/>
      <c r="BX42" s="459"/>
      <c r="BY42" s="459"/>
      <c r="BZ42" s="459"/>
      <c r="CA42" s="459"/>
      <c r="CB42" s="459"/>
      <c r="CC42" s="459"/>
      <c r="CD42" s="459"/>
      <c r="CE42" s="459"/>
      <c r="CF42" s="459"/>
      <c r="CG42" s="459"/>
      <c r="CH42" s="459"/>
      <c r="CI42" s="459"/>
      <c r="CJ42" s="459"/>
      <c r="CK42" s="459"/>
      <c r="CL42" s="459"/>
      <c r="CM42" s="459"/>
      <c r="CN42" s="459"/>
      <c r="CO42" s="459"/>
      <c r="CP42" s="459"/>
      <c r="CQ42" s="459"/>
      <c r="CR42" s="459"/>
      <c r="CS42" s="459"/>
      <c r="CT42" s="459"/>
      <c r="CU42" s="459"/>
      <c r="CV42" s="459"/>
      <c r="CW42" s="459"/>
      <c r="CX42" s="459"/>
      <c r="CY42" s="459"/>
      <c r="CZ42" s="459"/>
      <c r="DA42" s="459"/>
      <c r="DB42" s="459"/>
      <c r="DC42" s="459"/>
      <c r="DD42" s="459"/>
      <c r="DE42" s="459"/>
      <c r="DF42" s="459"/>
      <c r="DG42" s="459"/>
      <c r="DH42" s="459"/>
      <c r="DI42" s="459"/>
      <c r="DJ42" s="459"/>
      <c r="DK42" s="459"/>
      <c r="DL42" s="459"/>
      <c r="DM42" s="459"/>
      <c r="DN42" s="459"/>
      <c r="DO42" s="459"/>
      <c r="DP42" s="459"/>
      <c r="DQ42" s="459"/>
      <c r="DR42" s="459"/>
      <c r="DS42" s="459"/>
      <c r="DT42" s="459"/>
      <c r="DU42" s="459"/>
      <c r="DV42" s="459"/>
      <c r="DW42" s="459"/>
      <c r="DX42" s="459"/>
      <c r="DY42" s="459"/>
      <c r="DZ42" s="459"/>
      <c r="EA42" s="459"/>
      <c r="EB42" s="459"/>
      <c r="EC42" s="459"/>
      <c r="ED42" s="459"/>
      <c r="EE42" s="459"/>
      <c r="EF42" s="459"/>
      <c r="EG42" s="459"/>
      <c r="EH42" s="459"/>
      <c r="EI42" s="459"/>
      <c r="EJ42" s="459"/>
      <c r="EK42" s="459"/>
      <c r="EL42" s="459"/>
      <c r="EM42" s="459"/>
      <c r="EN42" s="459"/>
      <c r="EO42" s="459"/>
      <c r="EP42" s="459"/>
      <c r="EQ42" s="459"/>
      <c r="ER42" s="459"/>
      <c r="ES42" s="459"/>
      <c r="ET42" s="459"/>
      <c r="EU42" s="459"/>
      <c r="EV42" s="459"/>
      <c r="EW42" s="459"/>
      <c r="EX42" s="459"/>
      <c r="EY42" s="459"/>
      <c r="EZ42" s="459"/>
      <c r="FA42" s="459"/>
      <c r="FB42" s="459"/>
      <c r="FC42" s="459"/>
      <c r="FD42" s="459"/>
      <c r="FE42" s="459"/>
      <c r="FF42" s="459"/>
      <c r="FG42" s="459"/>
      <c r="FH42" s="459"/>
      <c r="FI42" s="459"/>
      <c r="FJ42" s="459"/>
      <c r="FK42" s="459"/>
      <c r="FL42" s="459"/>
      <c r="FM42" s="459"/>
      <c r="FN42" s="459"/>
      <c r="FO42" s="459"/>
      <c r="FP42" s="459"/>
      <c r="FQ42" s="459"/>
      <c r="FR42" s="459"/>
      <c r="FS42" s="459"/>
      <c r="FT42" s="459"/>
      <c r="FU42" s="459"/>
      <c r="FV42" s="459"/>
      <c r="FW42" s="459"/>
      <c r="FX42" s="459"/>
      <c r="FY42" s="459"/>
      <c r="FZ42" s="459"/>
      <c r="GA42" s="459"/>
      <c r="GB42" s="459"/>
      <c r="GC42" s="459"/>
      <c r="GD42" s="459"/>
      <c r="GE42" s="459"/>
      <c r="GF42" s="459"/>
      <c r="GG42" s="459"/>
      <c r="GH42" s="459"/>
      <c r="GI42" s="459"/>
      <c r="GJ42" s="459"/>
      <c r="GK42" s="459"/>
      <c r="GL42" s="459"/>
      <c r="GM42" s="459"/>
      <c r="GN42" s="459"/>
      <c r="GO42" s="459"/>
      <c r="GP42" s="459"/>
      <c r="GQ42" s="459"/>
      <c r="GR42" s="459"/>
      <c r="GS42" s="459"/>
      <c r="GT42" s="459"/>
      <c r="GU42" s="459"/>
      <c r="GV42" s="459"/>
      <c r="GW42" s="459"/>
      <c r="GX42" s="459"/>
      <c r="GY42" s="459"/>
      <c r="GZ42" s="459"/>
      <c r="HA42" s="459"/>
      <c r="HB42" s="459"/>
      <c r="HC42" s="459"/>
      <c r="HD42" s="459"/>
      <c r="HE42" s="459"/>
      <c r="HF42" s="459"/>
      <c r="HG42" s="459"/>
      <c r="HH42" s="459"/>
      <c r="HI42" s="459"/>
      <c r="HJ42" s="459"/>
      <c r="HK42" s="459"/>
      <c r="HL42" s="459"/>
      <c r="HM42" s="459"/>
      <c r="HN42" s="459"/>
      <c r="HO42" s="459"/>
      <c r="HP42" s="459"/>
      <c r="HQ42" s="459"/>
      <c r="HR42" s="459"/>
      <c r="HS42" s="459"/>
      <c r="HT42" s="459"/>
      <c r="HU42" s="459"/>
      <c r="HV42" s="459"/>
      <c r="HW42" s="459"/>
      <c r="HX42" s="459"/>
      <c r="HY42" s="459"/>
      <c r="HZ42" s="459"/>
      <c r="IA42" s="459"/>
      <c r="IB42" s="459"/>
      <c r="IC42" s="459"/>
      <c r="ID42" s="459"/>
      <c r="IE42" s="459"/>
      <c r="IF42" s="459"/>
      <c r="IG42" s="459"/>
      <c r="IH42" s="459"/>
      <c r="II42" s="459"/>
      <c r="IJ42" s="459"/>
      <c r="IK42" s="459"/>
      <c r="IL42" s="459"/>
      <c r="IM42" s="459"/>
      <c r="IN42" s="459"/>
      <c r="IO42" s="459"/>
      <c r="IP42" s="459"/>
      <c r="IQ42" s="459"/>
      <c r="IR42" s="459"/>
      <c r="IS42" s="459"/>
      <c r="IT42" s="459"/>
      <c r="IU42" s="459"/>
      <c r="IV42" s="459"/>
    </row>
    <row r="43" spans="1:256" s="437" customFormat="1" ht="23.25" customHeight="1">
      <c r="A43" s="530" t="s">
        <v>731</v>
      </c>
      <c r="B43" s="533" t="s">
        <v>732</v>
      </c>
      <c r="C43" s="533" t="s">
        <v>733</v>
      </c>
      <c r="D43" s="536" t="s">
        <v>114</v>
      </c>
      <c r="E43" s="533" t="s">
        <v>115</v>
      </c>
      <c r="F43" s="537">
        <v>6000</v>
      </c>
      <c r="G43" s="535">
        <v>1</v>
      </c>
      <c r="H43" s="487">
        <v>0</v>
      </c>
      <c r="I43" s="533" t="s">
        <v>713</v>
      </c>
      <c r="J43" s="533" t="s">
        <v>713</v>
      </c>
      <c r="K43" s="614"/>
      <c r="L43" s="533" t="s">
        <v>701</v>
      </c>
      <c r="M43" s="459"/>
      <c r="N43" s="459"/>
      <c r="O43" s="459"/>
      <c r="P43" s="459"/>
      <c r="Q43" s="459"/>
      <c r="R43" s="459"/>
      <c r="S43" s="459"/>
      <c r="T43" s="459"/>
      <c r="U43" s="459"/>
      <c r="V43" s="459"/>
      <c r="W43" s="459"/>
      <c r="X43" s="459"/>
      <c r="Y43" s="459"/>
      <c r="Z43" s="459"/>
      <c r="AA43" s="459"/>
      <c r="AB43" s="459"/>
      <c r="AC43" s="459"/>
      <c r="AD43" s="459"/>
      <c r="AE43" s="459"/>
      <c r="AF43" s="459"/>
      <c r="AG43" s="459"/>
      <c r="AH43" s="459"/>
      <c r="AI43" s="459"/>
      <c r="AJ43" s="459"/>
      <c r="AK43" s="459"/>
      <c r="AL43" s="459"/>
      <c r="AM43" s="459"/>
      <c r="AN43" s="459"/>
      <c r="AO43" s="459"/>
      <c r="AP43" s="459"/>
      <c r="AQ43" s="459"/>
      <c r="AR43" s="459"/>
      <c r="AS43" s="459"/>
      <c r="AT43" s="459"/>
      <c r="AU43" s="459"/>
      <c r="AV43" s="459"/>
      <c r="AW43" s="459"/>
      <c r="AX43" s="459"/>
      <c r="AY43" s="459"/>
      <c r="AZ43" s="459"/>
      <c r="BA43" s="459"/>
      <c r="BB43" s="459"/>
      <c r="BC43" s="459"/>
      <c r="BD43" s="459"/>
      <c r="BE43" s="459"/>
      <c r="BF43" s="459"/>
      <c r="BG43" s="459"/>
      <c r="BH43" s="459"/>
      <c r="BI43" s="459"/>
      <c r="BJ43" s="459"/>
      <c r="BK43" s="459"/>
      <c r="BL43" s="459"/>
      <c r="BM43" s="459"/>
      <c r="BN43" s="459"/>
      <c r="BO43" s="459"/>
      <c r="BP43" s="459"/>
      <c r="BQ43" s="459"/>
      <c r="BR43" s="459"/>
      <c r="BS43" s="459"/>
      <c r="BT43" s="459"/>
      <c r="BU43" s="459"/>
      <c r="BV43" s="459"/>
      <c r="BW43" s="459"/>
      <c r="BX43" s="459"/>
      <c r="BY43" s="459"/>
      <c r="BZ43" s="459"/>
      <c r="CA43" s="459"/>
      <c r="CB43" s="459"/>
      <c r="CC43" s="459"/>
      <c r="CD43" s="459"/>
      <c r="CE43" s="459"/>
      <c r="CF43" s="459"/>
      <c r="CG43" s="459"/>
      <c r="CH43" s="459"/>
      <c r="CI43" s="459"/>
      <c r="CJ43" s="459"/>
      <c r="CK43" s="459"/>
      <c r="CL43" s="459"/>
      <c r="CM43" s="459"/>
      <c r="CN43" s="459"/>
      <c r="CO43" s="459"/>
      <c r="CP43" s="459"/>
      <c r="CQ43" s="459"/>
      <c r="CR43" s="459"/>
      <c r="CS43" s="459"/>
      <c r="CT43" s="459"/>
      <c r="CU43" s="459"/>
      <c r="CV43" s="459"/>
      <c r="CW43" s="459"/>
      <c r="CX43" s="459"/>
      <c r="CY43" s="459"/>
      <c r="CZ43" s="459"/>
      <c r="DA43" s="459"/>
      <c r="DB43" s="459"/>
      <c r="DC43" s="459"/>
      <c r="DD43" s="459"/>
      <c r="DE43" s="459"/>
      <c r="DF43" s="459"/>
      <c r="DG43" s="459"/>
      <c r="DH43" s="459"/>
      <c r="DI43" s="459"/>
      <c r="DJ43" s="459"/>
      <c r="DK43" s="459"/>
      <c r="DL43" s="459"/>
      <c r="DM43" s="459"/>
      <c r="DN43" s="459"/>
      <c r="DO43" s="459"/>
      <c r="DP43" s="459"/>
      <c r="DQ43" s="459"/>
      <c r="DR43" s="459"/>
      <c r="DS43" s="459"/>
      <c r="DT43" s="459"/>
      <c r="DU43" s="459"/>
      <c r="DV43" s="459"/>
      <c r="DW43" s="459"/>
      <c r="DX43" s="459"/>
      <c r="DY43" s="459"/>
      <c r="DZ43" s="459"/>
      <c r="EA43" s="459"/>
      <c r="EB43" s="459"/>
      <c r="EC43" s="459"/>
      <c r="ED43" s="459"/>
      <c r="EE43" s="459"/>
      <c r="EF43" s="459"/>
      <c r="EG43" s="459"/>
      <c r="EH43" s="459"/>
      <c r="EI43" s="459"/>
      <c r="EJ43" s="459"/>
      <c r="EK43" s="459"/>
      <c r="EL43" s="459"/>
      <c r="EM43" s="459"/>
      <c r="EN43" s="459"/>
      <c r="EO43" s="459"/>
      <c r="EP43" s="459"/>
      <c r="EQ43" s="459"/>
      <c r="ER43" s="459"/>
      <c r="ES43" s="459"/>
      <c r="ET43" s="459"/>
      <c r="EU43" s="459"/>
      <c r="EV43" s="459"/>
      <c r="EW43" s="459"/>
      <c r="EX43" s="459"/>
      <c r="EY43" s="459"/>
      <c r="EZ43" s="459"/>
      <c r="FA43" s="459"/>
      <c r="FB43" s="459"/>
      <c r="FC43" s="459"/>
      <c r="FD43" s="459"/>
      <c r="FE43" s="459"/>
      <c r="FF43" s="459"/>
      <c r="FG43" s="459"/>
      <c r="FH43" s="459"/>
      <c r="FI43" s="459"/>
      <c r="FJ43" s="459"/>
      <c r="FK43" s="459"/>
      <c r="FL43" s="459"/>
      <c r="FM43" s="459"/>
      <c r="FN43" s="459"/>
      <c r="FO43" s="459"/>
      <c r="FP43" s="459"/>
      <c r="FQ43" s="459"/>
      <c r="FR43" s="459"/>
      <c r="FS43" s="459"/>
      <c r="FT43" s="459"/>
      <c r="FU43" s="459"/>
      <c r="FV43" s="459"/>
      <c r="FW43" s="459"/>
      <c r="FX43" s="459"/>
      <c r="FY43" s="459"/>
      <c r="FZ43" s="459"/>
      <c r="GA43" s="459"/>
      <c r="GB43" s="459"/>
      <c r="GC43" s="459"/>
      <c r="GD43" s="459"/>
      <c r="GE43" s="459"/>
      <c r="GF43" s="459"/>
      <c r="GG43" s="459"/>
      <c r="GH43" s="459"/>
      <c r="GI43" s="459"/>
      <c r="GJ43" s="459"/>
      <c r="GK43" s="459"/>
      <c r="GL43" s="459"/>
      <c r="GM43" s="459"/>
      <c r="GN43" s="459"/>
      <c r="GO43" s="459"/>
      <c r="GP43" s="459"/>
      <c r="GQ43" s="459"/>
      <c r="GR43" s="459"/>
      <c r="GS43" s="459"/>
      <c r="GT43" s="459"/>
      <c r="GU43" s="459"/>
      <c r="GV43" s="459"/>
      <c r="GW43" s="459"/>
      <c r="GX43" s="459"/>
      <c r="GY43" s="459"/>
      <c r="GZ43" s="459"/>
      <c r="HA43" s="459"/>
      <c r="HB43" s="459"/>
      <c r="HC43" s="459"/>
      <c r="HD43" s="459"/>
      <c r="HE43" s="459"/>
      <c r="HF43" s="459"/>
      <c r="HG43" s="459"/>
      <c r="HH43" s="459"/>
      <c r="HI43" s="459"/>
      <c r="HJ43" s="459"/>
      <c r="HK43" s="459"/>
      <c r="HL43" s="459"/>
      <c r="HM43" s="459"/>
      <c r="HN43" s="459"/>
      <c r="HO43" s="459"/>
      <c r="HP43" s="459"/>
      <c r="HQ43" s="459"/>
      <c r="HR43" s="459"/>
      <c r="HS43" s="459"/>
      <c r="HT43" s="459"/>
      <c r="HU43" s="459"/>
      <c r="HV43" s="459"/>
      <c r="HW43" s="459"/>
      <c r="HX43" s="459"/>
      <c r="HY43" s="459"/>
      <c r="HZ43" s="459"/>
      <c r="IA43" s="459"/>
      <c r="IB43" s="459"/>
      <c r="IC43" s="459"/>
      <c r="ID43" s="459"/>
      <c r="IE43" s="459"/>
      <c r="IF43" s="459"/>
      <c r="IG43" s="459"/>
      <c r="IH43" s="459"/>
      <c r="II43" s="459"/>
      <c r="IJ43" s="459"/>
      <c r="IK43" s="459"/>
      <c r="IL43" s="459"/>
      <c r="IM43" s="459"/>
      <c r="IN43" s="459"/>
      <c r="IO43" s="459"/>
      <c r="IP43" s="459"/>
      <c r="IQ43" s="459"/>
      <c r="IR43" s="459"/>
      <c r="IS43" s="459"/>
      <c r="IT43" s="459"/>
      <c r="IU43" s="459"/>
      <c r="IV43" s="459"/>
    </row>
    <row r="44" spans="1:256" s="435" customFormat="1" ht="29.1" customHeight="1">
      <c r="A44" s="540" t="s">
        <v>734</v>
      </c>
      <c r="B44" s="475" t="s">
        <v>735</v>
      </c>
      <c r="C44" s="475" t="s">
        <v>736</v>
      </c>
      <c r="D44" s="541" t="s">
        <v>171</v>
      </c>
      <c r="E44" s="525" t="s">
        <v>115</v>
      </c>
      <c r="F44" s="542">
        <v>100000</v>
      </c>
      <c r="G44" s="543">
        <v>1</v>
      </c>
      <c r="H44" s="477">
        <v>0</v>
      </c>
      <c r="I44" s="475" t="s">
        <v>737</v>
      </c>
      <c r="J44" s="475" t="s">
        <v>738</v>
      </c>
      <c r="K44" s="617" t="s">
        <v>739</v>
      </c>
      <c r="L44" s="525" t="s">
        <v>235</v>
      </c>
      <c r="M44" s="608"/>
      <c r="N44" s="459"/>
      <c r="O44" s="459"/>
      <c r="P44" s="459"/>
      <c r="Q44" s="459"/>
      <c r="R44" s="459"/>
      <c r="S44" s="459"/>
      <c r="T44" s="459"/>
      <c r="U44" s="459"/>
      <c r="V44" s="459"/>
      <c r="W44" s="459"/>
      <c r="X44" s="459"/>
      <c r="Y44" s="459"/>
      <c r="Z44" s="459"/>
      <c r="AA44" s="459"/>
      <c r="AB44" s="459"/>
      <c r="AC44" s="459"/>
      <c r="AD44" s="459"/>
      <c r="AE44" s="459"/>
      <c r="AF44" s="459"/>
      <c r="AG44" s="459"/>
      <c r="AH44" s="459"/>
      <c r="AI44" s="459"/>
      <c r="AJ44" s="459"/>
      <c r="AK44" s="459"/>
      <c r="AL44" s="459"/>
      <c r="AM44" s="459"/>
      <c r="AN44" s="459"/>
      <c r="AO44" s="459"/>
      <c r="AP44" s="459"/>
      <c r="AQ44" s="459"/>
      <c r="AR44" s="459"/>
      <c r="AS44" s="459"/>
      <c r="AT44" s="459"/>
      <c r="AU44" s="459"/>
      <c r="AV44" s="459"/>
      <c r="AW44" s="459"/>
      <c r="AX44" s="459"/>
      <c r="AY44" s="459"/>
      <c r="AZ44" s="459"/>
      <c r="BA44" s="459"/>
      <c r="BB44" s="459"/>
      <c r="BC44" s="459"/>
      <c r="BD44" s="459"/>
      <c r="BE44" s="459"/>
      <c r="BF44" s="459"/>
      <c r="BG44" s="459"/>
      <c r="BH44" s="459"/>
      <c r="BI44" s="459"/>
      <c r="BJ44" s="459"/>
      <c r="BK44" s="459"/>
      <c r="BL44" s="459"/>
      <c r="BM44" s="459"/>
      <c r="BN44" s="459"/>
      <c r="BO44" s="459"/>
      <c r="BP44" s="459"/>
      <c r="BQ44" s="459"/>
      <c r="BR44" s="459"/>
      <c r="BS44" s="459"/>
      <c r="BT44" s="459"/>
      <c r="BU44" s="459"/>
      <c r="BV44" s="459"/>
      <c r="BW44" s="459"/>
      <c r="BX44" s="459"/>
      <c r="BY44" s="459"/>
      <c r="BZ44" s="459"/>
      <c r="CA44" s="459"/>
      <c r="CB44" s="459"/>
      <c r="CC44" s="459"/>
      <c r="CD44" s="459"/>
      <c r="CE44" s="459"/>
      <c r="CF44" s="459"/>
      <c r="CG44" s="459"/>
      <c r="CH44" s="459"/>
      <c r="CI44" s="459"/>
      <c r="CJ44" s="459"/>
      <c r="CK44" s="459"/>
      <c r="CL44" s="459"/>
      <c r="CM44" s="459"/>
      <c r="CN44" s="459"/>
      <c r="CO44" s="459"/>
      <c r="CP44" s="459"/>
      <c r="CQ44" s="459"/>
      <c r="CR44" s="459"/>
      <c r="CS44" s="459"/>
      <c r="CT44" s="459"/>
      <c r="CU44" s="459"/>
      <c r="CV44" s="459"/>
      <c r="CW44" s="459"/>
      <c r="CX44" s="459"/>
      <c r="CY44" s="459"/>
      <c r="CZ44" s="459"/>
      <c r="DA44" s="459"/>
      <c r="DB44" s="459"/>
      <c r="DC44" s="459"/>
      <c r="DD44" s="459"/>
      <c r="DE44" s="459"/>
      <c r="DF44" s="459"/>
      <c r="DG44" s="459"/>
      <c r="DH44" s="459"/>
      <c r="DI44" s="459"/>
      <c r="DJ44" s="459"/>
      <c r="DK44" s="459"/>
      <c r="DL44" s="459"/>
      <c r="DM44" s="459"/>
      <c r="DN44" s="459"/>
      <c r="DO44" s="459"/>
      <c r="DP44" s="459"/>
      <c r="DQ44" s="459"/>
      <c r="DR44" s="459"/>
      <c r="DS44" s="459"/>
      <c r="DT44" s="459"/>
      <c r="DU44" s="459"/>
      <c r="DV44" s="459"/>
      <c r="DW44" s="459"/>
      <c r="DX44" s="459"/>
      <c r="DY44" s="459"/>
      <c r="DZ44" s="459"/>
      <c r="EA44" s="459"/>
      <c r="EB44" s="459"/>
      <c r="EC44" s="459"/>
      <c r="ED44" s="459"/>
      <c r="EE44" s="459"/>
      <c r="EF44" s="459"/>
      <c r="EG44" s="459"/>
      <c r="EH44" s="459"/>
      <c r="EI44" s="459"/>
      <c r="EJ44" s="459"/>
      <c r="EK44" s="459"/>
      <c r="EL44" s="459"/>
      <c r="EM44" s="459"/>
      <c r="EN44" s="459"/>
      <c r="EO44" s="459"/>
      <c r="EP44" s="459"/>
      <c r="EQ44" s="459"/>
      <c r="ER44" s="459"/>
      <c r="ES44" s="459"/>
      <c r="ET44" s="459"/>
      <c r="EU44" s="459"/>
      <c r="EV44" s="459"/>
      <c r="EW44" s="459"/>
      <c r="EX44" s="459"/>
      <c r="EY44" s="459"/>
      <c r="EZ44" s="459"/>
      <c r="FA44" s="459"/>
      <c r="FB44" s="459"/>
      <c r="FC44" s="459"/>
      <c r="FD44" s="459"/>
      <c r="FE44" s="459"/>
      <c r="FF44" s="459"/>
      <c r="FG44" s="459"/>
      <c r="FH44" s="459"/>
      <c r="FI44" s="459"/>
      <c r="FJ44" s="459"/>
      <c r="FK44" s="459"/>
      <c r="FL44" s="459"/>
      <c r="FM44" s="459"/>
      <c r="FN44" s="459"/>
      <c r="FO44" s="459"/>
      <c r="FP44" s="459"/>
      <c r="FQ44" s="459"/>
      <c r="FR44" s="459"/>
      <c r="FS44" s="459"/>
      <c r="FT44" s="459"/>
      <c r="FU44" s="459"/>
      <c r="FV44" s="459"/>
      <c r="FW44" s="459"/>
      <c r="FX44" s="459"/>
      <c r="FY44" s="459"/>
      <c r="FZ44" s="459"/>
      <c r="GA44" s="459"/>
      <c r="GB44" s="459"/>
      <c r="GC44" s="459"/>
      <c r="GD44" s="459"/>
      <c r="GE44" s="459"/>
      <c r="GF44" s="459"/>
      <c r="GG44" s="459"/>
      <c r="GH44" s="459"/>
      <c r="GI44" s="459"/>
      <c r="GJ44" s="459"/>
      <c r="GK44" s="459"/>
      <c r="GL44" s="459"/>
      <c r="GM44" s="459"/>
      <c r="GN44" s="459"/>
      <c r="GO44" s="459"/>
      <c r="GP44" s="459"/>
      <c r="GQ44" s="459"/>
      <c r="GR44" s="459"/>
      <c r="GS44" s="459"/>
      <c r="GT44" s="459"/>
      <c r="GU44" s="459"/>
      <c r="GV44" s="459"/>
      <c r="GW44" s="459"/>
      <c r="GX44" s="459"/>
      <c r="GY44" s="459"/>
      <c r="GZ44" s="459"/>
      <c r="HA44" s="459"/>
      <c r="HB44" s="459"/>
      <c r="HC44" s="459"/>
      <c r="HD44" s="459"/>
      <c r="HE44" s="459"/>
      <c r="HF44" s="459"/>
      <c r="HG44" s="459"/>
      <c r="HH44" s="459"/>
      <c r="HI44" s="459"/>
      <c r="HJ44" s="459"/>
      <c r="HK44" s="459"/>
      <c r="HL44" s="459"/>
      <c r="HM44" s="459"/>
      <c r="HN44" s="459"/>
      <c r="HO44" s="459"/>
      <c r="HP44" s="459"/>
      <c r="HQ44" s="459"/>
      <c r="HR44" s="459"/>
      <c r="HS44" s="459"/>
      <c r="HT44" s="459"/>
      <c r="HU44" s="459"/>
      <c r="HV44" s="459"/>
      <c r="HW44" s="459"/>
      <c r="HX44" s="459"/>
      <c r="HY44" s="459"/>
      <c r="HZ44" s="459"/>
      <c r="IA44" s="459"/>
      <c r="IB44" s="459"/>
      <c r="IC44" s="459"/>
      <c r="ID44" s="459"/>
      <c r="IE44" s="459"/>
      <c r="IF44" s="459"/>
      <c r="IG44" s="459"/>
      <c r="IH44" s="459"/>
      <c r="II44" s="459"/>
      <c r="IJ44" s="459"/>
      <c r="IK44" s="459"/>
      <c r="IL44" s="459"/>
      <c r="IM44" s="459"/>
      <c r="IN44" s="459"/>
      <c r="IO44" s="459"/>
      <c r="IP44" s="459"/>
      <c r="IQ44" s="459"/>
      <c r="IR44" s="459"/>
      <c r="IS44" s="459"/>
      <c r="IT44" s="459"/>
      <c r="IU44" s="459"/>
      <c r="IV44" s="459"/>
    </row>
    <row r="45" spans="1:256" s="437" customFormat="1" ht="23.25" customHeight="1">
      <c r="A45" s="488" t="s">
        <v>740</v>
      </c>
      <c r="B45" s="482" t="s">
        <v>741</v>
      </c>
      <c r="C45" s="482" t="s">
        <v>742</v>
      </c>
      <c r="D45" s="491" t="s">
        <v>114</v>
      </c>
      <c r="E45" s="533" t="s">
        <v>115</v>
      </c>
      <c r="F45" s="485">
        <v>5800</v>
      </c>
      <c r="G45" s="535">
        <v>1</v>
      </c>
      <c r="H45" s="487">
        <v>0</v>
      </c>
      <c r="I45" s="482" t="s">
        <v>743</v>
      </c>
      <c r="J45" s="492" t="s">
        <v>743</v>
      </c>
      <c r="K45" s="618"/>
      <c r="L45" s="533" t="s">
        <v>701</v>
      </c>
      <c r="M45" s="459"/>
      <c r="N45" s="459"/>
      <c r="O45" s="459"/>
      <c r="P45" s="459"/>
      <c r="Q45" s="459"/>
      <c r="R45" s="459"/>
      <c r="S45" s="459"/>
      <c r="T45" s="459"/>
      <c r="U45" s="459"/>
      <c r="V45" s="459"/>
      <c r="W45" s="459"/>
      <c r="X45" s="459"/>
      <c r="Y45" s="459"/>
      <c r="Z45" s="459"/>
      <c r="AA45" s="459"/>
      <c r="AB45" s="459"/>
      <c r="AC45" s="459"/>
      <c r="AD45" s="459"/>
      <c r="AE45" s="459"/>
      <c r="AF45" s="459"/>
      <c r="AG45" s="459"/>
      <c r="AH45" s="459"/>
      <c r="AI45" s="459"/>
      <c r="AJ45" s="459"/>
      <c r="AK45" s="459"/>
      <c r="AL45" s="459"/>
      <c r="AM45" s="459"/>
      <c r="AN45" s="459"/>
      <c r="AO45" s="459"/>
      <c r="AP45" s="459"/>
      <c r="AQ45" s="459"/>
      <c r="AR45" s="459"/>
      <c r="AS45" s="459"/>
      <c r="AT45" s="459"/>
      <c r="AU45" s="459"/>
      <c r="AV45" s="459"/>
      <c r="AW45" s="459"/>
      <c r="AX45" s="459"/>
      <c r="AY45" s="459"/>
      <c r="AZ45" s="459"/>
      <c r="BA45" s="459"/>
      <c r="BB45" s="459"/>
      <c r="BC45" s="459"/>
      <c r="BD45" s="459"/>
      <c r="BE45" s="459"/>
      <c r="BF45" s="459"/>
      <c r="BG45" s="459"/>
      <c r="BH45" s="459"/>
      <c r="BI45" s="459"/>
      <c r="BJ45" s="459"/>
      <c r="BK45" s="459"/>
      <c r="BL45" s="459"/>
      <c r="BM45" s="459"/>
      <c r="BN45" s="459"/>
      <c r="BO45" s="459"/>
      <c r="BP45" s="459"/>
      <c r="BQ45" s="459"/>
      <c r="BR45" s="459"/>
      <c r="BS45" s="459"/>
      <c r="BT45" s="459"/>
      <c r="BU45" s="459"/>
      <c r="BV45" s="459"/>
      <c r="BW45" s="459"/>
      <c r="BX45" s="459"/>
      <c r="BY45" s="459"/>
      <c r="BZ45" s="459"/>
      <c r="CA45" s="459"/>
      <c r="CB45" s="459"/>
      <c r="CC45" s="459"/>
      <c r="CD45" s="459"/>
      <c r="CE45" s="459"/>
      <c r="CF45" s="459"/>
      <c r="CG45" s="459"/>
      <c r="CH45" s="459"/>
      <c r="CI45" s="459"/>
      <c r="CJ45" s="459"/>
      <c r="CK45" s="459"/>
      <c r="CL45" s="459"/>
      <c r="CM45" s="459"/>
      <c r="CN45" s="459"/>
      <c r="CO45" s="459"/>
      <c r="CP45" s="459"/>
      <c r="CQ45" s="459"/>
      <c r="CR45" s="459"/>
      <c r="CS45" s="459"/>
      <c r="CT45" s="459"/>
      <c r="CU45" s="459"/>
      <c r="CV45" s="459"/>
      <c r="CW45" s="459"/>
      <c r="CX45" s="459"/>
      <c r="CY45" s="459"/>
      <c r="CZ45" s="459"/>
      <c r="DA45" s="459"/>
      <c r="DB45" s="459"/>
      <c r="DC45" s="459"/>
      <c r="DD45" s="459"/>
      <c r="DE45" s="459"/>
      <c r="DF45" s="459"/>
      <c r="DG45" s="459"/>
      <c r="DH45" s="459"/>
      <c r="DI45" s="459"/>
      <c r="DJ45" s="459"/>
      <c r="DK45" s="459"/>
      <c r="DL45" s="459"/>
      <c r="DM45" s="459"/>
      <c r="DN45" s="459"/>
      <c r="DO45" s="459"/>
      <c r="DP45" s="459"/>
      <c r="DQ45" s="459"/>
      <c r="DR45" s="459"/>
      <c r="DS45" s="459"/>
      <c r="DT45" s="459"/>
      <c r="DU45" s="459"/>
      <c r="DV45" s="459"/>
      <c r="DW45" s="459"/>
      <c r="DX45" s="459"/>
      <c r="DY45" s="459"/>
      <c r="DZ45" s="459"/>
      <c r="EA45" s="459"/>
      <c r="EB45" s="459"/>
      <c r="EC45" s="459"/>
      <c r="ED45" s="459"/>
      <c r="EE45" s="459"/>
      <c r="EF45" s="459"/>
      <c r="EG45" s="459"/>
      <c r="EH45" s="459"/>
      <c r="EI45" s="459"/>
      <c r="EJ45" s="459"/>
      <c r="EK45" s="459"/>
      <c r="EL45" s="459"/>
      <c r="EM45" s="459"/>
      <c r="EN45" s="459"/>
      <c r="EO45" s="459"/>
      <c r="EP45" s="459"/>
      <c r="EQ45" s="459"/>
      <c r="ER45" s="459"/>
      <c r="ES45" s="459"/>
      <c r="ET45" s="459"/>
      <c r="EU45" s="459"/>
      <c r="EV45" s="459"/>
      <c r="EW45" s="459"/>
      <c r="EX45" s="459"/>
      <c r="EY45" s="459"/>
      <c r="EZ45" s="459"/>
      <c r="FA45" s="459"/>
      <c r="FB45" s="459"/>
      <c r="FC45" s="459"/>
      <c r="FD45" s="459"/>
      <c r="FE45" s="459"/>
      <c r="FF45" s="459"/>
      <c r="FG45" s="459"/>
      <c r="FH45" s="459"/>
      <c r="FI45" s="459"/>
      <c r="FJ45" s="459"/>
      <c r="FK45" s="459"/>
      <c r="FL45" s="459"/>
      <c r="FM45" s="459"/>
      <c r="FN45" s="459"/>
      <c r="FO45" s="459"/>
      <c r="FP45" s="459"/>
      <c r="FQ45" s="459"/>
      <c r="FR45" s="459"/>
      <c r="FS45" s="459"/>
      <c r="FT45" s="459"/>
      <c r="FU45" s="459"/>
      <c r="FV45" s="459"/>
      <c r="FW45" s="459"/>
      <c r="FX45" s="459"/>
      <c r="FY45" s="459"/>
      <c r="FZ45" s="459"/>
      <c r="GA45" s="459"/>
      <c r="GB45" s="459"/>
      <c r="GC45" s="459"/>
      <c r="GD45" s="459"/>
      <c r="GE45" s="459"/>
      <c r="GF45" s="459"/>
      <c r="GG45" s="459"/>
      <c r="GH45" s="459"/>
      <c r="GI45" s="459"/>
      <c r="GJ45" s="459"/>
      <c r="GK45" s="459"/>
      <c r="GL45" s="459"/>
      <c r="GM45" s="459"/>
      <c r="GN45" s="459"/>
      <c r="GO45" s="459"/>
      <c r="GP45" s="459"/>
      <c r="GQ45" s="459"/>
      <c r="GR45" s="459"/>
      <c r="GS45" s="459"/>
      <c r="GT45" s="459"/>
      <c r="GU45" s="459"/>
      <c r="GV45" s="459"/>
      <c r="GW45" s="459"/>
      <c r="GX45" s="459"/>
      <c r="GY45" s="459"/>
      <c r="GZ45" s="459"/>
      <c r="HA45" s="459"/>
      <c r="HB45" s="459"/>
      <c r="HC45" s="459"/>
      <c r="HD45" s="459"/>
      <c r="HE45" s="459"/>
      <c r="HF45" s="459"/>
      <c r="HG45" s="459"/>
      <c r="HH45" s="459"/>
      <c r="HI45" s="459"/>
      <c r="HJ45" s="459"/>
      <c r="HK45" s="459"/>
      <c r="HL45" s="459"/>
      <c r="HM45" s="459"/>
      <c r="HN45" s="459"/>
      <c r="HO45" s="459"/>
      <c r="HP45" s="459"/>
      <c r="HQ45" s="459"/>
      <c r="HR45" s="459"/>
      <c r="HS45" s="459"/>
      <c r="HT45" s="459"/>
      <c r="HU45" s="459"/>
      <c r="HV45" s="459"/>
      <c r="HW45" s="459"/>
      <c r="HX45" s="459"/>
      <c r="HY45" s="459"/>
      <c r="HZ45" s="459"/>
      <c r="IA45" s="459"/>
      <c r="IB45" s="459"/>
      <c r="IC45" s="459"/>
      <c r="ID45" s="459"/>
      <c r="IE45" s="459"/>
      <c r="IF45" s="459"/>
      <c r="IG45" s="459"/>
      <c r="IH45" s="459"/>
      <c r="II45" s="459"/>
      <c r="IJ45" s="459"/>
      <c r="IK45" s="459"/>
      <c r="IL45" s="459"/>
      <c r="IM45" s="459"/>
      <c r="IN45" s="459"/>
      <c r="IO45" s="459"/>
      <c r="IP45" s="459"/>
      <c r="IQ45" s="459"/>
      <c r="IR45" s="459"/>
      <c r="IS45" s="459"/>
      <c r="IT45" s="459"/>
      <c r="IU45" s="459"/>
      <c r="IV45" s="459"/>
    </row>
    <row r="46" spans="1:256" s="437" customFormat="1" ht="23.25" customHeight="1">
      <c r="A46" s="488" t="s">
        <v>744</v>
      </c>
      <c r="B46" s="482" t="s">
        <v>745</v>
      </c>
      <c r="C46" s="482" t="s">
        <v>746</v>
      </c>
      <c r="D46" s="491" t="s">
        <v>114</v>
      </c>
      <c r="E46" s="533" t="s">
        <v>115</v>
      </c>
      <c r="F46" s="485">
        <v>4400</v>
      </c>
      <c r="G46" s="535">
        <v>1</v>
      </c>
      <c r="H46" s="487">
        <v>0</v>
      </c>
      <c r="I46" s="492" t="s">
        <v>718</v>
      </c>
      <c r="J46" s="492" t="s">
        <v>718</v>
      </c>
      <c r="K46" s="618"/>
      <c r="L46" s="533" t="s">
        <v>701</v>
      </c>
      <c r="M46" s="459"/>
      <c r="N46" s="459"/>
      <c r="O46" s="459"/>
      <c r="P46" s="459"/>
      <c r="Q46" s="459"/>
      <c r="R46" s="459"/>
      <c r="S46" s="459"/>
      <c r="T46" s="459"/>
      <c r="U46" s="459"/>
      <c r="V46" s="459"/>
      <c r="W46" s="459"/>
      <c r="X46" s="459"/>
      <c r="Y46" s="459"/>
      <c r="Z46" s="459"/>
      <c r="AA46" s="459"/>
      <c r="AB46" s="459"/>
      <c r="AC46" s="459"/>
      <c r="AD46" s="459"/>
      <c r="AE46" s="459"/>
      <c r="AF46" s="459"/>
      <c r="AG46" s="459"/>
      <c r="AH46" s="459"/>
      <c r="AI46" s="459"/>
      <c r="AJ46" s="459"/>
      <c r="AK46" s="459"/>
      <c r="AL46" s="459"/>
      <c r="AM46" s="459"/>
      <c r="AN46" s="459"/>
      <c r="AO46" s="459"/>
      <c r="AP46" s="459"/>
      <c r="AQ46" s="459"/>
      <c r="AR46" s="459"/>
      <c r="AS46" s="459"/>
      <c r="AT46" s="459"/>
      <c r="AU46" s="459"/>
      <c r="AV46" s="459"/>
      <c r="AW46" s="459"/>
      <c r="AX46" s="459"/>
      <c r="AY46" s="459"/>
      <c r="AZ46" s="459"/>
      <c r="BA46" s="459"/>
      <c r="BB46" s="459"/>
      <c r="BC46" s="459"/>
      <c r="BD46" s="459"/>
      <c r="BE46" s="459"/>
      <c r="BF46" s="459"/>
      <c r="BG46" s="459"/>
      <c r="BH46" s="459"/>
      <c r="BI46" s="459"/>
      <c r="BJ46" s="459"/>
      <c r="BK46" s="459"/>
      <c r="BL46" s="459"/>
      <c r="BM46" s="459"/>
      <c r="BN46" s="459"/>
      <c r="BO46" s="459"/>
      <c r="BP46" s="459"/>
      <c r="BQ46" s="459"/>
      <c r="BR46" s="459"/>
      <c r="BS46" s="459"/>
      <c r="BT46" s="459"/>
      <c r="BU46" s="459"/>
      <c r="BV46" s="459"/>
      <c r="BW46" s="459"/>
      <c r="BX46" s="459"/>
      <c r="BY46" s="459"/>
      <c r="BZ46" s="459"/>
      <c r="CA46" s="459"/>
      <c r="CB46" s="459"/>
      <c r="CC46" s="459"/>
      <c r="CD46" s="459"/>
      <c r="CE46" s="459"/>
      <c r="CF46" s="459"/>
      <c r="CG46" s="459"/>
      <c r="CH46" s="459"/>
      <c r="CI46" s="459"/>
      <c r="CJ46" s="459"/>
      <c r="CK46" s="459"/>
      <c r="CL46" s="459"/>
      <c r="CM46" s="459"/>
      <c r="CN46" s="459"/>
      <c r="CO46" s="459"/>
      <c r="CP46" s="459"/>
      <c r="CQ46" s="459"/>
      <c r="CR46" s="459"/>
      <c r="CS46" s="459"/>
      <c r="CT46" s="459"/>
      <c r="CU46" s="459"/>
      <c r="CV46" s="459"/>
      <c r="CW46" s="459"/>
      <c r="CX46" s="459"/>
      <c r="CY46" s="459"/>
      <c r="CZ46" s="459"/>
      <c r="DA46" s="459"/>
      <c r="DB46" s="459"/>
      <c r="DC46" s="459"/>
      <c r="DD46" s="459"/>
      <c r="DE46" s="459"/>
      <c r="DF46" s="459"/>
      <c r="DG46" s="459"/>
      <c r="DH46" s="459"/>
      <c r="DI46" s="459"/>
      <c r="DJ46" s="459"/>
      <c r="DK46" s="459"/>
      <c r="DL46" s="459"/>
      <c r="DM46" s="459"/>
      <c r="DN46" s="459"/>
      <c r="DO46" s="459"/>
      <c r="DP46" s="459"/>
      <c r="DQ46" s="459"/>
      <c r="DR46" s="459"/>
      <c r="DS46" s="459"/>
      <c r="DT46" s="459"/>
      <c r="DU46" s="459"/>
      <c r="DV46" s="459"/>
      <c r="DW46" s="459"/>
      <c r="DX46" s="459"/>
      <c r="DY46" s="459"/>
      <c r="DZ46" s="459"/>
      <c r="EA46" s="459"/>
      <c r="EB46" s="459"/>
      <c r="EC46" s="459"/>
      <c r="ED46" s="459"/>
      <c r="EE46" s="459"/>
      <c r="EF46" s="459"/>
      <c r="EG46" s="459"/>
      <c r="EH46" s="459"/>
      <c r="EI46" s="459"/>
      <c r="EJ46" s="459"/>
      <c r="EK46" s="459"/>
      <c r="EL46" s="459"/>
      <c r="EM46" s="459"/>
      <c r="EN46" s="459"/>
      <c r="EO46" s="459"/>
      <c r="EP46" s="459"/>
      <c r="EQ46" s="459"/>
      <c r="ER46" s="459"/>
      <c r="ES46" s="459"/>
      <c r="ET46" s="459"/>
      <c r="EU46" s="459"/>
      <c r="EV46" s="459"/>
      <c r="EW46" s="459"/>
      <c r="EX46" s="459"/>
      <c r="EY46" s="459"/>
      <c r="EZ46" s="459"/>
      <c r="FA46" s="459"/>
      <c r="FB46" s="459"/>
      <c r="FC46" s="459"/>
      <c r="FD46" s="459"/>
      <c r="FE46" s="459"/>
      <c r="FF46" s="459"/>
      <c r="FG46" s="459"/>
      <c r="FH46" s="459"/>
      <c r="FI46" s="459"/>
      <c r="FJ46" s="459"/>
      <c r="FK46" s="459"/>
      <c r="FL46" s="459"/>
      <c r="FM46" s="459"/>
      <c r="FN46" s="459"/>
      <c r="FO46" s="459"/>
      <c r="FP46" s="459"/>
      <c r="FQ46" s="459"/>
      <c r="FR46" s="459"/>
      <c r="FS46" s="459"/>
      <c r="FT46" s="459"/>
      <c r="FU46" s="459"/>
      <c r="FV46" s="459"/>
      <c r="FW46" s="459"/>
      <c r="FX46" s="459"/>
      <c r="FY46" s="459"/>
      <c r="FZ46" s="459"/>
      <c r="GA46" s="459"/>
      <c r="GB46" s="459"/>
      <c r="GC46" s="459"/>
      <c r="GD46" s="459"/>
      <c r="GE46" s="459"/>
      <c r="GF46" s="459"/>
      <c r="GG46" s="459"/>
      <c r="GH46" s="459"/>
      <c r="GI46" s="459"/>
      <c r="GJ46" s="459"/>
      <c r="GK46" s="459"/>
      <c r="GL46" s="459"/>
      <c r="GM46" s="459"/>
      <c r="GN46" s="459"/>
      <c r="GO46" s="459"/>
      <c r="GP46" s="459"/>
      <c r="GQ46" s="459"/>
      <c r="GR46" s="459"/>
      <c r="GS46" s="459"/>
      <c r="GT46" s="459"/>
      <c r="GU46" s="459"/>
      <c r="GV46" s="459"/>
      <c r="GW46" s="459"/>
      <c r="GX46" s="459"/>
      <c r="GY46" s="459"/>
      <c r="GZ46" s="459"/>
      <c r="HA46" s="459"/>
      <c r="HB46" s="459"/>
      <c r="HC46" s="459"/>
      <c r="HD46" s="459"/>
      <c r="HE46" s="459"/>
      <c r="HF46" s="459"/>
      <c r="HG46" s="459"/>
      <c r="HH46" s="459"/>
      <c r="HI46" s="459"/>
      <c r="HJ46" s="459"/>
      <c r="HK46" s="459"/>
      <c r="HL46" s="459"/>
      <c r="HM46" s="459"/>
      <c r="HN46" s="459"/>
      <c r="HO46" s="459"/>
      <c r="HP46" s="459"/>
      <c r="HQ46" s="459"/>
      <c r="HR46" s="459"/>
      <c r="HS46" s="459"/>
      <c r="HT46" s="459"/>
      <c r="HU46" s="459"/>
      <c r="HV46" s="459"/>
      <c r="HW46" s="459"/>
      <c r="HX46" s="459"/>
      <c r="HY46" s="459"/>
      <c r="HZ46" s="459"/>
      <c r="IA46" s="459"/>
      <c r="IB46" s="459"/>
      <c r="IC46" s="459"/>
      <c r="ID46" s="459"/>
      <c r="IE46" s="459"/>
      <c r="IF46" s="459"/>
      <c r="IG46" s="459"/>
      <c r="IH46" s="459"/>
      <c r="II46" s="459"/>
      <c r="IJ46" s="459"/>
      <c r="IK46" s="459"/>
      <c r="IL46" s="459"/>
      <c r="IM46" s="459"/>
      <c r="IN46" s="459"/>
      <c r="IO46" s="459"/>
      <c r="IP46" s="459"/>
      <c r="IQ46" s="459"/>
      <c r="IR46" s="459"/>
      <c r="IS46" s="459"/>
      <c r="IT46" s="459"/>
      <c r="IU46" s="459"/>
      <c r="IV46" s="459"/>
    </row>
    <row r="47" spans="1:256" s="437" customFormat="1" ht="23.25" customHeight="1">
      <c r="A47" s="488" t="s">
        <v>747</v>
      </c>
      <c r="B47" s="482" t="s">
        <v>748</v>
      </c>
      <c r="C47" s="482" t="s">
        <v>749</v>
      </c>
      <c r="D47" s="491" t="s">
        <v>171</v>
      </c>
      <c r="E47" s="533" t="s">
        <v>115</v>
      </c>
      <c r="F47" s="485">
        <v>4000</v>
      </c>
      <c r="G47" s="535">
        <v>1</v>
      </c>
      <c r="H47" s="487">
        <v>0</v>
      </c>
      <c r="I47" s="492" t="s">
        <v>713</v>
      </c>
      <c r="J47" s="492" t="s">
        <v>713</v>
      </c>
      <c r="K47" s="614" t="s">
        <v>750</v>
      </c>
      <c r="L47" s="533" t="s">
        <v>701</v>
      </c>
      <c r="M47" s="459"/>
      <c r="N47" s="459"/>
      <c r="O47" s="459"/>
      <c r="P47" s="459"/>
      <c r="Q47" s="459"/>
      <c r="R47" s="459"/>
      <c r="S47" s="459"/>
      <c r="T47" s="459"/>
      <c r="U47" s="459"/>
      <c r="V47" s="459"/>
      <c r="W47" s="459"/>
      <c r="X47" s="459"/>
      <c r="Y47" s="459"/>
      <c r="Z47" s="459"/>
      <c r="AA47" s="459"/>
      <c r="AB47" s="459"/>
      <c r="AC47" s="459"/>
      <c r="AD47" s="459"/>
      <c r="AE47" s="459"/>
      <c r="AF47" s="459"/>
      <c r="AG47" s="459"/>
      <c r="AH47" s="459"/>
      <c r="AI47" s="459"/>
      <c r="AJ47" s="459"/>
      <c r="AK47" s="459"/>
      <c r="AL47" s="459"/>
      <c r="AM47" s="459"/>
      <c r="AN47" s="459"/>
      <c r="AO47" s="459"/>
      <c r="AP47" s="459"/>
      <c r="AQ47" s="459"/>
      <c r="AR47" s="459"/>
      <c r="AS47" s="459"/>
      <c r="AT47" s="459"/>
      <c r="AU47" s="459"/>
      <c r="AV47" s="459"/>
      <c r="AW47" s="459"/>
      <c r="AX47" s="459"/>
      <c r="AY47" s="459"/>
      <c r="AZ47" s="459"/>
      <c r="BA47" s="459"/>
      <c r="BB47" s="459"/>
      <c r="BC47" s="459"/>
      <c r="BD47" s="459"/>
      <c r="BE47" s="459"/>
      <c r="BF47" s="459"/>
      <c r="BG47" s="459"/>
      <c r="BH47" s="459"/>
      <c r="BI47" s="459"/>
      <c r="BJ47" s="459"/>
      <c r="BK47" s="459"/>
      <c r="BL47" s="459"/>
      <c r="BM47" s="459"/>
      <c r="BN47" s="459"/>
      <c r="BO47" s="459"/>
      <c r="BP47" s="459"/>
      <c r="BQ47" s="459"/>
      <c r="BR47" s="459"/>
      <c r="BS47" s="459"/>
      <c r="BT47" s="459"/>
      <c r="BU47" s="459"/>
      <c r="BV47" s="459"/>
      <c r="BW47" s="459"/>
      <c r="BX47" s="459"/>
      <c r="BY47" s="459"/>
      <c r="BZ47" s="459"/>
      <c r="CA47" s="459"/>
      <c r="CB47" s="459"/>
      <c r="CC47" s="459"/>
      <c r="CD47" s="459"/>
      <c r="CE47" s="459"/>
      <c r="CF47" s="459"/>
      <c r="CG47" s="459"/>
      <c r="CH47" s="459"/>
      <c r="CI47" s="459"/>
      <c r="CJ47" s="459"/>
      <c r="CK47" s="459"/>
      <c r="CL47" s="459"/>
      <c r="CM47" s="459"/>
      <c r="CN47" s="459"/>
      <c r="CO47" s="459"/>
      <c r="CP47" s="459"/>
      <c r="CQ47" s="459"/>
      <c r="CR47" s="459"/>
      <c r="CS47" s="459"/>
      <c r="CT47" s="459"/>
      <c r="CU47" s="459"/>
      <c r="CV47" s="459"/>
      <c r="CW47" s="459"/>
      <c r="CX47" s="459"/>
      <c r="CY47" s="459"/>
      <c r="CZ47" s="459"/>
      <c r="DA47" s="459"/>
      <c r="DB47" s="459"/>
      <c r="DC47" s="459"/>
      <c r="DD47" s="459"/>
      <c r="DE47" s="459"/>
      <c r="DF47" s="459"/>
      <c r="DG47" s="459"/>
      <c r="DH47" s="459"/>
      <c r="DI47" s="459"/>
      <c r="DJ47" s="459"/>
      <c r="DK47" s="459"/>
      <c r="DL47" s="459"/>
      <c r="DM47" s="459"/>
      <c r="DN47" s="459"/>
      <c r="DO47" s="459"/>
      <c r="DP47" s="459"/>
      <c r="DQ47" s="459"/>
      <c r="DR47" s="459"/>
      <c r="DS47" s="459"/>
      <c r="DT47" s="459"/>
      <c r="DU47" s="459"/>
      <c r="DV47" s="459"/>
      <c r="DW47" s="459"/>
      <c r="DX47" s="459"/>
      <c r="DY47" s="459"/>
      <c r="DZ47" s="459"/>
      <c r="EA47" s="459"/>
      <c r="EB47" s="459"/>
      <c r="EC47" s="459"/>
      <c r="ED47" s="459"/>
      <c r="EE47" s="459"/>
      <c r="EF47" s="459"/>
      <c r="EG47" s="459"/>
      <c r="EH47" s="459"/>
      <c r="EI47" s="459"/>
      <c r="EJ47" s="459"/>
      <c r="EK47" s="459"/>
      <c r="EL47" s="459"/>
      <c r="EM47" s="459"/>
      <c r="EN47" s="459"/>
      <c r="EO47" s="459"/>
      <c r="EP47" s="459"/>
      <c r="EQ47" s="459"/>
      <c r="ER47" s="459"/>
      <c r="ES47" s="459"/>
      <c r="ET47" s="459"/>
      <c r="EU47" s="459"/>
      <c r="EV47" s="459"/>
      <c r="EW47" s="459"/>
      <c r="EX47" s="459"/>
      <c r="EY47" s="459"/>
      <c r="EZ47" s="459"/>
      <c r="FA47" s="459"/>
      <c r="FB47" s="459"/>
      <c r="FC47" s="459"/>
      <c r="FD47" s="459"/>
      <c r="FE47" s="459"/>
      <c r="FF47" s="459"/>
      <c r="FG47" s="459"/>
      <c r="FH47" s="459"/>
      <c r="FI47" s="459"/>
      <c r="FJ47" s="459"/>
      <c r="FK47" s="459"/>
      <c r="FL47" s="459"/>
      <c r="FM47" s="459"/>
      <c r="FN47" s="459"/>
      <c r="FO47" s="459"/>
      <c r="FP47" s="459"/>
      <c r="FQ47" s="459"/>
      <c r="FR47" s="459"/>
      <c r="FS47" s="459"/>
      <c r="FT47" s="459"/>
      <c r="FU47" s="459"/>
      <c r="FV47" s="459"/>
      <c r="FW47" s="459"/>
      <c r="FX47" s="459"/>
      <c r="FY47" s="459"/>
      <c r="FZ47" s="459"/>
      <c r="GA47" s="459"/>
      <c r="GB47" s="459"/>
      <c r="GC47" s="459"/>
      <c r="GD47" s="459"/>
      <c r="GE47" s="459"/>
      <c r="GF47" s="459"/>
      <c r="GG47" s="459"/>
      <c r="GH47" s="459"/>
      <c r="GI47" s="459"/>
      <c r="GJ47" s="459"/>
      <c r="GK47" s="459"/>
      <c r="GL47" s="459"/>
      <c r="GM47" s="459"/>
      <c r="GN47" s="459"/>
      <c r="GO47" s="459"/>
      <c r="GP47" s="459"/>
      <c r="GQ47" s="459"/>
      <c r="GR47" s="459"/>
      <c r="GS47" s="459"/>
      <c r="GT47" s="459"/>
      <c r="GU47" s="459"/>
      <c r="GV47" s="459"/>
      <c r="GW47" s="459"/>
      <c r="GX47" s="459"/>
      <c r="GY47" s="459"/>
      <c r="GZ47" s="459"/>
      <c r="HA47" s="459"/>
      <c r="HB47" s="459"/>
      <c r="HC47" s="459"/>
      <c r="HD47" s="459"/>
      <c r="HE47" s="459"/>
      <c r="HF47" s="459"/>
      <c r="HG47" s="459"/>
      <c r="HH47" s="459"/>
      <c r="HI47" s="459"/>
      <c r="HJ47" s="459"/>
      <c r="HK47" s="459"/>
      <c r="HL47" s="459"/>
      <c r="HM47" s="459"/>
      <c r="HN47" s="459"/>
      <c r="HO47" s="459"/>
      <c r="HP47" s="459"/>
      <c r="HQ47" s="459"/>
      <c r="HR47" s="459"/>
      <c r="HS47" s="459"/>
      <c r="HT47" s="459"/>
      <c r="HU47" s="459"/>
      <c r="HV47" s="459"/>
      <c r="HW47" s="459"/>
      <c r="HX47" s="459"/>
      <c r="HY47" s="459"/>
      <c r="HZ47" s="459"/>
      <c r="IA47" s="459"/>
      <c r="IB47" s="459"/>
      <c r="IC47" s="459"/>
      <c r="ID47" s="459"/>
      <c r="IE47" s="459"/>
      <c r="IF47" s="459"/>
      <c r="IG47" s="459"/>
      <c r="IH47" s="459"/>
      <c r="II47" s="459"/>
      <c r="IJ47" s="459"/>
      <c r="IK47" s="459"/>
      <c r="IL47" s="459"/>
      <c r="IM47" s="459"/>
      <c r="IN47" s="459"/>
      <c r="IO47" s="459"/>
      <c r="IP47" s="459"/>
      <c r="IQ47" s="459"/>
      <c r="IR47" s="459"/>
      <c r="IS47" s="459"/>
      <c r="IT47" s="459"/>
      <c r="IU47" s="459"/>
      <c r="IV47" s="459"/>
    </row>
    <row r="48" spans="1:256" s="437" customFormat="1" ht="23.25" customHeight="1">
      <c r="A48" s="488" t="s">
        <v>751</v>
      </c>
      <c r="B48" s="482" t="s">
        <v>752</v>
      </c>
      <c r="C48" s="482" t="s">
        <v>753</v>
      </c>
      <c r="D48" s="491" t="s">
        <v>171</v>
      </c>
      <c r="E48" s="533" t="s">
        <v>115</v>
      </c>
      <c r="F48" s="485">
        <v>2000</v>
      </c>
      <c r="G48" s="535">
        <v>1</v>
      </c>
      <c r="H48" s="487">
        <v>0</v>
      </c>
      <c r="I48" s="492" t="s">
        <v>713</v>
      </c>
      <c r="J48" s="492" t="s">
        <v>713</v>
      </c>
      <c r="K48" s="614" t="s">
        <v>754</v>
      </c>
      <c r="L48" s="533" t="s">
        <v>701</v>
      </c>
      <c r="M48" s="459"/>
      <c r="N48" s="459"/>
      <c r="O48" s="459"/>
      <c r="P48" s="459"/>
      <c r="Q48" s="459"/>
      <c r="R48" s="459"/>
      <c r="S48" s="459"/>
      <c r="T48" s="459"/>
      <c r="U48" s="459"/>
      <c r="V48" s="459"/>
      <c r="W48" s="459"/>
      <c r="X48" s="459"/>
      <c r="Y48" s="459"/>
      <c r="Z48" s="459"/>
      <c r="AA48" s="459"/>
      <c r="AB48" s="459"/>
      <c r="AC48" s="459"/>
      <c r="AD48" s="459"/>
      <c r="AE48" s="459"/>
      <c r="AF48" s="459"/>
      <c r="AG48" s="459"/>
      <c r="AH48" s="459"/>
      <c r="AI48" s="459"/>
      <c r="AJ48" s="459"/>
      <c r="AK48" s="459"/>
      <c r="AL48" s="459"/>
      <c r="AM48" s="459"/>
      <c r="AN48" s="459"/>
      <c r="AO48" s="459"/>
      <c r="AP48" s="459"/>
      <c r="AQ48" s="459"/>
      <c r="AR48" s="459"/>
      <c r="AS48" s="459"/>
      <c r="AT48" s="459"/>
      <c r="AU48" s="459"/>
      <c r="AV48" s="459"/>
      <c r="AW48" s="459"/>
      <c r="AX48" s="459"/>
      <c r="AY48" s="459"/>
      <c r="AZ48" s="459"/>
      <c r="BA48" s="459"/>
      <c r="BB48" s="459"/>
      <c r="BC48" s="459"/>
      <c r="BD48" s="459"/>
      <c r="BE48" s="459"/>
      <c r="BF48" s="459"/>
      <c r="BG48" s="459"/>
      <c r="BH48" s="459"/>
      <c r="BI48" s="459"/>
      <c r="BJ48" s="459"/>
      <c r="BK48" s="459"/>
      <c r="BL48" s="459"/>
      <c r="BM48" s="459"/>
      <c r="BN48" s="459"/>
      <c r="BO48" s="459"/>
      <c r="BP48" s="459"/>
      <c r="BQ48" s="459"/>
      <c r="BR48" s="459"/>
      <c r="BS48" s="459"/>
      <c r="BT48" s="459"/>
      <c r="BU48" s="459"/>
      <c r="BV48" s="459"/>
      <c r="BW48" s="459"/>
      <c r="BX48" s="459"/>
      <c r="BY48" s="459"/>
      <c r="BZ48" s="459"/>
      <c r="CA48" s="459"/>
      <c r="CB48" s="459"/>
      <c r="CC48" s="459"/>
      <c r="CD48" s="459"/>
      <c r="CE48" s="459"/>
      <c r="CF48" s="459"/>
      <c r="CG48" s="459"/>
      <c r="CH48" s="459"/>
      <c r="CI48" s="459"/>
      <c r="CJ48" s="459"/>
      <c r="CK48" s="459"/>
      <c r="CL48" s="459"/>
      <c r="CM48" s="459"/>
      <c r="CN48" s="459"/>
      <c r="CO48" s="459"/>
      <c r="CP48" s="459"/>
      <c r="CQ48" s="459"/>
      <c r="CR48" s="459"/>
      <c r="CS48" s="459"/>
      <c r="CT48" s="459"/>
      <c r="CU48" s="459"/>
      <c r="CV48" s="459"/>
      <c r="CW48" s="459"/>
      <c r="CX48" s="459"/>
      <c r="CY48" s="459"/>
      <c r="CZ48" s="459"/>
      <c r="DA48" s="459"/>
      <c r="DB48" s="459"/>
      <c r="DC48" s="459"/>
      <c r="DD48" s="459"/>
      <c r="DE48" s="459"/>
      <c r="DF48" s="459"/>
      <c r="DG48" s="459"/>
      <c r="DH48" s="459"/>
      <c r="DI48" s="459"/>
      <c r="DJ48" s="459"/>
      <c r="DK48" s="459"/>
      <c r="DL48" s="459"/>
      <c r="DM48" s="459"/>
      <c r="DN48" s="459"/>
      <c r="DO48" s="459"/>
      <c r="DP48" s="459"/>
      <c r="DQ48" s="459"/>
      <c r="DR48" s="459"/>
      <c r="DS48" s="459"/>
      <c r="DT48" s="459"/>
      <c r="DU48" s="459"/>
      <c r="DV48" s="459"/>
      <c r="DW48" s="459"/>
      <c r="DX48" s="459"/>
      <c r="DY48" s="459"/>
      <c r="DZ48" s="459"/>
      <c r="EA48" s="459"/>
      <c r="EB48" s="459"/>
      <c r="EC48" s="459"/>
      <c r="ED48" s="459"/>
      <c r="EE48" s="459"/>
      <c r="EF48" s="459"/>
      <c r="EG48" s="459"/>
      <c r="EH48" s="459"/>
      <c r="EI48" s="459"/>
      <c r="EJ48" s="459"/>
      <c r="EK48" s="459"/>
      <c r="EL48" s="459"/>
      <c r="EM48" s="459"/>
      <c r="EN48" s="459"/>
      <c r="EO48" s="459"/>
      <c r="EP48" s="459"/>
      <c r="EQ48" s="459"/>
      <c r="ER48" s="459"/>
      <c r="ES48" s="459"/>
      <c r="ET48" s="459"/>
      <c r="EU48" s="459"/>
      <c r="EV48" s="459"/>
      <c r="EW48" s="459"/>
      <c r="EX48" s="459"/>
      <c r="EY48" s="459"/>
      <c r="EZ48" s="459"/>
      <c r="FA48" s="459"/>
      <c r="FB48" s="459"/>
      <c r="FC48" s="459"/>
      <c r="FD48" s="459"/>
      <c r="FE48" s="459"/>
      <c r="FF48" s="459"/>
      <c r="FG48" s="459"/>
      <c r="FH48" s="459"/>
      <c r="FI48" s="459"/>
      <c r="FJ48" s="459"/>
      <c r="FK48" s="459"/>
      <c r="FL48" s="459"/>
      <c r="FM48" s="459"/>
      <c r="FN48" s="459"/>
      <c r="FO48" s="459"/>
      <c r="FP48" s="459"/>
      <c r="FQ48" s="459"/>
      <c r="FR48" s="459"/>
      <c r="FS48" s="459"/>
      <c r="FT48" s="459"/>
      <c r="FU48" s="459"/>
      <c r="FV48" s="459"/>
      <c r="FW48" s="459"/>
      <c r="FX48" s="459"/>
      <c r="FY48" s="459"/>
      <c r="FZ48" s="459"/>
      <c r="GA48" s="459"/>
      <c r="GB48" s="459"/>
      <c r="GC48" s="459"/>
      <c r="GD48" s="459"/>
      <c r="GE48" s="459"/>
      <c r="GF48" s="459"/>
      <c r="GG48" s="459"/>
      <c r="GH48" s="459"/>
      <c r="GI48" s="459"/>
      <c r="GJ48" s="459"/>
      <c r="GK48" s="459"/>
      <c r="GL48" s="459"/>
      <c r="GM48" s="459"/>
      <c r="GN48" s="459"/>
      <c r="GO48" s="459"/>
      <c r="GP48" s="459"/>
      <c r="GQ48" s="459"/>
      <c r="GR48" s="459"/>
      <c r="GS48" s="459"/>
      <c r="GT48" s="459"/>
      <c r="GU48" s="459"/>
      <c r="GV48" s="459"/>
      <c r="GW48" s="459"/>
      <c r="GX48" s="459"/>
      <c r="GY48" s="459"/>
      <c r="GZ48" s="459"/>
      <c r="HA48" s="459"/>
      <c r="HB48" s="459"/>
      <c r="HC48" s="459"/>
      <c r="HD48" s="459"/>
      <c r="HE48" s="459"/>
      <c r="HF48" s="459"/>
      <c r="HG48" s="459"/>
      <c r="HH48" s="459"/>
      <c r="HI48" s="459"/>
      <c r="HJ48" s="459"/>
      <c r="HK48" s="459"/>
      <c r="HL48" s="459"/>
      <c r="HM48" s="459"/>
      <c r="HN48" s="459"/>
      <c r="HO48" s="459"/>
      <c r="HP48" s="459"/>
      <c r="HQ48" s="459"/>
      <c r="HR48" s="459"/>
      <c r="HS48" s="459"/>
      <c r="HT48" s="459"/>
      <c r="HU48" s="459"/>
      <c r="HV48" s="459"/>
      <c r="HW48" s="459"/>
      <c r="HX48" s="459"/>
      <c r="HY48" s="459"/>
      <c r="HZ48" s="459"/>
      <c r="IA48" s="459"/>
      <c r="IB48" s="459"/>
      <c r="IC48" s="459"/>
      <c r="ID48" s="459"/>
      <c r="IE48" s="459"/>
      <c r="IF48" s="459"/>
      <c r="IG48" s="459"/>
      <c r="IH48" s="459"/>
      <c r="II48" s="459"/>
      <c r="IJ48" s="459"/>
      <c r="IK48" s="459"/>
      <c r="IL48" s="459"/>
      <c r="IM48" s="459"/>
      <c r="IN48" s="459"/>
      <c r="IO48" s="459"/>
      <c r="IP48" s="459"/>
      <c r="IQ48" s="459"/>
      <c r="IR48" s="459"/>
      <c r="IS48" s="459"/>
      <c r="IT48" s="459"/>
      <c r="IU48" s="459"/>
      <c r="IV48" s="459"/>
    </row>
    <row r="49" spans="1:256" s="437" customFormat="1" ht="23.25" customHeight="1">
      <c r="A49" s="544" t="s">
        <v>755</v>
      </c>
      <c r="B49" s="545" t="s">
        <v>756</v>
      </c>
      <c r="C49" s="545" t="s">
        <v>757</v>
      </c>
      <c r="D49" s="546" t="s">
        <v>114</v>
      </c>
      <c r="E49" s="533" t="s">
        <v>115</v>
      </c>
      <c r="F49" s="547">
        <v>1500</v>
      </c>
      <c r="G49" s="535">
        <v>1</v>
      </c>
      <c r="H49" s="487">
        <v>0</v>
      </c>
      <c r="I49" s="619" t="s">
        <v>758</v>
      </c>
      <c r="J49" s="619" t="s">
        <v>758</v>
      </c>
      <c r="K49" s="620"/>
      <c r="L49" s="533" t="s">
        <v>701</v>
      </c>
      <c r="M49" s="459"/>
      <c r="N49" s="459"/>
      <c r="O49" s="459"/>
      <c r="P49" s="459"/>
      <c r="Q49" s="459"/>
      <c r="R49" s="459"/>
      <c r="S49" s="459"/>
      <c r="T49" s="459"/>
      <c r="U49" s="459"/>
      <c r="V49" s="459"/>
      <c r="W49" s="459"/>
      <c r="X49" s="459"/>
      <c r="Y49" s="459"/>
      <c r="Z49" s="459"/>
      <c r="AA49" s="459"/>
      <c r="AB49" s="459"/>
      <c r="AC49" s="459"/>
      <c r="AD49" s="459"/>
      <c r="AE49" s="459"/>
      <c r="AF49" s="459"/>
      <c r="AG49" s="459"/>
      <c r="AH49" s="459"/>
      <c r="AI49" s="459"/>
      <c r="AJ49" s="459"/>
      <c r="AK49" s="459"/>
      <c r="AL49" s="459"/>
      <c r="AM49" s="459"/>
      <c r="AN49" s="459"/>
      <c r="AO49" s="459"/>
      <c r="AP49" s="459"/>
      <c r="AQ49" s="459"/>
      <c r="AR49" s="459"/>
      <c r="AS49" s="459"/>
      <c r="AT49" s="459"/>
      <c r="AU49" s="459"/>
      <c r="AV49" s="459"/>
      <c r="AW49" s="459"/>
      <c r="AX49" s="459"/>
      <c r="AY49" s="459"/>
      <c r="AZ49" s="459"/>
      <c r="BA49" s="459"/>
      <c r="BB49" s="459"/>
      <c r="BC49" s="459"/>
      <c r="BD49" s="459"/>
      <c r="BE49" s="459"/>
      <c r="BF49" s="459"/>
      <c r="BG49" s="459"/>
      <c r="BH49" s="459"/>
      <c r="BI49" s="459"/>
      <c r="BJ49" s="459"/>
      <c r="BK49" s="459"/>
      <c r="BL49" s="459"/>
      <c r="BM49" s="459"/>
      <c r="BN49" s="459"/>
      <c r="BO49" s="459"/>
      <c r="BP49" s="459"/>
      <c r="BQ49" s="459"/>
      <c r="BR49" s="459"/>
      <c r="BS49" s="459"/>
      <c r="BT49" s="459"/>
      <c r="BU49" s="459"/>
      <c r="BV49" s="459"/>
      <c r="BW49" s="459"/>
      <c r="BX49" s="459"/>
      <c r="BY49" s="459"/>
      <c r="BZ49" s="459"/>
      <c r="CA49" s="459"/>
      <c r="CB49" s="459"/>
      <c r="CC49" s="459"/>
      <c r="CD49" s="459"/>
      <c r="CE49" s="459"/>
      <c r="CF49" s="459"/>
      <c r="CG49" s="459"/>
      <c r="CH49" s="459"/>
      <c r="CI49" s="459"/>
      <c r="CJ49" s="459"/>
      <c r="CK49" s="459"/>
      <c r="CL49" s="459"/>
      <c r="CM49" s="459"/>
      <c r="CN49" s="459"/>
      <c r="CO49" s="459"/>
      <c r="CP49" s="459"/>
      <c r="CQ49" s="459"/>
      <c r="CR49" s="459"/>
      <c r="CS49" s="459"/>
      <c r="CT49" s="459"/>
      <c r="CU49" s="459"/>
      <c r="CV49" s="459"/>
      <c r="CW49" s="459"/>
      <c r="CX49" s="459"/>
      <c r="CY49" s="459"/>
      <c r="CZ49" s="459"/>
      <c r="DA49" s="459"/>
      <c r="DB49" s="459"/>
      <c r="DC49" s="459"/>
      <c r="DD49" s="459"/>
      <c r="DE49" s="459"/>
      <c r="DF49" s="459"/>
      <c r="DG49" s="459"/>
      <c r="DH49" s="459"/>
      <c r="DI49" s="459"/>
      <c r="DJ49" s="459"/>
      <c r="DK49" s="459"/>
      <c r="DL49" s="459"/>
      <c r="DM49" s="459"/>
      <c r="DN49" s="459"/>
      <c r="DO49" s="459"/>
      <c r="DP49" s="459"/>
      <c r="DQ49" s="459"/>
      <c r="DR49" s="459"/>
      <c r="DS49" s="459"/>
      <c r="DT49" s="459"/>
      <c r="DU49" s="459"/>
      <c r="DV49" s="459"/>
      <c r="DW49" s="459"/>
      <c r="DX49" s="459"/>
      <c r="DY49" s="459"/>
      <c r="DZ49" s="459"/>
      <c r="EA49" s="459"/>
      <c r="EB49" s="459"/>
      <c r="EC49" s="459"/>
      <c r="ED49" s="459"/>
      <c r="EE49" s="459"/>
      <c r="EF49" s="459"/>
      <c r="EG49" s="459"/>
      <c r="EH49" s="459"/>
      <c r="EI49" s="459"/>
      <c r="EJ49" s="459"/>
      <c r="EK49" s="459"/>
      <c r="EL49" s="459"/>
      <c r="EM49" s="459"/>
      <c r="EN49" s="459"/>
      <c r="EO49" s="459"/>
      <c r="EP49" s="459"/>
      <c r="EQ49" s="459"/>
      <c r="ER49" s="459"/>
      <c r="ES49" s="459"/>
      <c r="ET49" s="459"/>
      <c r="EU49" s="459"/>
      <c r="EV49" s="459"/>
      <c r="EW49" s="459"/>
      <c r="EX49" s="459"/>
      <c r="EY49" s="459"/>
      <c r="EZ49" s="459"/>
      <c r="FA49" s="459"/>
      <c r="FB49" s="459"/>
      <c r="FC49" s="459"/>
      <c r="FD49" s="459"/>
      <c r="FE49" s="459"/>
      <c r="FF49" s="459"/>
      <c r="FG49" s="459"/>
      <c r="FH49" s="459"/>
      <c r="FI49" s="459"/>
      <c r="FJ49" s="459"/>
      <c r="FK49" s="459"/>
      <c r="FL49" s="459"/>
      <c r="FM49" s="459"/>
      <c r="FN49" s="459"/>
      <c r="FO49" s="459"/>
      <c r="FP49" s="459"/>
      <c r="FQ49" s="459"/>
      <c r="FR49" s="459"/>
      <c r="FS49" s="459"/>
      <c r="FT49" s="459"/>
      <c r="FU49" s="459"/>
      <c r="FV49" s="459"/>
      <c r="FW49" s="459"/>
      <c r="FX49" s="459"/>
      <c r="FY49" s="459"/>
      <c r="FZ49" s="459"/>
      <c r="GA49" s="459"/>
      <c r="GB49" s="459"/>
      <c r="GC49" s="459"/>
      <c r="GD49" s="459"/>
      <c r="GE49" s="459"/>
      <c r="GF49" s="459"/>
      <c r="GG49" s="459"/>
      <c r="GH49" s="459"/>
      <c r="GI49" s="459"/>
      <c r="GJ49" s="459"/>
      <c r="GK49" s="459"/>
      <c r="GL49" s="459"/>
      <c r="GM49" s="459"/>
      <c r="GN49" s="459"/>
      <c r="GO49" s="459"/>
      <c r="GP49" s="459"/>
      <c r="GQ49" s="459"/>
      <c r="GR49" s="459"/>
      <c r="GS49" s="459"/>
      <c r="GT49" s="459"/>
      <c r="GU49" s="459"/>
      <c r="GV49" s="459"/>
      <c r="GW49" s="459"/>
      <c r="GX49" s="459"/>
      <c r="GY49" s="459"/>
      <c r="GZ49" s="459"/>
      <c r="HA49" s="459"/>
      <c r="HB49" s="459"/>
      <c r="HC49" s="459"/>
      <c r="HD49" s="459"/>
      <c r="HE49" s="459"/>
      <c r="HF49" s="459"/>
      <c r="HG49" s="459"/>
      <c r="HH49" s="459"/>
      <c r="HI49" s="459"/>
      <c r="HJ49" s="459"/>
      <c r="HK49" s="459"/>
      <c r="HL49" s="459"/>
      <c r="HM49" s="459"/>
      <c r="HN49" s="459"/>
      <c r="HO49" s="459"/>
      <c r="HP49" s="459"/>
      <c r="HQ49" s="459"/>
      <c r="HR49" s="459"/>
      <c r="HS49" s="459"/>
      <c r="HT49" s="459"/>
      <c r="HU49" s="459"/>
      <c r="HV49" s="459"/>
      <c r="HW49" s="459"/>
      <c r="HX49" s="459"/>
      <c r="HY49" s="459"/>
      <c r="HZ49" s="459"/>
      <c r="IA49" s="459"/>
      <c r="IB49" s="459"/>
      <c r="IC49" s="459"/>
      <c r="ID49" s="459"/>
      <c r="IE49" s="459"/>
      <c r="IF49" s="459"/>
      <c r="IG49" s="459"/>
      <c r="IH49" s="459"/>
      <c r="II49" s="459"/>
      <c r="IJ49" s="459"/>
      <c r="IK49" s="459"/>
      <c r="IL49" s="459"/>
      <c r="IM49" s="459"/>
      <c r="IN49" s="459"/>
      <c r="IO49" s="459"/>
      <c r="IP49" s="459"/>
      <c r="IQ49" s="459"/>
      <c r="IR49" s="459"/>
      <c r="IS49" s="459"/>
      <c r="IT49" s="459"/>
      <c r="IU49" s="459"/>
      <c r="IV49" s="459"/>
    </row>
    <row r="50" spans="1:256" s="437" customFormat="1" ht="20.100000000000001" customHeight="1">
      <c r="A50" s="488" t="s">
        <v>759</v>
      </c>
      <c r="B50" s="482" t="s">
        <v>726</v>
      </c>
      <c r="C50" s="482" t="s">
        <v>760</v>
      </c>
      <c r="D50" s="491" t="s">
        <v>114</v>
      </c>
      <c r="E50" s="533" t="s">
        <v>115</v>
      </c>
      <c r="F50" s="485">
        <v>1500</v>
      </c>
      <c r="G50" s="535">
        <v>1</v>
      </c>
      <c r="H50" s="487">
        <v>0</v>
      </c>
      <c r="I50" s="482" t="s">
        <v>728</v>
      </c>
      <c r="J50" s="482" t="s">
        <v>729</v>
      </c>
      <c r="K50" s="618"/>
      <c r="L50" s="533" t="s">
        <v>701</v>
      </c>
      <c r="M50" s="608"/>
      <c r="N50" s="459"/>
      <c r="O50" s="459"/>
      <c r="P50" s="459"/>
      <c r="Q50" s="459"/>
      <c r="R50" s="459"/>
      <c r="S50" s="459"/>
      <c r="T50" s="459"/>
      <c r="U50" s="459"/>
      <c r="V50" s="459"/>
      <c r="W50" s="459"/>
      <c r="X50" s="459"/>
      <c r="Y50" s="459"/>
      <c r="Z50" s="459"/>
      <c r="AA50" s="459"/>
      <c r="AB50" s="459"/>
      <c r="AC50" s="459"/>
      <c r="AD50" s="459"/>
      <c r="AE50" s="459"/>
      <c r="AF50" s="459"/>
      <c r="AG50" s="459"/>
      <c r="AH50" s="459"/>
      <c r="AI50" s="459"/>
      <c r="AJ50" s="459"/>
      <c r="AK50" s="459"/>
      <c r="AL50" s="459"/>
      <c r="AM50" s="459"/>
      <c r="AN50" s="459"/>
      <c r="AO50" s="459"/>
      <c r="AP50" s="459"/>
      <c r="AQ50" s="459"/>
      <c r="AR50" s="459"/>
      <c r="AS50" s="459"/>
      <c r="AT50" s="459"/>
      <c r="AU50" s="459"/>
      <c r="AV50" s="459"/>
      <c r="AW50" s="459"/>
      <c r="AX50" s="459"/>
      <c r="AY50" s="459"/>
      <c r="AZ50" s="459"/>
      <c r="BA50" s="459"/>
      <c r="BB50" s="459"/>
      <c r="BC50" s="459"/>
      <c r="BD50" s="459"/>
      <c r="BE50" s="459"/>
      <c r="BF50" s="459"/>
      <c r="BG50" s="459"/>
      <c r="BH50" s="459"/>
      <c r="BI50" s="459"/>
      <c r="BJ50" s="459"/>
      <c r="BK50" s="459"/>
      <c r="BL50" s="459"/>
      <c r="BM50" s="459"/>
      <c r="BN50" s="459"/>
      <c r="BO50" s="459"/>
      <c r="BP50" s="459"/>
      <c r="BQ50" s="459"/>
      <c r="BR50" s="459"/>
      <c r="BS50" s="459"/>
      <c r="BT50" s="459"/>
      <c r="BU50" s="459"/>
      <c r="BV50" s="459"/>
      <c r="BW50" s="459"/>
      <c r="BX50" s="459"/>
      <c r="BY50" s="459"/>
      <c r="BZ50" s="459"/>
      <c r="CA50" s="459"/>
      <c r="CB50" s="459"/>
      <c r="CC50" s="459"/>
      <c r="CD50" s="459"/>
      <c r="CE50" s="459"/>
      <c r="CF50" s="459"/>
      <c r="CG50" s="459"/>
      <c r="CH50" s="459"/>
      <c r="CI50" s="459"/>
      <c r="CJ50" s="459"/>
      <c r="CK50" s="459"/>
      <c r="CL50" s="459"/>
      <c r="CM50" s="459"/>
      <c r="CN50" s="459"/>
      <c r="CO50" s="459"/>
      <c r="CP50" s="459"/>
      <c r="CQ50" s="459"/>
      <c r="CR50" s="459"/>
      <c r="CS50" s="459"/>
      <c r="CT50" s="459"/>
      <c r="CU50" s="459"/>
      <c r="CV50" s="459"/>
      <c r="CW50" s="459"/>
      <c r="CX50" s="459"/>
      <c r="CY50" s="459"/>
      <c r="CZ50" s="459"/>
      <c r="DA50" s="459"/>
      <c r="DB50" s="459"/>
      <c r="DC50" s="459"/>
      <c r="DD50" s="459"/>
      <c r="DE50" s="459"/>
      <c r="DF50" s="459"/>
      <c r="DG50" s="459"/>
      <c r="DH50" s="459"/>
      <c r="DI50" s="459"/>
      <c r="DJ50" s="459"/>
      <c r="DK50" s="459"/>
      <c r="DL50" s="459"/>
      <c r="DM50" s="459"/>
      <c r="DN50" s="459"/>
      <c r="DO50" s="459"/>
      <c r="DP50" s="459"/>
      <c r="DQ50" s="459"/>
      <c r="DR50" s="459"/>
      <c r="DS50" s="459"/>
      <c r="DT50" s="459"/>
      <c r="DU50" s="459"/>
      <c r="DV50" s="459"/>
      <c r="DW50" s="459"/>
      <c r="DX50" s="459"/>
      <c r="DY50" s="459"/>
      <c r="DZ50" s="459"/>
      <c r="EA50" s="459"/>
      <c r="EB50" s="459"/>
      <c r="EC50" s="459"/>
      <c r="ED50" s="459"/>
      <c r="EE50" s="459"/>
      <c r="EF50" s="459"/>
      <c r="EG50" s="459"/>
      <c r="EH50" s="459"/>
      <c r="EI50" s="459"/>
      <c r="EJ50" s="459"/>
      <c r="EK50" s="459"/>
      <c r="EL50" s="459"/>
      <c r="EM50" s="459"/>
      <c r="EN50" s="459"/>
      <c r="EO50" s="459"/>
      <c r="EP50" s="459"/>
      <c r="EQ50" s="459"/>
      <c r="ER50" s="459"/>
      <c r="ES50" s="459"/>
      <c r="ET50" s="459"/>
      <c r="EU50" s="459"/>
      <c r="EV50" s="459"/>
      <c r="EW50" s="459"/>
      <c r="EX50" s="459"/>
      <c r="EY50" s="459"/>
      <c r="EZ50" s="459"/>
      <c r="FA50" s="459"/>
      <c r="FB50" s="459"/>
      <c r="FC50" s="459"/>
      <c r="FD50" s="459"/>
      <c r="FE50" s="459"/>
      <c r="FF50" s="459"/>
      <c r="FG50" s="459"/>
      <c r="FH50" s="459"/>
      <c r="FI50" s="459"/>
      <c r="FJ50" s="459"/>
      <c r="FK50" s="459"/>
      <c r="FL50" s="459"/>
      <c r="FM50" s="459"/>
      <c r="FN50" s="459"/>
      <c r="FO50" s="459"/>
      <c r="FP50" s="459"/>
      <c r="FQ50" s="459"/>
      <c r="FR50" s="459"/>
      <c r="FS50" s="459"/>
      <c r="FT50" s="459"/>
      <c r="FU50" s="459"/>
      <c r="FV50" s="459"/>
      <c r="FW50" s="459"/>
      <c r="FX50" s="459"/>
      <c r="FY50" s="459"/>
      <c r="FZ50" s="459"/>
      <c r="GA50" s="459"/>
      <c r="GB50" s="459"/>
      <c r="GC50" s="459"/>
      <c r="GD50" s="459"/>
      <c r="GE50" s="459"/>
      <c r="GF50" s="459"/>
      <c r="GG50" s="459"/>
      <c r="GH50" s="459"/>
      <c r="GI50" s="459"/>
      <c r="GJ50" s="459"/>
      <c r="GK50" s="459"/>
      <c r="GL50" s="459"/>
      <c r="GM50" s="459"/>
      <c r="GN50" s="459"/>
      <c r="GO50" s="459"/>
      <c r="GP50" s="459"/>
      <c r="GQ50" s="459"/>
      <c r="GR50" s="459"/>
      <c r="GS50" s="459"/>
      <c r="GT50" s="459"/>
      <c r="GU50" s="459"/>
      <c r="GV50" s="459"/>
      <c r="GW50" s="459"/>
      <c r="GX50" s="459"/>
      <c r="GY50" s="459"/>
      <c r="GZ50" s="459"/>
      <c r="HA50" s="459"/>
      <c r="HB50" s="459"/>
      <c r="HC50" s="459"/>
      <c r="HD50" s="459"/>
      <c r="HE50" s="459"/>
      <c r="HF50" s="459"/>
      <c r="HG50" s="459"/>
      <c r="HH50" s="459"/>
      <c r="HI50" s="459"/>
      <c r="HJ50" s="459"/>
      <c r="HK50" s="459"/>
      <c r="HL50" s="459"/>
      <c r="HM50" s="459"/>
      <c r="HN50" s="459"/>
      <c r="HO50" s="459"/>
      <c r="HP50" s="459"/>
      <c r="HQ50" s="459"/>
      <c r="HR50" s="459"/>
      <c r="HS50" s="459"/>
      <c r="HT50" s="459"/>
      <c r="HU50" s="459"/>
      <c r="HV50" s="459"/>
      <c r="HW50" s="459"/>
      <c r="HX50" s="459"/>
      <c r="HY50" s="459"/>
      <c r="HZ50" s="459"/>
      <c r="IA50" s="459"/>
      <c r="IB50" s="459"/>
      <c r="IC50" s="459"/>
      <c r="ID50" s="459"/>
      <c r="IE50" s="459"/>
      <c r="IF50" s="459"/>
      <c r="IG50" s="459"/>
      <c r="IH50" s="459"/>
      <c r="II50" s="459"/>
      <c r="IJ50" s="459"/>
      <c r="IK50" s="459"/>
      <c r="IL50" s="459"/>
      <c r="IM50" s="459"/>
      <c r="IN50" s="459"/>
      <c r="IO50" s="459"/>
      <c r="IP50" s="459"/>
      <c r="IQ50" s="459"/>
      <c r="IR50" s="459"/>
      <c r="IS50" s="459"/>
      <c r="IT50" s="459"/>
      <c r="IU50" s="459"/>
      <c r="IV50" s="459"/>
    </row>
    <row r="51" spans="1:256" ht="23.25" customHeight="1">
      <c r="A51" s="504" t="s">
        <v>131</v>
      </c>
      <c r="B51" s="548"/>
      <c r="C51" s="548"/>
      <c r="D51" s="548"/>
      <c r="E51" s="548"/>
      <c r="F51" s="549">
        <f>SUM(F30:F50)</f>
        <v>994700</v>
      </c>
      <c r="G51" s="548"/>
      <c r="H51" s="548"/>
      <c r="I51" s="548"/>
      <c r="J51" s="621"/>
      <c r="K51" s="548"/>
      <c r="L51" s="622"/>
    </row>
    <row r="52" spans="1:256" ht="23.25" customHeight="1">
      <c r="A52" s="460"/>
      <c r="B52" s="461"/>
      <c r="C52" s="461"/>
      <c r="D52" s="139"/>
      <c r="E52" s="461"/>
      <c r="F52" s="461"/>
      <c r="G52" s="461"/>
      <c r="H52" s="461"/>
      <c r="I52" s="461"/>
      <c r="J52" s="581"/>
      <c r="K52" s="461"/>
      <c r="L52" s="582"/>
    </row>
    <row r="53" spans="1:256" ht="29.25" customHeight="1">
      <c r="A53" s="1560" t="s">
        <v>160</v>
      </c>
      <c r="B53" s="1561"/>
      <c r="C53" s="1561"/>
      <c r="D53" s="1561"/>
      <c r="E53" s="1561"/>
      <c r="F53" s="1561"/>
      <c r="G53" s="1561"/>
      <c r="H53" s="1561"/>
      <c r="I53" s="1561"/>
      <c r="J53" s="1552"/>
      <c r="K53" s="1552"/>
      <c r="L53" s="1552"/>
    </row>
    <row r="54" spans="1:256" ht="24.75" customHeight="1">
      <c r="A54" s="1557" t="s">
        <v>97</v>
      </c>
      <c r="B54" s="1553" t="s">
        <v>98</v>
      </c>
      <c r="C54" s="1553" t="s">
        <v>99</v>
      </c>
      <c r="D54" s="1555" t="s">
        <v>100</v>
      </c>
      <c r="E54" s="1553" t="s">
        <v>101</v>
      </c>
      <c r="F54" s="1550" t="s">
        <v>102</v>
      </c>
      <c r="G54" s="1562"/>
      <c r="H54" s="1563"/>
      <c r="I54" s="1550" t="s">
        <v>103</v>
      </c>
      <c r="J54" s="1564"/>
      <c r="K54" s="1549" t="s">
        <v>104</v>
      </c>
      <c r="L54" s="1551" t="s">
        <v>105</v>
      </c>
      <c r="M54" s="623"/>
    </row>
    <row r="55" spans="1:256" ht="127.5" customHeight="1">
      <c r="A55" s="1558"/>
      <c r="B55" s="1551"/>
      <c r="C55" s="1551"/>
      <c r="D55" s="1555"/>
      <c r="E55" s="1551"/>
      <c r="F55" s="473" t="s">
        <v>106</v>
      </c>
      <c r="G55" s="472" t="s">
        <v>107</v>
      </c>
      <c r="H55" s="472" t="s">
        <v>108</v>
      </c>
      <c r="I55" s="472" t="s">
        <v>161</v>
      </c>
      <c r="J55" s="472" t="s">
        <v>110</v>
      </c>
      <c r="K55" s="1550"/>
      <c r="L55" s="1551"/>
    </row>
    <row r="56" spans="1:256" s="438" customFormat="1" ht="30.75" customHeight="1">
      <c r="A56" s="497" t="s">
        <v>761</v>
      </c>
      <c r="B56" s="520" t="s">
        <v>762</v>
      </c>
      <c r="C56" s="520" t="s">
        <v>763</v>
      </c>
      <c r="D56" s="521" t="s">
        <v>165</v>
      </c>
      <c r="E56" s="500" t="s">
        <v>115</v>
      </c>
      <c r="F56" s="522"/>
      <c r="G56" s="502">
        <v>1</v>
      </c>
      <c r="H56" s="503">
        <v>0</v>
      </c>
      <c r="I56" s="520" t="s">
        <v>642</v>
      </c>
      <c r="J56" s="498" t="s">
        <v>764</v>
      </c>
      <c r="K56" s="624" t="s">
        <v>765</v>
      </c>
      <c r="L56" s="520" t="s">
        <v>766</v>
      </c>
      <c r="M56" s="459"/>
      <c r="N56" s="459"/>
      <c r="O56" s="459"/>
      <c r="P56" s="459"/>
      <c r="Q56" s="459"/>
      <c r="R56" s="459"/>
      <c r="S56" s="459"/>
      <c r="T56" s="459"/>
      <c r="U56" s="459"/>
      <c r="V56" s="459"/>
      <c r="W56" s="459"/>
      <c r="X56" s="459"/>
      <c r="Y56" s="459"/>
      <c r="Z56" s="459"/>
      <c r="AA56" s="459"/>
      <c r="AB56" s="459"/>
      <c r="AC56" s="459"/>
      <c r="AD56" s="459"/>
      <c r="AE56" s="459"/>
      <c r="AF56" s="459"/>
      <c r="AG56" s="459"/>
      <c r="AH56" s="459"/>
      <c r="AI56" s="459"/>
      <c r="AJ56" s="459"/>
      <c r="AK56" s="459"/>
      <c r="AL56" s="459"/>
      <c r="AM56" s="459"/>
      <c r="AN56" s="459"/>
      <c r="AO56" s="459"/>
      <c r="AP56" s="459"/>
      <c r="AQ56" s="459"/>
      <c r="AR56" s="459"/>
      <c r="AS56" s="459"/>
      <c r="AT56" s="459"/>
      <c r="AU56" s="459"/>
      <c r="AV56" s="459"/>
      <c r="AW56" s="459"/>
      <c r="AX56" s="459"/>
      <c r="AY56" s="459"/>
      <c r="AZ56" s="459"/>
      <c r="BA56" s="459"/>
      <c r="BB56" s="459"/>
      <c r="BC56" s="459"/>
      <c r="BD56" s="459"/>
      <c r="BE56" s="459"/>
      <c r="BF56" s="459"/>
      <c r="BG56" s="459"/>
      <c r="BH56" s="459"/>
      <c r="BI56" s="459"/>
      <c r="BJ56" s="459"/>
      <c r="BK56" s="459"/>
      <c r="BL56" s="459"/>
      <c r="BM56" s="459"/>
      <c r="BN56" s="459"/>
      <c r="BO56" s="459"/>
      <c r="BP56" s="459"/>
      <c r="BQ56" s="459"/>
      <c r="BR56" s="459"/>
      <c r="BS56" s="459"/>
      <c r="BT56" s="459"/>
      <c r="BU56" s="459"/>
      <c r="BV56" s="459"/>
      <c r="BW56" s="459"/>
      <c r="BX56" s="459"/>
      <c r="BY56" s="459"/>
      <c r="BZ56" s="459"/>
      <c r="CA56" s="459"/>
      <c r="CB56" s="459"/>
      <c r="CC56" s="459"/>
      <c r="CD56" s="459"/>
      <c r="CE56" s="459"/>
      <c r="CF56" s="459"/>
      <c r="CG56" s="459"/>
      <c r="CH56" s="459"/>
      <c r="CI56" s="459"/>
      <c r="CJ56" s="459"/>
      <c r="CK56" s="459"/>
      <c r="CL56" s="459"/>
      <c r="CM56" s="459"/>
      <c r="CN56" s="459"/>
      <c r="CO56" s="459"/>
      <c r="CP56" s="459"/>
      <c r="CQ56" s="459"/>
      <c r="CR56" s="459"/>
      <c r="CS56" s="459"/>
      <c r="CT56" s="459"/>
      <c r="CU56" s="459"/>
      <c r="CV56" s="459"/>
      <c r="CW56" s="459"/>
      <c r="CX56" s="459"/>
      <c r="CY56" s="459"/>
      <c r="CZ56" s="459"/>
      <c r="DA56" s="459"/>
      <c r="DB56" s="459"/>
      <c r="DC56" s="459"/>
      <c r="DD56" s="459"/>
      <c r="DE56" s="459"/>
      <c r="DF56" s="459"/>
      <c r="DG56" s="459"/>
      <c r="DH56" s="459"/>
      <c r="DI56" s="459"/>
      <c r="DJ56" s="459"/>
      <c r="DK56" s="459"/>
      <c r="DL56" s="459"/>
      <c r="DM56" s="459"/>
      <c r="DN56" s="459"/>
      <c r="DO56" s="459"/>
      <c r="DP56" s="459"/>
      <c r="DQ56" s="459"/>
      <c r="DR56" s="459"/>
      <c r="DS56" s="459"/>
      <c r="DT56" s="459"/>
      <c r="DU56" s="459"/>
      <c r="DV56" s="459"/>
      <c r="DW56" s="459"/>
      <c r="DX56" s="459"/>
      <c r="DY56" s="459"/>
      <c r="DZ56" s="459"/>
      <c r="EA56" s="459"/>
      <c r="EB56" s="459"/>
      <c r="EC56" s="459"/>
      <c r="ED56" s="459"/>
      <c r="EE56" s="459"/>
      <c r="EF56" s="459"/>
      <c r="EG56" s="459"/>
      <c r="EH56" s="459"/>
      <c r="EI56" s="459"/>
      <c r="EJ56" s="459"/>
      <c r="EK56" s="459"/>
      <c r="EL56" s="459"/>
      <c r="EM56" s="459"/>
      <c r="EN56" s="459"/>
      <c r="EO56" s="459"/>
      <c r="EP56" s="459"/>
      <c r="EQ56" s="459"/>
      <c r="ER56" s="459"/>
      <c r="ES56" s="459"/>
      <c r="ET56" s="459"/>
      <c r="EU56" s="459"/>
      <c r="EV56" s="459"/>
      <c r="EW56" s="459"/>
      <c r="EX56" s="459"/>
      <c r="EY56" s="459"/>
      <c r="EZ56" s="459"/>
      <c r="FA56" s="459"/>
      <c r="FB56" s="459"/>
      <c r="FC56" s="459"/>
      <c r="FD56" s="459"/>
      <c r="FE56" s="459"/>
      <c r="FF56" s="459"/>
      <c r="FG56" s="459"/>
      <c r="FH56" s="459"/>
      <c r="FI56" s="459"/>
      <c r="FJ56" s="459"/>
      <c r="FK56" s="459"/>
      <c r="FL56" s="459"/>
      <c r="FM56" s="459"/>
      <c r="FN56" s="459"/>
      <c r="FO56" s="459"/>
      <c r="FP56" s="459"/>
      <c r="FQ56" s="459"/>
      <c r="FR56" s="459"/>
      <c r="FS56" s="459"/>
      <c r="FT56" s="459"/>
      <c r="FU56" s="459"/>
      <c r="FV56" s="459"/>
      <c r="FW56" s="459"/>
      <c r="FX56" s="459"/>
      <c r="FY56" s="459"/>
      <c r="FZ56" s="459"/>
      <c r="GA56" s="459"/>
      <c r="GB56" s="459"/>
      <c r="GC56" s="459"/>
      <c r="GD56" s="459"/>
      <c r="GE56" s="459"/>
      <c r="GF56" s="459"/>
      <c r="GG56" s="459"/>
      <c r="GH56" s="459"/>
      <c r="GI56" s="459"/>
      <c r="GJ56" s="459"/>
      <c r="GK56" s="459"/>
      <c r="GL56" s="459"/>
      <c r="GM56" s="459"/>
      <c r="GN56" s="459"/>
      <c r="GO56" s="459"/>
      <c r="GP56" s="459"/>
      <c r="GQ56" s="459"/>
      <c r="GR56" s="459"/>
      <c r="GS56" s="459"/>
      <c r="GT56" s="459"/>
      <c r="GU56" s="459"/>
      <c r="GV56" s="459"/>
      <c r="GW56" s="459"/>
      <c r="GX56" s="459"/>
      <c r="GY56" s="459"/>
      <c r="GZ56" s="459"/>
      <c r="HA56" s="459"/>
      <c r="HB56" s="459"/>
      <c r="HC56" s="459"/>
      <c r="HD56" s="459"/>
      <c r="HE56" s="459"/>
      <c r="HF56" s="459"/>
      <c r="HG56" s="459"/>
      <c r="HH56" s="459"/>
      <c r="HI56" s="459"/>
      <c r="HJ56" s="459"/>
      <c r="HK56" s="459"/>
      <c r="HL56" s="459"/>
      <c r="HM56" s="459"/>
      <c r="HN56" s="459"/>
      <c r="HO56" s="459"/>
      <c r="HP56" s="459"/>
      <c r="HQ56" s="459"/>
      <c r="HR56" s="459"/>
      <c r="HS56" s="459"/>
      <c r="HT56" s="459"/>
      <c r="HU56" s="459"/>
      <c r="HV56" s="459"/>
      <c r="HW56" s="459"/>
      <c r="HX56" s="459"/>
      <c r="HY56" s="459"/>
      <c r="HZ56" s="459"/>
      <c r="IA56" s="459"/>
      <c r="IB56" s="459"/>
      <c r="IC56" s="459"/>
      <c r="ID56" s="459"/>
      <c r="IE56" s="459"/>
      <c r="IF56" s="459"/>
      <c r="IG56" s="459"/>
      <c r="IH56" s="459"/>
      <c r="II56" s="459"/>
      <c r="IJ56" s="459"/>
      <c r="IK56" s="459"/>
      <c r="IL56" s="459"/>
      <c r="IM56" s="459"/>
      <c r="IN56" s="459"/>
      <c r="IO56" s="459"/>
      <c r="IP56" s="459"/>
      <c r="IQ56" s="459"/>
      <c r="IR56" s="459"/>
      <c r="IS56" s="459"/>
      <c r="IT56" s="459"/>
      <c r="IU56" s="459"/>
      <c r="IV56" s="459"/>
    </row>
    <row r="57" spans="1:256" s="438" customFormat="1" ht="30.75" customHeight="1">
      <c r="A57" s="497" t="s">
        <v>767</v>
      </c>
      <c r="B57" s="520" t="s">
        <v>768</v>
      </c>
      <c r="C57" s="520" t="s">
        <v>769</v>
      </c>
      <c r="D57" s="521" t="s">
        <v>165</v>
      </c>
      <c r="E57" s="500" t="s">
        <v>115</v>
      </c>
      <c r="F57" s="550"/>
      <c r="G57" s="502">
        <v>1</v>
      </c>
      <c r="H57" s="503">
        <v>0</v>
      </c>
      <c r="I57" s="520" t="s">
        <v>641</v>
      </c>
      <c r="J57" s="498" t="s">
        <v>664</v>
      </c>
      <c r="K57" s="624" t="s">
        <v>770</v>
      </c>
      <c r="L57" s="520" t="s">
        <v>771</v>
      </c>
      <c r="M57" s="459"/>
      <c r="N57" s="459"/>
      <c r="O57" s="459"/>
      <c r="P57" s="459"/>
      <c r="Q57" s="459"/>
      <c r="R57" s="459"/>
      <c r="S57" s="459"/>
      <c r="T57" s="459"/>
      <c r="U57" s="459"/>
      <c r="V57" s="459"/>
      <c r="W57" s="459"/>
      <c r="X57" s="459"/>
      <c r="Y57" s="459"/>
      <c r="Z57" s="459"/>
      <c r="AA57" s="459"/>
      <c r="AB57" s="459"/>
      <c r="AC57" s="459"/>
      <c r="AD57" s="459"/>
      <c r="AE57" s="459"/>
      <c r="AF57" s="459"/>
      <c r="AG57" s="459"/>
      <c r="AH57" s="459"/>
      <c r="AI57" s="459"/>
      <c r="AJ57" s="459"/>
      <c r="AK57" s="459"/>
      <c r="AL57" s="459"/>
      <c r="AM57" s="459"/>
      <c r="AN57" s="459"/>
      <c r="AO57" s="459"/>
      <c r="AP57" s="459"/>
      <c r="AQ57" s="459"/>
      <c r="AR57" s="459"/>
      <c r="AS57" s="459"/>
      <c r="AT57" s="459"/>
      <c r="AU57" s="459"/>
      <c r="AV57" s="459"/>
      <c r="AW57" s="459"/>
      <c r="AX57" s="459"/>
      <c r="AY57" s="459"/>
      <c r="AZ57" s="459"/>
      <c r="BA57" s="459"/>
      <c r="BB57" s="459"/>
      <c r="BC57" s="459"/>
      <c r="BD57" s="459"/>
      <c r="BE57" s="459"/>
      <c r="BF57" s="459"/>
      <c r="BG57" s="459"/>
      <c r="BH57" s="459"/>
      <c r="BI57" s="459"/>
      <c r="BJ57" s="459"/>
      <c r="BK57" s="459"/>
      <c r="BL57" s="459"/>
      <c r="BM57" s="459"/>
      <c r="BN57" s="459"/>
      <c r="BO57" s="459"/>
      <c r="BP57" s="459"/>
      <c r="BQ57" s="459"/>
      <c r="BR57" s="459"/>
      <c r="BS57" s="459"/>
      <c r="BT57" s="459"/>
      <c r="BU57" s="459"/>
      <c r="BV57" s="459"/>
      <c r="BW57" s="459"/>
      <c r="BX57" s="459"/>
      <c r="BY57" s="459"/>
      <c r="BZ57" s="459"/>
      <c r="CA57" s="459"/>
      <c r="CB57" s="459"/>
      <c r="CC57" s="459"/>
      <c r="CD57" s="459"/>
      <c r="CE57" s="459"/>
      <c r="CF57" s="459"/>
      <c r="CG57" s="459"/>
      <c r="CH57" s="459"/>
      <c r="CI57" s="459"/>
      <c r="CJ57" s="459"/>
      <c r="CK57" s="459"/>
      <c r="CL57" s="459"/>
      <c r="CM57" s="459"/>
      <c r="CN57" s="459"/>
      <c r="CO57" s="459"/>
      <c r="CP57" s="459"/>
      <c r="CQ57" s="459"/>
      <c r="CR57" s="459"/>
      <c r="CS57" s="459"/>
      <c r="CT57" s="459"/>
      <c r="CU57" s="459"/>
      <c r="CV57" s="459"/>
      <c r="CW57" s="459"/>
      <c r="CX57" s="459"/>
      <c r="CY57" s="459"/>
      <c r="CZ57" s="459"/>
      <c r="DA57" s="459"/>
      <c r="DB57" s="459"/>
      <c r="DC57" s="459"/>
      <c r="DD57" s="459"/>
      <c r="DE57" s="459"/>
      <c r="DF57" s="459"/>
      <c r="DG57" s="459"/>
      <c r="DH57" s="459"/>
      <c r="DI57" s="459"/>
      <c r="DJ57" s="459"/>
      <c r="DK57" s="459"/>
      <c r="DL57" s="459"/>
      <c r="DM57" s="459"/>
      <c r="DN57" s="459"/>
      <c r="DO57" s="459"/>
      <c r="DP57" s="459"/>
      <c r="DQ57" s="459"/>
      <c r="DR57" s="459"/>
      <c r="DS57" s="459"/>
      <c r="DT57" s="459"/>
      <c r="DU57" s="459"/>
      <c r="DV57" s="459"/>
      <c r="DW57" s="459"/>
      <c r="DX57" s="459"/>
      <c r="DY57" s="459"/>
      <c r="DZ57" s="459"/>
      <c r="EA57" s="459"/>
      <c r="EB57" s="459"/>
      <c r="EC57" s="459"/>
      <c r="ED57" s="459"/>
      <c r="EE57" s="459"/>
      <c r="EF57" s="459"/>
      <c r="EG57" s="459"/>
      <c r="EH57" s="459"/>
      <c r="EI57" s="459"/>
      <c r="EJ57" s="459"/>
      <c r="EK57" s="459"/>
      <c r="EL57" s="459"/>
      <c r="EM57" s="459"/>
      <c r="EN57" s="459"/>
      <c r="EO57" s="459"/>
      <c r="EP57" s="459"/>
      <c r="EQ57" s="459"/>
      <c r="ER57" s="459"/>
      <c r="ES57" s="459"/>
      <c r="ET57" s="459"/>
      <c r="EU57" s="459"/>
      <c r="EV57" s="459"/>
      <c r="EW57" s="459"/>
      <c r="EX57" s="459"/>
      <c r="EY57" s="459"/>
      <c r="EZ57" s="459"/>
      <c r="FA57" s="459"/>
      <c r="FB57" s="459"/>
      <c r="FC57" s="459"/>
      <c r="FD57" s="459"/>
      <c r="FE57" s="459"/>
      <c r="FF57" s="459"/>
      <c r="FG57" s="459"/>
      <c r="FH57" s="459"/>
      <c r="FI57" s="459"/>
      <c r="FJ57" s="459"/>
      <c r="FK57" s="459"/>
      <c r="FL57" s="459"/>
      <c r="FM57" s="459"/>
      <c r="FN57" s="459"/>
      <c r="FO57" s="459"/>
      <c r="FP57" s="459"/>
      <c r="FQ57" s="459"/>
      <c r="FR57" s="459"/>
      <c r="FS57" s="459"/>
      <c r="FT57" s="459"/>
      <c r="FU57" s="459"/>
      <c r="FV57" s="459"/>
      <c r="FW57" s="459"/>
      <c r="FX57" s="459"/>
      <c r="FY57" s="459"/>
      <c r="FZ57" s="459"/>
      <c r="GA57" s="459"/>
      <c r="GB57" s="459"/>
      <c r="GC57" s="459"/>
      <c r="GD57" s="459"/>
      <c r="GE57" s="459"/>
      <c r="GF57" s="459"/>
      <c r="GG57" s="459"/>
      <c r="GH57" s="459"/>
      <c r="GI57" s="459"/>
      <c r="GJ57" s="459"/>
      <c r="GK57" s="459"/>
      <c r="GL57" s="459"/>
      <c r="GM57" s="459"/>
      <c r="GN57" s="459"/>
      <c r="GO57" s="459"/>
      <c r="GP57" s="459"/>
      <c r="GQ57" s="459"/>
      <c r="GR57" s="459"/>
      <c r="GS57" s="459"/>
      <c r="GT57" s="459"/>
      <c r="GU57" s="459"/>
      <c r="GV57" s="459"/>
      <c r="GW57" s="459"/>
      <c r="GX57" s="459"/>
      <c r="GY57" s="459"/>
      <c r="GZ57" s="459"/>
      <c r="HA57" s="459"/>
      <c r="HB57" s="459"/>
      <c r="HC57" s="459"/>
      <c r="HD57" s="459"/>
      <c r="HE57" s="459"/>
      <c r="HF57" s="459"/>
      <c r="HG57" s="459"/>
      <c r="HH57" s="459"/>
      <c r="HI57" s="459"/>
      <c r="HJ57" s="459"/>
      <c r="HK57" s="459"/>
      <c r="HL57" s="459"/>
      <c r="HM57" s="459"/>
      <c r="HN57" s="459"/>
      <c r="HO57" s="459"/>
      <c r="HP57" s="459"/>
      <c r="HQ57" s="459"/>
      <c r="HR57" s="459"/>
      <c r="HS57" s="459"/>
      <c r="HT57" s="459"/>
      <c r="HU57" s="459"/>
      <c r="HV57" s="459"/>
      <c r="HW57" s="459"/>
      <c r="HX57" s="459"/>
      <c r="HY57" s="459"/>
      <c r="HZ57" s="459"/>
      <c r="IA57" s="459"/>
      <c r="IB57" s="459"/>
      <c r="IC57" s="459"/>
      <c r="ID57" s="459"/>
      <c r="IE57" s="459"/>
      <c r="IF57" s="459"/>
      <c r="IG57" s="459"/>
      <c r="IH57" s="459"/>
      <c r="II57" s="459"/>
      <c r="IJ57" s="459"/>
      <c r="IK57" s="459"/>
      <c r="IL57" s="459"/>
      <c r="IM57" s="459"/>
      <c r="IN57" s="459"/>
      <c r="IO57" s="459"/>
      <c r="IP57" s="459"/>
      <c r="IQ57" s="459"/>
      <c r="IR57" s="459"/>
      <c r="IS57" s="459"/>
      <c r="IT57" s="459"/>
      <c r="IU57" s="459"/>
      <c r="IV57" s="459"/>
    </row>
    <row r="58" spans="1:256" s="438" customFormat="1" ht="30.75" customHeight="1">
      <c r="A58" s="497" t="s">
        <v>772</v>
      </c>
      <c r="B58" s="520" t="s">
        <v>773</v>
      </c>
      <c r="C58" s="520" t="s">
        <v>774</v>
      </c>
      <c r="D58" s="521" t="s">
        <v>165</v>
      </c>
      <c r="E58" s="500" t="s">
        <v>115</v>
      </c>
      <c r="F58" s="550"/>
      <c r="G58" s="502">
        <v>1</v>
      </c>
      <c r="H58" s="503">
        <v>0</v>
      </c>
      <c r="I58" s="520" t="s">
        <v>642</v>
      </c>
      <c r="J58" s="498" t="s">
        <v>664</v>
      </c>
      <c r="K58" s="624" t="s">
        <v>775</v>
      </c>
      <c r="L58" s="520" t="s">
        <v>776</v>
      </c>
      <c r="M58" s="459"/>
      <c r="N58" s="459"/>
      <c r="O58" s="459"/>
      <c r="P58" s="459"/>
      <c r="Q58" s="459"/>
      <c r="R58" s="459"/>
      <c r="S58" s="459"/>
      <c r="T58" s="459"/>
      <c r="U58" s="459"/>
      <c r="V58" s="459"/>
      <c r="W58" s="459"/>
      <c r="X58" s="459"/>
      <c r="Y58" s="459"/>
      <c r="Z58" s="459"/>
      <c r="AA58" s="459"/>
      <c r="AB58" s="459"/>
      <c r="AC58" s="459"/>
      <c r="AD58" s="459"/>
      <c r="AE58" s="459"/>
      <c r="AF58" s="459"/>
      <c r="AG58" s="459"/>
      <c r="AH58" s="459"/>
      <c r="AI58" s="459"/>
      <c r="AJ58" s="459"/>
      <c r="AK58" s="459"/>
      <c r="AL58" s="459"/>
      <c r="AM58" s="459"/>
      <c r="AN58" s="459"/>
      <c r="AO58" s="459"/>
      <c r="AP58" s="459"/>
      <c r="AQ58" s="459"/>
      <c r="AR58" s="459"/>
      <c r="AS58" s="459"/>
      <c r="AT58" s="459"/>
      <c r="AU58" s="459"/>
      <c r="AV58" s="459"/>
      <c r="AW58" s="459"/>
      <c r="AX58" s="459"/>
      <c r="AY58" s="459"/>
      <c r="AZ58" s="459"/>
      <c r="BA58" s="459"/>
      <c r="BB58" s="459"/>
      <c r="BC58" s="459"/>
      <c r="BD58" s="459"/>
      <c r="BE58" s="459"/>
      <c r="BF58" s="459"/>
      <c r="BG58" s="459"/>
      <c r="BH58" s="459"/>
      <c r="BI58" s="459"/>
      <c r="BJ58" s="459"/>
      <c r="BK58" s="459"/>
      <c r="BL58" s="459"/>
      <c r="BM58" s="459"/>
      <c r="BN58" s="459"/>
      <c r="BO58" s="459"/>
      <c r="BP58" s="459"/>
      <c r="BQ58" s="459"/>
      <c r="BR58" s="459"/>
      <c r="BS58" s="459"/>
      <c r="BT58" s="459"/>
      <c r="BU58" s="459"/>
      <c r="BV58" s="459"/>
      <c r="BW58" s="459"/>
      <c r="BX58" s="459"/>
      <c r="BY58" s="459"/>
      <c r="BZ58" s="459"/>
      <c r="CA58" s="459"/>
      <c r="CB58" s="459"/>
      <c r="CC58" s="459"/>
      <c r="CD58" s="459"/>
      <c r="CE58" s="459"/>
      <c r="CF58" s="459"/>
      <c r="CG58" s="459"/>
      <c r="CH58" s="459"/>
      <c r="CI58" s="459"/>
      <c r="CJ58" s="459"/>
      <c r="CK58" s="459"/>
      <c r="CL58" s="459"/>
      <c r="CM58" s="459"/>
      <c r="CN58" s="459"/>
      <c r="CO58" s="459"/>
      <c r="CP58" s="459"/>
      <c r="CQ58" s="459"/>
      <c r="CR58" s="459"/>
      <c r="CS58" s="459"/>
      <c r="CT58" s="459"/>
      <c r="CU58" s="459"/>
      <c r="CV58" s="459"/>
      <c r="CW58" s="459"/>
      <c r="CX58" s="459"/>
      <c r="CY58" s="459"/>
      <c r="CZ58" s="459"/>
      <c r="DA58" s="459"/>
      <c r="DB58" s="459"/>
      <c r="DC58" s="459"/>
      <c r="DD58" s="459"/>
      <c r="DE58" s="459"/>
      <c r="DF58" s="459"/>
      <c r="DG58" s="459"/>
      <c r="DH58" s="459"/>
      <c r="DI58" s="459"/>
      <c r="DJ58" s="459"/>
      <c r="DK58" s="459"/>
      <c r="DL58" s="459"/>
      <c r="DM58" s="459"/>
      <c r="DN58" s="459"/>
      <c r="DO58" s="459"/>
      <c r="DP58" s="459"/>
      <c r="DQ58" s="459"/>
      <c r="DR58" s="459"/>
      <c r="DS58" s="459"/>
      <c r="DT58" s="459"/>
      <c r="DU58" s="459"/>
      <c r="DV58" s="459"/>
      <c r="DW58" s="459"/>
      <c r="DX58" s="459"/>
      <c r="DY58" s="459"/>
      <c r="DZ58" s="459"/>
      <c r="EA58" s="459"/>
      <c r="EB58" s="459"/>
      <c r="EC58" s="459"/>
      <c r="ED58" s="459"/>
      <c r="EE58" s="459"/>
      <c r="EF58" s="459"/>
      <c r="EG58" s="459"/>
      <c r="EH58" s="459"/>
      <c r="EI58" s="459"/>
      <c r="EJ58" s="459"/>
      <c r="EK58" s="459"/>
      <c r="EL58" s="459"/>
      <c r="EM58" s="459"/>
      <c r="EN58" s="459"/>
      <c r="EO58" s="459"/>
      <c r="EP58" s="459"/>
      <c r="EQ58" s="459"/>
      <c r="ER58" s="459"/>
      <c r="ES58" s="459"/>
      <c r="ET58" s="459"/>
      <c r="EU58" s="459"/>
      <c r="EV58" s="459"/>
      <c r="EW58" s="459"/>
      <c r="EX58" s="459"/>
      <c r="EY58" s="459"/>
      <c r="EZ58" s="459"/>
      <c r="FA58" s="459"/>
      <c r="FB58" s="459"/>
      <c r="FC58" s="459"/>
      <c r="FD58" s="459"/>
      <c r="FE58" s="459"/>
      <c r="FF58" s="459"/>
      <c r="FG58" s="459"/>
      <c r="FH58" s="459"/>
      <c r="FI58" s="459"/>
      <c r="FJ58" s="459"/>
      <c r="FK58" s="459"/>
      <c r="FL58" s="459"/>
      <c r="FM58" s="459"/>
      <c r="FN58" s="459"/>
      <c r="FO58" s="459"/>
      <c r="FP58" s="459"/>
      <c r="FQ58" s="459"/>
      <c r="FR58" s="459"/>
      <c r="FS58" s="459"/>
      <c r="FT58" s="459"/>
      <c r="FU58" s="459"/>
      <c r="FV58" s="459"/>
      <c r="FW58" s="459"/>
      <c r="FX58" s="459"/>
      <c r="FY58" s="459"/>
      <c r="FZ58" s="459"/>
      <c r="GA58" s="459"/>
      <c r="GB58" s="459"/>
      <c r="GC58" s="459"/>
      <c r="GD58" s="459"/>
      <c r="GE58" s="459"/>
      <c r="GF58" s="459"/>
      <c r="GG58" s="459"/>
      <c r="GH58" s="459"/>
      <c r="GI58" s="459"/>
      <c r="GJ58" s="459"/>
      <c r="GK58" s="459"/>
      <c r="GL58" s="459"/>
      <c r="GM58" s="459"/>
      <c r="GN58" s="459"/>
      <c r="GO58" s="459"/>
      <c r="GP58" s="459"/>
      <c r="GQ58" s="459"/>
      <c r="GR58" s="459"/>
      <c r="GS58" s="459"/>
      <c r="GT58" s="459"/>
      <c r="GU58" s="459"/>
      <c r="GV58" s="459"/>
      <c r="GW58" s="459"/>
      <c r="GX58" s="459"/>
      <c r="GY58" s="459"/>
      <c r="GZ58" s="459"/>
      <c r="HA58" s="459"/>
      <c r="HB58" s="459"/>
      <c r="HC58" s="459"/>
      <c r="HD58" s="459"/>
      <c r="HE58" s="459"/>
      <c r="HF58" s="459"/>
      <c r="HG58" s="459"/>
      <c r="HH58" s="459"/>
      <c r="HI58" s="459"/>
      <c r="HJ58" s="459"/>
      <c r="HK58" s="459"/>
      <c r="HL58" s="459"/>
      <c r="HM58" s="459"/>
      <c r="HN58" s="459"/>
      <c r="HO58" s="459"/>
      <c r="HP58" s="459"/>
      <c r="HQ58" s="459"/>
      <c r="HR58" s="459"/>
      <c r="HS58" s="459"/>
      <c r="HT58" s="459"/>
      <c r="HU58" s="459"/>
      <c r="HV58" s="459"/>
      <c r="HW58" s="459"/>
      <c r="HX58" s="459"/>
      <c r="HY58" s="459"/>
      <c r="HZ58" s="459"/>
      <c r="IA58" s="459"/>
      <c r="IB58" s="459"/>
      <c r="IC58" s="459"/>
      <c r="ID58" s="459"/>
      <c r="IE58" s="459"/>
      <c r="IF58" s="459"/>
      <c r="IG58" s="459"/>
      <c r="IH58" s="459"/>
      <c r="II58" s="459"/>
      <c r="IJ58" s="459"/>
      <c r="IK58" s="459"/>
      <c r="IL58" s="459"/>
      <c r="IM58" s="459"/>
      <c r="IN58" s="459"/>
      <c r="IO58" s="459"/>
      <c r="IP58" s="459"/>
      <c r="IQ58" s="459"/>
      <c r="IR58" s="459"/>
      <c r="IS58" s="459"/>
      <c r="IT58" s="459"/>
      <c r="IU58" s="459"/>
      <c r="IV58" s="459"/>
    </row>
    <row r="59" spans="1:256" s="438" customFormat="1" ht="30.75" customHeight="1">
      <c r="A59" s="497" t="s">
        <v>777</v>
      </c>
      <c r="B59" s="520" t="s">
        <v>778</v>
      </c>
      <c r="C59" s="498" t="s">
        <v>779</v>
      </c>
      <c r="D59" s="551"/>
      <c r="E59" s="552" t="s">
        <v>115</v>
      </c>
      <c r="F59" s="553"/>
      <c r="G59" s="514">
        <v>1</v>
      </c>
      <c r="H59" s="523">
        <v>0</v>
      </c>
      <c r="I59" s="498" t="s">
        <v>638</v>
      </c>
      <c r="J59" s="625" t="s">
        <v>780</v>
      </c>
      <c r="K59" s="602"/>
      <c r="L59" s="625" t="s">
        <v>195</v>
      </c>
      <c r="M59" s="459"/>
      <c r="N59" s="459"/>
      <c r="O59" s="459"/>
      <c r="P59" s="459"/>
      <c r="Q59" s="459"/>
      <c r="R59" s="459"/>
      <c r="S59" s="459"/>
      <c r="T59" s="459"/>
      <c r="U59" s="459"/>
      <c r="V59" s="459"/>
      <c r="W59" s="459"/>
      <c r="X59" s="459"/>
      <c r="Y59" s="459"/>
      <c r="Z59" s="459"/>
      <c r="AA59" s="459"/>
      <c r="AB59" s="459"/>
      <c r="AC59" s="459"/>
      <c r="AD59" s="459"/>
      <c r="AE59" s="459"/>
      <c r="AF59" s="459"/>
      <c r="AG59" s="459"/>
      <c r="AH59" s="459"/>
      <c r="AI59" s="459"/>
      <c r="AJ59" s="459"/>
      <c r="AK59" s="459"/>
      <c r="AL59" s="459"/>
      <c r="AM59" s="459"/>
      <c r="AN59" s="459"/>
      <c r="AO59" s="459"/>
      <c r="AP59" s="459"/>
      <c r="AQ59" s="459"/>
      <c r="AR59" s="459"/>
      <c r="AS59" s="459"/>
      <c r="AT59" s="459"/>
      <c r="AU59" s="459"/>
      <c r="AV59" s="459"/>
      <c r="AW59" s="459"/>
      <c r="AX59" s="459"/>
      <c r="AY59" s="459"/>
      <c r="AZ59" s="459"/>
      <c r="BA59" s="459"/>
      <c r="BB59" s="459"/>
      <c r="BC59" s="459"/>
      <c r="BD59" s="459"/>
      <c r="BE59" s="459"/>
      <c r="BF59" s="459"/>
      <c r="BG59" s="459"/>
      <c r="BH59" s="459"/>
      <c r="BI59" s="459"/>
      <c r="BJ59" s="459"/>
      <c r="BK59" s="459"/>
      <c r="BL59" s="459"/>
      <c r="BM59" s="459"/>
      <c r="BN59" s="459"/>
      <c r="BO59" s="459"/>
      <c r="BP59" s="459"/>
      <c r="BQ59" s="459"/>
      <c r="BR59" s="459"/>
      <c r="BS59" s="459"/>
      <c r="BT59" s="459"/>
      <c r="BU59" s="459"/>
      <c r="BV59" s="459"/>
      <c r="BW59" s="459"/>
      <c r="BX59" s="459"/>
      <c r="BY59" s="459"/>
      <c r="BZ59" s="459"/>
      <c r="CA59" s="459"/>
      <c r="CB59" s="459"/>
      <c r="CC59" s="459"/>
      <c r="CD59" s="459"/>
      <c r="CE59" s="459"/>
      <c r="CF59" s="459"/>
      <c r="CG59" s="459"/>
      <c r="CH59" s="459"/>
      <c r="CI59" s="459"/>
      <c r="CJ59" s="459"/>
      <c r="CK59" s="459"/>
      <c r="CL59" s="459"/>
      <c r="CM59" s="459"/>
      <c r="CN59" s="459"/>
      <c r="CO59" s="459"/>
      <c r="CP59" s="459"/>
      <c r="CQ59" s="459"/>
      <c r="CR59" s="459"/>
      <c r="CS59" s="459"/>
      <c r="CT59" s="459"/>
      <c r="CU59" s="459"/>
      <c r="CV59" s="459"/>
      <c r="CW59" s="459"/>
      <c r="CX59" s="459"/>
      <c r="CY59" s="459"/>
      <c r="CZ59" s="459"/>
      <c r="DA59" s="459"/>
      <c r="DB59" s="459"/>
      <c r="DC59" s="459"/>
      <c r="DD59" s="459"/>
      <c r="DE59" s="459"/>
      <c r="DF59" s="459"/>
      <c r="DG59" s="459"/>
      <c r="DH59" s="459"/>
      <c r="DI59" s="459"/>
      <c r="DJ59" s="459"/>
      <c r="DK59" s="459"/>
      <c r="DL59" s="459"/>
      <c r="DM59" s="459"/>
      <c r="DN59" s="459"/>
      <c r="DO59" s="459"/>
      <c r="DP59" s="459"/>
      <c r="DQ59" s="459"/>
      <c r="DR59" s="459"/>
      <c r="DS59" s="459"/>
      <c r="DT59" s="459"/>
      <c r="DU59" s="459"/>
      <c r="DV59" s="459"/>
      <c r="DW59" s="459"/>
      <c r="DX59" s="459"/>
      <c r="DY59" s="459"/>
      <c r="DZ59" s="459"/>
      <c r="EA59" s="459"/>
      <c r="EB59" s="459"/>
      <c r="EC59" s="459"/>
      <c r="ED59" s="459"/>
      <c r="EE59" s="459"/>
      <c r="EF59" s="459"/>
      <c r="EG59" s="459"/>
      <c r="EH59" s="459"/>
      <c r="EI59" s="459"/>
      <c r="EJ59" s="459"/>
      <c r="EK59" s="459"/>
      <c r="EL59" s="459"/>
      <c r="EM59" s="459"/>
      <c r="EN59" s="459"/>
      <c r="EO59" s="459"/>
      <c r="EP59" s="459"/>
      <c r="EQ59" s="459"/>
      <c r="ER59" s="459"/>
      <c r="ES59" s="459"/>
      <c r="ET59" s="459"/>
      <c r="EU59" s="459"/>
      <c r="EV59" s="459"/>
      <c r="EW59" s="459"/>
      <c r="EX59" s="459"/>
      <c r="EY59" s="459"/>
      <c r="EZ59" s="459"/>
      <c r="FA59" s="459"/>
      <c r="FB59" s="459"/>
      <c r="FC59" s="459"/>
      <c r="FD59" s="459"/>
      <c r="FE59" s="459"/>
      <c r="FF59" s="459"/>
      <c r="FG59" s="459"/>
      <c r="FH59" s="459"/>
      <c r="FI59" s="459"/>
      <c r="FJ59" s="459"/>
      <c r="FK59" s="459"/>
      <c r="FL59" s="459"/>
      <c r="FM59" s="459"/>
      <c r="FN59" s="459"/>
      <c r="FO59" s="459"/>
      <c r="FP59" s="459"/>
      <c r="FQ59" s="459"/>
      <c r="FR59" s="459"/>
      <c r="FS59" s="459"/>
      <c r="FT59" s="459"/>
      <c r="FU59" s="459"/>
      <c r="FV59" s="459"/>
      <c r="FW59" s="459"/>
      <c r="FX59" s="459"/>
      <c r="FY59" s="459"/>
      <c r="FZ59" s="459"/>
      <c r="GA59" s="459"/>
      <c r="GB59" s="459"/>
      <c r="GC59" s="459"/>
      <c r="GD59" s="459"/>
      <c r="GE59" s="459"/>
      <c r="GF59" s="459"/>
      <c r="GG59" s="459"/>
      <c r="GH59" s="459"/>
      <c r="GI59" s="459"/>
      <c r="GJ59" s="459"/>
      <c r="GK59" s="459"/>
      <c r="GL59" s="459"/>
      <c r="GM59" s="459"/>
      <c r="GN59" s="459"/>
      <c r="GO59" s="459"/>
      <c r="GP59" s="459"/>
      <c r="GQ59" s="459"/>
      <c r="GR59" s="459"/>
      <c r="GS59" s="459"/>
      <c r="GT59" s="459"/>
      <c r="GU59" s="459"/>
      <c r="GV59" s="459"/>
      <c r="GW59" s="459"/>
      <c r="GX59" s="459"/>
      <c r="GY59" s="459"/>
      <c r="GZ59" s="459"/>
      <c r="HA59" s="459"/>
      <c r="HB59" s="459"/>
      <c r="HC59" s="459"/>
      <c r="HD59" s="459"/>
      <c r="HE59" s="459"/>
      <c r="HF59" s="459"/>
      <c r="HG59" s="459"/>
      <c r="HH59" s="459"/>
      <c r="HI59" s="459"/>
      <c r="HJ59" s="459"/>
      <c r="HK59" s="459"/>
      <c r="HL59" s="459"/>
      <c r="HM59" s="459"/>
      <c r="HN59" s="459"/>
      <c r="HO59" s="459"/>
      <c r="HP59" s="459"/>
      <c r="HQ59" s="459"/>
      <c r="HR59" s="459"/>
      <c r="HS59" s="459"/>
      <c r="HT59" s="459"/>
      <c r="HU59" s="459"/>
      <c r="HV59" s="459"/>
      <c r="HW59" s="459"/>
      <c r="HX59" s="459"/>
      <c r="HY59" s="459"/>
      <c r="HZ59" s="459"/>
      <c r="IA59" s="459"/>
      <c r="IB59" s="459"/>
      <c r="IC59" s="459"/>
      <c r="ID59" s="459"/>
      <c r="IE59" s="459"/>
      <c r="IF59" s="459"/>
      <c r="IG59" s="459"/>
      <c r="IH59" s="459"/>
      <c r="II59" s="459"/>
      <c r="IJ59" s="459"/>
      <c r="IK59" s="459"/>
      <c r="IL59" s="459"/>
      <c r="IM59" s="459"/>
      <c r="IN59" s="459"/>
      <c r="IO59" s="459"/>
      <c r="IP59" s="459"/>
      <c r="IQ59" s="459"/>
      <c r="IR59" s="459"/>
      <c r="IS59" s="459"/>
      <c r="IT59" s="459"/>
      <c r="IU59" s="459"/>
      <c r="IV59" s="459"/>
    </row>
    <row r="60" spans="1:256" s="437" customFormat="1" ht="42.75" customHeight="1">
      <c r="A60" s="494" t="s">
        <v>781</v>
      </c>
      <c r="B60" s="482" t="s">
        <v>782</v>
      </c>
      <c r="C60" s="482" t="s">
        <v>783</v>
      </c>
      <c r="D60" s="554" t="s">
        <v>171</v>
      </c>
      <c r="E60" s="555" t="s">
        <v>115</v>
      </c>
      <c r="F60" s="555">
        <f>339500+10000</f>
        <v>349500</v>
      </c>
      <c r="G60" s="556">
        <v>1</v>
      </c>
      <c r="H60" s="557">
        <v>0</v>
      </c>
      <c r="I60" s="492" t="s">
        <v>784</v>
      </c>
      <c r="J60" s="492" t="s">
        <v>785</v>
      </c>
      <c r="K60" s="626" t="s">
        <v>786</v>
      </c>
      <c r="L60" s="492" t="s">
        <v>159</v>
      </c>
      <c r="M60" s="454"/>
      <c r="N60" s="454"/>
      <c r="O60" s="454"/>
      <c r="P60" s="454"/>
      <c r="Q60" s="454"/>
      <c r="R60" s="454"/>
      <c r="S60" s="454"/>
      <c r="T60" s="454"/>
      <c r="U60" s="454"/>
      <c r="V60" s="454"/>
      <c r="W60" s="454"/>
      <c r="X60" s="454"/>
      <c r="Y60" s="454"/>
      <c r="Z60" s="454"/>
      <c r="AA60" s="454"/>
      <c r="AB60" s="454"/>
      <c r="AC60" s="454"/>
      <c r="AD60" s="454"/>
      <c r="AE60" s="454"/>
      <c r="AF60" s="454"/>
      <c r="AG60" s="454"/>
      <c r="AH60" s="454"/>
      <c r="AI60" s="454"/>
      <c r="AJ60" s="454"/>
      <c r="AK60" s="454"/>
      <c r="AL60" s="454"/>
      <c r="AM60" s="454"/>
      <c r="AN60" s="454"/>
      <c r="AO60" s="454"/>
      <c r="AP60" s="454"/>
      <c r="AQ60" s="454"/>
      <c r="AR60" s="454"/>
      <c r="AS60" s="454"/>
      <c r="AT60" s="454"/>
      <c r="AU60" s="454"/>
      <c r="AV60" s="454"/>
      <c r="AW60" s="454"/>
      <c r="AX60" s="454"/>
      <c r="AY60" s="454"/>
      <c r="AZ60" s="454"/>
      <c r="BA60" s="454"/>
      <c r="BB60" s="454"/>
      <c r="BC60" s="454"/>
      <c r="BD60" s="454"/>
      <c r="BE60" s="454"/>
      <c r="BF60" s="454"/>
      <c r="BG60" s="454"/>
      <c r="BH60" s="454"/>
      <c r="BI60" s="454"/>
      <c r="BJ60" s="454"/>
      <c r="BK60" s="454"/>
      <c r="BL60" s="454"/>
      <c r="BM60" s="454"/>
      <c r="BN60" s="454"/>
      <c r="BO60" s="454"/>
      <c r="BP60" s="454"/>
      <c r="BQ60" s="454"/>
      <c r="BR60" s="454"/>
      <c r="BS60" s="454"/>
      <c r="BT60" s="454"/>
      <c r="BU60" s="454"/>
      <c r="BV60" s="454"/>
      <c r="BW60" s="454"/>
      <c r="BX60" s="454"/>
      <c r="BY60" s="454"/>
      <c r="BZ60" s="454"/>
      <c r="CA60" s="454"/>
      <c r="CB60" s="454"/>
      <c r="CC60" s="454"/>
      <c r="CD60" s="454"/>
      <c r="CE60" s="454"/>
      <c r="CF60" s="454"/>
      <c r="CG60" s="454"/>
      <c r="CH60" s="454"/>
      <c r="CI60" s="454"/>
      <c r="CJ60" s="454"/>
      <c r="CK60" s="454"/>
      <c r="CL60" s="454"/>
      <c r="CM60" s="454"/>
      <c r="CN60" s="454"/>
      <c r="CO60" s="454"/>
      <c r="CP60" s="454"/>
      <c r="CQ60" s="454"/>
      <c r="CR60" s="454"/>
      <c r="CS60" s="454"/>
      <c r="CT60" s="454"/>
      <c r="CU60" s="454"/>
      <c r="CV60" s="454"/>
      <c r="CW60" s="454"/>
      <c r="CX60" s="454"/>
      <c r="CY60" s="454"/>
      <c r="CZ60" s="454"/>
      <c r="DA60" s="454"/>
      <c r="DB60" s="454"/>
      <c r="DC60" s="454"/>
      <c r="DD60" s="454"/>
      <c r="DE60" s="454"/>
      <c r="DF60" s="454"/>
      <c r="DG60" s="454"/>
      <c r="DH60" s="454"/>
      <c r="DI60" s="454"/>
      <c r="DJ60" s="454"/>
      <c r="DK60" s="454"/>
      <c r="DL60" s="454"/>
      <c r="DM60" s="454"/>
      <c r="DN60" s="454"/>
      <c r="DO60" s="454"/>
      <c r="DP60" s="454"/>
      <c r="DQ60" s="454"/>
      <c r="DR60" s="454"/>
      <c r="DS60" s="454"/>
      <c r="DT60" s="454"/>
      <c r="DU60" s="454"/>
      <c r="DV60" s="454"/>
      <c r="DW60" s="454"/>
      <c r="DX60" s="454"/>
      <c r="DY60" s="454"/>
      <c r="DZ60" s="454"/>
      <c r="EA60" s="454"/>
      <c r="EB60" s="454"/>
      <c r="EC60" s="454"/>
      <c r="ED60" s="454"/>
      <c r="EE60" s="454"/>
      <c r="EF60" s="454"/>
      <c r="EG60" s="454"/>
      <c r="EH60" s="454"/>
      <c r="EI60" s="454"/>
      <c r="EJ60" s="454"/>
      <c r="EK60" s="454"/>
      <c r="EL60" s="454"/>
      <c r="EM60" s="454"/>
      <c r="EN60" s="454"/>
      <c r="EO60" s="454"/>
      <c r="EP60" s="454"/>
      <c r="EQ60" s="454"/>
      <c r="ER60" s="454"/>
      <c r="ES60" s="454"/>
      <c r="ET60" s="454"/>
      <c r="EU60" s="454"/>
      <c r="EV60" s="454"/>
      <c r="EW60" s="454"/>
      <c r="EX60" s="454"/>
      <c r="EY60" s="454"/>
      <c r="EZ60" s="454"/>
      <c r="FA60" s="454"/>
      <c r="FB60" s="454"/>
      <c r="FC60" s="454"/>
      <c r="FD60" s="454"/>
      <c r="FE60" s="454"/>
      <c r="FF60" s="454"/>
      <c r="FG60" s="454"/>
      <c r="FH60" s="454"/>
      <c r="FI60" s="454"/>
      <c r="FJ60" s="454"/>
      <c r="FK60" s="454"/>
      <c r="FL60" s="454"/>
      <c r="FM60" s="454"/>
      <c r="FN60" s="454"/>
      <c r="FO60" s="454"/>
      <c r="FP60" s="454"/>
      <c r="FQ60" s="454"/>
      <c r="FR60" s="454"/>
      <c r="FS60" s="454"/>
      <c r="FT60" s="454"/>
      <c r="FU60" s="454"/>
      <c r="FV60" s="454"/>
      <c r="FW60" s="454"/>
      <c r="FX60" s="454"/>
      <c r="FY60" s="454"/>
      <c r="FZ60" s="454"/>
      <c r="GA60" s="454"/>
      <c r="GB60" s="454"/>
      <c r="GC60" s="454"/>
      <c r="GD60" s="454"/>
      <c r="GE60" s="454"/>
      <c r="GF60" s="454"/>
      <c r="GG60" s="454"/>
      <c r="GH60" s="454"/>
      <c r="GI60" s="454"/>
      <c r="GJ60" s="454"/>
      <c r="GK60" s="454"/>
      <c r="GL60" s="454"/>
      <c r="GM60" s="454"/>
      <c r="GN60" s="454"/>
      <c r="GO60" s="454"/>
      <c r="GP60" s="454"/>
      <c r="GQ60" s="454"/>
      <c r="GR60" s="454"/>
      <c r="GS60" s="454"/>
      <c r="GT60" s="454"/>
      <c r="GU60" s="454"/>
      <c r="GV60" s="454"/>
      <c r="GW60" s="454"/>
      <c r="GX60" s="454"/>
      <c r="GY60" s="454"/>
      <c r="GZ60" s="454"/>
      <c r="HA60" s="454"/>
      <c r="HB60" s="454"/>
      <c r="HC60" s="454"/>
      <c r="HD60" s="454"/>
      <c r="HE60" s="454"/>
      <c r="HF60" s="454"/>
      <c r="HG60" s="454"/>
      <c r="HH60" s="454"/>
      <c r="HI60" s="454"/>
      <c r="HJ60" s="454"/>
      <c r="HK60" s="454"/>
      <c r="HL60" s="454"/>
      <c r="HM60" s="454"/>
      <c r="HN60" s="454"/>
      <c r="HO60" s="454"/>
      <c r="HP60" s="454"/>
      <c r="HQ60" s="454"/>
      <c r="HR60" s="454"/>
      <c r="HS60" s="454"/>
      <c r="HT60" s="454"/>
      <c r="HU60" s="454"/>
      <c r="HV60" s="454"/>
      <c r="HW60" s="454"/>
      <c r="HX60" s="454"/>
      <c r="HY60" s="454"/>
      <c r="HZ60" s="454"/>
      <c r="IA60" s="454"/>
      <c r="IB60" s="454"/>
      <c r="IC60" s="454"/>
      <c r="ID60" s="454"/>
      <c r="IE60" s="454"/>
      <c r="IF60" s="454"/>
      <c r="IG60" s="454"/>
      <c r="IH60" s="454"/>
      <c r="II60" s="454"/>
      <c r="IJ60" s="454"/>
      <c r="IK60" s="454"/>
      <c r="IL60" s="454"/>
      <c r="IM60" s="454"/>
      <c r="IN60" s="454"/>
      <c r="IO60" s="454"/>
      <c r="IP60" s="454"/>
      <c r="IQ60" s="454"/>
      <c r="IR60" s="454"/>
      <c r="IS60" s="454"/>
      <c r="IT60" s="454"/>
      <c r="IU60" s="454"/>
      <c r="IV60" s="454"/>
    </row>
    <row r="61" spans="1:256" s="435" customFormat="1" ht="45" customHeight="1">
      <c r="A61" s="540" t="s">
        <v>787</v>
      </c>
      <c r="B61" s="475" t="s">
        <v>788</v>
      </c>
      <c r="C61" s="475" t="s">
        <v>789</v>
      </c>
      <c r="D61" s="526" t="s">
        <v>171</v>
      </c>
      <c r="E61" s="558" t="s">
        <v>115</v>
      </c>
      <c r="F61" s="559">
        <v>500000</v>
      </c>
      <c r="G61" s="560">
        <v>1</v>
      </c>
      <c r="H61" s="543">
        <v>0</v>
      </c>
      <c r="I61" s="609" t="s">
        <v>790</v>
      </c>
      <c r="J61" s="627" t="s">
        <v>784</v>
      </c>
      <c r="K61" s="628" t="s">
        <v>791</v>
      </c>
      <c r="L61" s="527" t="s">
        <v>235</v>
      </c>
      <c r="M61" s="459"/>
      <c r="N61" s="459"/>
      <c r="O61" s="459"/>
      <c r="P61" s="459"/>
      <c r="Q61" s="459"/>
      <c r="R61" s="459"/>
      <c r="S61" s="459"/>
      <c r="T61" s="459"/>
      <c r="U61" s="459"/>
      <c r="V61" s="459"/>
      <c r="W61" s="459"/>
      <c r="X61" s="459"/>
      <c r="Y61" s="459"/>
      <c r="Z61" s="459"/>
      <c r="AA61" s="459"/>
      <c r="AB61" s="459"/>
      <c r="AC61" s="459"/>
      <c r="AD61" s="459"/>
      <c r="AE61" s="459"/>
      <c r="AF61" s="459"/>
      <c r="AG61" s="459"/>
      <c r="AH61" s="459"/>
      <c r="AI61" s="459"/>
      <c r="AJ61" s="459"/>
      <c r="AK61" s="459"/>
      <c r="AL61" s="459"/>
      <c r="AM61" s="459"/>
      <c r="AN61" s="459"/>
      <c r="AO61" s="459"/>
      <c r="AP61" s="459"/>
      <c r="AQ61" s="459"/>
      <c r="AR61" s="459"/>
      <c r="AS61" s="459"/>
      <c r="AT61" s="459"/>
      <c r="AU61" s="459"/>
      <c r="AV61" s="459"/>
      <c r="AW61" s="459"/>
      <c r="AX61" s="459"/>
      <c r="AY61" s="459"/>
      <c r="AZ61" s="459"/>
      <c r="BA61" s="459"/>
      <c r="BB61" s="459"/>
      <c r="BC61" s="459"/>
      <c r="BD61" s="459"/>
      <c r="BE61" s="459"/>
      <c r="BF61" s="459"/>
      <c r="BG61" s="459"/>
      <c r="BH61" s="459"/>
      <c r="BI61" s="459"/>
      <c r="BJ61" s="459"/>
      <c r="BK61" s="459"/>
      <c r="BL61" s="459"/>
      <c r="BM61" s="459"/>
      <c r="BN61" s="459"/>
      <c r="BO61" s="459"/>
      <c r="BP61" s="459"/>
      <c r="BQ61" s="459"/>
      <c r="BR61" s="459"/>
      <c r="BS61" s="459"/>
      <c r="BT61" s="459"/>
      <c r="BU61" s="459"/>
      <c r="BV61" s="459"/>
      <c r="BW61" s="459"/>
      <c r="BX61" s="459"/>
      <c r="BY61" s="459"/>
      <c r="BZ61" s="459"/>
      <c r="CA61" s="459"/>
      <c r="CB61" s="459"/>
      <c r="CC61" s="459"/>
      <c r="CD61" s="459"/>
      <c r="CE61" s="459"/>
      <c r="CF61" s="459"/>
      <c r="CG61" s="459"/>
      <c r="CH61" s="459"/>
      <c r="CI61" s="459"/>
      <c r="CJ61" s="459"/>
      <c r="CK61" s="459"/>
      <c r="CL61" s="459"/>
      <c r="CM61" s="459"/>
      <c r="CN61" s="459"/>
      <c r="CO61" s="459"/>
      <c r="CP61" s="459"/>
      <c r="CQ61" s="459"/>
      <c r="CR61" s="459"/>
      <c r="CS61" s="459"/>
      <c r="CT61" s="459"/>
      <c r="CU61" s="459"/>
      <c r="CV61" s="459"/>
      <c r="CW61" s="459"/>
      <c r="CX61" s="459"/>
      <c r="CY61" s="459"/>
      <c r="CZ61" s="459"/>
      <c r="DA61" s="459"/>
      <c r="DB61" s="459"/>
      <c r="DC61" s="459"/>
      <c r="DD61" s="459"/>
      <c r="DE61" s="459"/>
      <c r="DF61" s="459"/>
      <c r="DG61" s="459"/>
      <c r="DH61" s="459"/>
      <c r="DI61" s="459"/>
      <c r="DJ61" s="459"/>
      <c r="DK61" s="459"/>
      <c r="DL61" s="459"/>
      <c r="DM61" s="459"/>
      <c r="DN61" s="459"/>
      <c r="DO61" s="459"/>
      <c r="DP61" s="459"/>
      <c r="DQ61" s="459"/>
      <c r="DR61" s="459"/>
      <c r="DS61" s="459"/>
      <c r="DT61" s="459"/>
      <c r="DU61" s="459"/>
      <c r="DV61" s="459"/>
      <c r="DW61" s="459"/>
      <c r="DX61" s="459"/>
      <c r="DY61" s="459"/>
      <c r="DZ61" s="459"/>
      <c r="EA61" s="459"/>
      <c r="EB61" s="459"/>
      <c r="EC61" s="459"/>
      <c r="ED61" s="459"/>
      <c r="EE61" s="459"/>
      <c r="EF61" s="459"/>
      <c r="EG61" s="459"/>
      <c r="EH61" s="459"/>
      <c r="EI61" s="459"/>
      <c r="EJ61" s="459"/>
      <c r="EK61" s="459"/>
      <c r="EL61" s="459"/>
      <c r="EM61" s="459"/>
      <c r="EN61" s="459"/>
      <c r="EO61" s="459"/>
      <c r="EP61" s="459"/>
      <c r="EQ61" s="459"/>
      <c r="ER61" s="459"/>
      <c r="ES61" s="459"/>
      <c r="ET61" s="459"/>
      <c r="EU61" s="459"/>
      <c r="EV61" s="459"/>
      <c r="EW61" s="459"/>
      <c r="EX61" s="459"/>
      <c r="EY61" s="459"/>
      <c r="EZ61" s="459"/>
      <c r="FA61" s="459"/>
      <c r="FB61" s="459"/>
      <c r="FC61" s="459"/>
      <c r="FD61" s="459"/>
      <c r="FE61" s="459"/>
      <c r="FF61" s="459"/>
      <c r="FG61" s="459"/>
      <c r="FH61" s="459"/>
      <c r="FI61" s="459"/>
      <c r="FJ61" s="459"/>
      <c r="FK61" s="459"/>
      <c r="FL61" s="459"/>
      <c r="FM61" s="459"/>
      <c r="FN61" s="459"/>
      <c r="FO61" s="459"/>
      <c r="FP61" s="459"/>
      <c r="FQ61" s="459"/>
      <c r="FR61" s="459"/>
      <c r="FS61" s="459"/>
      <c r="FT61" s="459"/>
      <c r="FU61" s="459"/>
      <c r="FV61" s="459"/>
      <c r="FW61" s="459"/>
      <c r="FX61" s="459"/>
      <c r="FY61" s="459"/>
      <c r="FZ61" s="459"/>
      <c r="GA61" s="459"/>
      <c r="GB61" s="459"/>
      <c r="GC61" s="459"/>
      <c r="GD61" s="459"/>
      <c r="GE61" s="459"/>
      <c r="GF61" s="459"/>
      <c r="GG61" s="459"/>
      <c r="GH61" s="459"/>
      <c r="GI61" s="459"/>
      <c r="GJ61" s="459"/>
      <c r="GK61" s="459"/>
      <c r="GL61" s="459"/>
      <c r="GM61" s="459"/>
      <c r="GN61" s="459"/>
      <c r="GO61" s="459"/>
      <c r="GP61" s="459"/>
      <c r="GQ61" s="459"/>
      <c r="GR61" s="459"/>
      <c r="GS61" s="459"/>
      <c r="GT61" s="459"/>
      <c r="GU61" s="459"/>
      <c r="GV61" s="459"/>
      <c r="GW61" s="459"/>
      <c r="GX61" s="459"/>
      <c r="GY61" s="459"/>
      <c r="GZ61" s="459"/>
      <c r="HA61" s="459"/>
      <c r="HB61" s="459"/>
      <c r="HC61" s="459"/>
      <c r="HD61" s="459"/>
      <c r="HE61" s="459"/>
      <c r="HF61" s="459"/>
      <c r="HG61" s="459"/>
      <c r="HH61" s="459"/>
      <c r="HI61" s="459"/>
      <c r="HJ61" s="459"/>
      <c r="HK61" s="459"/>
      <c r="HL61" s="459"/>
      <c r="HM61" s="459"/>
      <c r="HN61" s="459"/>
      <c r="HO61" s="459"/>
      <c r="HP61" s="459"/>
      <c r="HQ61" s="459"/>
      <c r="HR61" s="459"/>
      <c r="HS61" s="459"/>
      <c r="HT61" s="459"/>
      <c r="HU61" s="459"/>
      <c r="HV61" s="459"/>
      <c r="HW61" s="459"/>
      <c r="HX61" s="459"/>
      <c r="HY61" s="459"/>
      <c r="HZ61" s="459"/>
      <c r="IA61" s="459"/>
      <c r="IB61" s="459"/>
      <c r="IC61" s="459"/>
      <c r="ID61" s="459"/>
      <c r="IE61" s="459"/>
      <c r="IF61" s="459"/>
      <c r="IG61" s="459"/>
      <c r="IH61" s="459"/>
      <c r="II61" s="459"/>
      <c r="IJ61" s="459"/>
      <c r="IK61" s="459"/>
      <c r="IL61" s="459"/>
      <c r="IM61" s="459"/>
      <c r="IN61" s="459"/>
      <c r="IO61" s="459"/>
      <c r="IP61" s="459"/>
      <c r="IQ61" s="459"/>
      <c r="IR61" s="459"/>
      <c r="IS61" s="459"/>
      <c r="IT61" s="459"/>
      <c r="IU61" s="459"/>
      <c r="IV61" s="459"/>
    </row>
    <row r="62" spans="1:256" s="439" customFormat="1" ht="57" customHeight="1">
      <c r="A62" s="561" t="s">
        <v>792</v>
      </c>
      <c r="B62" s="562" t="s">
        <v>793</v>
      </c>
      <c r="C62" s="562" t="s">
        <v>794</v>
      </c>
      <c r="D62" s="563" t="s">
        <v>171</v>
      </c>
      <c r="E62" s="562" t="s">
        <v>115</v>
      </c>
      <c r="F62" s="564">
        <v>500000</v>
      </c>
      <c r="G62" s="565">
        <v>1</v>
      </c>
      <c r="H62" s="565">
        <v>0</v>
      </c>
      <c r="I62" s="629" t="s">
        <v>737</v>
      </c>
      <c r="J62" s="629" t="s">
        <v>795</v>
      </c>
      <c r="K62" s="630" t="s">
        <v>796</v>
      </c>
      <c r="L62" s="631" t="s">
        <v>235</v>
      </c>
      <c r="M62" s="632"/>
      <c r="N62" s="633"/>
      <c r="O62" s="633"/>
      <c r="P62" s="633"/>
      <c r="Q62" s="633"/>
      <c r="R62" s="633"/>
      <c r="S62" s="633"/>
      <c r="T62" s="633"/>
      <c r="U62" s="633"/>
      <c r="V62" s="633"/>
      <c r="W62" s="633"/>
      <c r="X62" s="633"/>
      <c r="Y62" s="633"/>
      <c r="Z62" s="633"/>
      <c r="AA62" s="633"/>
      <c r="AB62" s="633"/>
      <c r="AC62" s="633"/>
      <c r="AD62" s="633"/>
      <c r="AE62" s="633"/>
      <c r="AF62" s="633"/>
      <c r="AG62" s="633"/>
      <c r="AH62" s="633"/>
      <c r="AI62" s="633"/>
      <c r="AJ62" s="633"/>
      <c r="AK62" s="633"/>
      <c r="AL62" s="633"/>
      <c r="AM62" s="633"/>
      <c r="AN62" s="633"/>
      <c r="AO62" s="633"/>
      <c r="AP62" s="633"/>
      <c r="AQ62" s="633"/>
      <c r="AR62" s="633"/>
      <c r="AS62" s="633"/>
      <c r="AT62" s="633"/>
      <c r="AU62" s="633"/>
      <c r="AV62" s="633"/>
      <c r="AW62" s="633"/>
      <c r="AX62" s="633"/>
      <c r="AY62" s="633"/>
      <c r="AZ62" s="633"/>
      <c r="BA62" s="633"/>
      <c r="BB62" s="633"/>
      <c r="BC62" s="633"/>
      <c r="BD62" s="633"/>
      <c r="BE62" s="633"/>
      <c r="BF62" s="633"/>
      <c r="BG62" s="633"/>
      <c r="BH62" s="633"/>
      <c r="BI62" s="633"/>
      <c r="BJ62" s="633"/>
      <c r="BK62" s="633"/>
      <c r="BL62" s="633"/>
      <c r="BM62" s="633"/>
      <c r="BN62" s="633"/>
      <c r="BO62" s="633"/>
      <c r="BP62" s="633"/>
      <c r="BQ62" s="633"/>
      <c r="BR62" s="633"/>
      <c r="BS62" s="633"/>
      <c r="BT62" s="633"/>
      <c r="BU62" s="633"/>
      <c r="BV62" s="633"/>
      <c r="BW62" s="633"/>
      <c r="BX62" s="633"/>
      <c r="BY62" s="633"/>
      <c r="BZ62" s="633"/>
      <c r="CA62" s="633"/>
      <c r="CB62" s="633"/>
      <c r="CC62" s="633"/>
      <c r="CD62" s="633"/>
      <c r="CE62" s="633"/>
      <c r="CF62" s="633"/>
      <c r="CG62" s="633"/>
      <c r="CH62" s="633"/>
      <c r="CI62" s="633"/>
      <c r="CJ62" s="633"/>
      <c r="CK62" s="633"/>
      <c r="CL62" s="633"/>
      <c r="CM62" s="633"/>
      <c r="CN62" s="633"/>
      <c r="CO62" s="633"/>
      <c r="CP62" s="633"/>
      <c r="CQ62" s="633"/>
      <c r="CR62" s="633"/>
      <c r="CS62" s="633"/>
      <c r="CT62" s="633"/>
      <c r="CU62" s="633"/>
      <c r="CV62" s="633"/>
      <c r="CW62" s="633"/>
      <c r="CX62" s="633"/>
      <c r="CY62" s="633"/>
      <c r="CZ62" s="633"/>
      <c r="DA62" s="633"/>
      <c r="DB62" s="633"/>
      <c r="DC62" s="633"/>
      <c r="DD62" s="633"/>
      <c r="DE62" s="633"/>
      <c r="DF62" s="633"/>
      <c r="DG62" s="633"/>
      <c r="DH62" s="633"/>
      <c r="DI62" s="633"/>
      <c r="DJ62" s="633"/>
      <c r="DK62" s="633"/>
      <c r="DL62" s="633"/>
      <c r="DM62" s="633"/>
      <c r="DN62" s="633"/>
      <c r="DO62" s="633"/>
      <c r="DP62" s="633"/>
      <c r="DQ62" s="633"/>
      <c r="DR62" s="633"/>
      <c r="DS62" s="633"/>
      <c r="DT62" s="633"/>
      <c r="DU62" s="633"/>
      <c r="DV62" s="633"/>
      <c r="DW62" s="633"/>
      <c r="DX62" s="633"/>
      <c r="DY62" s="633"/>
      <c r="DZ62" s="633"/>
      <c r="EA62" s="633"/>
      <c r="EB62" s="633"/>
      <c r="EC62" s="633"/>
      <c r="ED62" s="633"/>
      <c r="EE62" s="633"/>
      <c r="EF62" s="633"/>
      <c r="EG62" s="633"/>
      <c r="EH62" s="633"/>
      <c r="EI62" s="633"/>
      <c r="EJ62" s="633"/>
      <c r="EK62" s="633"/>
      <c r="EL62" s="633"/>
      <c r="EM62" s="633"/>
      <c r="EN62" s="633"/>
      <c r="EO62" s="633"/>
      <c r="EP62" s="633"/>
      <c r="EQ62" s="633"/>
      <c r="ER62" s="633"/>
      <c r="ES62" s="633"/>
      <c r="ET62" s="633"/>
      <c r="EU62" s="633"/>
      <c r="EV62" s="633"/>
      <c r="EW62" s="633"/>
      <c r="EX62" s="633"/>
      <c r="EY62" s="633"/>
      <c r="EZ62" s="633"/>
      <c r="FA62" s="633"/>
      <c r="FB62" s="633"/>
      <c r="FC62" s="633"/>
      <c r="FD62" s="633"/>
      <c r="FE62" s="633"/>
      <c r="FF62" s="633"/>
      <c r="FG62" s="633"/>
      <c r="FH62" s="633"/>
      <c r="FI62" s="633"/>
      <c r="FJ62" s="633"/>
      <c r="FK62" s="633"/>
      <c r="FL62" s="633"/>
      <c r="FM62" s="633"/>
      <c r="FN62" s="633"/>
      <c r="FO62" s="633"/>
      <c r="FP62" s="633"/>
      <c r="FQ62" s="633"/>
      <c r="FR62" s="633"/>
      <c r="FS62" s="633"/>
      <c r="FT62" s="633"/>
      <c r="FU62" s="633"/>
      <c r="FV62" s="633"/>
      <c r="FW62" s="633"/>
      <c r="FX62" s="633"/>
      <c r="FY62" s="633"/>
      <c r="FZ62" s="633"/>
      <c r="GA62" s="633"/>
      <c r="GB62" s="633"/>
      <c r="GC62" s="633"/>
      <c r="GD62" s="633"/>
      <c r="GE62" s="633"/>
      <c r="GF62" s="633"/>
      <c r="GG62" s="633"/>
      <c r="GH62" s="633"/>
      <c r="GI62" s="633"/>
      <c r="GJ62" s="633"/>
      <c r="GK62" s="633"/>
      <c r="GL62" s="633"/>
      <c r="GM62" s="633"/>
      <c r="GN62" s="633"/>
      <c r="GO62" s="633"/>
      <c r="GP62" s="633"/>
      <c r="GQ62" s="633"/>
      <c r="GR62" s="633"/>
      <c r="GS62" s="633"/>
      <c r="GT62" s="633"/>
      <c r="GU62" s="633"/>
      <c r="GV62" s="633"/>
      <c r="GW62" s="633"/>
      <c r="GX62" s="633"/>
      <c r="GY62" s="633"/>
      <c r="GZ62" s="633"/>
      <c r="HA62" s="633"/>
      <c r="HB62" s="633"/>
      <c r="HC62" s="633"/>
      <c r="HD62" s="633"/>
      <c r="HE62" s="633"/>
      <c r="HF62" s="633"/>
      <c r="HG62" s="633"/>
      <c r="HH62" s="633"/>
      <c r="HI62" s="633"/>
      <c r="HJ62" s="633"/>
      <c r="HK62" s="633"/>
      <c r="HL62" s="633"/>
      <c r="HM62" s="633"/>
      <c r="HN62" s="633"/>
      <c r="HO62" s="633"/>
      <c r="HP62" s="633"/>
      <c r="HQ62" s="633"/>
      <c r="HR62" s="633"/>
      <c r="HS62" s="633"/>
      <c r="HT62" s="633"/>
      <c r="HU62" s="633"/>
      <c r="HV62" s="633"/>
      <c r="HW62" s="633"/>
      <c r="HX62" s="633"/>
      <c r="HY62" s="633"/>
      <c r="HZ62" s="633"/>
      <c r="IA62" s="633"/>
      <c r="IB62" s="633"/>
      <c r="IC62" s="633"/>
      <c r="ID62" s="633"/>
      <c r="IE62" s="633"/>
      <c r="IF62" s="633"/>
      <c r="IG62" s="633"/>
      <c r="IH62" s="633"/>
      <c r="II62" s="633"/>
      <c r="IJ62" s="633"/>
      <c r="IK62" s="633"/>
      <c r="IL62" s="633"/>
      <c r="IM62" s="633"/>
      <c r="IN62" s="633"/>
      <c r="IO62" s="633"/>
      <c r="IP62" s="633"/>
      <c r="IQ62" s="633"/>
      <c r="IR62" s="633"/>
      <c r="IS62" s="633"/>
      <c r="IT62" s="633"/>
      <c r="IU62" s="633"/>
      <c r="IV62" s="633"/>
    </row>
    <row r="63" spans="1:256" s="440" customFormat="1" ht="23.25" customHeight="1">
      <c r="A63" s="566" t="s">
        <v>797</v>
      </c>
      <c r="B63" s="567" t="s">
        <v>798</v>
      </c>
      <c r="C63" s="567" t="s">
        <v>799</v>
      </c>
      <c r="D63" s="568" t="s">
        <v>171</v>
      </c>
      <c r="E63" s="569" t="s">
        <v>115</v>
      </c>
      <c r="F63" s="570">
        <v>425000</v>
      </c>
      <c r="G63" s="571">
        <v>1</v>
      </c>
      <c r="H63" s="571">
        <v>0</v>
      </c>
      <c r="I63" s="634" t="s">
        <v>800</v>
      </c>
      <c r="J63" s="634" t="s">
        <v>790</v>
      </c>
      <c r="K63" s="635" t="s">
        <v>801</v>
      </c>
      <c r="L63" s="634" t="s">
        <v>235</v>
      </c>
      <c r="M63" s="636"/>
      <c r="N63" s="636"/>
      <c r="O63" s="636"/>
      <c r="P63" s="636"/>
      <c r="Q63" s="636"/>
      <c r="R63" s="636"/>
      <c r="S63" s="636"/>
      <c r="T63" s="636"/>
      <c r="U63" s="636"/>
      <c r="V63" s="636"/>
      <c r="W63" s="636"/>
      <c r="X63" s="636"/>
      <c r="Y63" s="636"/>
      <c r="Z63" s="636"/>
      <c r="AA63" s="636"/>
      <c r="AB63" s="636"/>
      <c r="AC63" s="636"/>
      <c r="AD63" s="636"/>
      <c r="AE63" s="636"/>
      <c r="AF63" s="636"/>
      <c r="AG63" s="636"/>
      <c r="AH63" s="636"/>
      <c r="AI63" s="636"/>
      <c r="AJ63" s="636"/>
      <c r="AK63" s="636"/>
      <c r="AL63" s="636"/>
      <c r="AM63" s="636"/>
      <c r="AN63" s="636"/>
      <c r="AO63" s="636"/>
      <c r="AP63" s="636"/>
      <c r="AQ63" s="636"/>
      <c r="AR63" s="636"/>
      <c r="AS63" s="636"/>
      <c r="AT63" s="636"/>
      <c r="AU63" s="636"/>
      <c r="AV63" s="636"/>
      <c r="AW63" s="636"/>
      <c r="AX63" s="636"/>
      <c r="AY63" s="636"/>
      <c r="AZ63" s="636"/>
      <c r="BA63" s="636"/>
      <c r="BB63" s="636"/>
      <c r="BC63" s="636"/>
      <c r="BD63" s="636"/>
      <c r="BE63" s="636"/>
      <c r="BF63" s="636"/>
      <c r="BG63" s="636"/>
      <c r="BH63" s="636"/>
      <c r="BI63" s="636"/>
      <c r="BJ63" s="636"/>
      <c r="BK63" s="636"/>
      <c r="BL63" s="636"/>
      <c r="BM63" s="636"/>
      <c r="BN63" s="636"/>
      <c r="BO63" s="636"/>
      <c r="BP63" s="636"/>
      <c r="BQ63" s="636"/>
      <c r="BR63" s="636"/>
      <c r="BS63" s="636"/>
      <c r="BT63" s="636"/>
      <c r="BU63" s="636"/>
      <c r="BV63" s="636"/>
      <c r="BW63" s="636"/>
      <c r="BX63" s="636"/>
      <c r="BY63" s="636"/>
      <c r="BZ63" s="636"/>
      <c r="CA63" s="636"/>
      <c r="CB63" s="636"/>
      <c r="CC63" s="636"/>
      <c r="CD63" s="636"/>
      <c r="CE63" s="636"/>
      <c r="CF63" s="636"/>
      <c r="CG63" s="636"/>
      <c r="CH63" s="636"/>
      <c r="CI63" s="636"/>
      <c r="CJ63" s="636"/>
      <c r="CK63" s="636"/>
      <c r="CL63" s="636"/>
      <c r="CM63" s="636"/>
      <c r="CN63" s="636"/>
      <c r="CO63" s="636"/>
      <c r="CP63" s="636"/>
      <c r="CQ63" s="636"/>
      <c r="CR63" s="636"/>
      <c r="CS63" s="636"/>
      <c r="CT63" s="636"/>
      <c r="CU63" s="636"/>
      <c r="CV63" s="636"/>
      <c r="CW63" s="636"/>
      <c r="CX63" s="636"/>
      <c r="CY63" s="636"/>
      <c r="CZ63" s="636"/>
      <c r="DA63" s="636"/>
      <c r="DB63" s="636"/>
      <c r="DC63" s="636"/>
      <c r="DD63" s="636"/>
      <c r="DE63" s="636"/>
      <c r="DF63" s="636"/>
      <c r="DG63" s="636"/>
      <c r="DH63" s="636"/>
      <c r="DI63" s="636"/>
      <c r="DJ63" s="636"/>
      <c r="DK63" s="636"/>
      <c r="DL63" s="636"/>
      <c r="DM63" s="636"/>
      <c r="DN63" s="636"/>
      <c r="DO63" s="636"/>
      <c r="DP63" s="636"/>
      <c r="DQ63" s="636"/>
      <c r="DR63" s="636"/>
      <c r="DS63" s="636"/>
      <c r="DT63" s="636"/>
      <c r="DU63" s="636"/>
      <c r="DV63" s="636"/>
      <c r="DW63" s="636"/>
      <c r="DX63" s="636"/>
      <c r="DY63" s="636"/>
      <c r="DZ63" s="636"/>
      <c r="EA63" s="636"/>
      <c r="EB63" s="636"/>
      <c r="EC63" s="636"/>
      <c r="ED63" s="636"/>
      <c r="EE63" s="636"/>
      <c r="EF63" s="636"/>
      <c r="EG63" s="636"/>
      <c r="EH63" s="636"/>
      <c r="EI63" s="636"/>
      <c r="EJ63" s="636"/>
      <c r="EK63" s="636"/>
      <c r="EL63" s="636"/>
      <c r="EM63" s="636"/>
      <c r="EN63" s="636"/>
      <c r="EO63" s="636"/>
      <c r="EP63" s="636"/>
      <c r="EQ63" s="636"/>
      <c r="ER63" s="636"/>
      <c r="ES63" s="636"/>
      <c r="ET63" s="636"/>
      <c r="EU63" s="636"/>
      <c r="EV63" s="636"/>
      <c r="EW63" s="636"/>
      <c r="EX63" s="636"/>
      <c r="EY63" s="636"/>
      <c r="EZ63" s="636"/>
      <c r="FA63" s="636"/>
      <c r="FB63" s="636"/>
      <c r="FC63" s="636"/>
      <c r="FD63" s="636"/>
      <c r="FE63" s="636"/>
      <c r="FF63" s="636"/>
      <c r="FG63" s="636"/>
      <c r="FH63" s="636"/>
      <c r="FI63" s="636"/>
      <c r="FJ63" s="636"/>
      <c r="FK63" s="636"/>
      <c r="FL63" s="636"/>
      <c r="FM63" s="636"/>
      <c r="FN63" s="636"/>
      <c r="FO63" s="636"/>
      <c r="FP63" s="636"/>
      <c r="FQ63" s="636"/>
      <c r="FR63" s="636"/>
      <c r="FS63" s="636"/>
      <c r="FT63" s="636"/>
      <c r="FU63" s="636"/>
      <c r="FV63" s="636"/>
      <c r="FW63" s="636"/>
      <c r="FX63" s="636"/>
      <c r="FY63" s="636"/>
      <c r="FZ63" s="636"/>
      <c r="GA63" s="636"/>
      <c r="GB63" s="636"/>
      <c r="GC63" s="636"/>
      <c r="GD63" s="636"/>
      <c r="GE63" s="636"/>
      <c r="GF63" s="636"/>
      <c r="GG63" s="636"/>
      <c r="GH63" s="636"/>
      <c r="GI63" s="636"/>
      <c r="GJ63" s="636"/>
      <c r="GK63" s="636"/>
      <c r="GL63" s="636"/>
      <c r="GM63" s="636"/>
      <c r="GN63" s="636"/>
      <c r="GO63" s="636"/>
      <c r="GP63" s="636"/>
      <c r="GQ63" s="636"/>
      <c r="GR63" s="636"/>
      <c r="GS63" s="636"/>
      <c r="GT63" s="636"/>
      <c r="GU63" s="636"/>
      <c r="GV63" s="636"/>
      <c r="GW63" s="636"/>
      <c r="GX63" s="636"/>
      <c r="GY63" s="636"/>
      <c r="GZ63" s="636"/>
      <c r="HA63" s="636"/>
      <c r="HB63" s="636"/>
      <c r="HC63" s="636"/>
      <c r="HD63" s="636"/>
      <c r="HE63" s="636"/>
      <c r="HF63" s="636"/>
      <c r="HG63" s="636"/>
      <c r="HH63" s="636"/>
      <c r="HI63" s="636"/>
      <c r="HJ63" s="636"/>
      <c r="HK63" s="636"/>
      <c r="HL63" s="636"/>
      <c r="HM63" s="636"/>
      <c r="HN63" s="636"/>
      <c r="HO63" s="636"/>
      <c r="HP63" s="636"/>
      <c r="HQ63" s="636"/>
      <c r="HR63" s="636"/>
      <c r="HS63" s="636"/>
      <c r="HT63" s="636"/>
      <c r="HU63" s="636"/>
      <c r="HV63" s="636"/>
      <c r="HW63" s="636"/>
      <c r="HX63" s="636"/>
      <c r="HY63" s="636"/>
      <c r="HZ63" s="636"/>
      <c r="IA63" s="636"/>
      <c r="IB63" s="636"/>
      <c r="IC63" s="636"/>
      <c r="ID63" s="636"/>
      <c r="IE63" s="636"/>
      <c r="IF63" s="636"/>
      <c r="IG63" s="636"/>
      <c r="IH63" s="636"/>
      <c r="II63" s="636"/>
      <c r="IJ63" s="636"/>
      <c r="IK63" s="636"/>
      <c r="IL63" s="636"/>
      <c r="IM63" s="636"/>
      <c r="IN63" s="636"/>
      <c r="IO63" s="636"/>
      <c r="IP63" s="636"/>
      <c r="IQ63" s="636"/>
      <c r="IR63" s="636"/>
      <c r="IS63" s="636"/>
      <c r="IT63" s="636"/>
      <c r="IU63" s="636"/>
      <c r="IV63" s="636"/>
    </row>
    <row r="64" spans="1:256" s="441" customFormat="1" ht="52.05" customHeight="1">
      <c r="A64" s="561" t="s">
        <v>802</v>
      </c>
      <c r="B64" s="562" t="s">
        <v>803</v>
      </c>
      <c r="C64" s="562" t="s">
        <v>804</v>
      </c>
      <c r="D64" s="563" t="s">
        <v>171</v>
      </c>
      <c r="E64" s="562" t="s">
        <v>115</v>
      </c>
      <c r="F64" s="564">
        <v>400000</v>
      </c>
      <c r="G64" s="572">
        <v>1</v>
      </c>
      <c r="H64" s="572">
        <v>0</v>
      </c>
      <c r="I64" s="629" t="s">
        <v>805</v>
      </c>
      <c r="J64" s="631" t="s">
        <v>806</v>
      </c>
      <c r="K64" s="630" t="s">
        <v>807</v>
      </c>
      <c r="L64" s="631" t="s">
        <v>235</v>
      </c>
      <c r="M64" s="632"/>
      <c r="N64" s="633"/>
      <c r="O64" s="633"/>
      <c r="P64" s="633"/>
      <c r="Q64" s="633"/>
      <c r="R64" s="633"/>
      <c r="S64" s="633"/>
      <c r="T64" s="633"/>
      <c r="U64" s="633"/>
      <c r="V64" s="633"/>
      <c r="W64" s="633"/>
      <c r="X64" s="633"/>
      <c r="Y64" s="633"/>
      <c r="Z64" s="633"/>
      <c r="AA64" s="633"/>
      <c r="AB64" s="633"/>
      <c r="AC64" s="633"/>
      <c r="AD64" s="633"/>
      <c r="AE64" s="633"/>
      <c r="AF64" s="633"/>
      <c r="AG64" s="633"/>
      <c r="AH64" s="633"/>
      <c r="AI64" s="633"/>
      <c r="AJ64" s="633"/>
      <c r="AK64" s="633"/>
      <c r="AL64" s="633"/>
      <c r="AM64" s="633"/>
      <c r="AN64" s="633"/>
      <c r="AO64" s="633"/>
      <c r="AP64" s="633"/>
      <c r="AQ64" s="633"/>
      <c r="AR64" s="633"/>
      <c r="AS64" s="633"/>
      <c r="AT64" s="633"/>
      <c r="AU64" s="633"/>
      <c r="AV64" s="633"/>
      <c r="AW64" s="633"/>
      <c r="AX64" s="633"/>
      <c r="AY64" s="633"/>
      <c r="AZ64" s="633"/>
      <c r="BA64" s="633"/>
      <c r="BB64" s="633"/>
      <c r="BC64" s="633"/>
      <c r="BD64" s="633"/>
      <c r="BE64" s="633"/>
      <c r="BF64" s="633"/>
      <c r="BG64" s="633"/>
      <c r="BH64" s="633"/>
      <c r="BI64" s="633"/>
      <c r="BJ64" s="633"/>
      <c r="BK64" s="633"/>
      <c r="BL64" s="633"/>
      <c r="BM64" s="633"/>
      <c r="BN64" s="633"/>
      <c r="BO64" s="633"/>
      <c r="BP64" s="633"/>
      <c r="BQ64" s="633"/>
      <c r="BR64" s="633"/>
      <c r="BS64" s="633"/>
      <c r="BT64" s="633"/>
      <c r="BU64" s="633"/>
      <c r="BV64" s="633"/>
      <c r="BW64" s="633"/>
      <c r="BX64" s="633"/>
      <c r="BY64" s="633"/>
      <c r="BZ64" s="633"/>
      <c r="CA64" s="633"/>
      <c r="CB64" s="633"/>
      <c r="CC64" s="633"/>
      <c r="CD64" s="633"/>
      <c r="CE64" s="633"/>
      <c r="CF64" s="633"/>
      <c r="CG64" s="633"/>
      <c r="CH64" s="633"/>
      <c r="CI64" s="633"/>
      <c r="CJ64" s="633"/>
      <c r="CK64" s="633"/>
      <c r="CL64" s="633"/>
      <c r="CM64" s="633"/>
      <c r="CN64" s="633"/>
      <c r="CO64" s="633"/>
      <c r="CP64" s="633"/>
      <c r="CQ64" s="633"/>
      <c r="CR64" s="633"/>
      <c r="CS64" s="633"/>
      <c r="CT64" s="633"/>
      <c r="CU64" s="633"/>
      <c r="CV64" s="633"/>
      <c r="CW64" s="633"/>
      <c r="CX64" s="633"/>
      <c r="CY64" s="633"/>
      <c r="CZ64" s="633"/>
      <c r="DA64" s="633"/>
      <c r="DB64" s="633"/>
      <c r="DC64" s="633"/>
      <c r="DD64" s="633"/>
      <c r="DE64" s="633"/>
      <c r="DF64" s="633"/>
      <c r="DG64" s="633"/>
      <c r="DH64" s="633"/>
      <c r="DI64" s="633"/>
      <c r="DJ64" s="633"/>
      <c r="DK64" s="633"/>
      <c r="DL64" s="633"/>
      <c r="DM64" s="633"/>
      <c r="DN64" s="633"/>
      <c r="DO64" s="633"/>
      <c r="DP64" s="633"/>
      <c r="DQ64" s="633"/>
      <c r="DR64" s="633"/>
      <c r="DS64" s="633"/>
      <c r="DT64" s="633"/>
      <c r="DU64" s="633"/>
      <c r="DV64" s="633"/>
      <c r="DW64" s="633"/>
      <c r="DX64" s="633"/>
      <c r="DY64" s="633"/>
      <c r="DZ64" s="633"/>
      <c r="EA64" s="633"/>
      <c r="EB64" s="633"/>
      <c r="EC64" s="633"/>
      <c r="ED64" s="633"/>
      <c r="EE64" s="633"/>
      <c r="EF64" s="633"/>
      <c r="EG64" s="633"/>
      <c r="EH64" s="633"/>
      <c r="EI64" s="633"/>
      <c r="EJ64" s="633"/>
      <c r="EK64" s="633"/>
      <c r="EL64" s="633"/>
      <c r="EM64" s="633"/>
      <c r="EN64" s="633"/>
      <c r="EO64" s="633"/>
      <c r="EP64" s="633"/>
      <c r="EQ64" s="633"/>
      <c r="ER64" s="633"/>
      <c r="ES64" s="633"/>
      <c r="ET64" s="633"/>
      <c r="EU64" s="633"/>
      <c r="EV64" s="633"/>
      <c r="EW64" s="633"/>
      <c r="EX64" s="633"/>
      <c r="EY64" s="633"/>
      <c r="EZ64" s="633"/>
      <c r="FA64" s="633"/>
      <c r="FB64" s="633"/>
      <c r="FC64" s="633"/>
      <c r="FD64" s="633"/>
      <c r="FE64" s="633"/>
      <c r="FF64" s="633"/>
      <c r="FG64" s="633"/>
      <c r="FH64" s="633"/>
      <c r="FI64" s="633"/>
      <c r="FJ64" s="633"/>
      <c r="FK64" s="633"/>
      <c r="FL64" s="633"/>
      <c r="FM64" s="633"/>
      <c r="FN64" s="633"/>
      <c r="FO64" s="633"/>
      <c r="FP64" s="633"/>
      <c r="FQ64" s="633"/>
      <c r="FR64" s="633"/>
      <c r="FS64" s="633"/>
      <c r="FT64" s="633"/>
      <c r="FU64" s="633"/>
      <c r="FV64" s="633"/>
      <c r="FW64" s="633"/>
      <c r="FX64" s="633"/>
      <c r="FY64" s="633"/>
      <c r="FZ64" s="633"/>
      <c r="GA64" s="633"/>
      <c r="GB64" s="633"/>
      <c r="GC64" s="633"/>
      <c r="GD64" s="633"/>
      <c r="GE64" s="633"/>
      <c r="GF64" s="633"/>
      <c r="GG64" s="633"/>
      <c r="GH64" s="633"/>
      <c r="GI64" s="633"/>
      <c r="GJ64" s="633"/>
      <c r="GK64" s="633"/>
      <c r="GL64" s="633"/>
      <c r="GM64" s="633"/>
      <c r="GN64" s="633"/>
      <c r="GO64" s="633"/>
      <c r="GP64" s="633"/>
      <c r="GQ64" s="633"/>
      <c r="GR64" s="633"/>
      <c r="GS64" s="633"/>
      <c r="GT64" s="633"/>
      <c r="GU64" s="633"/>
      <c r="GV64" s="633"/>
      <c r="GW64" s="633"/>
      <c r="GX64" s="633"/>
      <c r="GY64" s="633"/>
      <c r="GZ64" s="633"/>
      <c r="HA64" s="633"/>
      <c r="HB64" s="633"/>
      <c r="HC64" s="633"/>
      <c r="HD64" s="633"/>
      <c r="HE64" s="633"/>
      <c r="HF64" s="633"/>
      <c r="HG64" s="633"/>
      <c r="HH64" s="633"/>
      <c r="HI64" s="633"/>
      <c r="HJ64" s="633"/>
      <c r="HK64" s="633"/>
      <c r="HL64" s="633"/>
      <c r="HM64" s="633"/>
      <c r="HN64" s="633"/>
      <c r="HO64" s="633"/>
      <c r="HP64" s="633"/>
      <c r="HQ64" s="633"/>
      <c r="HR64" s="633"/>
      <c r="HS64" s="633"/>
      <c r="HT64" s="633"/>
      <c r="HU64" s="633"/>
      <c r="HV64" s="633"/>
      <c r="HW64" s="633"/>
      <c r="HX64" s="633"/>
      <c r="HY64" s="633"/>
      <c r="HZ64" s="633"/>
      <c r="IA64" s="633"/>
      <c r="IB64" s="633"/>
      <c r="IC64" s="633"/>
      <c r="ID64" s="633"/>
      <c r="IE64" s="633"/>
      <c r="IF64" s="633"/>
      <c r="IG64" s="633"/>
      <c r="IH64" s="633"/>
      <c r="II64" s="633"/>
      <c r="IJ64" s="633"/>
      <c r="IK64" s="633"/>
      <c r="IL64" s="633"/>
      <c r="IM64" s="633"/>
      <c r="IN64" s="633"/>
      <c r="IO64" s="633"/>
      <c r="IP64" s="633"/>
      <c r="IQ64" s="633"/>
      <c r="IR64" s="633"/>
      <c r="IS64" s="633"/>
      <c r="IT64" s="633"/>
      <c r="IU64" s="633"/>
      <c r="IV64" s="633"/>
    </row>
    <row r="65" spans="1:256" s="440" customFormat="1" ht="30.75" customHeight="1">
      <c r="A65" s="637" t="s">
        <v>808</v>
      </c>
      <c r="B65" s="638" t="s">
        <v>809</v>
      </c>
      <c r="C65" s="638" t="s">
        <v>810</v>
      </c>
      <c r="D65" s="639" t="s">
        <v>171</v>
      </c>
      <c r="E65" s="640" t="s">
        <v>115</v>
      </c>
      <c r="F65" s="641">
        <v>350000</v>
      </c>
      <c r="G65" s="642">
        <v>1</v>
      </c>
      <c r="H65" s="643">
        <v>0</v>
      </c>
      <c r="I65" s="638" t="s">
        <v>811</v>
      </c>
      <c r="J65" s="567" t="s">
        <v>641</v>
      </c>
      <c r="K65" s="735" t="s">
        <v>812</v>
      </c>
      <c r="L65" s="638" t="s">
        <v>159</v>
      </c>
      <c r="M65" s="636"/>
      <c r="N65" s="636"/>
      <c r="O65" s="636"/>
      <c r="P65" s="636"/>
      <c r="Q65" s="636"/>
      <c r="R65" s="636"/>
      <c r="S65" s="636"/>
      <c r="T65" s="636"/>
      <c r="U65" s="636"/>
      <c r="V65" s="636"/>
      <c r="W65" s="636"/>
      <c r="X65" s="636"/>
      <c r="Y65" s="636"/>
      <c r="Z65" s="636"/>
      <c r="AA65" s="636"/>
      <c r="AB65" s="636"/>
      <c r="AC65" s="636"/>
      <c r="AD65" s="636"/>
      <c r="AE65" s="636"/>
      <c r="AF65" s="636"/>
      <c r="AG65" s="636"/>
      <c r="AH65" s="636"/>
      <c r="AI65" s="636"/>
      <c r="AJ65" s="636"/>
      <c r="AK65" s="636"/>
      <c r="AL65" s="636"/>
      <c r="AM65" s="636"/>
      <c r="AN65" s="636"/>
      <c r="AO65" s="636"/>
      <c r="AP65" s="636"/>
      <c r="AQ65" s="636"/>
      <c r="AR65" s="636"/>
      <c r="AS65" s="636"/>
      <c r="AT65" s="636"/>
      <c r="AU65" s="636"/>
      <c r="AV65" s="636"/>
      <c r="AW65" s="636"/>
      <c r="AX65" s="636"/>
      <c r="AY65" s="636"/>
      <c r="AZ65" s="636"/>
      <c r="BA65" s="636"/>
      <c r="BB65" s="636"/>
      <c r="BC65" s="636"/>
      <c r="BD65" s="636"/>
      <c r="BE65" s="636"/>
      <c r="BF65" s="636"/>
      <c r="BG65" s="636"/>
      <c r="BH65" s="636"/>
      <c r="BI65" s="636"/>
      <c r="BJ65" s="636"/>
      <c r="BK65" s="636"/>
      <c r="BL65" s="636"/>
      <c r="BM65" s="636"/>
      <c r="BN65" s="636"/>
      <c r="BO65" s="636"/>
      <c r="BP65" s="636"/>
      <c r="BQ65" s="636"/>
      <c r="BR65" s="636"/>
      <c r="BS65" s="636"/>
      <c r="BT65" s="636"/>
      <c r="BU65" s="636"/>
      <c r="BV65" s="636"/>
      <c r="BW65" s="636"/>
      <c r="BX65" s="636"/>
      <c r="BY65" s="636"/>
      <c r="BZ65" s="636"/>
      <c r="CA65" s="636"/>
      <c r="CB65" s="636"/>
      <c r="CC65" s="636"/>
      <c r="CD65" s="636"/>
      <c r="CE65" s="636"/>
      <c r="CF65" s="636"/>
      <c r="CG65" s="636"/>
      <c r="CH65" s="636"/>
      <c r="CI65" s="636"/>
      <c r="CJ65" s="636"/>
      <c r="CK65" s="636"/>
      <c r="CL65" s="636"/>
      <c r="CM65" s="636"/>
      <c r="CN65" s="636"/>
      <c r="CO65" s="636"/>
      <c r="CP65" s="636"/>
      <c r="CQ65" s="636"/>
      <c r="CR65" s="636"/>
      <c r="CS65" s="636"/>
      <c r="CT65" s="636"/>
      <c r="CU65" s="636"/>
      <c r="CV65" s="636"/>
      <c r="CW65" s="636"/>
      <c r="CX65" s="636"/>
      <c r="CY65" s="636"/>
      <c r="CZ65" s="636"/>
      <c r="DA65" s="636"/>
      <c r="DB65" s="636"/>
      <c r="DC65" s="636"/>
      <c r="DD65" s="636"/>
      <c r="DE65" s="636"/>
      <c r="DF65" s="636"/>
      <c r="DG65" s="636"/>
      <c r="DH65" s="636"/>
      <c r="DI65" s="636"/>
      <c r="DJ65" s="636"/>
      <c r="DK65" s="636"/>
      <c r="DL65" s="636"/>
      <c r="DM65" s="636"/>
      <c r="DN65" s="636"/>
      <c r="DO65" s="636"/>
      <c r="DP65" s="636"/>
      <c r="DQ65" s="636"/>
      <c r="DR65" s="636"/>
      <c r="DS65" s="636"/>
      <c r="DT65" s="636"/>
      <c r="DU65" s="636"/>
      <c r="DV65" s="636"/>
      <c r="DW65" s="636"/>
      <c r="DX65" s="636"/>
      <c r="DY65" s="636"/>
      <c r="DZ65" s="636"/>
      <c r="EA65" s="636"/>
      <c r="EB65" s="636"/>
      <c r="EC65" s="636"/>
      <c r="ED65" s="636"/>
      <c r="EE65" s="636"/>
      <c r="EF65" s="636"/>
      <c r="EG65" s="636"/>
      <c r="EH65" s="636"/>
      <c r="EI65" s="636"/>
      <c r="EJ65" s="636"/>
      <c r="EK65" s="636"/>
      <c r="EL65" s="636"/>
      <c r="EM65" s="636"/>
      <c r="EN65" s="636"/>
      <c r="EO65" s="636"/>
      <c r="EP65" s="636"/>
      <c r="EQ65" s="636"/>
      <c r="ER65" s="636"/>
      <c r="ES65" s="636"/>
      <c r="ET65" s="636"/>
      <c r="EU65" s="636"/>
      <c r="EV65" s="636"/>
      <c r="EW65" s="636"/>
      <c r="EX65" s="636"/>
      <c r="EY65" s="636"/>
      <c r="EZ65" s="636"/>
      <c r="FA65" s="636"/>
      <c r="FB65" s="636"/>
      <c r="FC65" s="636"/>
      <c r="FD65" s="636"/>
      <c r="FE65" s="636"/>
      <c r="FF65" s="636"/>
      <c r="FG65" s="636"/>
      <c r="FH65" s="636"/>
      <c r="FI65" s="636"/>
      <c r="FJ65" s="636"/>
      <c r="FK65" s="636"/>
      <c r="FL65" s="636"/>
      <c r="FM65" s="636"/>
      <c r="FN65" s="636"/>
      <c r="FO65" s="636"/>
      <c r="FP65" s="636"/>
      <c r="FQ65" s="636"/>
      <c r="FR65" s="636"/>
      <c r="FS65" s="636"/>
      <c r="FT65" s="636"/>
      <c r="FU65" s="636"/>
      <c r="FV65" s="636"/>
      <c r="FW65" s="636"/>
      <c r="FX65" s="636"/>
      <c r="FY65" s="636"/>
      <c r="FZ65" s="636"/>
      <c r="GA65" s="636"/>
      <c r="GB65" s="636"/>
      <c r="GC65" s="636"/>
      <c r="GD65" s="636"/>
      <c r="GE65" s="636"/>
      <c r="GF65" s="636"/>
      <c r="GG65" s="636"/>
      <c r="GH65" s="636"/>
      <c r="GI65" s="636"/>
      <c r="GJ65" s="636"/>
      <c r="GK65" s="636"/>
      <c r="GL65" s="636"/>
      <c r="GM65" s="636"/>
      <c r="GN65" s="636"/>
      <c r="GO65" s="636"/>
      <c r="GP65" s="636"/>
      <c r="GQ65" s="636"/>
      <c r="GR65" s="636"/>
      <c r="GS65" s="636"/>
      <c r="GT65" s="636"/>
      <c r="GU65" s="636"/>
      <c r="GV65" s="636"/>
      <c r="GW65" s="636"/>
      <c r="GX65" s="636"/>
      <c r="GY65" s="636"/>
      <c r="GZ65" s="636"/>
      <c r="HA65" s="636"/>
      <c r="HB65" s="636"/>
      <c r="HC65" s="636"/>
      <c r="HD65" s="636"/>
      <c r="HE65" s="636"/>
      <c r="HF65" s="636"/>
      <c r="HG65" s="636"/>
      <c r="HH65" s="636"/>
      <c r="HI65" s="636"/>
      <c r="HJ65" s="636"/>
      <c r="HK65" s="636"/>
      <c r="HL65" s="636"/>
      <c r="HM65" s="636"/>
      <c r="HN65" s="636"/>
      <c r="HO65" s="636"/>
      <c r="HP65" s="636"/>
      <c r="HQ65" s="636"/>
      <c r="HR65" s="636"/>
      <c r="HS65" s="636"/>
      <c r="HT65" s="636"/>
      <c r="HU65" s="636"/>
      <c r="HV65" s="636"/>
      <c r="HW65" s="636"/>
      <c r="HX65" s="636"/>
      <c r="HY65" s="636"/>
      <c r="HZ65" s="636"/>
      <c r="IA65" s="636"/>
      <c r="IB65" s="636"/>
      <c r="IC65" s="636"/>
      <c r="ID65" s="636"/>
      <c r="IE65" s="636"/>
      <c r="IF65" s="636"/>
      <c r="IG65" s="636"/>
      <c r="IH65" s="636"/>
      <c r="II65" s="636"/>
      <c r="IJ65" s="636"/>
      <c r="IK65" s="636"/>
      <c r="IL65" s="636"/>
      <c r="IM65" s="636"/>
      <c r="IN65" s="636"/>
      <c r="IO65" s="636"/>
      <c r="IP65" s="636"/>
      <c r="IQ65" s="636"/>
      <c r="IR65" s="636"/>
      <c r="IS65" s="636"/>
      <c r="IT65" s="636"/>
      <c r="IU65" s="636"/>
      <c r="IV65" s="636"/>
    </row>
    <row r="66" spans="1:256" s="442" customFormat="1" ht="45" customHeight="1">
      <c r="A66" s="637" t="s">
        <v>813</v>
      </c>
      <c r="B66" s="567" t="s">
        <v>814</v>
      </c>
      <c r="C66" s="644" t="s">
        <v>815</v>
      </c>
      <c r="D66" s="645" t="s">
        <v>171</v>
      </c>
      <c r="E66" s="646" t="s">
        <v>115</v>
      </c>
      <c r="F66" s="647">
        <f>241000+60000</f>
        <v>301000</v>
      </c>
      <c r="G66" s="572">
        <v>1</v>
      </c>
      <c r="H66" s="572">
        <v>0</v>
      </c>
      <c r="I66" s="644" t="s">
        <v>816</v>
      </c>
      <c r="J66" s="736" t="s">
        <v>806</v>
      </c>
      <c r="K66" s="737" t="s">
        <v>817</v>
      </c>
      <c r="L66" s="567" t="s">
        <v>235</v>
      </c>
      <c r="M66" s="738"/>
      <c r="N66" s="636"/>
      <c r="O66" s="636"/>
      <c r="P66" s="636"/>
      <c r="Q66" s="636"/>
      <c r="R66" s="636"/>
      <c r="S66" s="636"/>
      <c r="T66" s="636"/>
      <c r="U66" s="636"/>
      <c r="V66" s="636"/>
      <c r="W66" s="636"/>
      <c r="X66" s="636"/>
      <c r="Y66" s="636"/>
      <c r="Z66" s="636"/>
      <c r="AA66" s="636"/>
      <c r="AB66" s="636"/>
      <c r="AC66" s="636"/>
      <c r="AD66" s="636"/>
      <c r="AE66" s="636"/>
      <c r="AF66" s="636"/>
      <c r="AG66" s="636"/>
      <c r="AH66" s="636"/>
      <c r="AI66" s="636"/>
      <c r="AJ66" s="636"/>
      <c r="AK66" s="636"/>
      <c r="AL66" s="636"/>
      <c r="AM66" s="636"/>
      <c r="AN66" s="636"/>
      <c r="AO66" s="636"/>
      <c r="AP66" s="636"/>
      <c r="AQ66" s="636"/>
      <c r="AR66" s="636"/>
      <c r="AS66" s="636"/>
      <c r="AT66" s="636"/>
      <c r="AU66" s="636"/>
      <c r="AV66" s="636"/>
      <c r="AW66" s="636"/>
      <c r="AX66" s="636"/>
      <c r="AY66" s="636"/>
      <c r="AZ66" s="636"/>
      <c r="BA66" s="636"/>
      <c r="BB66" s="636"/>
      <c r="BC66" s="636"/>
      <c r="BD66" s="636"/>
      <c r="BE66" s="636"/>
      <c r="BF66" s="636"/>
      <c r="BG66" s="636"/>
      <c r="BH66" s="636"/>
      <c r="BI66" s="636"/>
      <c r="BJ66" s="636"/>
      <c r="BK66" s="636"/>
      <c r="BL66" s="636"/>
      <c r="BM66" s="636"/>
      <c r="BN66" s="636"/>
      <c r="BO66" s="636"/>
      <c r="BP66" s="636"/>
      <c r="BQ66" s="636"/>
      <c r="BR66" s="636"/>
      <c r="BS66" s="636"/>
      <c r="BT66" s="636"/>
      <c r="BU66" s="636"/>
      <c r="BV66" s="636"/>
      <c r="BW66" s="636"/>
      <c r="BX66" s="636"/>
      <c r="BY66" s="636"/>
      <c r="BZ66" s="636"/>
      <c r="CA66" s="636"/>
      <c r="CB66" s="636"/>
      <c r="CC66" s="636"/>
      <c r="CD66" s="636"/>
      <c r="CE66" s="636"/>
      <c r="CF66" s="636"/>
      <c r="CG66" s="636"/>
      <c r="CH66" s="636"/>
      <c r="CI66" s="636"/>
      <c r="CJ66" s="636"/>
      <c r="CK66" s="636"/>
      <c r="CL66" s="636"/>
      <c r="CM66" s="636"/>
      <c r="CN66" s="636"/>
      <c r="CO66" s="636"/>
      <c r="CP66" s="636"/>
      <c r="CQ66" s="636"/>
      <c r="CR66" s="636"/>
      <c r="CS66" s="636"/>
      <c r="CT66" s="636"/>
      <c r="CU66" s="636"/>
      <c r="CV66" s="636"/>
      <c r="CW66" s="636"/>
      <c r="CX66" s="636"/>
      <c r="CY66" s="636"/>
      <c r="CZ66" s="636"/>
      <c r="DA66" s="636"/>
      <c r="DB66" s="636"/>
      <c r="DC66" s="636"/>
      <c r="DD66" s="636"/>
      <c r="DE66" s="636"/>
      <c r="DF66" s="636"/>
      <c r="DG66" s="636"/>
      <c r="DH66" s="636"/>
      <c r="DI66" s="636"/>
      <c r="DJ66" s="636"/>
      <c r="DK66" s="636"/>
      <c r="DL66" s="636"/>
      <c r="DM66" s="636"/>
      <c r="DN66" s="636"/>
      <c r="DO66" s="636"/>
      <c r="DP66" s="636"/>
      <c r="DQ66" s="636"/>
      <c r="DR66" s="636"/>
      <c r="DS66" s="636"/>
      <c r="DT66" s="636"/>
      <c r="DU66" s="636"/>
      <c r="DV66" s="636"/>
      <c r="DW66" s="636"/>
      <c r="DX66" s="636"/>
      <c r="DY66" s="636"/>
      <c r="DZ66" s="636"/>
      <c r="EA66" s="636"/>
      <c r="EB66" s="636"/>
      <c r="EC66" s="636"/>
      <c r="ED66" s="636"/>
      <c r="EE66" s="636"/>
      <c r="EF66" s="636"/>
      <c r="EG66" s="636"/>
      <c r="EH66" s="636"/>
      <c r="EI66" s="636"/>
      <c r="EJ66" s="636"/>
      <c r="EK66" s="636"/>
      <c r="EL66" s="636"/>
      <c r="EM66" s="636"/>
      <c r="EN66" s="636"/>
      <c r="EO66" s="636"/>
      <c r="EP66" s="636"/>
      <c r="EQ66" s="636"/>
      <c r="ER66" s="636"/>
      <c r="ES66" s="636"/>
      <c r="ET66" s="636"/>
      <c r="EU66" s="636"/>
      <c r="EV66" s="636"/>
      <c r="EW66" s="636"/>
      <c r="EX66" s="636"/>
      <c r="EY66" s="636"/>
      <c r="EZ66" s="636"/>
      <c r="FA66" s="636"/>
      <c r="FB66" s="636"/>
      <c r="FC66" s="636"/>
      <c r="FD66" s="636"/>
      <c r="FE66" s="636"/>
      <c r="FF66" s="636"/>
      <c r="FG66" s="636"/>
      <c r="FH66" s="636"/>
      <c r="FI66" s="636"/>
      <c r="FJ66" s="636"/>
      <c r="FK66" s="636"/>
      <c r="FL66" s="636"/>
      <c r="FM66" s="636"/>
      <c r="FN66" s="636"/>
      <c r="FO66" s="636"/>
      <c r="FP66" s="636"/>
      <c r="FQ66" s="636"/>
      <c r="FR66" s="636"/>
      <c r="FS66" s="636"/>
      <c r="FT66" s="636"/>
      <c r="FU66" s="636"/>
      <c r="FV66" s="636"/>
      <c r="FW66" s="636"/>
      <c r="FX66" s="636"/>
      <c r="FY66" s="636"/>
      <c r="FZ66" s="636"/>
      <c r="GA66" s="636"/>
      <c r="GB66" s="636"/>
      <c r="GC66" s="636"/>
      <c r="GD66" s="636"/>
      <c r="GE66" s="636"/>
      <c r="GF66" s="636"/>
      <c r="GG66" s="636"/>
      <c r="GH66" s="636"/>
      <c r="GI66" s="636"/>
      <c r="GJ66" s="636"/>
      <c r="GK66" s="636"/>
      <c r="GL66" s="636"/>
      <c r="GM66" s="636"/>
      <c r="GN66" s="636"/>
      <c r="GO66" s="636"/>
      <c r="GP66" s="636"/>
      <c r="GQ66" s="636"/>
      <c r="GR66" s="636"/>
      <c r="GS66" s="636"/>
      <c r="GT66" s="636"/>
      <c r="GU66" s="636"/>
      <c r="GV66" s="636"/>
      <c r="GW66" s="636"/>
      <c r="GX66" s="636"/>
      <c r="GY66" s="636"/>
      <c r="GZ66" s="636"/>
      <c r="HA66" s="636"/>
      <c r="HB66" s="636"/>
      <c r="HC66" s="636"/>
      <c r="HD66" s="636"/>
      <c r="HE66" s="636"/>
      <c r="HF66" s="636"/>
      <c r="HG66" s="636"/>
      <c r="HH66" s="636"/>
      <c r="HI66" s="636"/>
      <c r="HJ66" s="636"/>
      <c r="HK66" s="636"/>
      <c r="HL66" s="636"/>
      <c r="HM66" s="636"/>
      <c r="HN66" s="636"/>
      <c r="HO66" s="636"/>
      <c r="HP66" s="636"/>
      <c r="HQ66" s="636"/>
      <c r="HR66" s="636"/>
      <c r="HS66" s="636"/>
      <c r="HT66" s="636"/>
      <c r="HU66" s="636"/>
      <c r="HV66" s="636"/>
      <c r="HW66" s="636"/>
      <c r="HX66" s="636"/>
      <c r="HY66" s="636"/>
      <c r="HZ66" s="636"/>
      <c r="IA66" s="636"/>
      <c r="IB66" s="636"/>
      <c r="IC66" s="636"/>
      <c r="ID66" s="636"/>
      <c r="IE66" s="636"/>
      <c r="IF66" s="636"/>
      <c r="IG66" s="636"/>
      <c r="IH66" s="636"/>
      <c r="II66" s="636"/>
      <c r="IJ66" s="636"/>
      <c r="IK66" s="636"/>
      <c r="IL66" s="636"/>
      <c r="IM66" s="636"/>
      <c r="IN66" s="636"/>
      <c r="IO66" s="636"/>
      <c r="IP66" s="636"/>
      <c r="IQ66" s="636"/>
      <c r="IR66" s="636"/>
      <c r="IS66" s="636"/>
      <c r="IT66" s="636"/>
      <c r="IU66" s="636"/>
      <c r="IV66" s="636"/>
    </row>
    <row r="67" spans="1:256" s="440" customFormat="1" ht="30.75" customHeight="1">
      <c r="A67" s="637" t="s">
        <v>818</v>
      </c>
      <c r="B67" s="638" t="s">
        <v>819</v>
      </c>
      <c r="C67" s="638" t="s">
        <v>820</v>
      </c>
      <c r="D67" s="639" t="s">
        <v>171</v>
      </c>
      <c r="E67" s="640" t="s">
        <v>115</v>
      </c>
      <c r="F67" s="641">
        <v>300000</v>
      </c>
      <c r="G67" s="642">
        <v>1</v>
      </c>
      <c r="H67" s="643">
        <v>0</v>
      </c>
      <c r="I67" s="638" t="s">
        <v>641</v>
      </c>
      <c r="J67" s="567" t="s">
        <v>642</v>
      </c>
      <c r="K67" s="735" t="s">
        <v>821</v>
      </c>
      <c r="L67" s="638" t="s">
        <v>235</v>
      </c>
      <c r="M67" s="636"/>
      <c r="N67" s="636"/>
      <c r="O67" s="636"/>
      <c r="P67" s="636"/>
      <c r="Q67" s="636"/>
      <c r="R67" s="636"/>
      <c r="S67" s="636"/>
      <c r="T67" s="636"/>
      <c r="U67" s="636"/>
      <c r="V67" s="636"/>
      <c r="W67" s="636"/>
      <c r="X67" s="636"/>
      <c r="Y67" s="636"/>
      <c r="Z67" s="636"/>
      <c r="AA67" s="636"/>
      <c r="AB67" s="636"/>
      <c r="AC67" s="636"/>
      <c r="AD67" s="636"/>
      <c r="AE67" s="636"/>
      <c r="AF67" s="636"/>
      <c r="AG67" s="636"/>
      <c r="AH67" s="636"/>
      <c r="AI67" s="636"/>
      <c r="AJ67" s="636"/>
      <c r="AK67" s="636"/>
      <c r="AL67" s="636"/>
      <c r="AM67" s="636"/>
      <c r="AN67" s="636"/>
      <c r="AO67" s="636"/>
      <c r="AP67" s="636"/>
      <c r="AQ67" s="636"/>
      <c r="AR67" s="636"/>
      <c r="AS67" s="636"/>
      <c r="AT67" s="636"/>
      <c r="AU67" s="636"/>
      <c r="AV67" s="636"/>
      <c r="AW67" s="636"/>
      <c r="AX67" s="636"/>
      <c r="AY67" s="636"/>
      <c r="AZ67" s="636"/>
      <c r="BA67" s="636"/>
      <c r="BB67" s="636"/>
      <c r="BC67" s="636"/>
      <c r="BD67" s="636"/>
      <c r="BE67" s="636"/>
      <c r="BF67" s="636"/>
      <c r="BG67" s="636"/>
      <c r="BH67" s="636"/>
      <c r="BI67" s="636"/>
      <c r="BJ67" s="636"/>
      <c r="BK67" s="636"/>
      <c r="BL67" s="636"/>
      <c r="BM67" s="636"/>
      <c r="BN67" s="636"/>
      <c r="BO67" s="636"/>
      <c r="BP67" s="636"/>
      <c r="BQ67" s="636"/>
      <c r="BR67" s="636"/>
      <c r="BS67" s="636"/>
      <c r="BT67" s="636"/>
      <c r="BU67" s="636"/>
      <c r="BV67" s="636"/>
      <c r="BW67" s="636"/>
      <c r="BX67" s="636"/>
      <c r="BY67" s="636"/>
      <c r="BZ67" s="636"/>
      <c r="CA67" s="636"/>
      <c r="CB67" s="636"/>
      <c r="CC67" s="636"/>
      <c r="CD67" s="636"/>
      <c r="CE67" s="636"/>
      <c r="CF67" s="636"/>
      <c r="CG67" s="636"/>
      <c r="CH67" s="636"/>
      <c r="CI67" s="636"/>
      <c r="CJ67" s="636"/>
      <c r="CK67" s="636"/>
      <c r="CL67" s="636"/>
      <c r="CM67" s="636"/>
      <c r="CN67" s="636"/>
      <c r="CO67" s="636"/>
      <c r="CP67" s="636"/>
      <c r="CQ67" s="636"/>
      <c r="CR67" s="636"/>
      <c r="CS67" s="636"/>
      <c r="CT67" s="636"/>
      <c r="CU67" s="636"/>
      <c r="CV67" s="636"/>
      <c r="CW67" s="636"/>
      <c r="CX67" s="636"/>
      <c r="CY67" s="636"/>
      <c r="CZ67" s="636"/>
      <c r="DA67" s="636"/>
      <c r="DB67" s="636"/>
      <c r="DC67" s="636"/>
      <c r="DD67" s="636"/>
      <c r="DE67" s="636"/>
      <c r="DF67" s="636"/>
      <c r="DG67" s="636"/>
      <c r="DH67" s="636"/>
      <c r="DI67" s="636"/>
      <c r="DJ67" s="636"/>
      <c r="DK67" s="636"/>
      <c r="DL67" s="636"/>
      <c r="DM67" s="636"/>
      <c r="DN67" s="636"/>
      <c r="DO67" s="636"/>
      <c r="DP67" s="636"/>
      <c r="DQ67" s="636"/>
      <c r="DR67" s="636"/>
      <c r="DS67" s="636"/>
      <c r="DT67" s="636"/>
      <c r="DU67" s="636"/>
      <c r="DV67" s="636"/>
      <c r="DW67" s="636"/>
      <c r="DX67" s="636"/>
      <c r="DY67" s="636"/>
      <c r="DZ67" s="636"/>
      <c r="EA67" s="636"/>
      <c r="EB67" s="636"/>
      <c r="EC67" s="636"/>
      <c r="ED67" s="636"/>
      <c r="EE67" s="636"/>
      <c r="EF67" s="636"/>
      <c r="EG67" s="636"/>
      <c r="EH67" s="636"/>
      <c r="EI67" s="636"/>
      <c r="EJ67" s="636"/>
      <c r="EK67" s="636"/>
      <c r="EL67" s="636"/>
      <c r="EM67" s="636"/>
      <c r="EN67" s="636"/>
      <c r="EO67" s="636"/>
      <c r="EP67" s="636"/>
      <c r="EQ67" s="636"/>
      <c r="ER67" s="636"/>
      <c r="ES67" s="636"/>
      <c r="ET67" s="636"/>
      <c r="EU67" s="636"/>
      <c r="EV67" s="636"/>
      <c r="EW67" s="636"/>
      <c r="EX67" s="636"/>
      <c r="EY67" s="636"/>
      <c r="EZ67" s="636"/>
      <c r="FA67" s="636"/>
      <c r="FB67" s="636"/>
      <c r="FC67" s="636"/>
      <c r="FD67" s="636"/>
      <c r="FE67" s="636"/>
      <c r="FF67" s="636"/>
      <c r="FG67" s="636"/>
      <c r="FH67" s="636"/>
      <c r="FI67" s="636"/>
      <c r="FJ67" s="636"/>
      <c r="FK67" s="636"/>
      <c r="FL67" s="636"/>
      <c r="FM67" s="636"/>
      <c r="FN67" s="636"/>
      <c r="FO67" s="636"/>
      <c r="FP67" s="636"/>
      <c r="FQ67" s="636"/>
      <c r="FR67" s="636"/>
      <c r="FS67" s="636"/>
      <c r="FT67" s="636"/>
      <c r="FU67" s="636"/>
      <c r="FV67" s="636"/>
      <c r="FW67" s="636"/>
      <c r="FX67" s="636"/>
      <c r="FY67" s="636"/>
      <c r="FZ67" s="636"/>
      <c r="GA67" s="636"/>
      <c r="GB67" s="636"/>
      <c r="GC67" s="636"/>
      <c r="GD67" s="636"/>
      <c r="GE67" s="636"/>
      <c r="GF67" s="636"/>
      <c r="GG67" s="636"/>
      <c r="GH67" s="636"/>
      <c r="GI67" s="636"/>
      <c r="GJ67" s="636"/>
      <c r="GK67" s="636"/>
      <c r="GL67" s="636"/>
      <c r="GM67" s="636"/>
      <c r="GN67" s="636"/>
      <c r="GO67" s="636"/>
      <c r="GP67" s="636"/>
      <c r="GQ67" s="636"/>
      <c r="GR67" s="636"/>
      <c r="GS67" s="636"/>
      <c r="GT67" s="636"/>
      <c r="GU67" s="636"/>
      <c r="GV67" s="636"/>
      <c r="GW67" s="636"/>
      <c r="GX67" s="636"/>
      <c r="GY67" s="636"/>
      <c r="GZ67" s="636"/>
      <c r="HA67" s="636"/>
      <c r="HB67" s="636"/>
      <c r="HC67" s="636"/>
      <c r="HD67" s="636"/>
      <c r="HE67" s="636"/>
      <c r="HF67" s="636"/>
      <c r="HG67" s="636"/>
      <c r="HH67" s="636"/>
      <c r="HI67" s="636"/>
      <c r="HJ67" s="636"/>
      <c r="HK67" s="636"/>
      <c r="HL67" s="636"/>
      <c r="HM67" s="636"/>
      <c r="HN67" s="636"/>
      <c r="HO67" s="636"/>
      <c r="HP67" s="636"/>
      <c r="HQ67" s="636"/>
      <c r="HR67" s="636"/>
      <c r="HS67" s="636"/>
      <c r="HT67" s="636"/>
      <c r="HU67" s="636"/>
      <c r="HV67" s="636"/>
      <c r="HW67" s="636"/>
      <c r="HX67" s="636"/>
      <c r="HY67" s="636"/>
      <c r="HZ67" s="636"/>
      <c r="IA67" s="636"/>
      <c r="IB67" s="636"/>
      <c r="IC67" s="636"/>
      <c r="ID67" s="636"/>
      <c r="IE67" s="636"/>
      <c r="IF67" s="636"/>
      <c r="IG67" s="636"/>
      <c r="IH67" s="636"/>
      <c r="II67" s="636"/>
      <c r="IJ67" s="636"/>
      <c r="IK67" s="636"/>
      <c r="IL67" s="636"/>
      <c r="IM67" s="636"/>
      <c r="IN67" s="636"/>
      <c r="IO67" s="636"/>
      <c r="IP67" s="636"/>
      <c r="IQ67" s="636"/>
      <c r="IR67" s="636"/>
      <c r="IS67" s="636"/>
      <c r="IT67" s="636"/>
      <c r="IU67" s="636"/>
      <c r="IV67" s="636"/>
    </row>
    <row r="68" spans="1:256" s="440" customFormat="1" ht="51" customHeight="1">
      <c r="A68" s="648" t="s">
        <v>822</v>
      </c>
      <c r="B68" s="638" t="s">
        <v>823</v>
      </c>
      <c r="C68" s="638" t="s">
        <v>824</v>
      </c>
      <c r="D68" s="639" t="s">
        <v>171</v>
      </c>
      <c r="E68" s="649" t="s">
        <v>115</v>
      </c>
      <c r="F68" s="650">
        <v>255000</v>
      </c>
      <c r="G68" s="651">
        <v>1</v>
      </c>
      <c r="H68" s="643">
        <v>0</v>
      </c>
      <c r="I68" s="638" t="s">
        <v>825</v>
      </c>
      <c r="J68" s="638" t="s">
        <v>826</v>
      </c>
      <c r="K68" s="735" t="s">
        <v>827</v>
      </c>
      <c r="L68" s="638" t="s">
        <v>159</v>
      </c>
      <c r="M68" s="636"/>
      <c r="N68" s="636"/>
      <c r="O68" s="636"/>
      <c r="P68" s="636"/>
      <c r="Q68" s="636"/>
      <c r="R68" s="636"/>
      <c r="S68" s="636"/>
      <c r="T68" s="636"/>
      <c r="U68" s="636"/>
      <c r="V68" s="636"/>
      <c r="W68" s="636"/>
      <c r="X68" s="636"/>
      <c r="Y68" s="636"/>
      <c r="Z68" s="636"/>
      <c r="AA68" s="636"/>
      <c r="AB68" s="636"/>
      <c r="AC68" s="636"/>
      <c r="AD68" s="636"/>
      <c r="AE68" s="636"/>
      <c r="AF68" s="636"/>
      <c r="AG68" s="636"/>
      <c r="AH68" s="636"/>
      <c r="AI68" s="636"/>
      <c r="AJ68" s="636"/>
      <c r="AK68" s="636"/>
      <c r="AL68" s="636"/>
      <c r="AM68" s="636"/>
      <c r="AN68" s="636"/>
      <c r="AO68" s="636"/>
      <c r="AP68" s="636"/>
      <c r="AQ68" s="636"/>
      <c r="AR68" s="636"/>
      <c r="AS68" s="636"/>
      <c r="AT68" s="636"/>
      <c r="AU68" s="636"/>
      <c r="AV68" s="636"/>
      <c r="AW68" s="636"/>
      <c r="AX68" s="636"/>
      <c r="AY68" s="636"/>
      <c r="AZ68" s="636"/>
      <c r="BA68" s="636"/>
      <c r="BB68" s="636"/>
      <c r="BC68" s="636"/>
      <c r="BD68" s="636"/>
      <c r="BE68" s="636"/>
      <c r="BF68" s="636"/>
      <c r="BG68" s="636"/>
      <c r="BH68" s="636"/>
      <c r="BI68" s="636"/>
      <c r="BJ68" s="636"/>
      <c r="BK68" s="636"/>
      <c r="BL68" s="636"/>
      <c r="BM68" s="636"/>
      <c r="BN68" s="636"/>
      <c r="BO68" s="636"/>
      <c r="BP68" s="636"/>
      <c r="BQ68" s="636"/>
      <c r="BR68" s="636"/>
      <c r="BS68" s="636"/>
      <c r="BT68" s="636"/>
      <c r="BU68" s="636"/>
      <c r="BV68" s="636"/>
      <c r="BW68" s="636"/>
      <c r="BX68" s="636"/>
      <c r="BY68" s="636"/>
      <c r="BZ68" s="636"/>
      <c r="CA68" s="636"/>
      <c r="CB68" s="636"/>
      <c r="CC68" s="636"/>
      <c r="CD68" s="636"/>
      <c r="CE68" s="636"/>
      <c r="CF68" s="636"/>
      <c r="CG68" s="636"/>
      <c r="CH68" s="636"/>
      <c r="CI68" s="636"/>
      <c r="CJ68" s="636"/>
      <c r="CK68" s="636"/>
      <c r="CL68" s="636"/>
      <c r="CM68" s="636"/>
      <c r="CN68" s="636"/>
      <c r="CO68" s="636"/>
      <c r="CP68" s="636"/>
      <c r="CQ68" s="636"/>
      <c r="CR68" s="636"/>
      <c r="CS68" s="636"/>
      <c r="CT68" s="636"/>
      <c r="CU68" s="636"/>
      <c r="CV68" s="636"/>
      <c r="CW68" s="636"/>
      <c r="CX68" s="636"/>
      <c r="CY68" s="636"/>
      <c r="CZ68" s="636"/>
      <c r="DA68" s="636"/>
      <c r="DB68" s="636"/>
      <c r="DC68" s="636"/>
      <c r="DD68" s="636"/>
      <c r="DE68" s="636"/>
      <c r="DF68" s="636"/>
      <c r="DG68" s="636"/>
      <c r="DH68" s="636"/>
      <c r="DI68" s="636"/>
      <c r="DJ68" s="636"/>
      <c r="DK68" s="636"/>
      <c r="DL68" s="636"/>
      <c r="DM68" s="636"/>
      <c r="DN68" s="636"/>
      <c r="DO68" s="636"/>
      <c r="DP68" s="636"/>
      <c r="DQ68" s="636"/>
      <c r="DR68" s="636"/>
      <c r="DS68" s="636"/>
      <c r="DT68" s="636"/>
      <c r="DU68" s="636"/>
      <c r="DV68" s="636"/>
      <c r="DW68" s="636"/>
      <c r="DX68" s="636"/>
      <c r="DY68" s="636"/>
      <c r="DZ68" s="636"/>
      <c r="EA68" s="636"/>
      <c r="EB68" s="636"/>
      <c r="EC68" s="636"/>
      <c r="ED68" s="636"/>
      <c r="EE68" s="636"/>
      <c r="EF68" s="636"/>
      <c r="EG68" s="636"/>
      <c r="EH68" s="636"/>
      <c r="EI68" s="636"/>
      <c r="EJ68" s="636"/>
      <c r="EK68" s="636"/>
      <c r="EL68" s="636"/>
      <c r="EM68" s="636"/>
      <c r="EN68" s="636"/>
      <c r="EO68" s="636"/>
      <c r="EP68" s="636"/>
      <c r="EQ68" s="636"/>
      <c r="ER68" s="636"/>
      <c r="ES68" s="636"/>
      <c r="ET68" s="636"/>
      <c r="EU68" s="636"/>
      <c r="EV68" s="636"/>
      <c r="EW68" s="636"/>
      <c r="EX68" s="636"/>
      <c r="EY68" s="636"/>
      <c r="EZ68" s="636"/>
      <c r="FA68" s="636"/>
      <c r="FB68" s="636"/>
      <c r="FC68" s="636"/>
      <c r="FD68" s="636"/>
      <c r="FE68" s="636"/>
      <c r="FF68" s="636"/>
      <c r="FG68" s="636"/>
      <c r="FH68" s="636"/>
      <c r="FI68" s="636"/>
      <c r="FJ68" s="636"/>
      <c r="FK68" s="636"/>
      <c r="FL68" s="636"/>
      <c r="FM68" s="636"/>
      <c r="FN68" s="636"/>
      <c r="FO68" s="636"/>
      <c r="FP68" s="636"/>
      <c r="FQ68" s="636"/>
      <c r="FR68" s="636"/>
      <c r="FS68" s="636"/>
      <c r="FT68" s="636"/>
      <c r="FU68" s="636"/>
      <c r="FV68" s="636"/>
      <c r="FW68" s="636"/>
      <c r="FX68" s="636"/>
      <c r="FY68" s="636"/>
      <c r="FZ68" s="636"/>
      <c r="GA68" s="636"/>
      <c r="GB68" s="636"/>
      <c r="GC68" s="636"/>
      <c r="GD68" s="636"/>
      <c r="GE68" s="636"/>
      <c r="GF68" s="636"/>
      <c r="GG68" s="636"/>
      <c r="GH68" s="636"/>
      <c r="GI68" s="636"/>
      <c r="GJ68" s="636"/>
      <c r="GK68" s="636"/>
      <c r="GL68" s="636"/>
      <c r="GM68" s="636"/>
      <c r="GN68" s="636"/>
      <c r="GO68" s="636"/>
      <c r="GP68" s="636"/>
      <c r="GQ68" s="636"/>
      <c r="GR68" s="636"/>
      <c r="GS68" s="636"/>
      <c r="GT68" s="636"/>
      <c r="GU68" s="636"/>
      <c r="GV68" s="636"/>
      <c r="GW68" s="636"/>
      <c r="GX68" s="636"/>
      <c r="GY68" s="636"/>
      <c r="GZ68" s="636"/>
      <c r="HA68" s="636"/>
      <c r="HB68" s="636"/>
      <c r="HC68" s="636"/>
      <c r="HD68" s="636"/>
      <c r="HE68" s="636"/>
      <c r="HF68" s="636"/>
      <c r="HG68" s="636"/>
      <c r="HH68" s="636"/>
      <c r="HI68" s="636"/>
      <c r="HJ68" s="636"/>
      <c r="HK68" s="636"/>
      <c r="HL68" s="636"/>
      <c r="HM68" s="636"/>
      <c r="HN68" s="636"/>
      <c r="HO68" s="636"/>
      <c r="HP68" s="636"/>
      <c r="HQ68" s="636"/>
      <c r="HR68" s="636"/>
      <c r="HS68" s="636"/>
      <c r="HT68" s="636"/>
      <c r="HU68" s="636"/>
      <c r="HV68" s="636"/>
      <c r="HW68" s="636"/>
      <c r="HX68" s="636"/>
      <c r="HY68" s="636"/>
      <c r="HZ68" s="636"/>
      <c r="IA68" s="636"/>
      <c r="IB68" s="636"/>
      <c r="IC68" s="636"/>
      <c r="ID68" s="636"/>
      <c r="IE68" s="636"/>
      <c r="IF68" s="636"/>
      <c r="IG68" s="636"/>
      <c r="IH68" s="636"/>
      <c r="II68" s="636"/>
      <c r="IJ68" s="636"/>
      <c r="IK68" s="636"/>
      <c r="IL68" s="636"/>
      <c r="IM68" s="636"/>
      <c r="IN68" s="636"/>
      <c r="IO68" s="636"/>
      <c r="IP68" s="636"/>
      <c r="IQ68" s="636"/>
      <c r="IR68" s="636"/>
      <c r="IS68" s="636"/>
      <c r="IT68" s="636"/>
      <c r="IU68" s="636"/>
      <c r="IV68" s="636"/>
    </row>
    <row r="69" spans="1:256" s="438" customFormat="1" ht="33" customHeight="1">
      <c r="A69" s="652" t="s">
        <v>828</v>
      </c>
      <c r="B69" s="498" t="s">
        <v>726</v>
      </c>
      <c r="C69" s="498" t="s">
        <v>829</v>
      </c>
      <c r="D69" s="653" t="s">
        <v>171</v>
      </c>
      <c r="E69" s="654" t="s">
        <v>115</v>
      </c>
      <c r="F69" s="655"/>
      <c r="G69" s="656">
        <v>1</v>
      </c>
      <c r="H69" s="656">
        <v>0</v>
      </c>
      <c r="I69" s="739" t="s">
        <v>830</v>
      </c>
      <c r="J69" s="513" t="s">
        <v>795</v>
      </c>
      <c r="K69" s="740" t="s">
        <v>831</v>
      </c>
      <c r="L69" s="513" t="s">
        <v>195</v>
      </c>
      <c r="M69" s="452"/>
      <c r="N69" s="452"/>
      <c r="O69" s="452"/>
      <c r="P69" s="452"/>
      <c r="Q69" s="452"/>
      <c r="R69" s="452"/>
      <c r="S69" s="452"/>
      <c r="T69" s="452"/>
      <c r="U69" s="452"/>
      <c r="V69" s="452"/>
      <c r="W69" s="452"/>
      <c r="X69" s="452"/>
      <c r="Y69" s="452"/>
      <c r="Z69" s="452"/>
      <c r="AA69" s="452"/>
      <c r="AB69" s="452"/>
      <c r="AC69" s="452"/>
      <c r="AD69" s="452"/>
      <c r="AE69" s="452"/>
      <c r="AF69" s="452"/>
      <c r="AG69" s="452"/>
      <c r="AH69" s="452"/>
      <c r="AI69" s="452"/>
      <c r="AJ69" s="452"/>
      <c r="AK69" s="452"/>
      <c r="AL69" s="452"/>
      <c r="AM69" s="452"/>
      <c r="AN69" s="452"/>
      <c r="AO69" s="452"/>
      <c r="AP69" s="452"/>
      <c r="AQ69" s="452"/>
      <c r="AR69" s="452"/>
      <c r="AS69" s="452"/>
      <c r="AT69" s="452"/>
      <c r="AU69" s="452"/>
      <c r="AV69" s="452"/>
      <c r="AW69" s="452"/>
      <c r="AX69" s="452"/>
      <c r="AY69" s="452"/>
      <c r="AZ69" s="452"/>
      <c r="BA69" s="452"/>
      <c r="BB69" s="452"/>
      <c r="BC69" s="452"/>
      <c r="BD69" s="452"/>
      <c r="BE69" s="452"/>
      <c r="BF69" s="452"/>
      <c r="BG69" s="452"/>
      <c r="BH69" s="452"/>
      <c r="BI69" s="452"/>
      <c r="BJ69" s="452"/>
      <c r="BK69" s="452"/>
      <c r="BL69" s="452"/>
      <c r="BM69" s="452"/>
      <c r="BN69" s="452"/>
      <c r="BO69" s="452"/>
      <c r="BP69" s="452"/>
      <c r="BQ69" s="452"/>
      <c r="BR69" s="452"/>
      <c r="BS69" s="452"/>
      <c r="BT69" s="452"/>
      <c r="BU69" s="452"/>
      <c r="BV69" s="452"/>
      <c r="BW69" s="452"/>
      <c r="BX69" s="452"/>
      <c r="BY69" s="452"/>
      <c r="BZ69" s="452"/>
      <c r="CA69" s="452"/>
      <c r="CB69" s="452"/>
      <c r="CC69" s="452"/>
      <c r="CD69" s="452"/>
      <c r="CE69" s="452"/>
      <c r="CF69" s="452"/>
      <c r="CG69" s="452"/>
      <c r="CH69" s="452"/>
      <c r="CI69" s="452"/>
      <c r="CJ69" s="452"/>
      <c r="CK69" s="452"/>
      <c r="CL69" s="452"/>
      <c r="CM69" s="452"/>
      <c r="CN69" s="452"/>
      <c r="CO69" s="452"/>
      <c r="CP69" s="452"/>
      <c r="CQ69" s="452"/>
      <c r="CR69" s="452"/>
      <c r="CS69" s="452"/>
      <c r="CT69" s="452"/>
      <c r="CU69" s="452"/>
      <c r="CV69" s="452"/>
      <c r="CW69" s="452"/>
      <c r="CX69" s="452"/>
      <c r="CY69" s="452"/>
      <c r="CZ69" s="452"/>
      <c r="DA69" s="452"/>
      <c r="DB69" s="452"/>
      <c r="DC69" s="452"/>
      <c r="DD69" s="452"/>
      <c r="DE69" s="452"/>
      <c r="DF69" s="452"/>
      <c r="DG69" s="452"/>
      <c r="DH69" s="452"/>
      <c r="DI69" s="452"/>
      <c r="DJ69" s="452"/>
      <c r="DK69" s="452"/>
      <c r="DL69" s="452"/>
      <c r="DM69" s="452"/>
      <c r="DN69" s="452"/>
      <c r="DO69" s="452"/>
      <c r="DP69" s="452"/>
      <c r="DQ69" s="452"/>
      <c r="DR69" s="452"/>
      <c r="DS69" s="452"/>
      <c r="DT69" s="452"/>
      <c r="DU69" s="452"/>
      <c r="DV69" s="452"/>
      <c r="DW69" s="452"/>
      <c r="DX69" s="452"/>
      <c r="DY69" s="452"/>
      <c r="DZ69" s="452"/>
      <c r="EA69" s="452"/>
      <c r="EB69" s="452"/>
      <c r="EC69" s="452"/>
      <c r="ED69" s="452"/>
      <c r="EE69" s="452"/>
      <c r="EF69" s="452"/>
      <c r="EG69" s="452"/>
      <c r="EH69" s="452"/>
      <c r="EI69" s="452"/>
      <c r="EJ69" s="452"/>
      <c r="EK69" s="452"/>
      <c r="EL69" s="452"/>
      <c r="EM69" s="452"/>
      <c r="EN69" s="452"/>
      <c r="EO69" s="452"/>
      <c r="EP69" s="452"/>
      <c r="EQ69" s="452"/>
      <c r="ER69" s="452"/>
      <c r="ES69" s="452"/>
      <c r="ET69" s="452"/>
      <c r="EU69" s="452"/>
      <c r="EV69" s="452"/>
      <c r="EW69" s="452"/>
      <c r="EX69" s="452"/>
      <c r="EY69" s="452"/>
      <c r="EZ69" s="452"/>
      <c r="FA69" s="452"/>
      <c r="FB69" s="452"/>
      <c r="FC69" s="452"/>
      <c r="FD69" s="452"/>
      <c r="FE69" s="452"/>
      <c r="FF69" s="452"/>
      <c r="FG69" s="452"/>
      <c r="FH69" s="452"/>
      <c r="FI69" s="452"/>
      <c r="FJ69" s="452"/>
      <c r="FK69" s="452"/>
      <c r="FL69" s="452"/>
      <c r="FM69" s="452"/>
      <c r="FN69" s="452"/>
      <c r="FO69" s="452"/>
      <c r="FP69" s="452"/>
      <c r="FQ69" s="452"/>
      <c r="FR69" s="452"/>
      <c r="FS69" s="452"/>
      <c r="FT69" s="452"/>
      <c r="FU69" s="452"/>
      <c r="FV69" s="452"/>
      <c r="FW69" s="452"/>
      <c r="FX69" s="452"/>
      <c r="FY69" s="452"/>
      <c r="FZ69" s="452"/>
      <c r="GA69" s="452"/>
      <c r="GB69" s="452"/>
      <c r="GC69" s="452"/>
      <c r="GD69" s="452"/>
      <c r="GE69" s="452"/>
      <c r="GF69" s="452"/>
      <c r="GG69" s="452"/>
      <c r="GH69" s="452"/>
      <c r="GI69" s="452"/>
      <c r="GJ69" s="452"/>
      <c r="GK69" s="452"/>
      <c r="GL69" s="452"/>
      <c r="GM69" s="452"/>
      <c r="GN69" s="452"/>
      <c r="GO69" s="452"/>
      <c r="GP69" s="452"/>
      <c r="GQ69" s="452"/>
      <c r="GR69" s="452"/>
      <c r="GS69" s="452"/>
      <c r="GT69" s="452"/>
      <c r="GU69" s="452"/>
      <c r="GV69" s="452"/>
      <c r="GW69" s="452"/>
      <c r="GX69" s="452"/>
      <c r="GY69" s="452"/>
      <c r="GZ69" s="452"/>
      <c r="HA69" s="452"/>
      <c r="HB69" s="452"/>
      <c r="HC69" s="452"/>
      <c r="HD69" s="452"/>
      <c r="HE69" s="452"/>
      <c r="HF69" s="452"/>
      <c r="HG69" s="452"/>
      <c r="HH69" s="452"/>
      <c r="HI69" s="452"/>
      <c r="HJ69" s="452"/>
      <c r="HK69" s="452"/>
      <c r="HL69" s="452"/>
      <c r="HM69" s="452"/>
      <c r="HN69" s="452"/>
      <c r="HO69" s="452"/>
      <c r="HP69" s="452"/>
      <c r="HQ69" s="452"/>
      <c r="HR69" s="452"/>
      <c r="HS69" s="452"/>
      <c r="HT69" s="452"/>
      <c r="HU69" s="452"/>
      <c r="HV69" s="452"/>
      <c r="HW69" s="452"/>
      <c r="HX69" s="452"/>
      <c r="HY69" s="452"/>
      <c r="HZ69" s="452"/>
      <c r="IA69" s="452"/>
      <c r="IB69" s="452"/>
      <c r="IC69" s="452"/>
      <c r="ID69" s="452"/>
      <c r="IE69" s="452"/>
      <c r="IF69" s="452"/>
      <c r="IG69" s="452"/>
      <c r="IH69" s="452"/>
      <c r="II69" s="452"/>
      <c r="IJ69" s="452"/>
      <c r="IK69" s="452"/>
      <c r="IL69" s="452"/>
      <c r="IM69" s="452"/>
      <c r="IN69" s="452"/>
      <c r="IO69" s="452"/>
      <c r="IP69" s="452"/>
      <c r="IQ69" s="452"/>
      <c r="IR69" s="452"/>
      <c r="IS69" s="452"/>
      <c r="IT69" s="452"/>
      <c r="IU69" s="452"/>
      <c r="IV69" s="452"/>
    </row>
    <row r="70" spans="1:256" s="435" customFormat="1" ht="35.1" customHeight="1">
      <c r="A70" s="540" t="s">
        <v>832</v>
      </c>
      <c r="B70" s="475" t="s">
        <v>833</v>
      </c>
      <c r="C70" s="475" t="s">
        <v>834</v>
      </c>
      <c r="D70" s="657" t="s">
        <v>171</v>
      </c>
      <c r="E70" s="658" t="s">
        <v>115</v>
      </c>
      <c r="F70" s="659">
        <v>155000</v>
      </c>
      <c r="G70" s="660">
        <v>1</v>
      </c>
      <c r="H70" s="660">
        <v>0</v>
      </c>
      <c r="I70" s="609" t="s">
        <v>806</v>
      </c>
      <c r="J70" s="609" t="s">
        <v>835</v>
      </c>
      <c r="K70" s="628" t="s">
        <v>836</v>
      </c>
      <c r="L70" s="527" t="s">
        <v>235</v>
      </c>
      <c r="M70" s="459"/>
      <c r="N70" s="459"/>
      <c r="O70" s="459"/>
      <c r="P70" s="459"/>
      <c r="Q70" s="459"/>
      <c r="R70" s="459"/>
      <c r="S70" s="459"/>
      <c r="T70" s="459"/>
      <c r="U70" s="459"/>
      <c r="V70" s="459"/>
      <c r="W70" s="459"/>
      <c r="X70" s="459"/>
      <c r="Y70" s="459"/>
      <c r="Z70" s="459"/>
      <c r="AA70" s="459"/>
      <c r="AB70" s="459"/>
      <c r="AC70" s="459"/>
      <c r="AD70" s="459"/>
      <c r="AE70" s="459"/>
      <c r="AF70" s="459"/>
      <c r="AG70" s="459"/>
      <c r="AH70" s="459"/>
      <c r="AI70" s="459"/>
      <c r="AJ70" s="459"/>
      <c r="AK70" s="459"/>
      <c r="AL70" s="459"/>
      <c r="AM70" s="459"/>
      <c r="AN70" s="459"/>
      <c r="AO70" s="459"/>
      <c r="AP70" s="459"/>
      <c r="AQ70" s="459"/>
      <c r="AR70" s="459"/>
      <c r="AS70" s="459"/>
      <c r="AT70" s="459"/>
      <c r="AU70" s="459"/>
      <c r="AV70" s="459"/>
      <c r="AW70" s="459"/>
      <c r="AX70" s="459"/>
      <c r="AY70" s="459"/>
      <c r="AZ70" s="459"/>
      <c r="BA70" s="459"/>
      <c r="BB70" s="459"/>
      <c r="BC70" s="459"/>
      <c r="BD70" s="459"/>
      <c r="BE70" s="459"/>
      <c r="BF70" s="459"/>
      <c r="BG70" s="459"/>
      <c r="BH70" s="459"/>
      <c r="BI70" s="459"/>
      <c r="BJ70" s="459"/>
      <c r="BK70" s="459"/>
      <c r="BL70" s="459"/>
      <c r="BM70" s="459"/>
      <c r="BN70" s="459"/>
      <c r="BO70" s="459"/>
      <c r="BP70" s="459"/>
      <c r="BQ70" s="459"/>
      <c r="BR70" s="459"/>
      <c r="BS70" s="459"/>
      <c r="BT70" s="459"/>
      <c r="BU70" s="459"/>
      <c r="BV70" s="459"/>
      <c r="BW70" s="459"/>
      <c r="BX70" s="459"/>
      <c r="BY70" s="459"/>
      <c r="BZ70" s="459"/>
      <c r="CA70" s="459"/>
      <c r="CB70" s="459"/>
      <c r="CC70" s="459"/>
      <c r="CD70" s="459"/>
      <c r="CE70" s="459"/>
      <c r="CF70" s="459"/>
      <c r="CG70" s="459"/>
      <c r="CH70" s="459"/>
      <c r="CI70" s="459"/>
      <c r="CJ70" s="459"/>
      <c r="CK70" s="459"/>
      <c r="CL70" s="459"/>
      <c r="CM70" s="459"/>
      <c r="CN70" s="459"/>
      <c r="CO70" s="459"/>
      <c r="CP70" s="459"/>
      <c r="CQ70" s="459"/>
      <c r="CR70" s="459"/>
      <c r="CS70" s="459"/>
      <c r="CT70" s="459"/>
      <c r="CU70" s="459"/>
      <c r="CV70" s="459"/>
      <c r="CW70" s="459"/>
      <c r="CX70" s="459"/>
      <c r="CY70" s="459"/>
      <c r="CZ70" s="459"/>
      <c r="DA70" s="459"/>
      <c r="DB70" s="459"/>
      <c r="DC70" s="459"/>
      <c r="DD70" s="459"/>
      <c r="DE70" s="459"/>
      <c r="DF70" s="459"/>
      <c r="DG70" s="459"/>
      <c r="DH70" s="459"/>
      <c r="DI70" s="459"/>
      <c r="DJ70" s="459"/>
      <c r="DK70" s="459"/>
      <c r="DL70" s="459"/>
      <c r="DM70" s="459"/>
      <c r="DN70" s="459"/>
      <c r="DO70" s="459"/>
      <c r="DP70" s="459"/>
      <c r="DQ70" s="459"/>
      <c r="DR70" s="459"/>
      <c r="DS70" s="459"/>
      <c r="DT70" s="459"/>
      <c r="DU70" s="459"/>
      <c r="DV70" s="459"/>
      <c r="DW70" s="459"/>
      <c r="DX70" s="459"/>
      <c r="DY70" s="459"/>
      <c r="DZ70" s="459"/>
      <c r="EA70" s="459"/>
      <c r="EB70" s="459"/>
      <c r="EC70" s="459"/>
      <c r="ED70" s="459"/>
      <c r="EE70" s="459"/>
      <c r="EF70" s="459"/>
      <c r="EG70" s="459"/>
      <c r="EH70" s="459"/>
      <c r="EI70" s="459"/>
      <c r="EJ70" s="459"/>
      <c r="EK70" s="459"/>
      <c r="EL70" s="459"/>
      <c r="EM70" s="459"/>
      <c r="EN70" s="459"/>
      <c r="EO70" s="459"/>
      <c r="EP70" s="459"/>
      <c r="EQ70" s="459"/>
      <c r="ER70" s="459"/>
      <c r="ES70" s="459"/>
      <c r="ET70" s="459"/>
      <c r="EU70" s="459"/>
      <c r="EV70" s="459"/>
      <c r="EW70" s="459"/>
      <c r="EX70" s="459"/>
      <c r="EY70" s="459"/>
      <c r="EZ70" s="459"/>
      <c r="FA70" s="459"/>
      <c r="FB70" s="459"/>
      <c r="FC70" s="459"/>
      <c r="FD70" s="459"/>
      <c r="FE70" s="459"/>
      <c r="FF70" s="459"/>
      <c r="FG70" s="459"/>
      <c r="FH70" s="459"/>
      <c r="FI70" s="459"/>
      <c r="FJ70" s="459"/>
      <c r="FK70" s="459"/>
      <c r="FL70" s="459"/>
      <c r="FM70" s="459"/>
      <c r="FN70" s="459"/>
      <c r="FO70" s="459"/>
      <c r="FP70" s="459"/>
      <c r="FQ70" s="459"/>
      <c r="FR70" s="459"/>
      <c r="FS70" s="459"/>
      <c r="FT70" s="459"/>
      <c r="FU70" s="459"/>
      <c r="FV70" s="459"/>
      <c r="FW70" s="459"/>
      <c r="FX70" s="459"/>
      <c r="FY70" s="459"/>
      <c r="FZ70" s="459"/>
      <c r="GA70" s="459"/>
      <c r="GB70" s="459"/>
      <c r="GC70" s="459"/>
      <c r="GD70" s="459"/>
      <c r="GE70" s="459"/>
      <c r="GF70" s="459"/>
      <c r="GG70" s="459"/>
      <c r="GH70" s="459"/>
      <c r="GI70" s="459"/>
      <c r="GJ70" s="459"/>
      <c r="GK70" s="459"/>
      <c r="GL70" s="459"/>
      <c r="GM70" s="459"/>
      <c r="GN70" s="459"/>
      <c r="GO70" s="459"/>
      <c r="GP70" s="459"/>
      <c r="GQ70" s="459"/>
      <c r="GR70" s="459"/>
      <c r="GS70" s="459"/>
      <c r="GT70" s="459"/>
      <c r="GU70" s="459"/>
      <c r="GV70" s="459"/>
      <c r="GW70" s="459"/>
      <c r="GX70" s="459"/>
      <c r="GY70" s="459"/>
      <c r="GZ70" s="459"/>
      <c r="HA70" s="459"/>
      <c r="HB70" s="459"/>
      <c r="HC70" s="459"/>
      <c r="HD70" s="459"/>
      <c r="HE70" s="459"/>
      <c r="HF70" s="459"/>
      <c r="HG70" s="459"/>
      <c r="HH70" s="459"/>
      <c r="HI70" s="459"/>
      <c r="HJ70" s="459"/>
      <c r="HK70" s="459"/>
      <c r="HL70" s="459"/>
      <c r="HM70" s="459"/>
      <c r="HN70" s="459"/>
      <c r="HO70" s="459"/>
      <c r="HP70" s="459"/>
      <c r="HQ70" s="459"/>
      <c r="HR70" s="459"/>
      <c r="HS70" s="459"/>
      <c r="HT70" s="459"/>
      <c r="HU70" s="459"/>
      <c r="HV70" s="459"/>
      <c r="HW70" s="459"/>
      <c r="HX70" s="459"/>
      <c r="HY70" s="459"/>
      <c r="HZ70" s="459"/>
      <c r="IA70" s="459"/>
      <c r="IB70" s="459"/>
      <c r="IC70" s="459"/>
      <c r="ID70" s="459"/>
      <c r="IE70" s="459"/>
      <c r="IF70" s="459"/>
      <c r="IG70" s="459"/>
      <c r="IH70" s="459"/>
      <c r="II70" s="459"/>
      <c r="IJ70" s="459"/>
      <c r="IK70" s="459"/>
      <c r="IL70" s="459"/>
      <c r="IM70" s="459"/>
      <c r="IN70" s="459"/>
      <c r="IO70" s="459"/>
      <c r="IP70" s="459"/>
      <c r="IQ70" s="459"/>
      <c r="IR70" s="459"/>
      <c r="IS70" s="459"/>
      <c r="IT70" s="459"/>
      <c r="IU70" s="459"/>
      <c r="IV70" s="459"/>
    </row>
    <row r="71" spans="1:256" s="443" customFormat="1" ht="41.1" customHeight="1">
      <c r="A71" s="661" t="s">
        <v>837</v>
      </c>
      <c r="B71" s="662" t="s">
        <v>838</v>
      </c>
      <c r="C71" s="482" t="s">
        <v>839</v>
      </c>
      <c r="D71" s="663" t="s">
        <v>171</v>
      </c>
      <c r="E71" s="662" t="s">
        <v>115</v>
      </c>
      <c r="F71" s="664">
        <v>150000</v>
      </c>
      <c r="G71" s="665">
        <v>1</v>
      </c>
      <c r="H71" s="665">
        <v>0</v>
      </c>
      <c r="I71" s="741" t="s">
        <v>816</v>
      </c>
      <c r="J71" s="741" t="s">
        <v>805</v>
      </c>
      <c r="K71" s="626" t="s">
        <v>840</v>
      </c>
      <c r="L71" s="742" t="s">
        <v>159</v>
      </c>
      <c r="M71" s="743"/>
      <c r="N71" s="744"/>
      <c r="O71" s="744"/>
      <c r="P71" s="744"/>
      <c r="Q71" s="744"/>
      <c r="R71" s="744"/>
      <c r="S71" s="744"/>
      <c r="T71" s="744"/>
      <c r="U71" s="744"/>
      <c r="V71" s="744"/>
      <c r="W71" s="744"/>
      <c r="X71" s="744"/>
      <c r="Y71" s="744"/>
      <c r="Z71" s="744"/>
      <c r="AA71" s="744"/>
      <c r="AB71" s="744"/>
      <c r="AC71" s="744"/>
      <c r="AD71" s="744"/>
      <c r="AE71" s="744"/>
      <c r="AF71" s="744"/>
      <c r="AG71" s="744"/>
      <c r="AH71" s="744"/>
      <c r="AI71" s="744"/>
      <c r="AJ71" s="744"/>
      <c r="AK71" s="744"/>
      <c r="AL71" s="744"/>
      <c r="AM71" s="744"/>
      <c r="AN71" s="744"/>
      <c r="AO71" s="744"/>
      <c r="AP71" s="744"/>
      <c r="AQ71" s="744"/>
      <c r="AR71" s="744"/>
      <c r="AS71" s="744"/>
      <c r="AT71" s="744"/>
      <c r="AU71" s="744"/>
      <c r="AV71" s="744"/>
      <c r="AW71" s="744"/>
      <c r="AX71" s="744"/>
      <c r="AY71" s="744"/>
      <c r="AZ71" s="744"/>
      <c r="BA71" s="744"/>
      <c r="BB71" s="744"/>
      <c r="BC71" s="744"/>
      <c r="BD71" s="744"/>
      <c r="BE71" s="744"/>
      <c r="BF71" s="744"/>
      <c r="BG71" s="744"/>
      <c r="BH71" s="744"/>
      <c r="BI71" s="744"/>
      <c r="BJ71" s="744"/>
      <c r="BK71" s="744"/>
      <c r="BL71" s="744"/>
      <c r="BM71" s="744"/>
      <c r="BN71" s="744"/>
      <c r="BO71" s="744"/>
      <c r="BP71" s="744"/>
      <c r="BQ71" s="744"/>
      <c r="BR71" s="744"/>
      <c r="BS71" s="744"/>
      <c r="BT71" s="744"/>
      <c r="BU71" s="744"/>
      <c r="BV71" s="744"/>
      <c r="BW71" s="744"/>
      <c r="BX71" s="744"/>
      <c r="BY71" s="744"/>
      <c r="BZ71" s="744"/>
      <c r="CA71" s="744"/>
      <c r="CB71" s="744"/>
      <c r="CC71" s="744"/>
      <c r="CD71" s="744"/>
      <c r="CE71" s="744"/>
      <c r="CF71" s="744"/>
      <c r="CG71" s="744"/>
      <c r="CH71" s="744"/>
      <c r="CI71" s="744"/>
      <c r="CJ71" s="744"/>
      <c r="CK71" s="744"/>
      <c r="CL71" s="744"/>
      <c r="CM71" s="744"/>
      <c r="CN71" s="744"/>
      <c r="CO71" s="744"/>
      <c r="CP71" s="744"/>
      <c r="CQ71" s="744"/>
      <c r="CR71" s="744"/>
      <c r="CS71" s="744"/>
      <c r="CT71" s="744"/>
      <c r="CU71" s="744"/>
      <c r="CV71" s="744"/>
      <c r="CW71" s="744"/>
      <c r="CX71" s="744"/>
      <c r="CY71" s="744"/>
      <c r="CZ71" s="744"/>
      <c r="DA71" s="744"/>
      <c r="DB71" s="744"/>
      <c r="DC71" s="744"/>
      <c r="DD71" s="744"/>
      <c r="DE71" s="744"/>
      <c r="DF71" s="744"/>
      <c r="DG71" s="744"/>
      <c r="DH71" s="744"/>
      <c r="DI71" s="744"/>
      <c r="DJ71" s="744"/>
      <c r="DK71" s="744"/>
      <c r="DL71" s="744"/>
      <c r="DM71" s="744"/>
      <c r="DN71" s="744"/>
      <c r="DO71" s="744"/>
      <c r="DP71" s="744"/>
      <c r="DQ71" s="744"/>
      <c r="DR71" s="744"/>
      <c r="DS71" s="744"/>
      <c r="DT71" s="744"/>
      <c r="DU71" s="744"/>
      <c r="DV71" s="744"/>
      <c r="DW71" s="744"/>
      <c r="DX71" s="744"/>
      <c r="DY71" s="744"/>
      <c r="DZ71" s="744"/>
      <c r="EA71" s="744"/>
      <c r="EB71" s="744"/>
      <c r="EC71" s="744"/>
      <c r="ED71" s="744"/>
      <c r="EE71" s="744"/>
      <c r="EF71" s="744"/>
      <c r="EG71" s="744"/>
      <c r="EH71" s="744"/>
      <c r="EI71" s="744"/>
      <c r="EJ71" s="744"/>
      <c r="EK71" s="744"/>
      <c r="EL71" s="744"/>
      <c r="EM71" s="744"/>
      <c r="EN71" s="744"/>
      <c r="EO71" s="744"/>
      <c r="EP71" s="744"/>
      <c r="EQ71" s="744"/>
      <c r="ER71" s="744"/>
      <c r="ES71" s="744"/>
      <c r="ET71" s="744"/>
      <c r="EU71" s="744"/>
      <c r="EV71" s="744"/>
      <c r="EW71" s="744"/>
      <c r="EX71" s="744"/>
      <c r="EY71" s="744"/>
      <c r="EZ71" s="744"/>
      <c r="FA71" s="744"/>
      <c r="FB71" s="744"/>
      <c r="FC71" s="744"/>
      <c r="FD71" s="744"/>
      <c r="FE71" s="744"/>
      <c r="FF71" s="744"/>
      <c r="FG71" s="744"/>
      <c r="FH71" s="744"/>
      <c r="FI71" s="744"/>
      <c r="FJ71" s="744"/>
      <c r="FK71" s="744"/>
      <c r="FL71" s="744"/>
      <c r="FM71" s="744"/>
      <c r="FN71" s="744"/>
      <c r="FO71" s="744"/>
      <c r="FP71" s="744"/>
      <c r="FQ71" s="744"/>
      <c r="FR71" s="744"/>
      <c r="FS71" s="744"/>
      <c r="FT71" s="744"/>
      <c r="FU71" s="744"/>
      <c r="FV71" s="744"/>
      <c r="FW71" s="744"/>
      <c r="FX71" s="744"/>
      <c r="FY71" s="744"/>
      <c r="FZ71" s="744"/>
      <c r="GA71" s="744"/>
      <c r="GB71" s="744"/>
      <c r="GC71" s="744"/>
      <c r="GD71" s="744"/>
      <c r="GE71" s="744"/>
      <c r="GF71" s="744"/>
      <c r="GG71" s="744"/>
      <c r="GH71" s="744"/>
      <c r="GI71" s="744"/>
      <c r="GJ71" s="744"/>
      <c r="GK71" s="744"/>
      <c r="GL71" s="744"/>
      <c r="GM71" s="744"/>
      <c r="GN71" s="744"/>
      <c r="GO71" s="744"/>
      <c r="GP71" s="744"/>
      <c r="GQ71" s="744"/>
      <c r="GR71" s="744"/>
      <c r="GS71" s="744"/>
      <c r="GT71" s="744"/>
      <c r="GU71" s="744"/>
      <c r="GV71" s="744"/>
      <c r="GW71" s="744"/>
      <c r="GX71" s="744"/>
      <c r="GY71" s="744"/>
      <c r="GZ71" s="744"/>
      <c r="HA71" s="744"/>
      <c r="HB71" s="744"/>
      <c r="HC71" s="744"/>
      <c r="HD71" s="744"/>
      <c r="HE71" s="744"/>
      <c r="HF71" s="744"/>
      <c r="HG71" s="744"/>
      <c r="HH71" s="744"/>
      <c r="HI71" s="744"/>
      <c r="HJ71" s="744"/>
      <c r="HK71" s="744"/>
      <c r="HL71" s="744"/>
      <c r="HM71" s="744"/>
      <c r="HN71" s="744"/>
      <c r="HO71" s="744"/>
      <c r="HP71" s="744"/>
      <c r="HQ71" s="744"/>
      <c r="HR71" s="744"/>
      <c r="HS71" s="744"/>
      <c r="HT71" s="744"/>
      <c r="HU71" s="744"/>
      <c r="HV71" s="744"/>
      <c r="HW71" s="744"/>
      <c r="HX71" s="744"/>
      <c r="HY71" s="744"/>
      <c r="HZ71" s="744"/>
      <c r="IA71" s="744"/>
      <c r="IB71" s="744"/>
      <c r="IC71" s="744"/>
      <c r="ID71" s="744"/>
      <c r="IE71" s="744"/>
      <c r="IF71" s="744"/>
      <c r="IG71" s="744"/>
      <c r="IH71" s="744"/>
      <c r="II71" s="744"/>
      <c r="IJ71" s="744"/>
      <c r="IK71" s="744"/>
      <c r="IL71" s="744"/>
      <c r="IM71" s="744"/>
      <c r="IN71" s="744"/>
      <c r="IO71" s="744"/>
      <c r="IP71" s="744"/>
      <c r="IQ71" s="744"/>
      <c r="IR71" s="744"/>
      <c r="IS71" s="744"/>
      <c r="IT71" s="744"/>
      <c r="IU71" s="744"/>
      <c r="IV71" s="744"/>
    </row>
    <row r="72" spans="1:256" s="438" customFormat="1" ht="30.75" customHeight="1">
      <c r="A72" s="497" t="s">
        <v>841</v>
      </c>
      <c r="B72" s="520" t="s">
        <v>842</v>
      </c>
      <c r="C72" s="520" t="s">
        <v>843</v>
      </c>
      <c r="D72" s="521" t="s">
        <v>171</v>
      </c>
      <c r="E72" s="500" t="s">
        <v>115</v>
      </c>
      <c r="F72" s="550"/>
      <c r="G72" s="502">
        <v>1</v>
      </c>
      <c r="H72" s="503">
        <v>0</v>
      </c>
      <c r="I72" s="520" t="s">
        <v>647</v>
      </c>
      <c r="J72" s="498" t="s">
        <v>641</v>
      </c>
      <c r="K72" s="602" t="s">
        <v>844</v>
      </c>
      <c r="L72" s="520" t="s">
        <v>845</v>
      </c>
      <c r="M72" s="452"/>
      <c r="N72" s="452"/>
      <c r="O72" s="452"/>
      <c r="P72" s="452"/>
      <c r="Q72" s="452"/>
      <c r="R72" s="452"/>
      <c r="S72" s="452"/>
      <c r="T72" s="452"/>
      <c r="U72" s="452"/>
      <c r="V72" s="452"/>
      <c r="W72" s="452"/>
      <c r="X72" s="452"/>
      <c r="Y72" s="452"/>
      <c r="Z72" s="452"/>
      <c r="AA72" s="452"/>
      <c r="AB72" s="452"/>
      <c r="AC72" s="452"/>
      <c r="AD72" s="452"/>
      <c r="AE72" s="452"/>
      <c r="AF72" s="452"/>
      <c r="AG72" s="452"/>
      <c r="AH72" s="452"/>
      <c r="AI72" s="452"/>
      <c r="AJ72" s="452"/>
      <c r="AK72" s="452"/>
      <c r="AL72" s="452"/>
      <c r="AM72" s="452"/>
      <c r="AN72" s="452"/>
      <c r="AO72" s="452"/>
      <c r="AP72" s="452"/>
      <c r="AQ72" s="452"/>
      <c r="AR72" s="452"/>
      <c r="AS72" s="452"/>
      <c r="AT72" s="452"/>
      <c r="AU72" s="452"/>
      <c r="AV72" s="452"/>
      <c r="AW72" s="452"/>
      <c r="AX72" s="452"/>
      <c r="AY72" s="452"/>
      <c r="AZ72" s="452"/>
      <c r="BA72" s="452"/>
      <c r="BB72" s="452"/>
      <c r="BC72" s="452"/>
      <c r="BD72" s="452"/>
      <c r="BE72" s="452"/>
      <c r="BF72" s="452"/>
      <c r="BG72" s="452"/>
      <c r="BH72" s="452"/>
      <c r="BI72" s="452"/>
      <c r="BJ72" s="452"/>
      <c r="BK72" s="452"/>
      <c r="BL72" s="452"/>
      <c r="BM72" s="452"/>
      <c r="BN72" s="452"/>
      <c r="BO72" s="452"/>
      <c r="BP72" s="452"/>
      <c r="BQ72" s="452"/>
      <c r="BR72" s="452"/>
      <c r="BS72" s="452"/>
      <c r="BT72" s="452"/>
      <c r="BU72" s="452"/>
      <c r="BV72" s="452"/>
      <c r="BW72" s="452"/>
      <c r="BX72" s="452"/>
      <c r="BY72" s="452"/>
      <c r="BZ72" s="452"/>
      <c r="CA72" s="452"/>
      <c r="CB72" s="452"/>
      <c r="CC72" s="452"/>
      <c r="CD72" s="452"/>
      <c r="CE72" s="452"/>
      <c r="CF72" s="452"/>
      <c r="CG72" s="452"/>
      <c r="CH72" s="452"/>
      <c r="CI72" s="452"/>
      <c r="CJ72" s="452"/>
      <c r="CK72" s="452"/>
      <c r="CL72" s="452"/>
      <c r="CM72" s="452"/>
      <c r="CN72" s="452"/>
      <c r="CO72" s="452"/>
      <c r="CP72" s="452"/>
      <c r="CQ72" s="452"/>
      <c r="CR72" s="452"/>
      <c r="CS72" s="452"/>
      <c r="CT72" s="452"/>
      <c r="CU72" s="452"/>
      <c r="CV72" s="452"/>
      <c r="CW72" s="452"/>
      <c r="CX72" s="452"/>
      <c r="CY72" s="452"/>
      <c r="CZ72" s="452"/>
      <c r="DA72" s="452"/>
      <c r="DB72" s="452"/>
      <c r="DC72" s="452"/>
      <c r="DD72" s="452"/>
      <c r="DE72" s="452"/>
      <c r="DF72" s="452"/>
      <c r="DG72" s="452"/>
      <c r="DH72" s="452"/>
      <c r="DI72" s="452"/>
      <c r="DJ72" s="452"/>
      <c r="DK72" s="452"/>
      <c r="DL72" s="452"/>
      <c r="DM72" s="452"/>
      <c r="DN72" s="452"/>
      <c r="DO72" s="452"/>
      <c r="DP72" s="452"/>
      <c r="DQ72" s="452"/>
      <c r="DR72" s="452"/>
      <c r="DS72" s="452"/>
      <c r="DT72" s="452"/>
      <c r="DU72" s="452"/>
      <c r="DV72" s="452"/>
      <c r="DW72" s="452"/>
      <c r="DX72" s="452"/>
      <c r="DY72" s="452"/>
      <c r="DZ72" s="452"/>
      <c r="EA72" s="452"/>
      <c r="EB72" s="452"/>
      <c r="EC72" s="452"/>
      <c r="ED72" s="452"/>
      <c r="EE72" s="452"/>
      <c r="EF72" s="452"/>
      <c r="EG72" s="452"/>
      <c r="EH72" s="452"/>
      <c r="EI72" s="452"/>
      <c r="EJ72" s="452"/>
      <c r="EK72" s="452"/>
      <c r="EL72" s="452"/>
      <c r="EM72" s="452"/>
      <c r="EN72" s="452"/>
      <c r="EO72" s="452"/>
      <c r="EP72" s="452"/>
      <c r="EQ72" s="452"/>
      <c r="ER72" s="452"/>
      <c r="ES72" s="452"/>
      <c r="ET72" s="452"/>
      <c r="EU72" s="452"/>
      <c r="EV72" s="452"/>
      <c r="EW72" s="452"/>
      <c r="EX72" s="452"/>
      <c r="EY72" s="452"/>
      <c r="EZ72" s="452"/>
      <c r="FA72" s="452"/>
      <c r="FB72" s="452"/>
      <c r="FC72" s="452"/>
      <c r="FD72" s="452"/>
      <c r="FE72" s="452"/>
      <c r="FF72" s="452"/>
      <c r="FG72" s="452"/>
      <c r="FH72" s="452"/>
      <c r="FI72" s="452"/>
      <c r="FJ72" s="452"/>
      <c r="FK72" s="452"/>
      <c r="FL72" s="452"/>
      <c r="FM72" s="452"/>
      <c r="FN72" s="452"/>
      <c r="FO72" s="452"/>
      <c r="FP72" s="452"/>
      <c r="FQ72" s="452"/>
      <c r="FR72" s="452"/>
      <c r="FS72" s="452"/>
      <c r="FT72" s="452"/>
      <c r="FU72" s="452"/>
      <c r="FV72" s="452"/>
      <c r="FW72" s="452"/>
      <c r="FX72" s="452"/>
      <c r="FY72" s="452"/>
      <c r="FZ72" s="452"/>
      <c r="GA72" s="452"/>
      <c r="GB72" s="452"/>
      <c r="GC72" s="452"/>
      <c r="GD72" s="452"/>
      <c r="GE72" s="452"/>
      <c r="GF72" s="452"/>
      <c r="GG72" s="452"/>
      <c r="GH72" s="452"/>
      <c r="GI72" s="452"/>
      <c r="GJ72" s="452"/>
      <c r="GK72" s="452"/>
      <c r="GL72" s="452"/>
      <c r="GM72" s="452"/>
      <c r="GN72" s="452"/>
      <c r="GO72" s="452"/>
      <c r="GP72" s="452"/>
      <c r="GQ72" s="452"/>
      <c r="GR72" s="452"/>
      <c r="GS72" s="452"/>
      <c r="GT72" s="452"/>
      <c r="GU72" s="452"/>
      <c r="GV72" s="452"/>
      <c r="GW72" s="452"/>
      <c r="GX72" s="452"/>
      <c r="GY72" s="452"/>
      <c r="GZ72" s="452"/>
      <c r="HA72" s="452"/>
      <c r="HB72" s="452"/>
      <c r="HC72" s="452"/>
      <c r="HD72" s="452"/>
      <c r="HE72" s="452"/>
      <c r="HF72" s="452"/>
      <c r="HG72" s="452"/>
      <c r="HH72" s="452"/>
      <c r="HI72" s="452"/>
      <c r="HJ72" s="452"/>
      <c r="HK72" s="452"/>
      <c r="HL72" s="452"/>
      <c r="HM72" s="452"/>
      <c r="HN72" s="452"/>
      <c r="HO72" s="452"/>
      <c r="HP72" s="452"/>
      <c r="HQ72" s="452"/>
      <c r="HR72" s="452"/>
      <c r="HS72" s="452"/>
      <c r="HT72" s="452"/>
      <c r="HU72" s="452"/>
      <c r="HV72" s="452"/>
      <c r="HW72" s="452"/>
      <c r="HX72" s="452"/>
      <c r="HY72" s="452"/>
      <c r="HZ72" s="452"/>
      <c r="IA72" s="452"/>
      <c r="IB72" s="452"/>
      <c r="IC72" s="452"/>
      <c r="ID72" s="452"/>
      <c r="IE72" s="452"/>
      <c r="IF72" s="452"/>
      <c r="IG72" s="452"/>
      <c r="IH72" s="452"/>
      <c r="II72" s="452"/>
      <c r="IJ72" s="452"/>
      <c r="IK72" s="452"/>
      <c r="IL72" s="452"/>
      <c r="IM72" s="452"/>
      <c r="IN72" s="452"/>
      <c r="IO72" s="452"/>
      <c r="IP72" s="452"/>
      <c r="IQ72" s="452"/>
      <c r="IR72" s="452"/>
      <c r="IS72" s="452"/>
      <c r="IT72" s="452"/>
      <c r="IU72" s="452"/>
      <c r="IV72" s="452"/>
    </row>
    <row r="73" spans="1:256" s="438" customFormat="1" ht="30.75" customHeight="1">
      <c r="A73" s="497" t="s">
        <v>846</v>
      </c>
      <c r="B73" s="520" t="s">
        <v>847</v>
      </c>
      <c r="C73" s="520" t="s">
        <v>848</v>
      </c>
      <c r="D73" s="521" t="s">
        <v>165</v>
      </c>
      <c r="E73" s="500" t="s">
        <v>115</v>
      </c>
      <c r="F73" s="550"/>
      <c r="G73" s="502">
        <v>1</v>
      </c>
      <c r="H73" s="503">
        <v>0</v>
      </c>
      <c r="I73" s="520" t="s">
        <v>642</v>
      </c>
      <c r="J73" s="498" t="s">
        <v>664</v>
      </c>
      <c r="K73" s="624" t="s">
        <v>849</v>
      </c>
      <c r="L73" s="520" t="s">
        <v>681</v>
      </c>
      <c r="M73" s="452"/>
      <c r="N73" s="452"/>
      <c r="O73" s="452"/>
      <c r="P73" s="452"/>
      <c r="Q73" s="452"/>
      <c r="R73" s="452"/>
      <c r="S73" s="452"/>
      <c r="T73" s="452"/>
      <c r="U73" s="452"/>
      <c r="V73" s="452"/>
      <c r="W73" s="452"/>
      <c r="X73" s="452"/>
      <c r="Y73" s="452"/>
      <c r="Z73" s="452"/>
      <c r="AA73" s="452"/>
      <c r="AB73" s="452"/>
      <c r="AC73" s="452"/>
      <c r="AD73" s="452"/>
      <c r="AE73" s="452"/>
      <c r="AF73" s="452"/>
      <c r="AG73" s="452"/>
      <c r="AH73" s="452"/>
      <c r="AI73" s="452"/>
      <c r="AJ73" s="452"/>
      <c r="AK73" s="452"/>
      <c r="AL73" s="452"/>
      <c r="AM73" s="452"/>
      <c r="AN73" s="452"/>
      <c r="AO73" s="452"/>
      <c r="AP73" s="452"/>
      <c r="AQ73" s="452"/>
      <c r="AR73" s="452"/>
      <c r="AS73" s="452"/>
      <c r="AT73" s="452"/>
      <c r="AU73" s="452"/>
      <c r="AV73" s="452"/>
      <c r="AW73" s="452"/>
      <c r="AX73" s="452"/>
      <c r="AY73" s="452"/>
      <c r="AZ73" s="452"/>
      <c r="BA73" s="452"/>
      <c r="BB73" s="452"/>
      <c r="BC73" s="452"/>
      <c r="BD73" s="452"/>
      <c r="BE73" s="452"/>
      <c r="BF73" s="452"/>
      <c r="BG73" s="452"/>
      <c r="BH73" s="452"/>
      <c r="BI73" s="452"/>
      <c r="BJ73" s="452"/>
      <c r="BK73" s="452"/>
      <c r="BL73" s="452"/>
      <c r="BM73" s="452"/>
      <c r="BN73" s="452"/>
      <c r="BO73" s="452"/>
      <c r="BP73" s="452"/>
      <c r="BQ73" s="452"/>
      <c r="BR73" s="452"/>
      <c r="BS73" s="452"/>
      <c r="BT73" s="452"/>
      <c r="BU73" s="452"/>
      <c r="BV73" s="452"/>
      <c r="BW73" s="452"/>
      <c r="BX73" s="452"/>
      <c r="BY73" s="452"/>
      <c r="BZ73" s="452"/>
      <c r="CA73" s="452"/>
      <c r="CB73" s="452"/>
      <c r="CC73" s="452"/>
      <c r="CD73" s="452"/>
      <c r="CE73" s="452"/>
      <c r="CF73" s="452"/>
      <c r="CG73" s="452"/>
      <c r="CH73" s="452"/>
      <c r="CI73" s="452"/>
      <c r="CJ73" s="452"/>
      <c r="CK73" s="452"/>
      <c r="CL73" s="452"/>
      <c r="CM73" s="452"/>
      <c r="CN73" s="452"/>
      <c r="CO73" s="452"/>
      <c r="CP73" s="452"/>
      <c r="CQ73" s="452"/>
      <c r="CR73" s="452"/>
      <c r="CS73" s="452"/>
      <c r="CT73" s="452"/>
      <c r="CU73" s="452"/>
      <c r="CV73" s="452"/>
      <c r="CW73" s="452"/>
      <c r="CX73" s="452"/>
      <c r="CY73" s="452"/>
      <c r="CZ73" s="452"/>
      <c r="DA73" s="452"/>
      <c r="DB73" s="452"/>
      <c r="DC73" s="452"/>
      <c r="DD73" s="452"/>
      <c r="DE73" s="452"/>
      <c r="DF73" s="452"/>
      <c r="DG73" s="452"/>
      <c r="DH73" s="452"/>
      <c r="DI73" s="452"/>
      <c r="DJ73" s="452"/>
      <c r="DK73" s="452"/>
      <c r="DL73" s="452"/>
      <c r="DM73" s="452"/>
      <c r="DN73" s="452"/>
      <c r="DO73" s="452"/>
      <c r="DP73" s="452"/>
      <c r="DQ73" s="452"/>
      <c r="DR73" s="452"/>
      <c r="DS73" s="452"/>
      <c r="DT73" s="452"/>
      <c r="DU73" s="452"/>
      <c r="DV73" s="452"/>
      <c r="DW73" s="452"/>
      <c r="DX73" s="452"/>
      <c r="DY73" s="452"/>
      <c r="DZ73" s="452"/>
      <c r="EA73" s="452"/>
      <c r="EB73" s="452"/>
      <c r="EC73" s="452"/>
      <c r="ED73" s="452"/>
      <c r="EE73" s="452"/>
      <c r="EF73" s="452"/>
      <c r="EG73" s="452"/>
      <c r="EH73" s="452"/>
      <c r="EI73" s="452"/>
      <c r="EJ73" s="452"/>
      <c r="EK73" s="452"/>
      <c r="EL73" s="452"/>
      <c r="EM73" s="452"/>
      <c r="EN73" s="452"/>
      <c r="EO73" s="452"/>
      <c r="EP73" s="452"/>
      <c r="EQ73" s="452"/>
      <c r="ER73" s="452"/>
      <c r="ES73" s="452"/>
      <c r="ET73" s="452"/>
      <c r="EU73" s="452"/>
      <c r="EV73" s="452"/>
      <c r="EW73" s="452"/>
      <c r="EX73" s="452"/>
      <c r="EY73" s="452"/>
      <c r="EZ73" s="452"/>
      <c r="FA73" s="452"/>
      <c r="FB73" s="452"/>
      <c r="FC73" s="452"/>
      <c r="FD73" s="452"/>
      <c r="FE73" s="452"/>
      <c r="FF73" s="452"/>
      <c r="FG73" s="452"/>
      <c r="FH73" s="452"/>
      <c r="FI73" s="452"/>
      <c r="FJ73" s="452"/>
      <c r="FK73" s="452"/>
      <c r="FL73" s="452"/>
      <c r="FM73" s="452"/>
      <c r="FN73" s="452"/>
      <c r="FO73" s="452"/>
      <c r="FP73" s="452"/>
      <c r="FQ73" s="452"/>
      <c r="FR73" s="452"/>
      <c r="FS73" s="452"/>
      <c r="FT73" s="452"/>
      <c r="FU73" s="452"/>
      <c r="FV73" s="452"/>
      <c r="FW73" s="452"/>
      <c r="FX73" s="452"/>
      <c r="FY73" s="452"/>
      <c r="FZ73" s="452"/>
      <c r="GA73" s="452"/>
      <c r="GB73" s="452"/>
      <c r="GC73" s="452"/>
      <c r="GD73" s="452"/>
      <c r="GE73" s="452"/>
      <c r="GF73" s="452"/>
      <c r="GG73" s="452"/>
      <c r="GH73" s="452"/>
      <c r="GI73" s="452"/>
      <c r="GJ73" s="452"/>
      <c r="GK73" s="452"/>
      <c r="GL73" s="452"/>
      <c r="GM73" s="452"/>
      <c r="GN73" s="452"/>
      <c r="GO73" s="452"/>
      <c r="GP73" s="452"/>
      <c r="GQ73" s="452"/>
      <c r="GR73" s="452"/>
      <c r="GS73" s="452"/>
      <c r="GT73" s="452"/>
      <c r="GU73" s="452"/>
      <c r="GV73" s="452"/>
      <c r="GW73" s="452"/>
      <c r="GX73" s="452"/>
      <c r="GY73" s="452"/>
      <c r="GZ73" s="452"/>
      <c r="HA73" s="452"/>
      <c r="HB73" s="452"/>
      <c r="HC73" s="452"/>
      <c r="HD73" s="452"/>
      <c r="HE73" s="452"/>
      <c r="HF73" s="452"/>
      <c r="HG73" s="452"/>
      <c r="HH73" s="452"/>
      <c r="HI73" s="452"/>
      <c r="HJ73" s="452"/>
      <c r="HK73" s="452"/>
      <c r="HL73" s="452"/>
      <c r="HM73" s="452"/>
      <c r="HN73" s="452"/>
      <c r="HO73" s="452"/>
      <c r="HP73" s="452"/>
      <c r="HQ73" s="452"/>
      <c r="HR73" s="452"/>
      <c r="HS73" s="452"/>
      <c r="HT73" s="452"/>
      <c r="HU73" s="452"/>
      <c r="HV73" s="452"/>
      <c r="HW73" s="452"/>
      <c r="HX73" s="452"/>
      <c r="HY73" s="452"/>
      <c r="HZ73" s="452"/>
      <c r="IA73" s="452"/>
      <c r="IB73" s="452"/>
      <c r="IC73" s="452"/>
      <c r="ID73" s="452"/>
      <c r="IE73" s="452"/>
      <c r="IF73" s="452"/>
      <c r="IG73" s="452"/>
      <c r="IH73" s="452"/>
      <c r="II73" s="452"/>
      <c r="IJ73" s="452"/>
      <c r="IK73" s="452"/>
      <c r="IL73" s="452"/>
      <c r="IM73" s="452"/>
      <c r="IN73" s="452"/>
      <c r="IO73" s="452"/>
      <c r="IP73" s="452"/>
      <c r="IQ73" s="452"/>
      <c r="IR73" s="452"/>
      <c r="IS73" s="452"/>
      <c r="IT73" s="452"/>
      <c r="IU73" s="452"/>
      <c r="IV73" s="452"/>
    </row>
    <row r="74" spans="1:256" s="438" customFormat="1" ht="30.75" customHeight="1">
      <c r="A74" s="497" t="s">
        <v>850</v>
      </c>
      <c r="B74" s="520" t="s">
        <v>851</v>
      </c>
      <c r="C74" s="520" t="s">
        <v>852</v>
      </c>
      <c r="D74" s="521"/>
      <c r="E74" s="500" t="s">
        <v>115</v>
      </c>
      <c r="F74" s="550">
        <v>0</v>
      </c>
      <c r="G74" s="502">
        <v>1</v>
      </c>
      <c r="H74" s="503">
        <v>0</v>
      </c>
      <c r="I74" s="745">
        <v>42675</v>
      </c>
      <c r="J74" s="746">
        <v>42736</v>
      </c>
      <c r="K74" s="602"/>
      <c r="L74" s="520" t="s">
        <v>195</v>
      </c>
      <c r="M74" s="452"/>
      <c r="N74" s="452"/>
      <c r="O74" s="452"/>
      <c r="P74" s="452"/>
      <c r="Q74" s="452"/>
      <c r="R74" s="452"/>
      <c r="S74" s="452"/>
      <c r="T74" s="452"/>
      <c r="U74" s="452"/>
      <c r="V74" s="452"/>
      <c r="W74" s="452"/>
      <c r="X74" s="452"/>
      <c r="Y74" s="452"/>
      <c r="Z74" s="452"/>
      <c r="AA74" s="452"/>
      <c r="AB74" s="452"/>
      <c r="AC74" s="452"/>
      <c r="AD74" s="452"/>
      <c r="AE74" s="452"/>
      <c r="AF74" s="452"/>
      <c r="AG74" s="452"/>
      <c r="AH74" s="452"/>
      <c r="AI74" s="452"/>
      <c r="AJ74" s="452"/>
      <c r="AK74" s="452"/>
      <c r="AL74" s="452"/>
      <c r="AM74" s="452"/>
      <c r="AN74" s="452"/>
      <c r="AO74" s="452"/>
      <c r="AP74" s="452"/>
      <c r="AQ74" s="452"/>
      <c r="AR74" s="452"/>
      <c r="AS74" s="452"/>
      <c r="AT74" s="452"/>
      <c r="AU74" s="452"/>
      <c r="AV74" s="452"/>
      <c r="AW74" s="452"/>
      <c r="AX74" s="452"/>
      <c r="AY74" s="452"/>
      <c r="AZ74" s="452"/>
      <c r="BA74" s="452"/>
      <c r="BB74" s="452"/>
      <c r="BC74" s="452"/>
      <c r="BD74" s="452"/>
      <c r="BE74" s="452"/>
      <c r="BF74" s="452"/>
      <c r="BG74" s="452"/>
      <c r="BH74" s="452"/>
      <c r="BI74" s="452"/>
      <c r="BJ74" s="452"/>
      <c r="BK74" s="452"/>
      <c r="BL74" s="452"/>
      <c r="BM74" s="452"/>
      <c r="BN74" s="452"/>
      <c r="BO74" s="452"/>
      <c r="BP74" s="452"/>
      <c r="BQ74" s="452"/>
      <c r="BR74" s="452"/>
      <c r="BS74" s="452"/>
      <c r="BT74" s="452"/>
      <c r="BU74" s="452"/>
      <c r="BV74" s="452"/>
      <c r="BW74" s="452"/>
      <c r="BX74" s="452"/>
      <c r="BY74" s="452"/>
      <c r="BZ74" s="452"/>
      <c r="CA74" s="452"/>
      <c r="CB74" s="452"/>
      <c r="CC74" s="452"/>
      <c r="CD74" s="452"/>
      <c r="CE74" s="452"/>
      <c r="CF74" s="452"/>
      <c r="CG74" s="452"/>
      <c r="CH74" s="452"/>
      <c r="CI74" s="452"/>
      <c r="CJ74" s="452"/>
      <c r="CK74" s="452"/>
      <c r="CL74" s="452"/>
      <c r="CM74" s="452"/>
      <c r="CN74" s="452"/>
      <c r="CO74" s="452"/>
      <c r="CP74" s="452"/>
      <c r="CQ74" s="452"/>
      <c r="CR74" s="452"/>
      <c r="CS74" s="452"/>
      <c r="CT74" s="452"/>
      <c r="CU74" s="452"/>
      <c r="CV74" s="452"/>
      <c r="CW74" s="452"/>
      <c r="CX74" s="452"/>
      <c r="CY74" s="452"/>
      <c r="CZ74" s="452"/>
      <c r="DA74" s="452"/>
      <c r="DB74" s="452"/>
      <c r="DC74" s="452"/>
      <c r="DD74" s="452"/>
      <c r="DE74" s="452"/>
      <c r="DF74" s="452"/>
      <c r="DG74" s="452"/>
      <c r="DH74" s="452"/>
      <c r="DI74" s="452"/>
      <c r="DJ74" s="452"/>
      <c r="DK74" s="452"/>
      <c r="DL74" s="452"/>
      <c r="DM74" s="452"/>
      <c r="DN74" s="452"/>
      <c r="DO74" s="452"/>
      <c r="DP74" s="452"/>
      <c r="DQ74" s="452"/>
      <c r="DR74" s="452"/>
      <c r="DS74" s="452"/>
      <c r="DT74" s="452"/>
      <c r="DU74" s="452"/>
      <c r="DV74" s="452"/>
      <c r="DW74" s="452"/>
      <c r="DX74" s="452"/>
      <c r="DY74" s="452"/>
      <c r="DZ74" s="452"/>
      <c r="EA74" s="452"/>
      <c r="EB74" s="452"/>
      <c r="EC74" s="452"/>
      <c r="ED74" s="452"/>
      <c r="EE74" s="452"/>
      <c r="EF74" s="452"/>
      <c r="EG74" s="452"/>
      <c r="EH74" s="452"/>
      <c r="EI74" s="452"/>
      <c r="EJ74" s="452"/>
      <c r="EK74" s="452"/>
      <c r="EL74" s="452"/>
      <c r="EM74" s="452"/>
      <c r="EN74" s="452"/>
      <c r="EO74" s="452"/>
      <c r="EP74" s="452"/>
      <c r="EQ74" s="452"/>
      <c r="ER74" s="452"/>
      <c r="ES74" s="452"/>
      <c r="ET74" s="452"/>
      <c r="EU74" s="452"/>
      <c r="EV74" s="452"/>
      <c r="EW74" s="452"/>
      <c r="EX74" s="452"/>
      <c r="EY74" s="452"/>
      <c r="EZ74" s="452"/>
      <c r="FA74" s="452"/>
      <c r="FB74" s="452"/>
      <c r="FC74" s="452"/>
      <c r="FD74" s="452"/>
      <c r="FE74" s="452"/>
      <c r="FF74" s="452"/>
      <c r="FG74" s="452"/>
      <c r="FH74" s="452"/>
      <c r="FI74" s="452"/>
      <c r="FJ74" s="452"/>
      <c r="FK74" s="452"/>
      <c r="FL74" s="452"/>
      <c r="FM74" s="452"/>
      <c r="FN74" s="452"/>
      <c r="FO74" s="452"/>
      <c r="FP74" s="452"/>
      <c r="FQ74" s="452"/>
      <c r="FR74" s="452"/>
      <c r="FS74" s="452"/>
      <c r="FT74" s="452"/>
      <c r="FU74" s="452"/>
      <c r="FV74" s="452"/>
      <c r="FW74" s="452"/>
      <c r="FX74" s="452"/>
      <c r="FY74" s="452"/>
      <c r="FZ74" s="452"/>
      <c r="GA74" s="452"/>
      <c r="GB74" s="452"/>
      <c r="GC74" s="452"/>
      <c r="GD74" s="452"/>
      <c r="GE74" s="452"/>
      <c r="GF74" s="452"/>
      <c r="GG74" s="452"/>
      <c r="GH74" s="452"/>
      <c r="GI74" s="452"/>
      <c r="GJ74" s="452"/>
      <c r="GK74" s="452"/>
      <c r="GL74" s="452"/>
      <c r="GM74" s="452"/>
      <c r="GN74" s="452"/>
      <c r="GO74" s="452"/>
      <c r="GP74" s="452"/>
      <c r="GQ74" s="452"/>
      <c r="GR74" s="452"/>
      <c r="GS74" s="452"/>
      <c r="GT74" s="452"/>
      <c r="GU74" s="452"/>
      <c r="GV74" s="452"/>
      <c r="GW74" s="452"/>
      <c r="GX74" s="452"/>
      <c r="GY74" s="452"/>
      <c r="GZ74" s="452"/>
      <c r="HA74" s="452"/>
      <c r="HB74" s="452"/>
      <c r="HC74" s="452"/>
      <c r="HD74" s="452"/>
      <c r="HE74" s="452"/>
      <c r="HF74" s="452"/>
      <c r="HG74" s="452"/>
      <c r="HH74" s="452"/>
      <c r="HI74" s="452"/>
      <c r="HJ74" s="452"/>
      <c r="HK74" s="452"/>
      <c r="HL74" s="452"/>
      <c r="HM74" s="452"/>
      <c r="HN74" s="452"/>
      <c r="HO74" s="452"/>
      <c r="HP74" s="452"/>
      <c r="HQ74" s="452"/>
      <c r="HR74" s="452"/>
      <c r="HS74" s="452"/>
      <c r="HT74" s="452"/>
      <c r="HU74" s="452"/>
      <c r="HV74" s="452"/>
      <c r="HW74" s="452"/>
      <c r="HX74" s="452"/>
      <c r="HY74" s="452"/>
      <c r="HZ74" s="452"/>
      <c r="IA74" s="452"/>
      <c r="IB74" s="452"/>
      <c r="IC74" s="452"/>
      <c r="ID74" s="452"/>
      <c r="IE74" s="452"/>
      <c r="IF74" s="452"/>
      <c r="IG74" s="452"/>
      <c r="IH74" s="452"/>
      <c r="II74" s="452"/>
      <c r="IJ74" s="452"/>
      <c r="IK74" s="452"/>
      <c r="IL74" s="452"/>
      <c r="IM74" s="452"/>
      <c r="IN74" s="452"/>
      <c r="IO74" s="452"/>
      <c r="IP74" s="452"/>
      <c r="IQ74" s="452"/>
      <c r="IR74" s="452"/>
      <c r="IS74" s="452"/>
      <c r="IT74" s="452"/>
      <c r="IU74" s="452"/>
      <c r="IV74" s="452"/>
    </row>
    <row r="75" spans="1:256" s="438" customFormat="1" ht="30.75" customHeight="1">
      <c r="A75" s="497" t="s">
        <v>853</v>
      </c>
      <c r="B75" s="520" t="s">
        <v>854</v>
      </c>
      <c r="C75" s="520" t="s">
        <v>855</v>
      </c>
      <c r="D75" s="521" t="s">
        <v>165</v>
      </c>
      <c r="E75" s="500" t="s">
        <v>115</v>
      </c>
      <c r="F75" s="550"/>
      <c r="G75" s="502">
        <v>1</v>
      </c>
      <c r="H75" s="503">
        <v>0</v>
      </c>
      <c r="I75" s="520" t="s">
        <v>642</v>
      </c>
      <c r="J75" s="498" t="s">
        <v>764</v>
      </c>
      <c r="K75" s="602" t="s">
        <v>856</v>
      </c>
      <c r="L75" s="520" t="s">
        <v>681</v>
      </c>
      <c r="M75" s="452"/>
      <c r="N75" s="452"/>
      <c r="O75" s="452"/>
      <c r="P75" s="452"/>
      <c r="Q75" s="452"/>
      <c r="R75" s="452"/>
      <c r="S75" s="452"/>
      <c r="T75" s="452"/>
      <c r="U75" s="452"/>
      <c r="V75" s="452"/>
      <c r="W75" s="452"/>
      <c r="X75" s="452"/>
      <c r="Y75" s="452"/>
      <c r="Z75" s="452"/>
      <c r="AA75" s="452"/>
      <c r="AB75" s="452"/>
      <c r="AC75" s="452"/>
      <c r="AD75" s="452"/>
      <c r="AE75" s="452"/>
      <c r="AF75" s="452"/>
      <c r="AG75" s="452"/>
      <c r="AH75" s="452"/>
      <c r="AI75" s="452"/>
      <c r="AJ75" s="452"/>
      <c r="AK75" s="452"/>
      <c r="AL75" s="452"/>
      <c r="AM75" s="452"/>
      <c r="AN75" s="452"/>
      <c r="AO75" s="452"/>
      <c r="AP75" s="452"/>
      <c r="AQ75" s="452"/>
      <c r="AR75" s="452"/>
      <c r="AS75" s="452"/>
      <c r="AT75" s="452"/>
      <c r="AU75" s="452"/>
      <c r="AV75" s="452"/>
      <c r="AW75" s="452"/>
      <c r="AX75" s="452"/>
      <c r="AY75" s="452"/>
      <c r="AZ75" s="452"/>
      <c r="BA75" s="452"/>
      <c r="BB75" s="452"/>
      <c r="BC75" s="452"/>
      <c r="BD75" s="452"/>
      <c r="BE75" s="452"/>
      <c r="BF75" s="452"/>
      <c r="BG75" s="452"/>
      <c r="BH75" s="452"/>
      <c r="BI75" s="452"/>
      <c r="BJ75" s="452"/>
      <c r="BK75" s="452"/>
      <c r="BL75" s="452"/>
      <c r="BM75" s="452"/>
      <c r="BN75" s="452"/>
      <c r="BO75" s="452"/>
      <c r="BP75" s="452"/>
      <c r="BQ75" s="452"/>
      <c r="BR75" s="452"/>
      <c r="BS75" s="452"/>
      <c r="BT75" s="452"/>
      <c r="BU75" s="452"/>
      <c r="BV75" s="452"/>
      <c r="BW75" s="452"/>
      <c r="BX75" s="452"/>
      <c r="BY75" s="452"/>
      <c r="BZ75" s="452"/>
      <c r="CA75" s="452"/>
      <c r="CB75" s="452"/>
      <c r="CC75" s="452"/>
      <c r="CD75" s="452"/>
      <c r="CE75" s="452"/>
      <c r="CF75" s="452"/>
      <c r="CG75" s="452"/>
      <c r="CH75" s="452"/>
      <c r="CI75" s="452"/>
      <c r="CJ75" s="452"/>
      <c r="CK75" s="452"/>
      <c r="CL75" s="452"/>
      <c r="CM75" s="452"/>
      <c r="CN75" s="452"/>
      <c r="CO75" s="452"/>
      <c r="CP75" s="452"/>
      <c r="CQ75" s="452"/>
      <c r="CR75" s="452"/>
      <c r="CS75" s="452"/>
      <c r="CT75" s="452"/>
      <c r="CU75" s="452"/>
      <c r="CV75" s="452"/>
      <c r="CW75" s="452"/>
      <c r="CX75" s="452"/>
      <c r="CY75" s="452"/>
      <c r="CZ75" s="452"/>
      <c r="DA75" s="452"/>
      <c r="DB75" s="452"/>
      <c r="DC75" s="452"/>
      <c r="DD75" s="452"/>
      <c r="DE75" s="452"/>
      <c r="DF75" s="452"/>
      <c r="DG75" s="452"/>
      <c r="DH75" s="452"/>
      <c r="DI75" s="452"/>
      <c r="DJ75" s="452"/>
      <c r="DK75" s="452"/>
      <c r="DL75" s="452"/>
      <c r="DM75" s="452"/>
      <c r="DN75" s="452"/>
      <c r="DO75" s="452"/>
      <c r="DP75" s="452"/>
      <c r="DQ75" s="452"/>
      <c r="DR75" s="452"/>
      <c r="DS75" s="452"/>
      <c r="DT75" s="452"/>
      <c r="DU75" s="452"/>
      <c r="DV75" s="452"/>
      <c r="DW75" s="452"/>
      <c r="DX75" s="452"/>
      <c r="DY75" s="452"/>
      <c r="DZ75" s="452"/>
      <c r="EA75" s="452"/>
      <c r="EB75" s="452"/>
      <c r="EC75" s="452"/>
      <c r="ED75" s="452"/>
      <c r="EE75" s="452"/>
      <c r="EF75" s="452"/>
      <c r="EG75" s="452"/>
      <c r="EH75" s="452"/>
      <c r="EI75" s="452"/>
      <c r="EJ75" s="452"/>
      <c r="EK75" s="452"/>
      <c r="EL75" s="452"/>
      <c r="EM75" s="452"/>
      <c r="EN75" s="452"/>
      <c r="EO75" s="452"/>
      <c r="EP75" s="452"/>
      <c r="EQ75" s="452"/>
      <c r="ER75" s="452"/>
      <c r="ES75" s="452"/>
      <c r="ET75" s="452"/>
      <c r="EU75" s="452"/>
      <c r="EV75" s="452"/>
      <c r="EW75" s="452"/>
      <c r="EX75" s="452"/>
      <c r="EY75" s="452"/>
      <c r="EZ75" s="452"/>
      <c r="FA75" s="452"/>
      <c r="FB75" s="452"/>
      <c r="FC75" s="452"/>
      <c r="FD75" s="452"/>
      <c r="FE75" s="452"/>
      <c r="FF75" s="452"/>
      <c r="FG75" s="452"/>
      <c r="FH75" s="452"/>
      <c r="FI75" s="452"/>
      <c r="FJ75" s="452"/>
      <c r="FK75" s="452"/>
      <c r="FL75" s="452"/>
      <c r="FM75" s="452"/>
      <c r="FN75" s="452"/>
      <c r="FO75" s="452"/>
      <c r="FP75" s="452"/>
      <c r="FQ75" s="452"/>
      <c r="FR75" s="452"/>
      <c r="FS75" s="452"/>
      <c r="FT75" s="452"/>
      <c r="FU75" s="452"/>
      <c r="FV75" s="452"/>
      <c r="FW75" s="452"/>
      <c r="FX75" s="452"/>
      <c r="FY75" s="452"/>
      <c r="FZ75" s="452"/>
      <c r="GA75" s="452"/>
      <c r="GB75" s="452"/>
      <c r="GC75" s="452"/>
      <c r="GD75" s="452"/>
      <c r="GE75" s="452"/>
      <c r="GF75" s="452"/>
      <c r="GG75" s="452"/>
      <c r="GH75" s="452"/>
      <c r="GI75" s="452"/>
      <c r="GJ75" s="452"/>
      <c r="GK75" s="452"/>
      <c r="GL75" s="452"/>
      <c r="GM75" s="452"/>
      <c r="GN75" s="452"/>
      <c r="GO75" s="452"/>
      <c r="GP75" s="452"/>
      <c r="GQ75" s="452"/>
      <c r="GR75" s="452"/>
      <c r="GS75" s="452"/>
      <c r="GT75" s="452"/>
      <c r="GU75" s="452"/>
      <c r="GV75" s="452"/>
      <c r="GW75" s="452"/>
      <c r="GX75" s="452"/>
      <c r="GY75" s="452"/>
      <c r="GZ75" s="452"/>
      <c r="HA75" s="452"/>
      <c r="HB75" s="452"/>
      <c r="HC75" s="452"/>
      <c r="HD75" s="452"/>
      <c r="HE75" s="452"/>
      <c r="HF75" s="452"/>
      <c r="HG75" s="452"/>
      <c r="HH75" s="452"/>
      <c r="HI75" s="452"/>
      <c r="HJ75" s="452"/>
      <c r="HK75" s="452"/>
      <c r="HL75" s="452"/>
      <c r="HM75" s="452"/>
      <c r="HN75" s="452"/>
      <c r="HO75" s="452"/>
      <c r="HP75" s="452"/>
      <c r="HQ75" s="452"/>
      <c r="HR75" s="452"/>
      <c r="HS75" s="452"/>
      <c r="HT75" s="452"/>
      <c r="HU75" s="452"/>
      <c r="HV75" s="452"/>
      <c r="HW75" s="452"/>
      <c r="HX75" s="452"/>
      <c r="HY75" s="452"/>
      <c r="HZ75" s="452"/>
      <c r="IA75" s="452"/>
      <c r="IB75" s="452"/>
      <c r="IC75" s="452"/>
      <c r="ID75" s="452"/>
      <c r="IE75" s="452"/>
      <c r="IF75" s="452"/>
      <c r="IG75" s="452"/>
      <c r="IH75" s="452"/>
      <c r="II75" s="452"/>
      <c r="IJ75" s="452"/>
      <c r="IK75" s="452"/>
      <c r="IL75" s="452"/>
      <c r="IM75" s="452"/>
      <c r="IN75" s="452"/>
      <c r="IO75" s="452"/>
      <c r="IP75" s="452"/>
      <c r="IQ75" s="452"/>
      <c r="IR75" s="452"/>
      <c r="IS75" s="452"/>
      <c r="IT75" s="452"/>
      <c r="IU75" s="452"/>
      <c r="IV75" s="452"/>
    </row>
    <row r="76" spans="1:256" s="438" customFormat="1" ht="30.75" customHeight="1">
      <c r="A76" s="497" t="s">
        <v>857</v>
      </c>
      <c r="B76" s="520" t="s">
        <v>858</v>
      </c>
      <c r="C76" s="520" t="s">
        <v>859</v>
      </c>
      <c r="D76" s="521" t="s">
        <v>171</v>
      </c>
      <c r="E76" s="500" t="s">
        <v>115</v>
      </c>
      <c r="F76" s="550"/>
      <c r="G76" s="502">
        <v>1</v>
      </c>
      <c r="H76" s="503">
        <v>0</v>
      </c>
      <c r="I76" s="520" t="s">
        <v>641</v>
      </c>
      <c r="J76" s="498" t="s">
        <v>664</v>
      </c>
      <c r="K76" s="602" t="s">
        <v>860</v>
      </c>
      <c r="L76" s="520" t="s">
        <v>861</v>
      </c>
      <c r="M76" s="452"/>
      <c r="N76" s="452"/>
      <c r="O76" s="452"/>
      <c r="P76" s="452"/>
      <c r="Q76" s="452"/>
      <c r="R76" s="452"/>
      <c r="S76" s="452"/>
      <c r="T76" s="452"/>
      <c r="U76" s="452"/>
      <c r="V76" s="452"/>
      <c r="W76" s="452"/>
      <c r="X76" s="452"/>
      <c r="Y76" s="452"/>
      <c r="Z76" s="452"/>
      <c r="AA76" s="452"/>
      <c r="AB76" s="452"/>
      <c r="AC76" s="452"/>
      <c r="AD76" s="452"/>
      <c r="AE76" s="452"/>
      <c r="AF76" s="452"/>
      <c r="AG76" s="452"/>
      <c r="AH76" s="452"/>
      <c r="AI76" s="452"/>
      <c r="AJ76" s="452"/>
      <c r="AK76" s="452"/>
      <c r="AL76" s="452"/>
      <c r="AM76" s="452"/>
      <c r="AN76" s="452"/>
      <c r="AO76" s="452"/>
      <c r="AP76" s="452"/>
      <c r="AQ76" s="452"/>
      <c r="AR76" s="452"/>
      <c r="AS76" s="452"/>
      <c r="AT76" s="452"/>
      <c r="AU76" s="452"/>
      <c r="AV76" s="452"/>
      <c r="AW76" s="452"/>
      <c r="AX76" s="452"/>
      <c r="AY76" s="452"/>
      <c r="AZ76" s="452"/>
      <c r="BA76" s="452"/>
      <c r="BB76" s="452"/>
      <c r="BC76" s="452"/>
      <c r="BD76" s="452"/>
      <c r="BE76" s="452"/>
      <c r="BF76" s="452"/>
      <c r="BG76" s="452"/>
      <c r="BH76" s="452"/>
      <c r="BI76" s="452"/>
      <c r="BJ76" s="452"/>
      <c r="BK76" s="452"/>
      <c r="BL76" s="452"/>
      <c r="BM76" s="452"/>
      <c r="BN76" s="452"/>
      <c r="BO76" s="452"/>
      <c r="BP76" s="452"/>
      <c r="BQ76" s="452"/>
      <c r="BR76" s="452"/>
      <c r="BS76" s="452"/>
      <c r="BT76" s="452"/>
      <c r="BU76" s="452"/>
      <c r="BV76" s="452"/>
      <c r="BW76" s="452"/>
      <c r="BX76" s="452"/>
      <c r="BY76" s="452"/>
      <c r="BZ76" s="452"/>
      <c r="CA76" s="452"/>
      <c r="CB76" s="452"/>
      <c r="CC76" s="452"/>
      <c r="CD76" s="452"/>
      <c r="CE76" s="452"/>
      <c r="CF76" s="452"/>
      <c r="CG76" s="452"/>
      <c r="CH76" s="452"/>
      <c r="CI76" s="452"/>
      <c r="CJ76" s="452"/>
      <c r="CK76" s="452"/>
      <c r="CL76" s="452"/>
      <c r="CM76" s="452"/>
      <c r="CN76" s="452"/>
      <c r="CO76" s="452"/>
      <c r="CP76" s="452"/>
      <c r="CQ76" s="452"/>
      <c r="CR76" s="452"/>
      <c r="CS76" s="452"/>
      <c r="CT76" s="452"/>
      <c r="CU76" s="452"/>
      <c r="CV76" s="452"/>
      <c r="CW76" s="452"/>
      <c r="CX76" s="452"/>
      <c r="CY76" s="452"/>
      <c r="CZ76" s="452"/>
      <c r="DA76" s="452"/>
      <c r="DB76" s="452"/>
      <c r="DC76" s="452"/>
      <c r="DD76" s="452"/>
      <c r="DE76" s="452"/>
      <c r="DF76" s="452"/>
      <c r="DG76" s="452"/>
      <c r="DH76" s="452"/>
      <c r="DI76" s="452"/>
      <c r="DJ76" s="452"/>
      <c r="DK76" s="452"/>
      <c r="DL76" s="452"/>
      <c r="DM76" s="452"/>
      <c r="DN76" s="452"/>
      <c r="DO76" s="452"/>
      <c r="DP76" s="452"/>
      <c r="DQ76" s="452"/>
      <c r="DR76" s="452"/>
      <c r="DS76" s="452"/>
      <c r="DT76" s="452"/>
      <c r="DU76" s="452"/>
      <c r="DV76" s="452"/>
      <c r="DW76" s="452"/>
      <c r="DX76" s="452"/>
      <c r="DY76" s="452"/>
      <c r="DZ76" s="452"/>
      <c r="EA76" s="452"/>
      <c r="EB76" s="452"/>
      <c r="EC76" s="452"/>
      <c r="ED76" s="452"/>
      <c r="EE76" s="452"/>
      <c r="EF76" s="452"/>
      <c r="EG76" s="452"/>
      <c r="EH76" s="452"/>
      <c r="EI76" s="452"/>
      <c r="EJ76" s="452"/>
      <c r="EK76" s="452"/>
      <c r="EL76" s="452"/>
      <c r="EM76" s="452"/>
      <c r="EN76" s="452"/>
      <c r="EO76" s="452"/>
      <c r="EP76" s="452"/>
      <c r="EQ76" s="452"/>
      <c r="ER76" s="452"/>
      <c r="ES76" s="452"/>
      <c r="ET76" s="452"/>
      <c r="EU76" s="452"/>
      <c r="EV76" s="452"/>
      <c r="EW76" s="452"/>
      <c r="EX76" s="452"/>
      <c r="EY76" s="452"/>
      <c r="EZ76" s="452"/>
      <c r="FA76" s="452"/>
      <c r="FB76" s="452"/>
      <c r="FC76" s="452"/>
      <c r="FD76" s="452"/>
      <c r="FE76" s="452"/>
      <c r="FF76" s="452"/>
      <c r="FG76" s="452"/>
      <c r="FH76" s="452"/>
      <c r="FI76" s="452"/>
      <c r="FJ76" s="452"/>
      <c r="FK76" s="452"/>
      <c r="FL76" s="452"/>
      <c r="FM76" s="452"/>
      <c r="FN76" s="452"/>
      <c r="FO76" s="452"/>
      <c r="FP76" s="452"/>
      <c r="FQ76" s="452"/>
      <c r="FR76" s="452"/>
      <c r="FS76" s="452"/>
      <c r="FT76" s="452"/>
      <c r="FU76" s="452"/>
      <c r="FV76" s="452"/>
      <c r="FW76" s="452"/>
      <c r="FX76" s="452"/>
      <c r="FY76" s="452"/>
      <c r="FZ76" s="452"/>
      <c r="GA76" s="452"/>
      <c r="GB76" s="452"/>
      <c r="GC76" s="452"/>
      <c r="GD76" s="452"/>
      <c r="GE76" s="452"/>
      <c r="GF76" s="452"/>
      <c r="GG76" s="452"/>
      <c r="GH76" s="452"/>
      <c r="GI76" s="452"/>
      <c r="GJ76" s="452"/>
      <c r="GK76" s="452"/>
      <c r="GL76" s="452"/>
      <c r="GM76" s="452"/>
      <c r="GN76" s="452"/>
      <c r="GO76" s="452"/>
      <c r="GP76" s="452"/>
      <c r="GQ76" s="452"/>
      <c r="GR76" s="452"/>
      <c r="GS76" s="452"/>
      <c r="GT76" s="452"/>
      <c r="GU76" s="452"/>
      <c r="GV76" s="452"/>
      <c r="GW76" s="452"/>
      <c r="GX76" s="452"/>
      <c r="GY76" s="452"/>
      <c r="GZ76" s="452"/>
      <c r="HA76" s="452"/>
      <c r="HB76" s="452"/>
      <c r="HC76" s="452"/>
      <c r="HD76" s="452"/>
      <c r="HE76" s="452"/>
      <c r="HF76" s="452"/>
      <c r="HG76" s="452"/>
      <c r="HH76" s="452"/>
      <c r="HI76" s="452"/>
      <c r="HJ76" s="452"/>
      <c r="HK76" s="452"/>
      <c r="HL76" s="452"/>
      <c r="HM76" s="452"/>
      <c r="HN76" s="452"/>
      <c r="HO76" s="452"/>
      <c r="HP76" s="452"/>
      <c r="HQ76" s="452"/>
      <c r="HR76" s="452"/>
      <c r="HS76" s="452"/>
      <c r="HT76" s="452"/>
      <c r="HU76" s="452"/>
      <c r="HV76" s="452"/>
      <c r="HW76" s="452"/>
      <c r="HX76" s="452"/>
      <c r="HY76" s="452"/>
      <c r="HZ76" s="452"/>
      <c r="IA76" s="452"/>
      <c r="IB76" s="452"/>
      <c r="IC76" s="452"/>
      <c r="ID76" s="452"/>
      <c r="IE76" s="452"/>
      <c r="IF76" s="452"/>
      <c r="IG76" s="452"/>
      <c r="IH76" s="452"/>
      <c r="II76" s="452"/>
      <c r="IJ76" s="452"/>
      <c r="IK76" s="452"/>
      <c r="IL76" s="452"/>
      <c r="IM76" s="452"/>
      <c r="IN76" s="452"/>
      <c r="IO76" s="452"/>
      <c r="IP76" s="452"/>
      <c r="IQ76" s="452"/>
      <c r="IR76" s="452"/>
      <c r="IS76" s="452"/>
      <c r="IT76" s="452"/>
      <c r="IU76" s="452"/>
      <c r="IV76" s="452"/>
    </row>
    <row r="77" spans="1:256" s="444" customFormat="1" ht="57" customHeight="1">
      <c r="A77" s="666" t="s">
        <v>862</v>
      </c>
      <c r="B77" s="667" t="s">
        <v>863</v>
      </c>
      <c r="C77" s="667" t="s">
        <v>864</v>
      </c>
      <c r="D77" s="668" t="s">
        <v>171</v>
      </c>
      <c r="E77" s="667" t="s">
        <v>115</v>
      </c>
      <c r="F77" s="669">
        <v>136000</v>
      </c>
      <c r="G77" s="670">
        <v>1</v>
      </c>
      <c r="H77" s="670">
        <v>0</v>
      </c>
      <c r="I77" s="747" t="s">
        <v>805</v>
      </c>
      <c r="J77" s="747" t="s">
        <v>806</v>
      </c>
      <c r="K77" s="628" t="s">
        <v>801</v>
      </c>
      <c r="L77" s="748" t="s">
        <v>235</v>
      </c>
      <c r="M77" s="749"/>
      <c r="N77" s="750"/>
      <c r="O77" s="750"/>
      <c r="P77" s="750"/>
      <c r="Q77" s="750"/>
      <c r="R77" s="750"/>
      <c r="S77" s="750"/>
      <c r="T77" s="750"/>
      <c r="U77" s="750"/>
      <c r="V77" s="750"/>
      <c r="W77" s="750"/>
      <c r="X77" s="750"/>
      <c r="Y77" s="750"/>
      <c r="Z77" s="750"/>
      <c r="AA77" s="750"/>
      <c r="AB77" s="750"/>
      <c r="AC77" s="750"/>
      <c r="AD77" s="750"/>
      <c r="AE77" s="750"/>
      <c r="AF77" s="750"/>
      <c r="AG77" s="750"/>
      <c r="AH77" s="750"/>
      <c r="AI77" s="750"/>
      <c r="AJ77" s="750"/>
      <c r="AK77" s="750"/>
      <c r="AL77" s="750"/>
      <c r="AM77" s="750"/>
      <c r="AN77" s="750"/>
      <c r="AO77" s="750"/>
      <c r="AP77" s="750"/>
      <c r="AQ77" s="750"/>
      <c r="AR77" s="750"/>
      <c r="AS77" s="750"/>
      <c r="AT77" s="750"/>
      <c r="AU77" s="750"/>
      <c r="AV77" s="750"/>
      <c r="AW77" s="750"/>
      <c r="AX77" s="750"/>
      <c r="AY77" s="750"/>
      <c r="AZ77" s="750"/>
      <c r="BA77" s="750"/>
      <c r="BB77" s="750"/>
      <c r="BC77" s="750"/>
      <c r="BD77" s="750"/>
      <c r="BE77" s="750"/>
      <c r="BF77" s="750"/>
      <c r="BG77" s="750"/>
      <c r="BH77" s="750"/>
      <c r="BI77" s="750"/>
      <c r="BJ77" s="750"/>
      <c r="BK77" s="750"/>
      <c r="BL77" s="750"/>
      <c r="BM77" s="750"/>
      <c r="BN77" s="750"/>
      <c r="BO77" s="750"/>
      <c r="BP77" s="750"/>
      <c r="BQ77" s="750"/>
      <c r="BR77" s="750"/>
      <c r="BS77" s="750"/>
      <c r="BT77" s="750"/>
      <c r="BU77" s="750"/>
      <c r="BV77" s="750"/>
      <c r="BW77" s="750"/>
      <c r="BX77" s="750"/>
      <c r="BY77" s="750"/>
      <c r="BZ77" s="750"/>
      <c r="CA77" s="750"/>
      <c r="CB77" s="750"/>
      <c r="CC77" s="750"/>
      <c r="CD77" s="750"/>
      <c r="CE77" s="750"/>
      <c r="CF77" s="750"/>
      <c r="CG77" s="750"/>
      <c r="CH77" s="750"/>
      <c r="CI77" s="750"/>
      <c r="CJ77" s="750"/>
      <c r="CK77" s="750"/>
      <c r="CL77" s="750"/>
      <c r="CM77" s="750"/>
      <c r="CN77" s="750"/>
      <c r="CO77" s="750"/>
      <c r="CP77" s="750"/>
      <c r="CQ77" s="750"/>
      <c r="CR77" s="750"/>
      <c r="CS77" s="750"/>
      <c r="CT77" s="750"/>
      <c r="CU77" s="750"/>
      <c r="CV77" s="750"/>
      <c r="CW77" s="750"/>
      <c r="CX77" s="750"/>
      <c r="CY77" s="750"/>
      <c r="CZ77" s="750"/>
      <c r="DA77" s="750"/>
      <c r="DB77" s="750"/>
      <c r="DC77" s="750"/>
      <c r="DD77" s="750"/>
      <c r="DE77" s="750"/>
      <c r="DF77" s="750"/>
      <c r="DG77" s="750"/>
      <c r="DH77" s="750"/>
      <c r="DI77" s="750"/>
      <c r="DJ77" s="750"/>
      <c r="DK77" s="750"/>
      <c r="DL77" s="750"/>
      <c r="DM77" s="750"/>
      <c r="DN77" s="750"/>
      <c r="DO77" s="750"/>
      <c r="DP77" s="750"/>
      <c r="DQ77" s="750"/>
      <c r="DR77" s="750"/>
      <c r="DS77" s="750"/>
      <c r="DT77" s="750"/>
      <c r="DU77" s="750"/>
      <c r="DV77" s="750"/>
      <c r="DW77" s="750"/>
      <c r="DX77" s="750"/>
      <c r="DY77" s="750"/>
      <c r="DZ77" s="750"/>
      <c r="EA77" s="750"/>
      <c r="EB77" s="750"/>
      <c r="EC77" s="750"/>
      <c r="ED77" s="750"/>
      <c r="EE77" s="750"/>
      <c r="EF77" s="750"/>
      <c r="EG77" s="750"/>
      <c r="EH77" s="750"/>
      <c r="EI77" s="750"/>
      <c r="EJ77" s="750"/>
      <c r="EK77" s="750"/>
      <c r="EL77" s="750"/>
      <c r="EM77" s="750"/>
      <c r="EN77" s="750"/>
      <c r="EO77" s="750"/>
      <c r="EP77" s="750"/>
      <c r="EQ77" s="750"/>
      <c r="ER77" s="750"/>
      <c r="ES77" s="750"/>
      <c r="ET77" s="750"/>
      <c r="EU77" s="750"/>
      <c r="EV77" s="750"/>
      <c r="EW77" s="750"/>
      <c r="EX77" s="750"/>
      <c r="EY77" s="750"/>
      <c r="EZ77" s="750"/>
      <c r="FA77" s="750"/>
      <c r="FB77" s="750"/>
      <c r="FC77" s="750"/>
      <c r="FD77" s="750"/>
      <c r="FE77" s="750"/>
      <c r="FF77" s="750"/>
      <c r="FG77" s="750"/>
      <c r="FH77" s="750"/>
      <c r="FI77" s="750"/>
      <c r="FJ77" s="750"/>
      <c r="FK77" s="750"/>
      <c r="FL77" s="750"/>
      <c r="FM77" s="750"/>
      <c r="FN77" s="750"/>
      <c r="FO77" s="750"/>
      <c r="FP77" s="750"/>
      <c r="FQ77" s="750"/>
      <c r="FR77" s="750"/>
      <c r="FS77" s="750"/>
      <c r="FT77" s="750"/>
      <c r="FU77" s="750"/>
      <c r="FV77" s="750"/>
      <c r="FW77" s="750"/>
      <c r="FX77" s="750"/>
      <c r="FY77" s="750"/>
      <c r="FZ77" s="750"/>
      <c r="GA77" s="750"/>
      <c r="GB77" s="750"/>
      <c r="GC77" s="750"/>
      <c r="GD77" s="750"/>
      <c r="GE77" s="750"/>
      <c r="GF77" s="750"/>
      <c r="GG77" s="750"/>
      <c r="GH77" s="750"/>
      <c r="GI77" s="750"/>
      <c r="GJ77" s="750"/>
      <c r="GK77" s="750"/>
      <c r="GL77" s="750"/>
      <c r="GM77" s="750"/>
      <c r="GN77" s="750"/>
      <c r="GO77" s="750"/>
      <c r="GP77" s="750"/>
      <c r="GQ77" s="750"/>
      <c r="GR77" s="750"/>
      <c r="GS77" s="750"/>
      <c r="GT77" s="750"/>
      <c r="GU77" s="750"/>
      <c r="GV77" s="750"/>
      <c r="GW77" s="750"/>
      <c r="GX77" s="750"/>
      <c r="GY77" s="750"/>
      <c r="GZ77" s="750"/>
      <c r="HA77" s="750"/>
      <c r="HB77" s="750"/>
      <c r="HC77" s="750"/>
      <c r="HD77" s="750"/>
      <c r="HE77" s="750"/>
      <c r="HF77" s="750"/>
      <c r="HG77" s="750"/>
      <c r="HH77" s="750"/>
      <c r="HI77" s="750"/>
      <c r="HJ77" s="750"/>
      <c r="HK77" s="750"/>
      <c r="HL77" s="750"/>
      <c r="HM77" s="750"/>
      <c r="HN77" s="750"/>
      <c r="HO77" s="750"/>
      <c r="HP77" s="750"/>
      <c r="HQ77" s="750"/>
      <c r="HR77" s="750"/>
      <c r="HS77" s="750"/>
      <c r="HT77" s="750"/>
      <c r="HU77" s="750"/>
      <c r="HV77" s="750"/>
      <c r="HW77" s="750"/>
      <c r="HX77" s="750"/>
      <c r="HY77" s="750"/>
      <c r="HZ77" s="750"/>
      <c r="IA77" s="750"/>
      <c r="IB77" s="750"/>
      <c r="IC77" s="750"/>
      <c r="ID77" s="750"/>
      <c r="IE77" s="750"/>
      <c r="IF77" s="750"/>
      <c r="IG77" s="750"/>
      <c r="IH77" s="750"/>
      <c r="II77" s="750"/>
      <c r="IJ77" s="750"/>
      <c r="IK77" s="750"/>
      <c r="IL77" s="750"/>
      <c r="IM77" s="750"/>
      <c r="IN77" s="750"/>
      <c r="IO77" s="750"/>
      <c r="IP77" s="750"/>
      <c r="IQ77" s="750"/>
      <c r="IR77" s="750"/>
      <c r="IS77" s="750"/>
      <c r="IT77" s="750"/>
      <c r="IU77" s="750"/>
      <c r="IV77" s="750"/>
    </row>
    <row r="78" spans="1:256" s="445" customFormat="1" ht="59.1" customHeight="1">
      <c r="A78" s="540" t="s">
        <v>865</v>
      </c>
      <c r="B78" s="475" t="s">
        <v>866</v>
      </c>
      <c r="C78" s="671" t="s">
        <v>867</v>
      </c>
      <c r="D78" s="672" t="s">
        <v>171</v>
      </c>
      <c r="E78" s="673" t="s">
        <v>115</v>
      </c>
      <c r="F78" s="674">
        <v>110000</v>
      </c>
      <c r="G78" s="675">
        <v>1</v>
      </c>
      <c r="H78" s="675">
        <v>0</v>
      </c>
      <c r="I78" s="671" t="s">
        <v>805</v>
      </c>
      <c r="J78" s="751" t="s">
        <v>806</v>
      </c>
      <c r="K78" s="752" t="s">
        <v>868</v>
      </c>
      <c r="L78" s="475" t="s">
        <v>235</v>
      </c>
      <c r="M78" s="753"/>
      <c r="N78" s="459"/>
      <c r="O78" s="459"/>
      <c r="P78" s="459"/>
      <c r="Q78" s="459"/>
      <c r="R78" s="459"/>
      <c r="S78" s="459"/>
      <c r="T78" s="459"/>
      <c r="U78" s="459"/>
      <c r="V78" s="459"/>
      <c r="W78" s="459"/>
      <c r="X78" s="459"/>
      <c r="Y78" s="459"/>
      <c r="Z78" s="459"/>
      <c r="AA78" s="459"/>
      <c r="AB78" s="459"/>
      <c r="AC78" s="459"/>
      <c r="AD78" s="459"/>
      <c r="AE78" s="459"/>
      <c r="AF78" s="459"/>
      <c r="AG78" s="459"/>
      <c r="AH78" s="459"/>
      <c r="AI78" s="459"/>
      <c r="AJ78" s="459"/>
      <c r="AK78" s="459"/>
      <c r="AL78" s="459"/>
      <c r="AM78" s="459"/>
      <c r="AN78" s="459"/>
      <c r="AO78" s="459"/>
      <c r="AP78" s="459"/>
      <c r="AQ78" s="459"/>
      <c r="AR78" s="459"/>
      <c r="AS78" s="459"/>
      <c r="AT78" s="459"/>
      <c r="AU78" s="459"/>
      <c r="AV78" s="459"/>
      <c r="AW78" s="459"/>
      <c r="AX78" s="459"/>
      <c r="AY78" s="459"/>
      <c r="AZ78" s="459"/>
      <c r="BA78" s="459"/>
      <c r="BB78" s="459"/>
      <c r="BC78" s="459"/>
      <c r="BD78" s="459"/>
      <c r="BE78" s="459"/>
      <c r="BF78" s="459"/>
      <c r="BG78" s="459"/>
      <c r="BH78" s="459"/>
      <c r="BI78" s="459"/>
      <c r="BJ78" s="459"/>
      <c r="BK78" s="459"/>
      <c r="BL78" s="459"/>
      <c r="BM78" s="459"/>
      <c r="BN78" s="459"/>
      <c r="BO78" s="459"/>
      <c r="BP78" s="459"/>
      <c r="BQ78" s="459"/>
      <c r="BR78" s="459"/>
      <c r="BS78" s="459"/>
      <c r="BT78" s="459"/>
      <c r="BU78" s="459"/>
      <c r="BV78" s="459"/>
      <c r="BW78" s="459"/>
      <c r="BX78" s="459"/>
      <c r="BY78" s="459"/>
      <c r="BZ78" s="459"/>
      <c r="CA78" s="459"/>
      <c r="CB78" s="459"/>
      <c r="CC78" s="459"/>
      <c r="CD78" s="459"/>
      <c r="CE78" s="459"/>
      <c r="CF78" s="459"/>
      <c r="CG78" s="459"/>
      <c r="CH78" s="459"/>
      <c r="CI78" s="459"/>
      <c r="CJ78" s="459"/>
      <c r="CK78" s="459"/>
      <c r="CL78" s="459"/>
      <c r="CM78" s="459"/>
      <c r="CN78" s="459"/>
      <c r="CO78" s="459"/>
      <c r="CP78" s="459"/>
      <c r="CQ78" s="459"/>
      <c r="CR78" s="459"/>
      <c r="CS78" s="459"/>
      <c r="CT78" s="459"/>
      <c r="CU78" s="459"/>
      <c r="CV78" s="459"/>
      <c r="CW78" s="459"/>
      <c r="CX78" s="459"/>
      <c r="CY78" s="459"/>
      <c r="CZ78" s="459"/>
      <c r="DA78" s="459"/>
      <c r="DB78" s="459"/>
      <c r="DC78" s="459"/>
      <c r="DD78" s="459"/>
      <c r="DE78" s="459"/>
      <c r="DF78" s="459"/>
      <c r="DG78" s="459"/>
      <c r="DH78" s="459"/>
      <c r="DI78" s="459"/>
      <c r="DJ78" s="459"/>
      <c r="DK78" s="459"/>
      <c r="DL78" s="459"/>
      <c r="DM78" s="459"/>
      <c r="DN78" s="459"/>
      <c r="DO78" s="459"/>
      <c r="DP78" s="459"/>
      <c r="DQ78" s="459"/>
      <c r="DR78" s="459"/>
      <c r="DS78" s="459"/>
      <c r="DT78" s="459"/>
      <c r="DU78" s="459"/>
      <c r="DV78" s="459"/>
      <c r="DW78" s="459"/>
      <c r="DX78" s="459"/>
      <c r="DY78" s="459"/>
      <c r="DZ78" s="459"/>
      <c r="EA78" s="459"/>
      <c r="EB78" s="459"/>
      <c r="EC78" s="459"/>
      <c r="ED78" s="459"/>
      <c r="EE78" s="459"/>
      <c r="EF78" s="459"/>
      <c r="EG78" s="459"/>
      <c r="EH78" s="459"/>
      <c r="EI78" s="459"/>
      <c r="EJ78" s="459"/>
      <c r="EK78" s="459"/>
      <c r="EL78" s="459"/>
      <c r="EM78" s="459"/>
      <c r="EN78" s="459"/>
      <c r="EO78" s="459"/>
      <c r="EP78" s="459"/>
      <c r="EQ78" s="459"/>
      <c r="ER78" s="459"/>
      <c r="ES78" s="459"/>
      <c r="ET78" s="459"/>
      <c r="EU78" s="459"/>
      <c r="EV78" s="459"/>
      <c r="EW78" s="459"/>
      <c r="EX78" s="459"/>
      <c r="EY78" s="459"/>
      <c r="EZ78" s="459"/>
      <c r="FA78" s="459"/>
      <c r="FB78" s="459"/>
      <c r="FC78" s="459"/>
      <c r="FD78" s="459"/>
      <c r="FE78" s="459"/>
      <c r="FF78" s="459"/>
      <c r="FG78" s="459"/>
      <c r="FH78" s="459"/>
      <c r="FI78" s="459"/>
      <c r="FJ78" s="459"/>
      <c r="FK78" s="459"/>
      <c r="FL78" s="459"/>
      <c r="FM78" s="459"/>
      <c r="FN78" s="459"/>
      <c r="FO78" s="459"/>
      <c r="FP78" s="459"/>
      <c r="FQ78" s="459"/>
      <c r="FR78" s="459"/>
      <c r="FS78" s="459"/>
      <c r="FT78" s="459"/>
      <c r="FU78" s="459"/>
      <c r="FV78" s="459"/>
      <c r="FW78" s="459"/>
      <c r="FX78" s="459"/>
      <c r="FY78" s="459"/>
      <c r="FZ78" s="459"/>
      <c r="GA78" s="459"/>
      <c r="GB78" s="459"/>
      <c r="GC78" s="459"/>
      <c r="GD78" s="459"/>
      <c r="GE78" s="459"/>
      <c r="GF78" s="459"/>
      <c r="GG78" s="459"/>
      <c r="GH78" s="459"/>
      <c r="GI78" s="459"/>
      <c r="GJ78" s="459"/>
      <c r="GK78" s="459"/>
      <c r="GL78" s="459"/>
      <c r="GM78" s="459"/>
      <c r="GN78" s="459"/>
      <c r="GO78" s="459"/>
      <c r="GP78" s="459"/>
      <c r="GQ78" s="459"/>
      <c r="GR78" s="459"/>
      <c r="GS78" s="459"/>
      <c r="GT78" s="459"/>
      <c r="GU78" s="459"/>
      <c r="GV78" s="459"/>
      <c r="GW78" s="459"/>
      <c r="GX78" s="459"/>
      <c r="GY78" s="459"/>
      <c r="GZ78" s="459"/>
      <c r="HA78" s="459"/>
      <c r="HB78" s="459"/>
      <c r="HC78" s="459"/>
      <c r="HD78" s="459"/>
      <c r="HE78" s="459"/>
      <c r="HF78" s="459"/>
      <c r="HG78" s="459"/>
      <c r="HH78" s="459"/>
      <c r="HI78" s="459"/>
      <c r="HJ78" s="459"/>
      <c r="HK78" s="459"/>
      <c r="HL78" s="459"/>
      <c r="HM78" s="459"/>
      <c r="HN78" s="459"/>
      <c r="HO78" s="459"/>
      <c r="HP78" s="459"/>
      <c r="HQ78" s="459"/>
      <c r="HR78" s="459"/>
      <c r="HS78" s="459"/>
      <c r="HT78" s="459"/>
      <c r="HU78" s="459"/>
      <c r="HV78" s="459"/>
      <c r="HW78" s="459"/>
      <c r="HX78" s="459"/>
      <c r="HY78" s="459"/>
      <c r="HZ78" s="459"/>
      <c r="IA78" s="459"/>
      <c r="IB78" s="459"/>
      <c r="IC78" s="459"/>
      <c r="ID78" s="459"/>
      <c r="IE78" s="459"/>
      <c r="IF78" s="459"/>
      <c r="IG78" s="459"/>
      <c r="IH78" s="459"/>
      <c r="II78" s="459"/>
      <c r="IJ78" s="459"/>
      <c r="IK78" s="459"/>
      <c r="IL78" s="459"/>
      <c r="IM78" s="459"/>
      <c r="IN78" s="459"/>
      <c r="IO78" s="459"/>
      <c r="IP78" s="459"/>
      <c r="IQ78" s="459"/>
      <c r="IR78" s="459"/>
      <c r="IS78" s="459"/>
      <c r="IT78" s="459"/>
      <c r="IU78" s="459"/>
      <c r="IV78" s="459"/>
    </row>
    <row r="79" spans="1:256" s="444" customFormat="1" ht="41.1" customHeight="1">
      <c r="A79" s="666" t="s">
        <v>869</v>
      </c>
      <c r="B79" s="667" t="s">
        <v>870</v>
      </c>
      <c r="C79" s="667" t="s">
        <v>871</v>
      </c>
      <c r="D79" s="668" t="s">
        <v>171</v>
      </c>
      <c r="E79" s="667" t="s">
        <v>115</v>
      </c>
      <c r="F79" s="669">
        <v>25000</v>
      </c>
      <c r="G79" s="670">
        <v>1</v>
      </c>
      <c r="H79" s="670">
        <v>0</v>
      </c>
      <c r="I79" s="747" t="s">
        <v>835</v>
      </c>
      <c r="J79" s="747" t="s">
        <v>872</v>
      </c>
      <c r="K79" s="754" t="s">
        <v>873</v>
      </c>
      <c r="L79" s="748" t="s">
        <v>235</v>
      </c>
      <c r="M79" s="749"/>
      <c r="N79" s="750"/>
      <c r="O79" s="750"/>
      <c r="P79" s="750"/>
      <c r="Q79" s="750"/>
      <c r="R79" s="750"/>
      <c r="S79" s="750"/>
      <c r="T79" s="750"/>
      <c r="U79" s="750"/>
      <c r="V79" s="750"/>
      <c r="W79" s="750"/>
      <c r="X79" s="750"/>
      <c r="Y79" s="750"/>
      <c r="Z79" s="750"/>
      <c r="AA79" s="750"/>
      <c r="AB79" s="750"/>
      <c r="AC79" s="750"/>
      <c r="AD79" s="750"/>
      <c r="AE79" s="750"/>
      <c r="AF79" s="750"/>
      <c r="AG79" s="750"/>
      <c r="AH79" s="750"/>
      <c r="AI79" s="750"/>
      <c r="AJ79" s="750"/>
      <c r="AK79" s="750"/>
      <c r="AL79" s="750"/>
      <c r="AM79" s="750"/>
      <c r="AN79" s="750"/>
      <c r="AO79" s="750"/>
      <c r="AP79" s="750"/>
      <c r="AQ79" s="750"/>
      <c r="AR79" s="750"/>
      <c r="AS79" s="750"/>
      <c r="AT79" s="750"/>
      <c r="AU79" s="750"/>
      <c r="AV79" s="750"/>
      <c r="AW79" s="750"/>
      <c r="AX79" s="750"/>
      <c r="AY79" s="750"/>
      <c r="AZ79" s="750"/>
      <c r="BA79" s="750"/>
      <c r="BB79" s="750"/>
      <c r="BC79" s="750"/>
      <c r="BD79" s="750"/>
      <c r="BE79" s="750"/>
      <c r="BF79" s="750"/>
      <c r="BG79" s="750"/>
      <c r="BH79" s="750"/>
      <c r="BI79" s="750"/>
      <c r="BJ79" s="750"/>
      <c r="BK79" s="750"/>
      <c r="BL79" s="750"/>
      <c r="BM79" s="750"/>
      <c r="BN79" s="750"/>
      <c r="BO79" s="750"/>
      <c r="BP79" s="750"/>
      <c r="BQ79" s="750"/>
      <c r="BR79" s="750"/>
      <c r="BS79" s="750"/>
      <c r="BT79" s="750"/>
      <c r="BU79" s="750"/>
      <c r="BV79" s="750"/>
      <c r="BW79" s="750"/>
      <c r="BX79" s="750"/>
      <c r="BY79" s="750"/>
      <c r="BZ79" s="750"/>
      <c r="CA79" s="750"/>
      <c r="CB79" s="750"/>
      <c r="CC79" s="750"/>
      <c r="CD79" s="750"/>
      <c r="CE79" s="750"/>
      <c r="CF79" s="750"/>
      <c r="CG79" s="750"/>
      <c r="CH79" s="750"/>
      <c r="CI79" s="750"/>
      <c r="CJ79" s="750"/>
      <c r="CK79" s="750"/>
      <c r="CL79" s="750"/>
      <c r="CM79" s="750"/>
      <c r="CN79" s="750"/>
      <c r="CO79" s="750"/>
      <c r="CP79" s="750"/>
      <c r="CQ79" s="750"/>
      <c r="CR79" s="750"/>
      <c r="CS79" s="750"/>
      <c r="CT79" s="750"/>
      <c r="CU79" s="750"/>
      <c r="CV79" s="750"/>
      <c r="CW79" s="750"/>
      <c r="CX79" s="750"/>
      <c r="CY79" s="750"/>
      <c r="CZ79" s="750"/>
      <c r="DA79" s="750"/>
      <c r="DB79" s="750"/>
      <c r="DC79" s="750"/>
      <c r="DD79" s="750"/>
      <c r="DE79" s="750"/>
      <c r="DF79" s="750"/>
      <c r="DG79" s="750"/>
      <c r="DH79" s="750"/>
      <c r="DI79" s="750"/>
      <c r="DJ79" s="750"/>
      <c r="DK79" s="750"/>
      <c r="DL79" s="750"/>
      <c r="DM79" s="750"/>
      <c r="DN79" s="750"/>
      <c r="DO79" s="750"/>
      <c r="DP79" s="750"/>
      <c r="DQ79" s="750"/>
      <c r="DR79" s="750"/>
      <c r="DS79" s="750"/>
      <c r="DT79" s="750"/>
      <c r="DU79" s="750"/>
      <c r="DV79" s="750"/>
      <c r="DW79" s="750"/>
      <c r="DX79" s="750"/>
      <c r="DY79" s="750"/>
      <c r="DZ79" s="750"/>
      <c r="EA79" s="750"/>
      <c r="EB79" s="750"/>
      <c r="EC79" s="750"/>
      <c r="ED79" s="750"/>
      <c r="EE79" s="750"/>
      <c r="EF79" s="750"/>
      <c r="EG79" s="750"/>
      <c r="EH79" s="750"/>
      <c r="EI79" s="750"/>
      <c r="EJ79" s="750"/>
      <c r="EK79" s="750"/>
      <c r="EL79" s="750"/>
      <c r="EM79" s="750"/>
      <c r="EN79" s="750"/>
      <c r="EO79" s="750"/>
      <c r="EP79" s="750"/>
      <c r="EQ79" s="750"/>
      <c r="ER79" s="750"/>
      <c r="ES79" s="750"/>
      <c r="ET79" s="750"/>
      <c r="EU79" s="750"/>
      <c r="EV79" s="750"/>
      <c r="EW79" s="750"/>
      <c r="EX79" s="750"/>
      <c r="EY79" s="750"/>
      <c r="EZ79" s="750"/>
      <c r="FA79" s="750"/>
      <c r="FB79" s="750"/>
      <c r="FC79" s="750"/>
      <c r="FD79" s="750"/>
      <c r="FE79" s="750"/>
      <c r="FF79" s="750"/>
      <c r="FG79" s="750"/>
      <c r="FH79" s="750"/>
      <c r="FI79" s="750"/>
      <c r="FJ79" s="750"/>
      <c r="FK79" s="750"/>
      <c r="FL79" s="750"/>
      <c r="FM79" s="750"/>
      <c r="FN79" s="750"/>
      <c r="FO79" s="750"/>
      <c r="FP79" s="750"/>
      <c r="FQ79" s="750"/>
      <c r="FR79" s="750"/>
      <c r="FS79" s="750"/>
      <c r="FT79" s="750"/>
      <c r="FU79" s="750"/>
      <c r="FV79" s="750"/>
      <c r="FW79" s="750"/>
      <c r="FX79" s="750"/>
      <c r="FY79" s="750"/>
      <c r="FZ79" s="750"/>
      <c r="GA79" s="750"/>
      <c r="GB79" s="750"/>
      <c r="GC79" s="750"/>
      <c r="GD79" s="750"/>
      <c r="GE79" s="750"/>
      <c r="GF79" s="750"/>
      <c r="GG79" s="750"/>
      <c r="GH79" s="750"/>
      <c r="GI79" s="750"/>
      <c r="GJ79" s="750"/>
      <c r="GK79" s="750"/>
      <c r="GL79" s="750"/>
      <c r="GM79" s="750"/>
      <c r="GN79" s="750"/>
      <c r="GO79" s="750"/>
      <c r="GP79" s="750"/>
      <c r="GQ79" s="750"/>
      <c r="GR79" s="750"/>
      <c r="GS79" s="750"/>
      <c r="GT79" s="750"/>
      <c r="GU79" s="750"/>
      <c r="GV79" s="750"/>
      <c r="GW79" s="750"/>
      <c r="GX79" s="750"/>
      <c r="GY79" s="750"/>
      <c r="GZ79" s="750"/>
      <c r="HA79" s="750"/>
      <c r="HB79" s="750"/>
      <c r="HC79" s="750"/>
      <c r="HD79" s="750"/>
      <c r="HE79" s="750"/>
      <c r="HF79" s="750"/>
      <c r="HG79" s="750"/>
      <c r="HH79" s="750"/>
      <c r="HI79" s="750"/>
      <c r="HJ79" s="750"/>
      <c r="HK79" s="750"/>
      <c r="HL79" s="750"/>
      <c r="HM79" s="750"/>
      <c r="HN79" s="750"/>
      <c r="HO79" s="750"/>
      <c r="HP79" s="750"/>
      <c r="HQ79" s="750"/>
      <c r="HR79" s="750"/>
      <c r="HS79" s="750"/>
      <c r="HT79" s="750"/>
      <c r="HU79" s="750"/>
      <c r="HV79" s="750"/>
      <c r="HW79" s="750"/>
      <c r="HX79" s="750"/>
      <c r="HY79" s="750"/>
      <c r="HZ79" s="750"/>
      <c r="IA79" s="750"/>
      <c r="IB79" s="750"/>
      <c r="IC79" s="750"/>
      <c r="ID79" s="750"/>
      <c r="IE79" s="750"/>
      <c r="IF79" s="750"/>
      <c r="IG79" s="750"/>
      <c r="IH79" s="750"/>
      <c r="II79" s="750"/>
      <c r="IJ79" s="750"/>
      <c r="IK79" s="750"/>
      <c r="IL79" s="750"/>
      <c r="IM79" s="750"/>
      <c r="IN79" s="750"/>
      <c r="IO79" s="750"/>
      <c r="IP79" s="750"/>
      <c r="IQ79" s="750"/>
      <c r="IR79" s="750"/>
      <c r="IS79" s="750"/>
      <c r="IT79" s="750"/>
      <c r="IU79" s="750"/>
      <c r="IV79" s="750"/>
    </row>
    <row r="80" spans="1:256" s="437" customFormat="1" ht="30.75" customHeight="1">
      <c r="A80" s="488" t="s">
        <v>874</v>
      </c>
      <c r="B80" s="533" t="s">
        <v>875</v>
      </c>
      <c r="C80" s="533" t="s">
        <v>876</v>
      </c>
      <c r="D80" s="536" t="s">
        <v>171</v>
      </c>
      <c r="E80" s="484" t="s">
        <v>115</v>
      </c>
      <c r="F80" s="485">
        <v>95000</v>
      </c>
      <c r="G80" s="486">
        <v>1</v>
      </c>
      <c r="H80" s="487">
        <v>0</v>
      </c>
      <c r="I80" s="533" t="s">
        <v>713</v>
      </c>
      <c r="J80" s="482" t="s">
        <v>713</v>
      </c>
      <c r="K80" s="614" t="s">
        <v>877</v>
      </c>
      <c r="L80" s="533" t="s">
        <v>159</v>
      </c>
      <c r="M80" s="459"/>
      <c r="N80" s="459"/>
      <c r="O80" s="459"/>
      <c r="P80" s="459"/>
      <c r="Q80" s="459"/>
      <c r="R80" s="459"/>
      <c r="S80" s="459"/>
      <c r="T80" s="459"/>
      <c r="U80" s="459"/>
      <c r="V80" s="459"/>
      <c r="W80" s="459"/>
      <c r="X80" s="459"/>
      <c r="Y80" s="459"/>
      <c r="Z80" s="459"/>
      <c r="AA80" s="459"/>
      <c r="AB80" s="459"/>
      <c r="AC80" s="459"/>
      <c r="AD80" s="459"/>
      <c r="AE80" s="459"/>
      <c r="AF80" s="459"/>
      <c r="AG80" s="459"/>
      <c r="AH80" s="459"/>
      <c r="AI80" s="459"/>
      <c r="AJ80" s="459"/>
      <c r="AK80" s="459"/>
      <c r="AL80" s="459"/>
      <c r="AM80" s="459"/>
      <c r="AN80" s="459"/>
      <c r="AO80" s="459"/>
      <c r="AP80" s="459"/>
      <c r="AQ80" s="459"/>
      <c r="AR80" s="459"/>
      <c r="AS80" s="459"/>
      <c r="AT80" s="459"/>
      <c r="AU80" s="459"/>
      <c r="AV80" s="459"/>
      <c r="AW80" s="459"/>
      <c r="AX80" s="459"/>
      <c r="AY80" s="459"/>
      <c r="AZ80" s="459"/>
      <c r="BA80" s="459"/>
      <c r="BB80" s="459"/>
      <c r="BC80" s="459"/>
      <c r="BD80" s="459"/>
      <c r="BE80" s="459"/>
      <c r="BF80" s="459"/>
      <c r="BG80" s="459"/>
      <c r="BH80" s="459"/>
      <c r="BI80" s="459"/>
      <c r="BJ80" s="459"/>
      <c r="BK80" s="459"/>
      <c r="BL80" s="459"/>
      <c r="BM80" s="459"/>
      <c r="BN80" s="459"/>
      <c r="BO80" s="459"/>
      <c r="BP80" s="459"/>
      <c r="BQ80" s="459"/>
      <c r="BR80" s="459"/>
      <c r="BS80" s="459"/>
      <c r="BT80" s="459"/>
      <c r="BU80" s="459"/>
      <c r="BV80" s="459"/>
      <c r="BW80" s="459"/>
      <c r="BX80" s="459"/>
      <c r="BY80" s="459"/>
      <c r="BZ80" s="459"/>
      <c r="CA80" s="459"/>
      <c r="CB80" s="459"/>
      <c r="CC80" s="459"/>
      <c r="CD80" s="459"/>
      <c r="CE80" s="459"/>
      <c r="CF80" s="459"/>
      <c r="CG80" s="459"/>
      <c r="CH80" s="459"/>
      <c r="CI80" s="459"/>
      <c r="CJ80" s="459"/>
      <c r="CK80" s="459"/>
      <c r="CL80" s="459"/>
      <c r="CM80" s="459"/>
      <c r="CN80" s="459"/>
      <c r="CO80" s="459"/>
      <c r="CP80" s="459"/>
      <c r="CQ80" s="459"/>
      <c r="CR80" s="459"/>
      <c r="CS80" s="459"/>
      <c r="CT80" s="459"/>
      <c r="CU80" s="459"/>
      <c r="CV80" s="459"/>
      <c r="CW80" s="459"/>
      <c r="CX80" s="459"/>
      <c r="CY80" s="459"/>
      <c r="CZ80" s="459"/>
      <c r="DA80" s="459"/>
      <c r="DB80" s="459"/>
      <c r="DC80" s="459"/>
      <c r="DD80" s="459"/>
      <c r="DE80" s="459"/>
      <c r="DF80" s="459"/>
      <c r="DG80" s="459"/>
      <c r="DH80" s="459"/>
      <c r="DI80" s="459"/>
      <c r="DJ80" s="459"/>
      <c r="DK80" s="459"/>
      <c r="DL80" s="459"/>
      <c r="DM80" s="459"/>
      <c r="DN80" s="459"/>
      <c r="DO80" s="459"/>
      <c r="DP80" s="459"/>
      <c r="DQ80" s="459"/>
      <c r="DR80" s="459"/>
      <c r="DS80" s="459"/>
      <c r="DT80" s="459"/>
      <c r="DU80" s="459"/>
      <c r="DV80" s="459"/>
      <c r="DW80" s="459"/>
      <c r="DX80" s="459"/>
      <c r="DY80" s="459"/>
      <c r="DZ80" s="459"/>
      <c r="EA80" s="459"/>
      <c r="EB80" s="459"/>
      <c r="EC80" s="459"/>
      <c r="ED80" s="459"/>
      <c r="EE80" s="459"/>
      <c r="EF80" s="459"/>
      <c r="EG80" s="459"/>
      <c r="EH80" s="459"/>
      <c r="EI80" s="459"/>
      <c r="EJ80" s="459"/>
      <c r="EK80" s="459"/>
      <c r="EL80" s="459"/>
      <c r="EM80" s="459"/>
      <c r="EN80" s="459"/>
      <c r="EO80" s="459"/>
      <c r="EP80" s="459"/>
      <c r="EQ80" s="459"/>
      <c r="ER80" s="459"/>
      <c r="ES80" s="459"/>
      <c r="ET80" s="459"/>
      <c r="EU80" s="459"/>
      <c r="EV80" s="459"/>
      <c r="EW80" s="459"/>
      <c r="EX80" s="459"/>
      <c r="EY80" s="459"/>
      <c r="EZ80" s="459"/>
      <c r="FA80" s="459"/>
      <c r="FB80" s="459"/>
      <c r="FC80" s="459"/>
      <c r="FD80" s="459"/>
      <c r="FE80" s="459"/>
      <c r="FF80" s="459"/>
      <c r="FG80" s="459"/>
      <c r="FH80" s="459"/>
      <c r="FI80" s="459"/>
      <c r="FJ80" s="459"/>
      <c r="FK80" s="459"/>
      <c r="FL80" s="459"/>
      <c r="FM80" s="459"/>
      <c r="FN80" s="459"/>
      <c r="FO80" s="459"/>
      <c r="FP80" s="459"/>
      <c r="FQ80" s="459"/>
      <c r="FR80" s="459"/>
      <c r="FS80" s="459"/>
      <c r="FT80" s="459"/>
      <c r="FU80" s="459"/>
      <c r="FV80" s="459"/>
      <c r="FW80" s="459"/>
      <c r="FX80" s="459"/>
      <c r="FY80" s="459"/>
      <c r="FZ80" s="459"/>
      <c r="GA80" s="459"/>
      <c r="GB80" s="459"/>
      <c r="GC80" s="459"/>
      <c r="GD80" s="459"/>
      <c r="GE80" s="459"/>
      <c r="GF80" s="459"/>
      <c r="GG80" s="459"/>
      <c r="GH80" s="459"/>
      <c r="GI80" s="459"/>
      <c r="GJ80" s="459"/>
      <c r="GK80" s="459"/>
      <c r="GL80" s="459"/>
      <c r="GM80" s="459"/>
      <c r="GN80" s="459"/>
      <c r="GO80" s="459"/>
      <c r="GP80" s="459"/>
      <c r="GQ80" s="459"/>
      <c r="GR80" s="459"/>
      <c r="GS80" s="459"/>
      <c r="GT80" s="459"/>
      <c r="GU80" s="459"/>
      <c r="GV80" s="459"/>
      <c r="GW80" s="459"/>
      <c r="GX80" s="459"/>
      <c r="GY80" s="459"/>
      <c r="GZ80" s="459"/>
      <c r="HA80" s="459"/>
      <c r="HB80" s="459"/>
      <c r="HC80" s="459"/>
      <c r="HD80" s="459"/>
      <c r="HE80" s="459"/>
      <c r="HF80" s="459"/>
      <c r="HG80" s="459"/>
      <c r="HH80" s="459"/>
      <c r="HI80" s="459"/>
      <c r="HJ80" s="459"/>
      <c r="HK80" s="459"/>
      <c r="HL80" s="459"/>
      <c r="HM80" s="459"/>
      <c r="HN80" s="459"/>
      <c r="HO80" s="459"/>
      <c r="HP80" s="459"/>
      <c r="HQ80" s="459"/>
      <c r="HR80" s="459"/>
      <c r="HS80" s="459"/>
      <c r="HT80" s="459"/>
      <c r="HU80" s="459"/>
      <c r="HV80" s="459"/>
      <c r="HW80" s="459"/>
      <c r="HX80" s="459"/>
      <c r="HY80" s="459"/>
      <c r="HZ80" s="459"/>
      <c r="IA80" s="459"/>
      <c r="IB80" s="459"/>
      <c r="IC80" s="459"/>
      <c r="ID80" s="459"/>
      <c r="IE80" s="459"/>
      <c r="IF80" s="459"/>
      <c r="IG80" s="459"/>
      <c r="IH80" s="459"/>
      <c r="II80" s="459"/>
      <c r="IJ80" s="459"/>
      <c r="IK80" s="459"/>
      <c r="IL80" s="459"/>
      <c r="IM80" s="459"/>
      <c r="IN80" s="459"/>
      <c r="IO80" s="459"/>
      <c r="IP80" s="459"/>
      <c r="IQ80" s="459"/>
      <c r="IR80" s="459"/>
      <c r="IS80" s="459"/>
      <c r="IT80" s="459"/>
      <c r="IU80" s="459"/>
      <c r="IV80" s="459"/>
    </row>
    <row r="81" spans="1:256" s="438" customFormat="1" ht="30.75" customHeight="1">
      <c r="A81" s="497" t="s">
        <v>878</v>
      </c>
      <c r="B81" s="520" t="s">
        <v>879</v>
      </c>
      <c r="C81" s="520" t="s">
        <v>880</v>
      </c>
      <c r="D81" s="521" t="s">
        <v>881</v>
      </c>
      <c r="E81" s="500" t="s">
        <v>115</v>
      </c>
      <c r="F81" s="550"/>
      <c r="G81" s="502">
        <v>1</v>
      </c>
      <c r="H81" s="503">
        <v>0</v>
      </c>
      <c r="I81" s="520" t="s">
        <v>713</v>
      </c>
      <c r="J81" s="498" t="s">
        <v>882</v>
      </c>
      <c r="K81" s="602" t="s">
        <v>883</v>
      </c>
      <c r="L81" s="520" t="s">
        <v>681</v>
      </c>
      <c r="M81" s="459"/>
      <c r="N81" s="459"/>
      <c r="O81" s="459"/>
      <c r="P81" s="459"/>
      <c r="Q81" s="459"/>
      <c r="R81" s="459"/>
      <c r="S81" s="459"/>
      <c r="T81" s="459"/>
      <c r="U81" s="459"/>
      <c r="V81" s="459"/>
      <c r="W81" s="459"/>
      <c r="X81" s="459"/>
      <c r="Y81" s="459"/>
      <c r="Z81" s="459"/>
      <c r="AA81" s="459"/>
      <c r="AB81" s="459"/>
      <c r="AC81" s="459"/>
      <c r="AD81" s="459"/>
      <c r="AE81" s="459"/>
      <c r="AF81" s="459"/>
      <c r="AG81" s="459"/>
      <c r="AH81" s="459"/>
      <c r="AI81" s="459"/>
      <c r="AJ81" s="459"/>
      <c r="AK81" s="459"/>
      <c r="AL81" s="459"/>
      <c r="AM81" s="459"/>
      <c r="AN81" s="459"/>
      <c r="AO81" s="459"/>
      <c r="AP81" s="459"/>
      <c r="AQ81" s="459"/>
      <c r="AR81" s="459"/>
      <c r="AS81" s="459"/>
      <c r="AT81" s="459"/>
      <c r="AU81" s="459"/>
      <c r="AV81" s="459"/>
      <c r="AW81" s="459"/>
      <c r="AX81" s="459"/>
      <c r="AY81" s="459"/>
      <c r="AZ81" s="459"/>
      <c r="BA81" s="459"/>
      <c r="BB81" s="459"/>
      <c r="BC81" s="459"/>
      <c r="BD81" s="459"/>
      <c r="BE81" s="459"/>
      <c r="BF81" s="459"/>
      <c r="BG81" s="459"/>
      <c r="BH81" s="459"/>
      <c r="BI81" s="459"/>
      <c r="BJ81" s="459"/>
      <c r="BK81" s="459"/>
      <c r="BL81" s="459"/>
      <c r="BM81" s="459"/>
      <c r="BN81" s="459"/>
      <c r="BO81" s="459"/>
      <c r="BP81" s="459"/>
      <c r="BQ81" s="459"/>
      <c r="BR81" s="459"/>
      <c r="BS81" s="459"/>
      <c r="BT81" s="459"/>
      <c r="BU81" s="459"/>
      <c r="BV81" s="459"/>
      <c r="BW81" s="459"/>
      <c r="BX81" s="459"/>
      <c r="BY81" s="459"/>
      <c r="BZ81" s="459"/>
      <c r="CA81" s="459"/>
      <c r="CB81" s="459"/>
      <c r="CC81" s="459"/>
      <c r="CD81" s="459"/>
      <c r="CE81" s="459"/>
      <c r="CF81" s="459"/>
      <c r="CG81" s="459"/>
      <c r="CH81" s="459"/>
      <c r="CI81" s="459"/>
      <c r="CJ81" s="459"/>
      <c r="CK81" s="459"/>
      <c r="CL81" s="459"/>
      <c r="CM81" s="459"/>
      <c r="CN81" s="459"/>
      <c r="CO81" s="459"/>
      <c r="CP81" s="459"/>
      <c r="CQ81" s="459"/>
      <c r="CR81" s="459"/>
      <c r="CS81" s="459"/>
      <c r="CT81" s="459"/>
      <c r="CU81" s="459"/>
      <c r="CV81" s="459"/>
      <c r="CW81" s="459"/>
      <c r="CX81" s="459"/>
      <c r="CY81" s="459"/>
      <c r="CZ81" s="459"/>
      <c r="DA81" s="459"/>
      <c r="DB81" s="459"/>
      <c r="DC81" s="459"/>
      <c r="DD81" s="459"/>
      <c r="DE81" s="459"/>
      <c r="DF81" s="459"/>
      <c r="DG81" s="459"/>
      <c r="DH81" s="459"/>
      <c r="DI81" s="459"/>
      <c r="DJ81" s="459"/>
      <c r="DK81" s="459"/>
      <c r="DL81" s="459"/>
      <c r="DM81" s="459"/>
      <c r="DN81" s="459"/>
      <c r="DO81" s="459"/>
      <c r="DP81" s="459"/>
      <c r="DQ81" s="459"/>
      <c r="DR81" s="459"/>
      <c r="DS81" s="459"/>
      <c r="DT81" s="459"/>
      <c r="DU81" s="459"/>
      <c r="DV81" s="459"/>
      <c r="DW81" s="459"/>
      <c r="DX81" s="459"/>
      <c r="DY81" s="459"/>
      <c r="DZ81" s="459"/>
      <c r="EA81" s="459"/>
      <c r="EB81" s="459"/>
      <c r="EC81" s="459"/>
      <c r="ED81" s="459"/>
      <c r="EE81" s="459"/>
      <c r="EF81" s="459"/>
      <c r="EG81" s="459"/>
      <c r="EH81" s="459"/>
      <c r="EI81" s="459"/>
      <c r="EJ81" s="459"/>
      <c r="EK81" s="459"/>
      <c r="EL81" s="459"/>
      <c r="EM81" s="459"/>
      <c r="EN81" s="459"/>
      <c r="EO81" s="459"/>
      <c r="EP81" s="459"/>
      <c r="EQ81" s="459"/>
      <c r="ER81" s="459"/>
      <c r="ES81" s="459"/>
      <c r="ET81" s="459"/>
      <c r="EU81" s="459"/>
      <c r="EV81" s="459"/>
      <c r="EW81" s="459"/>
      <c r="EX81" s="459"/>
      <c r="EY81" s="459"/>
      <c r="EZ81" s="459"/>
      <c r="FA81" s="459"/>
      <c r="FB81" s="459"/>
      <c r="FC81" s="459"/>
      <c r="FD81" s="459"/>
      <c r="FE81" s="459"/>
      <c r="FF81" s="459"/>
      <c r="FG81" s="459"/>
      <c r="FH81" s="459"/>
      <c r="FI81" s="459"/>
      <c r="FJ81" s="459"/>
      <c r="FK81" s="459"/>
      <c r="FL81" s="459"/>
      <c r="FM81" s="459"/>
      <c r="FN81" s="459"/>
      <c r="FO81" s="459"/>
      <c r="FP81" s="459"/>
      <c r="FQ81" s="459"/>
      <c r="FR81" s="459"/>
      <c r="FS81" s="459"/>
      <c r="FT81" s="459"/>
      <c r="FU81" s="459"/>
      <c r="FV81" s="459"/>
      <c r="FW81" s="459"/>
      <c r="FX81" s="459"/>
      <c r="FY81" s="459"/>
      <c r="FZ81" s="459"/>
      <c r="GA81" s="459"/>
      <c r="GB81" s="459"/>
      <c r="GC81" s="459"/>
      <c r="GD81" s="459"/>
      <c r="GE81" s="459"/>
      <c r="GF81" s="459"/>
      <c r="GG81" s="459"/>
      <c r="GH81" s="459"/>
      <c r="GI81" s="459"/>
      <c r="GJ81" s="459"/>
      <c r="GK81" s="459"/>
      <c r="GL81" s="459"/>
      <c r="GM81" s="459"/>
      <c r="GN81" s="459"/>
      <c r="GO81" s="459"/>
      <c r="GP81" s="459"/>
      <c r="GQ81" s="459"/>
      <c r="GR81" s="459"/>
      <c r="GS81" s="459"/>
      <c r="GT81" s="459"/>
      <c r="GU81" s="459"/>
      <c r="GV81" s="459"/>
      <c r="GW81" s="459"/>
      <c r="GX81" s="459"/>
      <c r="GY81" s="459"/>
      <c r="GZ81" s="459"/>
      <c r="HA81" s="459"/>
      <c r="HB81" s="459"/>
      <c r="HC81" s="459"/>
      <c r="HD81" s="459"/>
      <c r="HE81" s="459"/>
      <c r="HF81" s="459"/>
      <c r="HG81" s="459"/>
      <c r="HH81" s="459"/>
      <c r="HI81" s="459"/>
      <c r="HJ81" s="459"/>
      <c r="HK81" s="459"/>
      <c r="HL81" s="459"/>
      <c r="HM81" s="459"/>
      <c r="HN81" s="459"/>
      <c r="HO81" s="459"/>
      <c r="HP81" s="459"/>
      <c r="HQ81" s="459"/>
      <c r="HR81" s="459"/>
      <c r="HS81" s="459"/>
      <c r="HT81" s="459"/>
      <c r="HU81" s="459"/>
      <c r="HV81" s="459"/>
      <c r="HW81" s="459"/>
      <c r="HX81" s="459"/>
      <c r="HY81" s="459"/>
      <c r="HZ81" s="459"/>
      <c r="IA81" s="459"/>
      <c r="IB81" s="459"/>
      <c r="IC81" s="459"/>
      <c r="ID81" s="459"/>
      <c r="IE81" s="459"/>
      <c r="IF81" s="459"/>
      <c r="IG81" s="459"/>
      <c r="IH81" s="459"/>
      <c r="II81" s="459"/>
      <c r="IJ81" s="459"/>
      <c r="IK81" s="459"/>
      <c r="IL81" s="459"/>
      <c r="IM81" s="459"/>
      <c r="IN81" s="459"/>
      <c r="IO81" s="459"/>
      <c r="IP81" s="459"/>
      <c r="IQ81" s="459"/>
      <c r="IR81" s="459"/>
      <c r="IS81" s="459"/>
      <c r="IT81" s="459"/>
      <c r="IU81" s="459"/>
      <c r="IV81" s="459"/>
    </row>
    <row r="82" spans="1:256" s="437" customFormat="1" ht="39" customHeight="1">
      <c r="A82" s="676" t="s">
        <v>884</v>
      </c>
      <c r="B82" s="677" t="s">
        <v>885</v>
      </c>
      <c r="C82" s="678" t="s">
        <v>886</v>
      </c>
      <c r="D82" s="679" t="s">
        <v>171</v>
      </c>
      <c r="E82" s="484" t="s">
        <v>115</v>
      </c>
      <c r="F82" s="680">
        <f>65000+20000</f>
        <v>85000</v>
      </c>
      <c r="G82" s="681">
        <v>1</v>
      </c>
      <c r="H82" s="681">
        <v>0</v>
      </c>
      <c r="I82" s="678" t="s">
        <v>887</v>
      </c>
      <c r="J82" s="755" t="s">
        <v>656</v>
      </c>
      <c r="K82" s="756" t="s">
        <v>888</v>
      </c>
      <c r="L82" s="482" t="s">
        <v>159</v>
      </c>
      <c r="M82" s="757"/>
      <c r="N82" s="454"/>
      <c r="O82" s="454"/>
      <c r="P82" s="454"/>
      <c r="Q82" s="454"/>
      <c r="R82" s="454"/>
      <c r="S82" s="454"/>
      <c r="T82" s="454"/>
      <c r="U82" s="454"/>
      <c r="V82" s="454"/>
      <c r="W82" s="454"/>
      <c r="X82" s="454"/>
      <c r="Y82" s="454"/>
      <c r="Z82" s="454"/>
      <c r="AA82" s="454"/>
      <c r="AB82" s="454"/>
      <c r="AC82" s="454"/>
      <c r="AD82" s="454"/>
      <c r="AE82" s="454"/>
      <c r="AF82" s="454"/>
      <c r="AG82" s="454"/>
      <c r="AH82" s="454"/>
      <c r="AI82" s="454"/>
      <c r="AJ82" s="454"/>
      <c r="AK82" s="454"/>
      <c r="AL82" s="454"/>
      <c r="AM82" s="454"/>
      <c r="AN82" s="454"/>
      <c r="AO82" s="454"/>
      <c r="AP82" s="454"/>
      <c r="AQ82" s="454"/>
      <c r="AR82" s="454"/>
      <c r="AS82" s="454"/>
      <c r="AT82" s="454"/>
      <c r="AU82" s="454"/>
      <c r="AV82" s="454"/>
      <c r="AW82" s="454"/>
      <c r="AX82" s="454"/>
      <c r="AY82" s="454"/>
      <c r="AZ82" s="454"/>
      <c r="BA82" s="454"/>
      <c r="BB82" s="454"/>
      <c r="BC82" s="454"/>
      <c r="BD82" s="454"/>
      <c r="BE82" s="454"/>
      <c r="BF82" s="454"/>
      <c r="BG82" s="454"/>
      <c r="BH82" s="454"/>
      <c r="BI82" s="454"/>
      <c r="BJ82" s="454"/>
      <c r="BK82" s="454"/>
      <c r="BL82" s="454"/>
      <c r="BM82" s="454"/>
      <c r="BN82" s="454"/>
      <c r="BO82" s="454"/>
      <c r="BP82" s="454"/>
      <c r="BQ82" s="454"/>
      <c r="BR82" s="454"/>
      <c r="BS82" s="454"/>
      <c r="BT82" s="454"/>
      <c r="BU82" s="454"/>
      <c r="BV82" s="454"/>
      <c r="BW82" s="454"/>
      <c r="BX82" s="454"/>
      <c r="BY82" s="454"/>
      <c r="BZ82" s="454"/>
      <c r="CA82" s="454"/>
      <c r="CB82" s="454"/>
      <c r="CC82" s="454"/>
      <c r="CD82" s="454"/>
      <c r="CE82" s="454"/>
      <c r="CF82" s="454"/>
      <c r="CG82" s="454"/>
      <c r="CH82" s="454"/>
      <c r="CI82" s="454"/>
      <c r="CJ82" s="454"/>
      <c r="CK82" s="454"/>
      <c r="CL82" s="454"/>
      <c r="CM82" s="454"/>
      <c r="CN82" s="454"/>
      <c r="CO82" s="454"/>
      <c r="CP82" s="454"/>
      <c r="CQ82" s="454"/>
      <c r="CR82" s="454"/>
      <c r="CS82" s="454"/>
      <c r="CT82" s="454"/>
      <c r="CU82" s="454"/>
      <c r="CV82" s="454"/>
      <c r="CW82" s="454"/>
      <c r="CX82" s="454"/>
      <c r="CY82" s="454"/>
      <c r="CZ82" s="454"/>
      <c r="DA82" s="454"/>
      <c r="DB82" s="454"/>
      <c r="DC82" s="454"/>
      <c r="DD82" s="454"/>
      <c r="DE82" s="454"/>
      <c r="DF82" s="454"/>
      <c r="DG82" s="454"/>
      <c r="DH82" s="454"/>
      <c r="DI82" s="454"/>
      <c r="DJ82" s="454"/>
      <c r="DK82" s="454"/>
      <c r="DL82" s="454"/>
      <c r="DM82" s="454"/>
      <c r="DN82" s="454"/>
      <c r="DO82" s="454"/>
      <c r="DP82" s="454"/>
      <c r="DQ82" s="454"/>
      <c r="DR82" s="454"/>
      <c r="DS82" s="454"/>
      <c r="DT82" s="454"/>
      <c r="DU82" s="454"/>
      <c r="DV82" s="454"/>
      <c r="DW82" s="454"/>
      <c r="DX82" s="454"/>
      <c r="DY82" s="454"/>
      <c r="DZ82" s="454"/>
      <c r="EA82" s="454"/>
      <c r="EB82" s="454"/>
      <c r="EC82" s="454"/>
      <c r="ED82" s="454"/>
      <c r="EE82" s="454"/>
      <c r="EF82" s="454"/>
      <c r="EG82" s="454"/>
      <c r="EH82" s="454"/>
      <c r="EI82" s="454"/>
      <c r="EJ82" s="454"/>
      <c r="EK82" s="454"/>
      <c r="EL82" s="454"/>
      <c r="EM82" s="454"/>
      <c r="EN82" s="454"/>
      <c r="EO82" s="454"/>
      <c r="EP82" s="454"/>
      <c r="EQ82" s="454"/>
      <c r="ER82" s="454"/>
      <c r="ES82" s="454"/>
      <c r="ET82" s="454"/>
      <c r="EU82" s="454"/>
      <c r="EV82" s="454"/>
      <c r="EW82" s="454"/>
      <c r="EX82" s="454"/>
      <c r="EY82" s="454"/>
      <c r="EZ82" s="454"/>
      <c r="FA82" s="454"/>
      <c r="FB82" s="454"/>
      <c r="FC82" s="454"/>
      <c r="FD82" s="454"/>
      <c r="FE82" s="454"/>
      <c r="FF82" s="454"/>
      <c r="FG82" s="454"/>
      <c r="FH82" s="454"/>
      <c r="FI82" s="454"/>
      <c r="FJ82" s="454"/>
      <c r="FK82" s="454"/>
      <c r="FL82" s="454"/>
      <c r="FM82" s="454"/>
      <c r="FN82" s="454"/>
      <c r="FO82" s="454"/>
      <c r="FP82" s="454"/>
      <c r="FQ82" s="454"/>
      <c r="FR82" s="454"/>
      <c r="FS82" s="454"/>
      <c r="FT82" s="454"/>
      <c r="FU82" s="454"/>
      <c r="FV82" s="454"/>
      <c r="FW82" s="454"/>
      <c r="FX82" s="454"/>
      <c r="FY82" s="454"/>
      <c r="FZ82" s="454"/>
      <c r="GA82" s="454"/>
      <c r="GB82" s="454"/>
      <c r="GC82" s="454"/>
      <c r="GD82" s="454"/>
      <c r="GE82" s="454"/>
      <c r="GF82" s="454"/>
      <c r="GG82" s="454"/>
      <c r="GH82" s="454"/>
      <c r="GI82" s="454"/>
      <c r="GJ82" s="454"/>
      <c r="GK82" s="454"/>
      <c r="GL82" s="454"/>
      <c r="GM82" s="454"/>
      <c r="GN82" s="454"/>
      <c r="GO82" s="454"/>
      <c r="GP82" s="454"/>
      <c r="GQ82" s="454"/>
      <c r="GR82" s="454"/>
      <c r="GS82" s="454"/>
      <c r="GT82" s="454"/>
      <c r="GU82" s="454"/>
      <c r="GV82" s="454"/>
      <c r="GW82" s="454"/>
      <c r="GX82" s="454"/>
      <c r="GY82" s="454"/>
      <c r="GZ82" s="454"/>
      <c r="HA82" s="454"/>
      <c r="HB82" s="454"/>
      <c r="HC82" s="454"/>
      <c r="HD82" s="454"/>
      <c r="HE82" s="454"/>
      <c r="HF82" s="454"/>
      <c r="HG82" s="454"/>
      <c r="HH82" s="454"/>
      <c r="HI82" s="454"/>
      <c r="HJ82" s="454"/>
      <c r="HK82" s="454"/>
      <c r="HL82" s="454"/>
      <c r="HM82" s="454"/>
      <c r="HN82" s="454"/>
      <c r="HO82" s="454"/>
      <c r="HP82" s="454"/>
      <c r="HQ82" s="454"/>
      <c r="HR82" s="454"/>
      <c r="HS82" s="454"/>
      <c r="HT82" s="454"/>
      <c r="HU82" s="454"/>
      <c r="HV82" s="454"/>
      <c r="HW82" s="454"/>
      <c r="HX82" s="454"/>
      <c r="HY82" s="454"/>
      <c r="HZ82" s="454"/>
      <c r="IA82" s="454"/>
      <c r="IB82" s="454"/>
      <c r="IC82" s="454"/>
      <c r="ID82" s="454"/>
      <c r="IE82" s="454"/>
      <c r="IF82" s="454"/>
      <c r="IG82" s="454"/>
      <c r="IH82" s="454"/>
      <c r="II82" s="454"/>
      <c r="IJ82" s="454"/>
      <c r="IK82" s="454"/>
      <c r="IL82" s="454"/>
      <c r="IM82" s="454"/>
      <c r="IN82" s="454"/>
      <c r="IO82" s="454"/>
      <c r="IP82" s="454"/>
      <c r="IQ82" s="454"/>
      <c r="IR82" s="454"/>
      <c r="IS82" s="454"/>
      <c r="IT82" s="454"/>
      <c r="IU82" s="454"/>
      <c r="IV82" s="454"/>
    </row>
    <row r="83" spans="1:256" s="437" customFormat="1" ht="30.75" customHeight="1">
      <c r="A83" s="488" t="s">
        <v>889</v>
      </c>
      <c r="B83" s="533" t="s">
        <v>890</v>
      </c>
      <c r="C83" s="533" t="s">
        <v>891</v>
      </c>
      <c r="D83" s="536" t="s">
        <v>171</v>
      </c>
      <c r="E83" s="484" t="s">
        <v>115</v>
      </c>
      <c r="F83" s="485">
        <v>80000</v>
      </c>
      <c r="G83" s="486">
        <v>1</v>
      </c>
      <c r="H83" s="487">
        <v>0</v>
      </c>
      <c r="I83" s="533" t="s">
        <v>647</v>
      </c>
      <c r="J83" s="482" t="s">
        <v>641</v>
      </c>
      <c r="K83" s="614" t="s">
        <v>892</v>
      </c>
      <c r="L83" s="533" t="s">
        <v>159</v>
      </c>
      <c r="M83" s="459"/>
      <c r="N83" s="459"/>
      <c r="O83" s="459"/>
      <c r="P83" s="459"/>
      <c r="Q83" s="459"/>
      <c r="R83" s="459"/>
      <c r="S83" s="459"/>
      <c r="T83" s="459"/>
      <c r="U83" s="459"/>
      <c r="V83" s="459"/>
      <c r="W83" s="459"/>
      <c r="X83" s="459"/>
      <c r="Y83" s="459"/>
      <c r="Z83" s="459"/>
      <c r="AA83" s="459"/>
      <c r="AB83" s="459"/>
      <c r="AC83" s="459"/>
      <c r="AD83" s="459"/>
      <c r="AE83" s="459"/>
      <c r="AF83" s="459"/>
      <c r="AG83" s="459"/>
      <c r="AH83" s="459"/>
      <c r="AI83" s="459"/>
      <c r="AJ83" s="459"/>
      <c r="AK83" s="459"/>
      <c r="AL83" s="459"/>
      <c r="AM83" s="459"/>
      <c r="AN83" s="459"/>
      <c r="AO83" s="459"/>
      <c r="AP83" s="459"/>
      <c r="AQ83" s="459"/>
      <c r="AR83" s="459"/>
      <c r="AS83" s="459"/>
      <c r="AT83" s="459"/>
      <c r="AU83" s="459"/>
      <c r="AV83" s="459"/>
      <c r="AW83" s="459"/>
      <c r="AX83" s="459"/>
      <c r="AY83" s="459"/>
      <c r="AZ83" s="459"/>
      <c r="BA83" s="459"/>
      <c r="BB83" s="459"/>
      <c r="BC83" s="459"/>
      <c r="BD83" s="459"/>
      <c r="BE83" s="459"/>
      <c r="BF83" s="459"/>
      <c r="BG83" s="459"/>
      <c r="BH83" s="459"/>
      <c r="BI83" s="459"/>
      <c r="BJ83" s="459"/>
      <c r="BK83" s="459"/>
      <c r="BL83" s="459"/>
      <c r="BM83" s="459"/>
      <c r="BN83" s="459"/>
      <c r="BO83" s="459"/>
      <c r="BP83" s="459"/>
      <c r="BQ83" s="459"/>
      <c r="BR83" s="459"/>
      <c r="BS83" s="459"/>
      <c r="BT83" s="459"/>
      <c r="BU83" s="459"/>
      <c r="BV83" s="459"/>
      <c r="BW83" s="459"/>
      <c r="BX83" s="459"/>
      <c r="BY83" s="459"/>
      <c r="BZ83" s="459"/>
      <c r="CA83" s="459"/>
      <c r="CB83" s="459"/>
      <c r="CC83" s="459"/>
      <c r="CD83" s="459"/>
      <c r="CE83" s="459"/>
      <c r="CF83" s="459"/>
      <c r="CG83" s="459"/>
      <c r="CH83" s="459"/>
      <c r="CI83" s="459"/>
      <c r="CJ83" s="459"/>
      <c r="CK83" s="459"/>
      <c r="CL83" s="459"/>
      <c r="CM83" s="459"/>
      <c r="CN83" s="459"/>
      <c r="CO83" s="459"/>
      <c r="CP83" s="459"/>
      <c r="CQ83" s="459"/>
      <c r="CR83" s="459"/>
      <c r="CS83" s="459"/>
      <c r="CT83" s="459"/>
      <c r="CU83" s="459"/>
      <c r="CV83" s="459"/>
      <c r="CW83" s="459"/>
      <c r="CX83" s="459"/>
      <c r="CY83" s="459"/>
      <c r="CZ83" s="459"/>
      <c r="DA83" s="459"/>
      <c r="DB83" s="459"/>
      <c r="DC83" s="459"/>
      <c r="DD83" s="459"/>
      <c r="DE83" s="459"/>
      <c r="DF83" s="459"/>
      <c r="DG83" s="459"/>
      <c r="DH83" s="459"/>
      <c r="DI83" s="459"/>
      <c r="DJ83" s="459"/>
      <c r="DK83" s="459"/>
      <c r="DL83" s="459"/>
      <c r="DM83" s="459"/>
      <c r="DN83" s="459"/>
      <c r="DO83" s="459"/>
      <c r="DP83" s="459"/>
      <c r="DQ83" s="459"/>
      <c r="DR83" s="459"/>
      <c r="DS83" s="459"/>
      <c r="DT83" s="459"/>
      <c r="DU83" s="459"/>
      <c r="DV83" s="459"/>
      <c r="DW83" s="459"/>
      <c r="DX83" s="459"/>
      <c r="DY83" s="459"/>
      <c r="DZ83" s="459"/>
      <c r="EA83" s="459"/>
      <c r="EB83" s="459"/>
      <c r="EC83" s="459"/>
      <c r="ED83" s="459"/>
      <c r="EE83" s="459"/>
      <c r="EF83" s="459"/>
      <c r="EG83" s="459"/>
      <c r="EH83" s="459"/>
      <c r="EI83" s="459"/>
      <c r="EJ83" s="459"/>
      <c r="EK83" s="459"/>
      <c r="EL83" s="459"/>
      <c r="EM83" s="459"/>
      <c r="EN83" s="459"/>
      <c r="EO83" s="459"/>
      <c r="EP83" s="459"/>
      <c r="EQ83" s="459"/>
      <c r="ER83" s="459"/>
      <c r="ES83" s="459"/>
      <c r="ET83" s="459"/>
      <c r="EU83" s="459"/>
      <c r="EV83" s="459"/>
      <c r="EW83" s="459"/>
      <c r="EX83" s="459"/>
      <c r="EY83" s="459"/>
      <c r="EZ83" s="459"/>
      <c r="FA83" s="459"/>
      <c r="FB83" s="459"/>
      <c r="FC83" s="459"/>
      <c r="FD83" s="459"/>
      <c r="FE83" s="459"/>
      <c r="FF83" s="459"/>
      <c r="FG83" s="459"/>
      <c r="FH83" s="459"/>
      <c r="FI83" s="459"/>
      <c r="FJ83" s="459"/>
      <c r="FK83" s="459"/>
      <c r="FL83" s="459"/>
      <c r="FM83" s="459"/>
      <c r="FN83" s="459"/>
      <c r="FO83" s="459"/>
      <c r="FP83" s="459"/>
      <c r="FQ83" s="459"/>
      <c r="FR83" s="459"/>
      <c r="FS83" s="459"/>
      <c r="FT83" s="459"/>
      <c r="FU83" s="459"/>
      <c r="FV83" s="459"/>
      <c r="FW83" s="459"/>
      <c r="FX83" s="459"/>
      <c r="FY83" s="459"/>
      <c r="FZ83" s="459"/>
      <c r="GA83" s="459"/>
      <c r="GB83" s="459"/>
      <c r="GC83" s="459"/>
      <c r="GD83" s="459"/>
      <c r="GE83" s="459"/>
      <c r="GF83" s="459"/>
      <c r="GG83" s="459"/>
      <c r="GH83" s="459"/>
      <c r="GI83" s="459"/>
      <c r="GJ83" s="459"/>
      <c r="GK83" s="459"/>
      <c r="GL83" s="459"/>
      <c r="GM83" s="459"/>
      <c r="GN83" s="459"/>
      <c r="GO83" s="459"/>
      <c r="GP83" s="459"/>
      <c r="GQ83" s="459"/>
      <c r="GR83" s="459"/>
      <c r="GS83" s="459"/>
      <c r="GT83" s="459"/>
      <c r="GU83" s="459"/>
      <c r="GV83" s="459"/>
      <c r="GW83" s="459"/>
      <c r="GX83" s="459"/>
      <c r="GY83" s="459"/>
      <c r="GZ83" s="459"/>
      <c r="HA83" s="459"/>
      <c r="HB83" s="459"/>
      <c r="HC83" s="459"/>
      <c r="HD83" s="459"/>
      <c r="HE83" s="459"/>
      <c r="HF83" s="459"/>
      <c r="HG83" s="459"/>
      <c r="HH83" s="459"/>
      <c r="HI83" s="459"/>
      <c r="HJ83" s="459"/>
      <c r="HK83" s="459"/>
      <c r="HL83" s="459"/>
      <c r="HM83" s="459"/>
      <c r="HN83" s="459"/>
      <c r="HO83" s="459"/>
      <c r="HP83" s="459"/>
      <c r="HQ83" s="459"/>
      <c r="HR83" s="459"/>
      <c r="HS83" s="459"/>
      <c r="HT83" s="459"/>
      <c r="HU83" s="459"/>
      <c r="HV83" s="459"/>
      <c r="HW83" s="459"/>
      <c r="HX83" s="459"/>
      <c r="HY83" s="459"/>
      <c r="HZ83" s="459"/>
      <c r="IA83" s="459"/>
      <c r="IB83" s="459"/>
      <c r="IC83" s="459"/>
      <c r="ID83" s="459"/>
      <c r="IE83" s="459"/>
      <c r="IF83" s="459"/>
      <c r="IG83" s="459"/>
      <c r="IH83" s="459"/>
      <c r="II83" s="459"/>
      <c r="IJ83" s="459"/>
      <c r="IK83" s="459"/>
      <c r="IL83" s="459"/>
      <c r="IM83" s="459"/>
      <c r="IN83" s="459"/>
      <c r="IO83" s="459"/>
      <c r="IP83" s="459"/>
      <c r="IQ83" s="459"/>
      <c r="IR83" s="459"/>
      <c r="IS83" s="459"/>
      <c r="IT83" s="459"/>
      <c r="IU83" s="459"/>
      <c r="IV83" s="459"/>
    </row>
    <row r="84" spans="1:256" s="438" customFormat="1" ht="30.75" customHeight="1">
      <c r="A84" s="497" t="s">
        <v>893</v>
      </c>
      <c r="B84" s="520" t="s">
        <v>894</v>
      </c>
      <c r="C84" s="520" t="s">
        <v>895</v>
      </c>
      <c r="D84" s="521" t="s">
        <v>171</v>
      </c>
      <c r="E84" s="500" t="s">
        <v>115</v>
      </c>
      <c r="F84" s="550"/>
      <c r="G84" s="502">
        <v>1</v>
      </c>
      <c r="H84" s="503">
        <v>0</v>
      </c>
      <c r="I84" s="520" t="s">
        <v>713</v>
      </c>
      <c r="J84" s="498" t="s">
        <v>673</v>
      </c>
      <c r="K84" s="602" t="s">
        <v>896</v>
      </c>
      <c r="L84" s="520" t="s">
        <v>669</v>
      </c>
      <c r="M84" s="459"/>
      <c r="N84" s="459"/>
      <c r="O84" s="459"/>
      <c r="P84" s="459"/>
      <c r="Q84" s="459"/>
      <c r="R84" s="459"/>
      <c r="S84" s="459"/>
      <c r="T84" s="459"/>
      <c r="U84" s="459"/>
      <c r="V84" s="459"/>
      <c r="W84" s="459"/>
      <c r="X84" s="459"/>
      <c r="Y84" s="459"/>
      <c r="Z84" s="459"/>
      <c r="AA84" s="459"/>
      <c r="AB84" s="459"/>
      <c r="AC84" s="459"/>
      <c r="AD84" s="459"/>
      <c r="AE84" s="459"/>
      <c r="AF84" s="459"/>
      <c r="AG84" s="459"/>
      <c r="AH84" s="459"/>
      <c r="AI84" s="459"/>
      <c r="AJ84" s="459"/>
      <c r="AK84" s="459"/>
      <c r="AL84" s="459"/>
      <c r="AM84" s="459"/>
      <c r="AN84" s="459"/>
      <c r="AO84" s="459"/>
      <c r="AP84" s="459"/>
      <c r="AQ84" s="459"/>
      <c r="AR84" s="459"/>
      <c r="AS84" s="459"/>
      <c r="AT84" s="459"/>
      <c r="AU84" s="459"/>
      <c r="AV84" s="459"/>
      <c r="AW84" s="459"/>
      <c r="AX84" s="459"/>
      <c r="AY84" s="459"/>
      <c r="AZ84" s="459"/>
      <c r="BA84" s="459"/>
      <c r="BB84" s="459"/>
      <c r="BC84" s="459"/>
      <c r="BD84" s="459"/>
      <c r="BE84" s="459"/>
      <c r="BF84" s="459"/>
      <c r="BG84" s="459"/>
      <c r="BH84" s="459"/>
      <c r="BI84" s="459"/>
      <c r="BJ84" s="459"/>
      <c r="BK84" s="459"/>
      <c r="BL84" s="459"/>
      <c r="BM84" s="459"/>
      <c r="BN84" s="459"/>
      <c r="BO84" s="459"/>
      <c r="BP84" s="459"/>
      <c r="BQ84" s="459"/>
      <c r="BR84" s="459"/>
      <c r="BS84" s="459"/>
      <c r="BT84" s="459"/>
      <c r="BU84" s="459"/>
      <c r="BV84" s="459"/>
      <c r="BW84" s="459"/>
      <c r="BX84" s="459"/>
      <c r="BY84" s="459"/>
      <c r="BZ84" s="459"/>
      <c r="CA84" s="459"/>
      <c r="CB84" s="459"/>
      <c r="CC84" s="459"/>
      <c r="CD84" s="459"/>
      <c r="CE84" s="459"/>
      <c r="CF84" s="459"/>
      <c r="CG84" s="459"/>
      <c r="CH84" s="459"/>
      <c r="CI84" s="459"/>
      <c r="CJ84" s="459"/>
      <c r="CK84" s="459"/>
      <c r="CL84" s="459"/>
      <c r="CM84" s="459"/>
      <c r="CN84" s="459"/>
      <c r="CO84" s="459"/>
      <c r="CP84" s="459"/>
      <c r="CQ84" s="459"/>
      <c r="CR84" s="459"/>
      <c r="CS84" s="459"/>
      <c r="CT84" s="459"/>
      <c r="CU84" s="459"/>
      <c r="CV84" s="459"/>
      <c r="CW84" s="459"/>
      <c r="CX84" s="459"/>
      <c r="CY84" s="459"/>
      <c r="CZ84" s="459"/>
      <c r="DA84" s="459"/>
      <c r="DB84" s="459"/>
      <c r="DC84" s="459"/>
      <c r="DD84" s="459"/>
      <c r="DE84" s="459"/>
      <c r="DF84" s="459"/>
      <c r="DG84" s="459"/>
      <c r="DH84" s="459"/>
      <c r="DI84" s="459"/>
      <c r="DJ84" s="459"/>
      <c r="DK84" s="459"/>
      <c r="DL84" s="459"/>
      <c r="DM84" s="459"/>
      <c r="DN84" s="459"/>
      <c r="DO84" s="459"/>
      <c r="DP84" s="459"/>
      <c r="DQ84" s="459"/>
      <c r="DR84" s="459"/>
      <c r="DS84" s="459"/>
      <c r="DT84" s="459"/>
      <c r="DU84" s="459"/>
      <c r="DV84" s="459"/>
      <c r="DW84" s="459"/>
      <c r="DX84" s="459"/>
      <c r="DY84" s="459"/>
      <c r="DZ84" s="459"/>
      <c r="EA84" s="459"/>
      <c r="EB84" s="459"/>
      <c r="EC84" s="459"/>
      <c r="ED84" s="459"/>
      <c r="EE84" s="459"/>
      <c r="EF84" s="459"/>
      <c r="EG84" s="459"/>
      <c r="EH84" s="459"/>
      <c r="EI84" s="459"/>
      <c r="EJ84" s="459"/>
      <c r="EK84" s="459"/>
      <c r="EL84" s="459"/>
      <c r="EM84" s="459"/>
      <c r="EN84" s="459"/>
      <c r="EO84" s="459"/>
      <c r="EP84" s="459"/>
      <c r="EQ84" s="459"/>
      <c r="ER84" s="459"/>
      <c r="ES84" s="459"/>
      <c r="ET84" s="459"/>
      <c r="EU84" s="459"/>
      <c r="EV84" s="459"/>
      <c r="EW84" s="459"/>
      <c r="EX84" s="459"/>
      <c r="EY84" s="459"/>
      <c r="EZ84" s="459"/>
      <c r="FA84" s="459"/>
      <c r="FB84" s="459"/>
      <c r="FC84" s="459"/>
      <c r="FD84" s="459"/>
      <c r="FE84" s="459"/>
      <c r="FF84" s="459"/>
      <c r="FG84" s="459"/>
      <c r="FH84" s="459"/>
      <c r="FI84" s="459"/>
      <c r="FJ84" s="459"/>
      <c r="FK84" s="459"/>
      <c r="FL84" s="459"/>
      <c r="FM84" s="459"/>
      <c r="FN84" s="459"/>
      <c r="FO84" s="459"/>
      <c r="FP84" s="459"/>
      <c r="FQ84" s="459"/>
      <c r="FR84" s="459"/>
      <c r="FS84" s="459"/>
      <c r="FT84" s="459"/>
      <c r="FU84" s="459"/>
      <c r="FV84" s="459"/>
      <c r="FW84" s="459"/>
      <c r="FX84" s="459"/>
      <c r="FY84" s="459"/>
      <c r="FZ84" s="459"/>
      <c r="GA84" s="459"/>
      <c r="GB84" s="459"/>
      <c r="GC84" s="459"/>
      <c r="GD84" s="459"/>
      <c r="GE84" s="459"/>
      <c r="GF84" s="459"/>
      <c r="GG84" s="459"/>
      <c r="GH84" s="459"/>
      <c r="GI84" s="459"/>
      <c r="GJ84" s="459"/>
      <c r="GK84" s="459"/>
      <c r="GL84" s="459"/>
      <c r="GM84" s="459"/>
      <c r="GN84" s="459"/>
      <c r="GO84" s="459"/>
      <c r="GP84" s="459"/>
      <c r="GQ84" s="459"/>
      <c r="GR84" s="459"/>
      <c r="GS84" s="459"/>
      <c r="GT84" s="459"/>
      <c r="GU84" s="459"/>
      <c r="GV84" s="459"/>
      <c r="GW84" s="459"/>
      <c r="GX84" s="459"/>
      <c r="GY84" s="459"/>
      <c r="GZ84" s="459"/>
      <c r="HA84" s="459"/>
      <c r="HB84" s="459"/>
      <c r="HC84" s="459"/>
      <c r="HD84" s="459"/>
      <c r="HE84" s="459"/>
      <c r="HF84" s="459"/>
      <c r="HG84" s="459"/>
      <c r="HH84" s="459"/>
      <c r="HI84" s="459"/>
      <c r="HJ84" s="459"/>
      <c r="HK84" s="459"/>
      <c r="HL84" s="459"/>
      <c r="HM84" s="459"/>
      <c r="HN84" s="459"/>
      <c r="HO84" s="459"/>
      <c r="HP84" s="459"/>
      <c r="HQ84" s="459"/>
      <c r="HR84" s="459"/>
      <c r="HS84" s="459"/>
      <c r="HT84" s="459"/>
      <c r="HU84" s="459"/>
      <c r="HV84" s="459"/>
      <c r="HW84" s="459"/>
      <c r="HX84" s="459"/>
      <c r="HY84" s="459"/>
      <c r="HZ84" s="459"/>
      <c r="IA84" s="459"/>
      <c r="IB84" s="459"/>
      <c r="IC84" s="459"/>
      <c r="ID84" s="459"/>
      <c r="IE84" s="459"/>
      <c r="IF84" s="459"/>
      <c r="IG84" s="459"/>
      <c r="IH84" s="459"/>
      <c r="II84" s="459"/>
      <c r="IJ84" s="459"/>
      <c r="IK84" s="459"/>
      <c r="IL84" s="459"/>
      <c r="IM84" s="459"/>
      <c r="IN84" s="459"/>
      <c r="IO84" s="459"/>
      <c r="IP84" s="459"/>
      <c r="IQ84" s="459"/>
      <c r="IR84" s="459"/>
      <c r="IS84" s="459"/>
      <c r="IT84" s="459"/>
      <c r="IU84" s="459"/>
      <c r="IV84" s="459"/>
    </row>
    <row r="85" spans="1:256" s="438" customFormat="1" ht="30.75" customHeight="1">
      <c r="A85" s="497" t="s">
        <v>897</v>
      </c>
      <c r="B85" s="520" t="s">
        <v>898</v>
      </c>
      <c r="C85" s="520" t="s">
        <v>899</v>
      </c>
      <c r="D85" s="521" t="s">
        <v>900</v>
      </c>
      <c r="E85" s="500" t="s">
        <v>115</v>
      </c>
      <c r="F85" s="550"/>
      <c r="G85" s="502">
        <v>1</v>
      </c>
      <c r="H85" s="503">
        <v>0</v>
      </c>
      <c r="I85" s="520" t="s">
        <v>652</v>
      </c>
      <c r="J85" s="498" t="s">
        <v>901</v>
      </c>
      <c r="K85" s="602" t="s">
        <v>902</v>
      </c>
      <c r="L85" s="520" t="s">
        <v>669</v>
      </c>
      <c r="M85" s="459"/>
      <c r="N85" s="459"/>
      <c r="O85" s="459"/>
      <c r="P85" s="459"/>
      <c r="Q85" s="459"/>
      <c r="R85" s="459"/>
      <c r="S85" s="459"/>
      <c r="T85" s="459"/>
      <c r="U85" s="459"/>
      <c r="V85" s="459"/>
      <c r="W85" s="459"/>
      <c r="X85" s="459"/>
      <c r="Y85" s="459"/>
      <c r="Z85" s="459"/>
      <c r="AA85" s="459"/>
      <c r="AB85" s="459"/>
      <c r="AC85" s="459"/>
      <c r="AD85" s="459"/>
      <c r="AE85" s="459"/>
      <c r="AF85" s="459"/>
      <c r="AG85" s="459"/>
      <c r="AH85" s="459"/>
      <c r="AI85" s="459"/>
      <c r="AJ85" s="459"/>
      <c r="AK85" s="459"/>
      <c r="AL85" s="459"/>
      <c r="AM85" s="459"/>
      <c r="AN85" s="459"/>
      <c r="AO85" s="459"/>
      <c r="AP85" s="459"/>
      <c r="AQ85" s="459"/>
      <c r="AR85" s="459"/>
      <c r="AS85" s="459"/>
      <c r="AT85" s="459"/>
      <c r="AU85" s="459"/>
      <c r="AV85" s="459"/>
      <c r="AW85" s="459"/>
      <c r="AX85" s="459"/>
      <c r="AY85" s="459"/>
      <c r="AZ85" s="459"/>
      <c r="BA85" s="459"/>
      <c r="BB85" s="459"/>
      <c r="BC85" s="459"/>
      <c r="BD85" s="459"/>
      <c r="BE85" s="459"/>
      <c r="BF85" s="459"/>
      <c r="BG85" s="459"/>
      <c r="BH85" s="459"/>
      <c r="BI85" s="459"/>
      <c r="BJ85" s="459"/>
      <c r="BK85" s="459"/>
      <c r="BL85" s="459"/>
      <c r="BM85" s="459"/>
      <c r="BN85" s="459"/>
      <c r="BO85" s="459"/>
      <c r="BP85" s="459"/>
      <c r="BQ85" s="459"/>
      <c r="BR85" s="459"/>
      <c r="BS85" s="459"/>
      <c r="BT85" s="459"/>
      <c r="BU85" s="459"/>
      <c r="BV85" s="459"/>
      <c r="BW85" s="459"/>
      <c r="BX85" s="459"/>
      <c r="BY85" s="459"/>
      <c r="BZ85" s="459"/>
      <c r="CA85" s="459"/>
      <c r="CB85" s="459"/>
      <c r="CC85" s="459"/>
      <c r="CD85" s="459"/>
      <c r="CE85" s="459"/>
      <c r="CF85" s="459"/>
      <c r="CG85" s="459"/>
      <c r="CH85" s="459"/>
      <c r="CI85" s="459"/>
      <c r="CJ85" s="459"/>
      <c r="CK85" s="459"/>
      <c r="CL85" s="459"/>
      <c r="CM85" s="459"/>
      <c r="CN85" s="459"/>
      <c r="CO85" s="459"/>
      <c r="CP85" s="459"/>
      <c r="CQ85" s="459"/>
      <c r="CR85" s="459"/>
      <c r="CS85" s="459"/>
      <c r="CT85" s="459"/>
      <c r="CU85" s="459"/>
      <c r="CV85" s="459"/>
      <c r="CW85" s="459"/>
      <c r="CX85" s="459"/>
      <c r="CY85" s="459"/>
      <c r="CZ85" s="459"/>
      <c r="DA85" s="459"/>
      <c r="DB85" s="459"/>
      <c r="DC85" s="459"/>
      <c r="DD85" s="459"/>
      <c r="DE85" s="459"/>
      <c r="DF85" s="459"/>
      <c r="DG85" s="459"/>
      <c r="DH85" s="459"/>
      <c r="DI85" s="459"/>
      <c r="DJ85" s="459"/>
      <c r="DK85" s="459"/>
      <c r="DL85" s="459"/>
      <c r="DM85" s="459"/>
      <c r="DN85" s="459"/>
      <c r="DO85" s="459"/>
      <c r="DP85" s="459"/>
      <c r="DQ85" s="459"/>
      <c r="DR85" s="459"/>
      <c r="DS85" s="459"/>
      <c r="DT85" s="459"/>
      <c r="DU85" s="459"/>
      <c r="DV85" s="459"/>
      <c r="DW85" s="459"/>
      <c r="DX85" s="459"/>
      <c r="DY85" s="459"/>
      <c r="DZ85" s="459"/>
      <c r="EA85" s="459"/>
      <c r="EB85" s="459"/>
      <c r="EC85" s="459"/>
      <c r="ED85" s="459"/>
      <c r="EE85" s="459"/>
      <c r="EF85" s="459"/>
      <c r="EG85" s="459"/>
      <c r="EH85" s="459"/>
      <c r="EI85" s="459"/>
      <c r="EJ85" s="459"/>
      <c r="EK85" s="459"/>
      <c r="EL85" s="459"/>
      <c r="EM85" s="459"/>
      <c r="EN85" s="459"/>
      <c r="EO85" s="459"/>
      <c r="EP85" s="459"/>
      <c r="EQ85" s="459"/>
      <c r="ER85" s="459"/>
      <c r="ES85" s="459"/>
      <c r="ET85" s="459"/>
      <c r="EU85" s="459"/>
      <c r="EV85" s="459"/>
      <c r="EW85" s="459"/>
      <c r="EX85" s="459"/>
      <c r="EY85" s="459"/>
      <c r="EZ85" s="459"/>
      <c r="FA85" s="459"/>
      <c r="FB85" s="459"/>
      <c r="FC85" s="459"/>
      <c r="FD85" s="459"/>
      <c r="FE85" s="459"/>
      <c r="FF85" s="459"/>
      <c r="FG85" s="459"/>
      <c r="FH85" s="459"/>
      <c r="FI85" s="459"/>
      <c r="FJ85" s="459"/>
      <c r="FK85" s="459"/>
      <c r="FL85" s="459"/>
      <c r="FM85" s="459"/>
      <c r="FN85" s="459"/>
      <c r="FO85" s="459"/>
      <c r="FP85" s="459"/>
      <c r="FQ85" s="459"/>
      <c r="FR85" s="459"/>
      <c r="FS85" s="459"/>
      <c r="FT85" s="459"/>
      <c r="FU85" s="459"/>
      <c r="FV85" s="459"/>
      <c r="FW85" s="459"/>
      <c r="FX85" s="459"/>
      <c r="FY85" s="459"/>
      <c r="FZ85" s="459"/>
      <c r="GA85" s="459"/>
      <c r="GB85" s="459"/>
      <c r="GC85" s="459"/>
      <c r="GD85" s="459"/>
      <c r="GE85" s="459"/>
      <c r="GF85" s="459"/>
      <c r="GG85" s="459"/>
      <c r="GH85" s="459"/>
      <c r="GI85" s="459"/>
      <c r="GJ85" s="459"/>
      <c r="GK85" s="459"/>
      <c r="GL85" s="459"/>
      <c r="GM85" s="459"/>
      <c r="GN85" s="459"/>
      <c r="GO85" s="459"/>
      <c r="GP85" s="459"/>
      <c r="GQ85" s="459"/>
      <c r="GR85" s="459"/>
      <c r="GS85" s="459"/>
      <c r="GT85" s="459"/>
      <c r="GU85" s="459"/>
      <c r="GV85" s="459"/>
      <c r="GW85" s="459"/>
      <c r="GX85" s="459"/>
      <c r="GY85" s="459"/>
      <c r="GZ85" s="459"/>
      <c r="HA85" s="459"/>
      <c r="HB85" s="459"/>
      <c r="HC85" s="459"/>
      <c r="HD85" s="459"/>
      <c r="HE85" s="459"/>
      <c r="HF85" s="459"/>
      <c r="HG85" s="459"/>
      <c r="HH85" s="459"/>
      <c r="HI85" s="459"/>
      <c r="HJ85" s="459"/>
      <c r="HK85" s="459"/>
      <c r="HL85" s="459"/>
      <c r="HM85" s="459"/>
      <c r="HN85" s="459"/>
      <c r="HO85" s="459"/>
      <c r="HP85" s="459"/>
      <c r="HQ85" s="459"/>
      <c r="HR85" s="459"/>
      <c r="HS85" s="459"/>
      <c r="HT85" s="459"/>
      <c r="HU85" s="459"/>
      <c r="HV85" s="459"/>
      <c r="HW85" s="459"/>
      <c r="HX85" s="459"/>
      <c r="HY85" s="459"/>
      <c r="HZ85" s="459"/>
      <c r="IA85" s="459"/>
      <c r="IB85" s="459"/>
      <c r="IC85" s="459"/>
      <c r="ID85" s="459"/>
      <c r="IE85" s="459"/>
      <c r="IF85" s="459"/>
      <c r="IG85" s="459"/>
      <c r="IH85" s="459"/>
      <c r="II85" s="459"/>
      <c r="IJ85" s="459"/>
      <c r="IK85" s="459"/>
      <c r="IL85" s="459"/>
      <c r="IM85" s="459"/>
      <c r="IN85" s="459"/>
      <c r="IO85" s="459"/>
      <c r="IP85" s="459"/>
      <c r="IQ85" s="459"/>
      <c r="IR85" s="459"/>
      <c r="IS85" s="459"/>
      <c r="IT85" s="459"/>
      <c r="IU85" s="459"/>
      <c r="IV85" s="459"/>
    </row>
    <row r="86" spans="1:256" s="438" customFormat="1" ht="36" customHeight="1">
      <c r="A86" s="497" t="s">
        <v>903</v>
      </c>
      <c r="B86" s="520" t="s">
        <v>904</v>
      </c>
      <c r="C86" s="682" t="s">
        <v>905</v>
      </c>
      <c r="D86" s="510"/>
      <c r="E86" s="683" t="s">
        <v>123</v>
      </c>
      <c r="F86" s="522">
        <v>0</v>
      </c>
      <c r="G86" s="503">
        <v>1</v>
      </c>
      <c r="H86" s="503">
        <v>0</v>
      </c>
      <c r="I86" s="682" t="s">
        <v>906</v>
      </c>
      <c r="J86" s="758" t="s">
        <v>790</v>
      </c>
      <c r="K86" s="759"/>
      <c r="L86" s="520" t="s">
        <v>195</v>
      </c>
      <c r="M86" s="760"/>
      <c r="N86" s="459"/>
      <c r="O86" s="459"/>
      <c r="P86" s="459"/>
      <c r="Q86" s="459"/>
      <c r="R86" s="459"/>
      <c r="S86" s="459"/>
      <c r="T86" s="459"/>
      <c r="U86" s="459"/>
      <c r="V86" s="459"/>
      <c r="W86" s="459"/>
      <c r="X86" s="459"/>
      <c r="Y86" s="459"/>
      <c r="Z86" s="459"/>
      <c r="AA86" s="459"/>
      <c r="AB86" s="459"/>
      <c r="AC86" s="459"/>
      <c r="AD86" s="459"/>
      <c r="AE86" s="459"/>
      <c r="AF86" s="459"/>
      <c r="AG86" s="459"/>
      <c r="AH86" s="459"/>
      <c r="AI86" s="459"/>
      <c r="AJ86" s="459"/>
      <c r="AK86" s="459"/>
      <c r="AL86" s="459"/>
      <c r="AM86" s="459"/>
      <c r="AN86" s="459"/>
      <c r="AO86" s="459"/>
      <c r="AP86" s="459"/>
      <c r="AQ86" s="459"/>
      <c r="AR86" s="459"/>
      <c r="AS86" s="459"/>
      <c r="AT86" s="459"/>
      <c r="AU86" s="459"/>
      <c r="AV86" s="459"/>
      <c r="AW86" s="459"/>
      <c r="AX86" s="459"/>
      <c r="AY86" s="459"/>
      <c r="AZ86" s="459"/>
      <c r="BA86" s="459"/>
      <c r="BB86" s="459"/>
      <c r="BC86" s="459"/>
      <c r="BD86" s="459"/>
      <c r="BE86" s="459"/>
      <c r="BF86" s="459"/>
      <c r="BG86" s="459"/>
      <c r="BH86" s="459"/>
      <c r="BI86" s="459"/>
      <c r="BJ86" s="459"/>
      <c r="BK86" s="459"/>
      <c r="BL86" s="459"/>
      <c r="BM86" s="459"/>
      <c r="BN86" s="459"/>
      <c r="BO86" s="459"/>
      <c r="BP86" s="459"/>
      <c r="BQ86" s="459"/>
      <c r="BR86" s="459"/>
      <c r="BS86" s="459"/>
      <c r="BT86" s="459"/>
      <c r="BU86" s="459"/>
      <c r="BV86" s="459"/>
      <c r="BW86" s="459"/>
      <c r="BX86" s="459"/>
      <c r="BY86" s="459"/>
      <c r="BZ86" s="459"/>
      <c r="CA86" s="459"/>
      <c r="CB86" s="459"/>
      <c r="CC86" s="459"/>
      <c r="CD86" s="459"/>
      <c r="CE86" s="459"/>
      <c r="CF86" s="459"/>
      <c r="CG86" s="459"/>
      <c r="CH86" s="459"/>
      <c r="CI86" s="459"/>
      <c r="CJ86" s="459"/>
      <c r="CK86" s="459"/>
      <c r="CL86" s="459"/>
      <c r="CM86" s="459"/>
      <c r="CN86" s="459"/>
      <c r="CO86" s="459"/>
      <c r="CP86" s="459"/>
      <c r="CQ86" s="459"/>
      <c r="CR86" s="459"/>
      <c r="CS86" s="459"/>
      <c r="CT86" s="459"/>
      <c r="CU86" s="459"/>
      <c r="CV86" s="459"/>
      <c r="CW86" s="459"/>
      <c r="CX86" s="459"/>
      <c r="CY86" s="459"/>
      <c r="CZ86" s="459"/>
      <c r="DA86" s="459"/>
      <c r="DB86" s="459"/>
      <c r="DC86" s="459"/>
      <c r="DD86" s="459"/>
      <c r="DE86" s="459"/>
      <c r="DF86" s="459"/>
      <c r="DG86" s="459"/>
      <c r="DH86" s="459"/>
      <c r="DI86" s="459"/>
      <c r="DJ86" s="459"/>
      <c r="DK86" s="459"/>
      <c r="DL86" s="459"/>
      <c r="DM86" s="459"/>
      <c r="DN86" s="459"/>
      <c r="DO86" s="459"/>
      <c r="DP86" s="459"/>
      <c r="DQ86" s="459"/>
      <c r="DR86" s="459"/>
      <c r="DS86" s="459"/>
      <c r="DT86" s="459"/>
      <c r="DU86" s="459"/>
      <c r="DV86" s="459"/>
      <c r="DW86" s="459"/>
      <c r="DX86" s="459"/>
      <c r="DY86" s="459"/>
      <c r="DZ86" s="459"/>
      <c r="EA86" s="459"/>
      <c r="EB86" s="459"/>
      <c r="EC86" s="459"/>
      <c r="ED86" s="459"/>
      <c r="EE86" s="459"/>
      <c r="EF86" s="459"/>
      <c r="EG86" s="459"/>
      <c r="EH86" s="459"/>
      <c r="EI86" s="459"/>
      <c r="EJ86" s="459"/>
      <c r="EK86" s="459"/>
      <c r="EL86" s="459"/>
      <c r="EM86" s="459"/>
      <c r="EN86" s="459"/>
      <c r="EO86" s="459"/>
      <c r="EP86" s="459"/>
      <c r="EQ86" s="459"/>
      <c r="ER86" s="459"/>
      <c r="ES86" s="459"/>
      <c r="ET86" s="459"/>
      <c r="EU86" s="459"/>
      <c r="EV86" s="459"/>
      <c r="EW86" s="459"/>
      <c r="EX86" s="459"/>
      <c r="EY86" s="459"/>
      <c r="EZ86" s="459"/>
      <c r="FA86" s="459"/>
      <c r="FB86" s="459"/>
      <c r="FC86" s="459"/>
      <c r="FD86" s="459"/>
      <c r="FE86" s="459"/>
      <c r="FF86" s="459"/>
      <c r="FG86" s="459"/>
      <c r="FH86" s="459"/>
      <c r="FI86" s="459"/>
      <c r="FJ86" s="459"/>
      <c r="FK86" s="459"/>
      <c r="FL86" s="459"/>
      <c r="FM86" s="459"/>
      <c r="FN86" s="459"/>
      <c r="FO86" s="459"/>
      <c r="FP86" s="459"/>
      <c r="FQ86" s="459"/>
      <c r="FR86" s="459"/>
      <c r="FS86" s="459"/>
      <c r="FT86" s="459"/>
      <c r="FU86" s="459"/>
      <c r="FV86" s="459"/>
      <c r="FW86" s="459"/>
      <c r="FX86" s="459"/>
      <c r="FY86" s="459"/>
      <c r="FZ86" s="459"/>
      <c r="GA86" s="459"/>
      <c r="GB86" s="459"/>
      <c r="GC86" s="459"/>
      <c r="GD86" s="459"/>
      <c r="GE86" s="459"/>
      <c r="GF86" s="459"/>
      <c r="GG86" s="459"/>
      <c r="GH86" s="459"/>
      <c r="GI86" s="459"/>
      <c r="GJ86" s="459"/>
      <c r="GK86" s="459"/>
      <c r="GL86" s="459"/>
      <c r="GM86" s="459"/>
      <c r="GN86" s="459"/>
      <c r="GO86" s="459"/>
      <c r="GP86" s="459"/>
      <c r="GQ86" s="459"/>
      <c r="GR86" s="459"/>
      <c r="GS86" s="459"/>
      <c r="GT86" s="459"/>
      <c r="GU86" s="459"/>
      <c r="GV86" s="459"/>
      <c r="GW86" s="459"/>
      <c r="GX86" s="459"/>
      <c r="GY86" s="459"/>
      <c r="GZ86" s="459"/>
      <c r="HA86" s="459"/>
      <c r="HB86" s="459"/>
      <c r="HC86" s="459"/>
      <c r="HD86" s="459"/>
      <c r="HE86" s="459"/>
      <c r="HF86" s="459"/>
      <c r="HG86" s="459"/>
      <c r="HH86" s="459"/>
      <c r="HI86" s="459"/>
      <c r="HJ86" s="459"/>
      <c r="HK86" s="459"/>
      <c r="HL86" s="459"/>
      <c r="HM86" s="459"/>
      <c r="HN86" s="459"/>
      <c r="HO86" s="459"/>
      <c r="HP86" s="459"/>
      <c r="HQ86" s="459"/>
      <c r="HR86" s="459"/>
      <c r="HS86" s="459"/>
      <c r="HT86" s="459"/>
      <c r="HU86" s="459"/>
      <c r="HV86" s="459"/>
      <c r="HW86" s="459"/>
      <c r="HX86" s="459"/>
      <c r="HY86" s="459"/>
      <c r="HZ86" s="459"/>
      <c r="IA86" s="459"/>
      <c r="IB86" s="459"/>
      <c r="IC86" s="459"/>
      <c r="ID86" s="459"/>
      <c r="IE86" s="459"/>
      <c r="IF86" s="459"/>
      <c r="IG86" s="459"/>
      <c r="IH86" s="459"/>
      <c r="II86" s="459"/>
      <c r="IJ86" s="459"/>
      <c r="IK86" s="459"/>
      <c r="IL86" s="459"/>
      <c r="IM86" s="459"/>
      <c r="IN86" s="459"/>
      <c r="IO86" s="459"/>
      <c r="IP86" s="459"/>
      <c r="IQ86" s="459"/>
      <c r="IR86" s="459"/>
      <c r="IS86" s="459"/>
      <c r="IT86" s="459"/>
      <c r="IU86" s="459"/>
      <c r="IV86" s="459"/>
    </row>
    <row r="87" spans="1:256" s="438" customFormat="1" ht="33.75" customHeight="1">
      <c r="A87" s="652" t="s">
        <v>907</v>
      </c>
      <c r="B87" s="498" t="s">
        <v>908</v>
      </c>
      <c r="C87" s="498" t="s">
        <v>909</v>
      </c>
      <c r="D87" s="684" t="s">
        <v>881</v>
      </c>
      <c r="E87" s="685" t="s">
        <v>115</v>
      </c>
      <c r="F87" s="686">
        <v>0</v>
      </c>
      <c r="G87" s="687">
        <v>1</v>
      </c>
      <c r="H87" s="688">
        <v>0</v>
      </c>
      <c r="I87" s="513" t="s">
        <v>784</v>
      </c>
      <c r="J87" s="513" t="s">
        <v>785</v>
      </c>
      <c r="K87" s="761"/>
      <c r="L87" s="520" t="s">
        <v>195</v>
      </c>
      <c r="M87" s="459"/>
      <c r="N87" s="459"/>
      <c r="O87" s="459"/>
      <c r="P87" s="459"/>
      <c r="Q87" s="459"/>
      <c r="R87" s="459"/>
      <c r="S87" s="459"/>
      <c r="T87" s="459"/>
      <c r="U87" s="459"/>
      <c r="V87" s="459"/>
      <c r="W87" s="459"/>
      <c r="X87" s="459"/>
      <c r="Y87" s="459"/>
      <c r="Z87" s="459"/>
      <c r="AA87" s="459"/>
      <c r="AB87" s="459"/>
      <c r="AC87" s="459"/>
      <c r="AD87" s="459"/>
      <c r="AE87" s="459"/>
      <c r="AF87" s="459"/>
      <c r="AG87" s="459"/>
      <c r="AH87" s="459"/>
      <c r="AI87" s="459"/>
      <c r="AJ87" s="459"/>
      <c r="AK87" s="459"/>
      <c r="AL87" s="459"/>
      <c r="AM87" s="459"/>
      <c r="AN87" s="459"/>
      <c r="AO87" s="459"/>
      <c r="AP87" s="459"/>
      <c r="AQ87" s="459"/>
      <c r="AR87" s="459"/>
      <c r="AS87" s="459"/>
      <c r="AT87" s="459"/>
      <c r="AU87" s="459"/>
      <c r="AV87" s="459"/>
      <c r="AW87" s="459"/>
      <c r="AX87" s="459"/>
      <c r="AY87" s="459"/>
      <c r="AZ87" s="459"/>
      <c r="BA87" s="459"/>
      <c r="BB87" s="459"/>
      <c r="BC87" s="459"/>
      <c r="BD87" s="459"/>
      <c r="BE87" s="459"/>
      <c r="BF87" s="459"/>
      <c r="BG87" s="459"/>
      <c r="BH87" s="459"/>
      <c r="BI87" s="459"/>
      <c r="BJ87" s="459"/>
      <c r="BK87" s="459"/>
      <c r="BL87" s="459"/>
      <c r="BM87" s="459"/>
      <c r="BN87" s="459"/>
      <c r="BO87" s="459"/>
      <c r="BP87" s="459"/>
      <c r="BQ87" s="459"/>
      <c r="BR87" s="459"/>
      <c r="BS87" s="459"/>
      <c r="BT87" s="459"/>
      <c r="BU87" s="459"/>
      <c r="BV87" s="459"/>
      <c r="BW87" s="459"/>
      <c r="BX87" s="459"/>
      <c r="BY87" s="459"/>
      <c r="BZ87" s="459"/>
      <c r="CA87" s="459"/>
      <c r="CB87" s="459"/>
      <c r="CC87" s="459"/>
      <c r="CD87" s="459"/>
      <c r="CE87" s="459"/>
      <c r="CF87" s="459"/>
      <c r="CG87" s="459"/>
      <c r="CH87" s="459"/>
      <c r="CI87" s="459"/>
      <c r="CJ87" s="459"/>
      <c r="CK87" s="459"/>
      <c r="CL87" s="459"/>
      <c r="CM87" s="459"/>
      <c r="CN87" s="459"/>
      <c r="CO87" s="459"/>
      <c r="CP87" s="459"/>
      <c r="CQ87" s="459"/>
      <c r="CR87" s="459"/>
      <c r="CS87" s="459"/>
      <c r="CT87" s="459"/>
      <c r="CU87" s="459"/>
      <c r="CV87" s="459"/>
      <c r="CW87" s="459"/>
      <c r="CX87" s="459"/>
      <c r="CY87" s="459"/>
      <c r="CZ87" s="459"/>
      <c r="DA87" s="459"/>
      <c r="DB87" s="459"/>
      <c r="DC87" s="459"/>
      <c r="DD87" s="459"/>
      <c r="DE87" s="459"/>
      <c r="DF87" s="459"/>
      <c r="DG87" s="459"/>
      <c r="DH87" s="459"/>
      <c r="DI87" s="459"/>
      <c r="DJ87" s="459"/>
      <c r="DK87" s="459"/>
      <c r="DL87" s="459"/>
      <c r="DM87" s="459"/>
      <c r="DN87" s="459"/>
      <c r="DO87" s="459"/>
      <c r="DP87" s="459"/>
      <c r="DQ87" s="459"/>
      <c r="DR87" s="459"/>
      <c r="DS87" s="459"/>
      <c r="DT87" s="459"/>
      <c r="DU87" s="459"/>
      <c r="DV87" s="459"/>
      <c r="DW87" s="459"/>
      <c r="DX87" s="459"/>
      <c r="DY87" s="459"/>
      <c r="DZ87" s="459"/>
      <c r="EA87" s="459"/>
      <c r="EB87" s="459"/>
      <c r="EC87" s="459"/>
      <c r="ED87" s="459"/>
      <c r="EE87" s="459"/>
      <c r="EF87" s="459"/>
      <c r="EG87" s="459"/>
      <c r="EH87" s="459"/>
      <c r="EI87" s="459"/>
      <c r="EJ87" s="459"/>
      <c r="EK87" s="459"/>
      <c r="EL87" s="459"/>
      <c r="EM87" s="459"/>
      <c r="EN87" s="459"/>
      <c r="EO87" s="459"/>
      <c r="EP87" s="459"/>
      <c r="EQ87" s="459"/>
      <c r="ER87" s="459"/>
      <c r="ES87" s="459"/>
      <c r="ET87" s="459"/>
      <c r="EU87" s="459"/>
      <c r="EV87" s="459"/>
      <c r="EW87" s="459"/>
      <c r="EX87" s="459"/>
      <c r="EY87" s="459"/>
      <c r="EZ87" s="459"/>
      <c r="FA87" s="459"/>
      <c r="FB87" s="459"/>
      <c r="FC87" s="459"/>
      <c r="FD87" s="459"/>
      <c r="FE87" s="459"/>
      <c r="FF87" s="459"/>
      <c r="FG87" s="459"/>
      <c r="FH87" s="459"/>
      <c r="FI87" s="459"/>
      <c r="FJ87" s="459"/>
      <c r="FK87" s="459"/>
      <c r="FL87" s="459"/>
      <c r="FM87" s="459"/>
      <c r="FN87" s="459"/>
      <c r="FO87" s="459"/>
      <c r="FP87" s="459"/>
      <c r="FQ87" s="459"/>
      <c r="FR87" s="459"/>
      <c r="FS87" s="459"/>
      <c r="FT87" s="459"/>
      <c r="FU87" s="459"/>
      <c r="FV87" s="459"/>
      <c r="FW87" s="459"/>
      <c r="FX87" s="459"/>
      <c r="FY87" s="459"/>
      <c r="FZ87" s="459"/>
      <c r="GA87" s="459"/>
      <c r="GB87" s="459"/>
      <c r="GC87" s="459"/>
      <c r="GD87" s="459"/>
      <c r="GE87" s="459"/>
      <c r="GF87" s="459"/>
      <c r="GG87" s="459"/>
      <c r="GH87" s="459"/>
      <c r="GI87" s="459"/>
      <c r="GJ87" s="459"/>
      <c r="GK87" s="459"/>
      <c r="GL87" s="459"/>
      <c r="GM87" s="459"/>
      <c r="GN87" s="459"/>
      <c r="GO87" s="459"/>
      <c r="GP87" s="459"/>
      <c r="GQ87" s="459"/>
      <c r="GR87" s="459"/>
      <c r="GS87" s="459"/>
      <c r="GT87" s="459"/>
      <c r="GU87" s="459"/>
      <c r="GV87" s="459"/>
      <c r="GW87" s="459"/>
      <c r="GX87" s="459"/>
      <c r="GY87" s="459"/>
      <c r="GZ87" s="459"/>
      <c r="HA87" s="459"/>
      <c r="HB87" s="459"/>
      <c r="HC87" s="459"/>
      <c r="HD87" s="459"/>
      <c r="HE87" s="459"/>
      <c r="HF87" s="459"/>
      <c r="HG87" s="459"/>
      <c r="HH87" s="459"/>
      <c r="HI87" s="459"/>
      <c r="HJ87" s="459"/>
      <c r="HK87" s="459"/>
      <c r="HL87" s="459"/>
      <c r="HM87" s="459"/>
      <c r="HN87" s="459"/>
      <c r="HO87" s="459"/>
      <c r="HP87" s="459"/>
      <c r="HQ87" s="459"/>
      <c r="HR87" s="459"/>
      <c r="HS87" s="459"/>
      <c r="HT87" s="459"/>
      <c r="HU87" s="459"/>
      <c r="HV87" s="459"/>
      <c r="HW87" s="459"/>
      <c r="HX87" s="459"/>
      <c r="HY87" s="459"/>
      <c r="HZ87" s="459"/>
      <c r="IA87" s="459"/>
      <c r="IB87" s="459"/>
      <c r="IC87" s="459"/>
      <c r="ID87" s="459"/>
      <c r="IE87" s="459"/>
      <c r="IF87" s="459"/>
      <c r="IG87" s="459"/>
      <c r="IH87" s="459"/>
      <c r="II87" s="459"/>
      <c r="IJ87" s="459"/>
      <c r="IK87" s="459"/>
      <c r="IL87" s="459"/>
      <c r="IM87" s="459"/>
      <c r="IN87" s="459"/>
      <c r="IO87" s="459"/>
      <c r="IP87" s="459"/>
      <c r="IQ87" s="459"/>
      <c r="IR87" s="459"/>
      <c r="IS87" s="459"/>
      <c r="IT87" s="459"/>
      <c r="IU87" s="459"/>
      <c r="IV87" s="459"/>
    </row>
    <row r="88" spans="1:256" s="438" customFormat="1" ht="38.1" customHeight="1">
      <c r="A88" s="497" t="s">
        <v>910</v>
      </c>
      <c r="B88" s="520" t="s">
        <v>911</v>
      </c>
      <c r="C88" s="498" t="s">
        <v>912</v>
      </c>
      <c r="D88" s="551" t="s">
        <v>165</v>
      </c>
      <c r="E88" s="552" t="s">
        <v>115</v>
      </c>
      <c r="F88" s="689">
        <v>0</v>
      </c>
      <c r="G88" s="514">
        <v>1</v>
      </c>
      <c r="H88" s="523">
        <v>0</v>
      </c>
      <c r="I88" s="746">
        <v>42826</v>
      </c>
      <c r="J88" s="597">
        <v>42887</v>
      </c>
      <c r="K88" s="602"/>
      <c r="L88" s="625" t="s">
        <v>195</v>
      </c>
      <c r="M88" s="459"/>
      <c r="N88" s="459"/>
      <c r="O88" s="459"/>
      <c r="P88" s="459"/>
      <c r="Q88" s="459"/>
      <c r="R88" s="459"/>
      <c r="S88" s="459"/>
      <c r="T88" s="459"/>
      <c r="U88" s="459"/>
      <c r="V88" s="459"/>
      <c r="W88" s="459"/>
      <c r="X88" s="459"/>
      <c r="Y88" s="459"/>
      <c r="Z88" s="459"/>
      <c r="AA88" s="459"/>
      <c r="AB88" s="459"/>
      <c r="AC88" s="459"/>
      <c r="AD88" s="459"/>
      <c r="AE88" s="459"/>
      <c r="AF88" s="459"/>
      <c r="AG88" s="459"/>
      <c r="AH88" s="459"/>
      <c r="AI88" s="459"/>
      <c r="AJ88" s="459"/>
      <c r="AK88" s="459"/>
      <c r="AL88" s="459"/>
      <c r="AM88" s="459"/>
      <c r="AN88" s="459"/>
      <c r="AO88" s="459"/>
      <c r="AP88" s="459"/>
      <c r="AQ88" s="459"/>
      <c r="AR88" s="459"/>
      <c r="AS88" s="459"/>
      <c r="AT88" s="459"/>
      <c r="AU88" s="459"/>
      <c r="AV88" s="459"/>
      <c r="AW88" s="459"/>
      <c r="AX88" s="459"/>
      <c r="AY88" s="459"/>
      <c r="AZ88" s="459"/>
      <c r="BA88" s="459"/>
      <c r="BB88" s="459"/>
      <c r="BC88" s="459"/>
      <c r="BD88" s="459"/>
      <c r="BE88" s="459"/>
      <c r="BF88" s="459"/>
      <c r="BG88" s="459"/>
      <c r="BH88" s="459"/>
      <c r="BI88" s="459"/>
      <c r="BJ88" s="459"/>
      <c r="BK88" s="459"/>
      <c r="BL88" s="459"/>
      <c r="BM88" s="459"/>
      <c r="BN88" s="459"/>
      <c r="BO88" s="459"/>
      <c r="BP88" s="459"/>
      <c r="BQ88" s="459"/>
      <c r="BR88" s="459"/>
      <c r="BS88" s="459"/>
      <c r="BT88" s="459"/>
      <c r="BU88" s="459"/>
      <c r="BV88" s="459"/>
      <c r="BW88" s="459"/>
      <c r="BX88" s="459"/>
      <c r="BY88" s="459"/>
      <c r="BZ88" s="459"/>
      <c r="CA88" s="459"/>
      <c r="CB88" s="459"/>
      <c r="CC88" s="459"/>
      <c r="CD88" s="459"/>
      <c r="CE88" s="459"/>
      <c r="CF88" s="459"/>
      <c r="CG88" s="459"/>
      <c r="CH88" s="459"/>
      <c r="CI88" s="459"/>
      <c r="CJ88" s="459"/>
      <c r="CK88" s="459"/>
      <c r="CL88" s="459"/>
      <c r="CM88" s="459"/>
      <c r="CN88" s="459"/>
      <c r="CO88" s="459"/>
      <c r="CP88" s="459"/>
      <c r="CQ88" s="459"/>
      <c r="CR88" s="459"/>
      <c r="CS88" s="459"/>
      <c r="CT88" s="459"/>
      <c r="CU88" s="459"/>
      <c r="CV88" s="459"/>
      <c r="CW88" s="459"/>
      <c r="CX88" s="459"/>
      <c r="CY88" s="459"/>
      <c r="CZ88" s="459"/>
      <c r="DA88" s="459"/>
      <c r="DB88" s="459"/>
      <c r="DC88" s="459"/>
      <c r="DD88" s="459"/>
      <c r="DE88" s="459"/>
      <c r="DF88" s="459"/>
      <c r="DG88" s="459"/>
      <c r="DH88" s="459"/>
      <c r="DI88" s="459"/>
      <c r="DJ88" s="459"/>
      <c r="DK88" s="459"/>
      <c r="DL88" s="459"/>
      <c r="DM88" s="459"/>
      <c r="DN88" s="459"/>
      <c r="DO88" s="459"/>
      <c r="DP88" s="459"/>
      <c r="DQ88" s="459"/>
      <c r="DR88" s="459"/>
      <c r="DS88" s="459"/>
      <c r="DT88" s="459"/>
      <c r="DU88" s="459"/>
      <c r="DV88" s="459"/>
      <c r="DW88" s="459"/>
      <c r="DX88" s="459"/>
      <c r="DY88" s="459"/>
      <c r="DZ88" s="459"/>
      <c r="EA88" s="459"/>
      <c r="EB88" s="459"/>
      <c r="EC88" s="459"/>
      <c r="ED88" s="459"/>
      <c r="EE88" s="459"/>
      <c r="EF88" s="459"/>
      <c r="EG88" s="459"/>
      <c r="EH88" s="459"/>
      <c r="EI88" s="459"/>
      <c r="EJ88" s="459"/>
      <c r="EK88" s="459"/>
      <c r="EL88" s="459"/>
      <c r="EM88" s="459"/>
      <c r="EN88" s="459"/>
      <c r="EO88" s="459"/>
      <c r="EP88" s="459"/>
      <c r="EQ88" s="459"/>
      <c r="ER88" s="459"/>
      <c r="ES88" s="459"/>
      <c r="ET88" s="459"/>
      <c r="EU88" s="459"/>
      <c r="EV88" s="459"/>
      <c r="EW88" s="459"/>
      <c r="EX88" s="459"/>
      <c r="EY88" s="459"/>
      <c r="EZ88" s="459"/>
      <c r="FA88" s="459"/>
      <c r="FB88" s="459"/>
      <c r="FC88" s="459"/>
      <c r="FD88" s="459"/>
      <c r="FE88" s="459"/>
      <c r="FF88" s="459"/>
      <c r="FG88" s="459"/>
      <c r="FH88" s="459"/>
      <c r="FI88" s="459"/>
      <c r="FJ88" s="459"/>
      <c r="FK88" s="459"/>
      <c r="FL88" s="459"/>
      <c r="FM88" s="459"/>
      <c r="FN88" s="459"/>
      <c r="FO88" s="459"/>
      <c r="FP88" s="459"/>
      <c r="FQ88" s="459"/>
      <c r="FR88" s="459"/>
      <c r="FS88" s="459"/>
      <c r="FT88" s="459"/>
      <c r="FU88" s="459"/>
      <c r="FV88" s="459"/>
      <c r="FW88" s="459"/>
      <c r="FX88" s="459"/>
      <c r="FY88" s="459"/>
      <c r="FZ88" s="459"/>
      <c r="GA88" s="459"/>
      <c r="GB88" s="459"/>
      <c r="GC88" s="459"/>
      <c r="GD88" s="459"/>
      <c r="GE88" s="459"/>
      <c r="GF88" s="459"/>
      <c r="GG88" s="459"/>
      <c r="GH88" s="459"/>
      <c r="GI88" s="459"/>
      <c r="GJ88" s="459"/>
      <c r="GK88" s="459"/>
      <c r="GL88" s="459"/>
      <c r="GM88" s="459"/>
      <c r="GN88" s="459"/>
      <c r="GO88" s="459"/>
      <c r="GP88" s="459"/>
      <c r="GQ88" s="459"/>
      <c r="GR88" s="459"/>
      <c r="GS88" s="459"/>
      <c r="GT88" s="459"/>
      <c r="GU88" s="459"/>
      <c r="GV88" s="459"/>
      <c r="GW88" s="459"/>
      <c r="GX88" s="459"/>
      <c r="GY88" s="459"/>
      <c r="GZ88" s="459"/>
      <c r="HA88" s="459"/>
      <c r="HB88" s="459"/>
      <c r="HC88" s="459"/>
      <c r="HD88" s="459"/>
      <c r="HE88" s="459"/>
      <c r="HF88" s="459"/>
      <c r="HG88" s="459"/>
      <c r="HH88" s="459"/>
      <c r="HI88" s="459"/>
      <c r="HJ88" s="459"/>
      <c r="HK88" s="459"/>
      <c r="HL88" s="459"/>
      <c r="HM88" s="459"/>
      <c r="HN88" s="459"/>
      <c r="HO88" s="459"/>
      <c r="HP88" s="459"/>
      <c r="HQ88" s="459"/>
      <c r="HR88" s="459"/>
      <c r="HS88" s="459"/>
      <c r="HT88" s="459"/>
      <c r="HU88" s="459"/>
      <c r="HV88" s="459"/>
      <c r="HW88" s="459"/>
      <c r="HX88" s="459"/>
      <c r="HY88" s="459"/>
      <c r="HZ88" s="459"/>
      <c r="IA88" s="459"/>
      <c r="IB88" s="459"/>
      <c r="IC88" s="459"/>
      <c r="ID88" s="459"/>
      <c r="IE88" s="459"/>
      <c r="IF88" s="459"/>
      <c r="IG88" s="459"/>
      <c r="IH88" s="459"/>
      <c r="II88" s="459"/>
      <c r="IJ88" s="459"/>
      <c r="IK88" s="459"/>
      <c r="IL88" s="459"/>
      <c r="IM88" s="459"/>
      <c r="IN88" s="459"/>
      <c r="IO88" s="459"/>
      <c r="IP88" s="459"/>
      <c r="IQ88" s="459"/>
      <c r="IR88" s="459"/>
      <c r="IS88" s="459"/>
      <c r="IT88" s="459"/>
      <c r="IU88" s="459"/>
      <c r="IV88" s="459"/>
    </row>
    <row r="89" spans="1:256" s="438" customFormat="1" ht="36" customHeight="1">
      <c r="A89" s="652" t="s">
        <v>913</v>
      </c>
      <c r="B89" s="498" t="s">
        <v>914</v>
      </c>
      <c r="C89" s="498" t="s">
        <v>915</v>
      </c>
      <c r="D89" s="551" t="s">
        <v>171</v>
      </c>
      <c r="E89" s="550" t="s">
        <v>115</v>
      </c>
      <c r="F89" s="690">
        <v>0</v>
      </c>
      <c r="G89" s="503">
        <v>1</v>
      </c>
      <c r="H89" s="523">
        <v>0</v>
      </c>
      <c r="I89" s="597">
        <v>42795</v>
      </c>
      <c r="J89" s="745">
        <v>42826</v>
      </c>
      <c r="K89" s="602" t="s">
        <v>916</v>
      </c>
      <c r="L89" s="625" t="s">
        <v>195</v>
      </c>
      <c r="M89" s="459"/>
      <c r="N89" s="459"/>
      <c r="O89" s="459"/>
      <c r="P89" s="459"/>
      <c r="Q89" s="459"/>
      <c r="R89" s="459"/>
      <c r="S89" s="459"/>
      <c r="T89" s="459"/>
      <c r="U89" s="459"/>
      <c r="V89" s="459"/>
      <c r="W89" s="459"/>
      <c r="X89" s="459"/>
      <c r="Y89" s="459"/>
      <c r="Z89" s="459"/>
      <c r="AA89" s="459"/>
      <c r="AB89" s="459"/>
      <c r="AC89" s="459"/>
      <c r="AD89" s="459"/>
      <c r="AE89" s="459"/>
      <c r="AF89" s="459"/>
      <c r="AG89" s="459"/>
      <c r="AH89" s="459"/>
      <c r="AI89" s="459"/>
      <c r="AJ89" s="459"/>
      <c r="AK89" s="459"/>
      <c r="AL89" s="459"/>
      <c r="AM89" s="459"/>
      <c r="AN89" s="459"/>
      <c r="AO89" s="459"/>
      <c r="AP89" s="459"/>
      <c r="AQ89" s="459"/>
      <c r="AR89" s="459"/>
      <c r="AS89" s="459"/>
      <c r="AT89" s="459"/>
      <c r="AU89" s="459"/>
      <c r="AV89" s="459"/>
      <c r="AW89" s="459"/>
      <c r="AX89" s="459"/>
      <c r="AY89" s="459"/>
      <c r="AZ89" s="459"/>
      <c r="BA89" s="459"/>
      <c r="BB89" s="459"/>
      <c r="BC89" s="459"/>
      <c r="BD89" s="459"/>
      <c r="BE89" s="459"/>
      <c r="BF89" s="459"/>
      <c r="BG89" s="459"/>
      <c r="BH89" s="459"/>
      <c r="BI89" s="459"/>
      <c r="BJ89" s="459"/>
      <c r="BK89" s="459"/>
      <c r="BL89" s="459"/>
      <c r="BM89" s="459"/>
      <c r="BN89" s="459"/>
      <c r="BO89" s="459"/>
      <c r="BP89" s="459"/>
      <c r="BQ89" s="459"/>
      <c r="BR89" s="459"/>
      <c r="BS89" s="459"/>
      <c r="BT89" s="459"/>
      <c r="BU89" s="459"/>
      <c r="BV89" s="459"/>
      <c r="BW89" s="459"/>
      <c r="BX89" s="459"/>
      <c r="BY89" s="459"/>
      <c r="BZ89" s="459"/>
      <c r="CA89" s="459"/>
      <c r="CB89" s="459"/>
      <c r="CC89" s="459"/>
      <c r="CD89" s="459"/>
      <c r="CE89" s="459"/>
      <c r="CF89" s="459"/>
      <c r="CG89" s="459"/>
      <c r="CH89" s="459"/>
      <c r="CI89" s="459"/>
      <c r="CJ89" s="459"/>
      <c r="CK89" s="459"/>
      <c r="CL89" s="459"/>
      <c r="CM89" s="459"/>
      <c r="CN89" s="459"/>
      <c r="CO89" s="459"/>
      <c r="CP89" s="459"/>
      <c r="CQ89" s="459"/>
      <c r="CR89" s="459"/>
      <c r="CS89" s="459"/>
      <c r="CT89" s="459"/>
      <c r="CU89" s="459"/>
      <c r="CV89" s="459"/>
      <c r="CW89" s="459"/>
      <c r="CX89" s="459"/>
      <c r="CY89" s="459"/>
      <c r="CZ89" s="459"/>
      <c r="DA89" s="459"/>
      <c r="DB89" s="459"/>
      <c r="DC89" s="459"/>
      <c r="DD89" s="459"/>
      <c r="DE89" s="459"/>
      <c r="DF89" s="459"/>
      <c r="DG89" s="459"/>
      <c r="DH89" s="459"/>
      <c r="DI89" s="459"/>
      <c r="DJ89" s="459"/>
      <c r="DK89" s="459"/>
      <c r="DL89" s="459"/>
      <c r="DM89" s="459"/>
      <c r="DN89" s="459"/>
      <c r="DO89" s="459"/>
      <c r="DP89" s="459"/>
      <c r="DQ89" s="459"/>
      <c r="DR89" s="459"/>
      <c r="DS89" s="459"/>
      <c r="DT89" s="459"/>
      <c r="DU89" s="459"/>
      <c r="DV89" s="459"/>
      <c r="DW89" s="459"/>
      <c r="DX89" s="459"/>
      <c r="DY89" s="459"/>
      <c r="DZ89" s="459"/>
      <c r="EA89" s="459"/>
      <c r="EB89" s="459"/>
      <c r="EC89" s="459"/>
      <c r="ED89" s="459"/>
      <c r="EE89" s="459"/>
      <c r="EF89" s="459"/>
      <c r="EG89" s="459"/>
      <c r="EH89" s="459"/>
      <c r="EI89" s="459"/>
      <c r="EJ89" s="459"/>
      <c r="EK89" s="459"/>
      <c r="EL89" s="459"/>
      <c r="EM89" s="459"/>
      <c r="EN89" s="459"/>
      <c r="EO89" s="459"/>
      <c r="EP89" s="459"/>
      <c r="EQ89" s="459"/>
      <c r="ER89" s="459"/>
      <c r="ES89" s="459"/>
      <c r="ET89" s="459"/>
      <c r="EU89" s="459"/>
      <c r="EV89" s="459"/>
      <c r="EW89" s="459"/>
      <c r="EX89" s="459"/>
      <c r="EY89" s="459"/>
      <c r="EZ89" s="459"/>
      <c r="FA89" s="459"/>
      <c r="FB89" s="459"/>
      <c r="FC89" s="459"/>
      <c r="FD89" s="459"/>
      <c r="FE89" s="459"/>
      <c r="FF89" s="459"/>
      <c r="FG89" s="459"/>
      <c r="FH89" s="459"/>
      <c r="FI89" s="459"/>
      <c r="FJ89" s="459"/>
      <c r="FK89" s="459"/>
      <c r="FL89" s="459"/>
      <c r="FM89" s="459"/>
      <c r="FN89" s="459"/>
      <c r="FO89" s="459"/>
      <c r="FP89" s="459"/>
      <c r="FQ89" s="459"/>
      <c r="FR89" s="459"/>
      <c r="FS89" s="459"/>
      <c r="FT89" s="459"/>
      <c r="FU89" s="459"/>
      <c r="FV89" s="459"/>
      <c r="FW89" s="459"/>
      <c r="FX89" s="459"/>
      <c r="FY89" s="459"/>
      <c r="FZ89" s="459"/>
      <c r="GA89" s="459"/>
      <c r="GB89" s="459"/>
      <c r="GC89" s="459"/>
      <c r="GD89" s="459"/>
      <c r="GE89" s="459"/>
      <c r="GF89" s="459"/>
      <c r="GG89" s="459"/>
      <c r="GH89" s="459"/>
      <c r="GI89" s="459"/>
      <c r="GJ89" s="459"/>
      <c r="GK89" s="459"/>
      <c r="GL89" s="459"/>
      <c r="GM89" s="459"/>
      <c r="GN89" s="459"/>
      <c r="GO89" s="459"/>
      <c r="GP89" s="459"/>
      <c r="GQ89" s="459"/>
      <c r="GR89" s="459"/>
      <c r="GS89" s="459"/>
      <c r="GT89" s="459"/>
      <c r="GU89" s="459"/>
      <c r="GV89" s="459"/>
      <c r="GW89" s="459"/>
      <c r="GX89" s="459"/>
      <c r="GY89" s="459"/>
      <c r="GZ89" s="459"/>
      <c r="HA89" s="459"/>
      <c r="HB89" s="459"/>
      <c r="HC89" s="459"/>
      <c r="HD89" s="459"/>
      <c r="HE89" s="459"/>
      <c r="HF89" s="459"/>
      <c r="HG89" s="459"/>
      <c r="HH89" s="459"/>
      <c r="HI89" s="459"/>
      <c r="HJ89" s="459"/>
      <c r="HK89" s="459"/>
      <c r="HL89" s="459"/>
      <c r="HM89" s="459"/>
      <c r="HN89" s="459"/>
      <c r="HO89" s="459"/>
      <c r="HP89" s="459"/>
      <c r="HQ89" s="459"/>
      <c r="HR89" s="459"/>
      <c r="HS89" s="459"/>
      <c r="HT89" s="459"/>
      <c r="HU89" s="459"/>
      <c r="HV89" s="459"/>
      <c r="HW89" s="459"/>
      <c r="HX89" s="459"/>
      <c r="HY89" s="459"/>
      <c r="HZ89" s="459"/>
      <c r="IA89" s="459"/>
      <c r="IB89" s="459"/>
      <c r="IC89" s="459"/>
      <c r="ID89" s="459"/>
      <c r="IE89" s="459"/>
      <c r="IF89" s="459"/>
      <c r="IG89" s="459"/>
      <c r="IH89" s="459"/>
      <c r="II89" s="459"/>
      <c r="IJ89" s="459"/>
      <c r="IK89" s="459"/>
      <c r="IL89" s="459"/>
      <c r="IM89" s="459"/>
      <c r="IN89" s="459"/>
      <c r="IO89" s="459"/>
      <c r="IP89" s="459"/>
      <c r="IQ89" s="459"/>
      <c r="IR89" s="459"/>
      <c r="IS89" s="459"/>
      <c r="IT89" s="459"/>
      <c r="IU89" s="459"/>
      <c r="IV89" s="459"/>
    </row>
    <row r="90" spans="1:256" s="438" customFormat="1" ht="39.75" customHeight="1">
      <c r="A90" s="497" t="s">
        <v>917</v>
      </c>
      <c r="B90" s="520" t="s">
        <v>918</v>
      </c>
      <c r="C90" s="498" t="s">
        <v>919</v>
      </c>
      <c r="D90" s="691" t="s">
        <v>881</v>
      </c>
      <c r="E90" s="550" t="s">
        <v>123</v>
      </c>
      <c r="F90" s="692">
        <v>0</v>
      </c>
      <c r="G90" s="503">
        <v>1</v>
      </c>
      <c r="H90" s="511">
        <v>0</v>
      </c>
      <c r="I90" s="597" t="s">
        <v>784</v>
      </c>
      <c r="J90" s="745" t="s">
        <v>920</v>
      </c>
      <c r="K90" s="762"/>
      <c r="L90" s="625" t="s">
        <v>195</v>
      </c>
      <c r="M90" s="459"/>
      <c r="N90" s="459"/>
      <c r="O90" s="459"/>
      <c r="P90" s="459"/>
      <c r="Q90" s="459"/>
      <c r="R90" s="459"/>
      <c r="S90" s="459"/>
      <c r="T90" s="459"/>
      <c r="U90" s="459"/>
      <c r="V90" s="459"/>
      <c r="W90" s="459"/>
      <c r="X90" s="459"/>
      <c r="Y90" s="459"/>
      <c r="Z90" s="459"/>
      <c r="AA90" s="459"/>
      <c r="AB90" s="459"/>
      <c r="AC90" s="459"/>
      <c r="AD90" s="459"/>
      <c r="AE90" s="459"/>
      <c r="AF90" s="459"/>
      <c r="AG90" s="459"/>
      <c r="AH90" s="459"/>
      <c r="AI90" s="459"/>
      <c r="AJ90" s="459"/>
      <c r="AK90" s="459"/>
      <c r="AL90" s="459"/>
      <c r="AM90" s="459"/>
      <c r="AN90" s="459"/>
      <c r="AO90" s="459"/>
      <c r="AP90" s="459"/>
      <c r="AQ90" s="459"/>
      <c r="AR90" s="459"/>
      <c r="AS90" s="459"/>
      <c r="AT90" s="459"/>
      <c r="AU90" s="459"/>
      <c r="AV90" s="459"/>
      <c r="AW90" s="459"/>
      <c r="AX90" s="459"/>
      <c r="AY90" s="459"/>
      <c r="AZ90" s="459"/>
      <c r="BA90" s="459"/>
      <c r="BB90" s="459"/>
      <c r="BC90" s="459"/>
      <c r="BD90" s="459"/>
      <c r="BE90" s="459"/>
      <c r="BF90" s="459"/>
      <c r="BG90" s="459"/>
      <c r="BH90" s="459"/>
      <c r="BI90" s="459"/>
      <c r="BJ90" s="459"/>
      <c r="BK90" s="459"/>
      <c r="BL90" s="459"/>
      <c r="BM90" s="459"/>
      <c r="BN90" s="459"/>
      <c r="BO90" s="459"/>
      <c r="BP90" s="459"/>
      <c r="BQ90" s="459"/>
      <c r="BR90" s="459"/>
      <c r="BS90" s="459"/>
      <c r="BT90" s="459"/>
      <c r="BU90" s="459"/>
      <c r="BV90" s="459"/>
      <c r="BW90" s="459"/>
      <c r="BX90" s="459"/>
      <c r="BY90" s="459"/>
      <c r="BZ90" s="459"/>
      <c r="CA90" s="459"/>
      <c r="CB90" s="459"/>
      <c r="CC90" s="459"/>
      <c r="CD90" s="459"/>
      <c r="CE90" s="459"/>
      <c r="CF90" s="459"/>
      <c r="CG90" s="459"/>
      <c r="CH90" s="459"/>
      <c r="CI90" s="459"/>
      <c r="CJ90" s="459"/>
      <c r="CK90" s="459"/>
      <c r="CL90" s="459"/>
      <c r="CM90" s="459"/>
      <c r="CN90" s="459"/>
      <c r="CO90" s="459"/>
      <c r="CP90" s="459"/>
      <c r="CQ90" s="459"/>
      <c r="CR90" s="459"/>
      <c r="CS90" s="459"/>
      <c r="CT90" s="459"/>
      <c r="CU90" s="459"/>
      <c r="CV90" s="459"/>
      <c r="CW90" s="459"/>
      <c r="CX90" s="459"/>
      <c r="CY90" s="459"/>
      <c r="CZ90" s="459"/>
      <c r="DA90" s="459"/>
      <c r="DB90" s="459"/>
      <c r="DC90" s="459"/>
      <c r="DD90" s="459"/>
      <c r="DE90" s="459"/>
      <c r="DF90" s="459"/>
      <c r="DG90" s="459"/>
      <c r="DH90" s="459"/>
      <c r="DI90" s="459"/>
      <c r="DJ90" s="459"/>
      <c r="DK90" s="459"/>
      <c r="DL90" s="459"/>
      <c r="DM90" s="459"/>
      <c r="DN90" s="459"/>
      <c r="DO90" s="459"/>
      <c r="DP90" s="459"/>
      <c r="DQ90" s="459"/>
      <c r="DR90" s="459"/>
      <c r="DS90" s="459"/>
      <c r="DT90" s="459"/>
      <c r="DU90" s="459"/>
      <c r="DV90" s="459"/>
      <c r="DW90" s="459"/>
      <c r="DX90" s="459"/>
      <c r="DY90" s="459"/>
      <c r="DZ90" s="459"/>
      <c r="EA90" s="459"/>
      <c r="EB90" s="459"/>
      <c r="EC90" s="459"/>
      <c r="ED90" s="459"/>
      <c r="EE90" s="459"/>
      <c r="EF90" s="459"/>
      <c r="EG90" s="459"/>
      <c r="EH90" s="459"/>
      <c r="EI90" s="459"/>
      <c r="EJ90" s="459"/>
      <c r="EK90" s="459"/>
      <c r="EL90" s="459"/>
      <c r="EM90" s="459"/>
      <c r="EN90" s="459"/>
      <c r="EO90" s="459"/>
      <c r="EP90" s="459"/>
      <c r="EQ90" s="459"/>
      <c r="ER90" s="459"/>
      <c r="ES90" s="459"/>
      <c r="ET90" s="459"/>
      <c r="EU90" s="459"/>
      <c r="EV90" s="459"/>
      <c r="EW90" s="459"/>
      <c r="EX90" s="459"/>
      <c r="EY90" s="459"/>
      <c r="EZ90" s="459"/>
      <c r="FA90" s="459"/>
      <c r="FB90" s="459"/>
      <c r="FC90" s="459"/>
      <c r="FD90" s="459"/>
      <c r="FE90" s="459"/>
      <c r="FF90" s="459"/>
      <c r="FG90" s="459"/>
      <c r="FH90" s="459"/>
      <c r="FI90" s="459"/>
      <c r="FJ90" s="459"/>
      <c r="FK90" s="459"/>
      <c r="FL90" s="459"/>
      <c r="FM90" s="459"/>
      <c r="FN90" s="459"/>
      <c r="FO90" s="459"/>
      <c r="FP90" s="459"/>
      <c r="FQ90" s="459"/>
      <c r="FR90" s="459"/>
      <c r="FS90" s="459"/>
      <c r="FT90" s="459"/>
      <c r="FU90" s="459"/>
      <c r="FV90" s="459"/>
      <c r="FW90" s="459"/>
      <c r="FX90" s="459"/>
      <c r="FY90" s="459"/>
      <c r="FZ90" s="459"/>
      <c r="GA90" s="459"/>
      <c r="GB90" s="459"/>
      <c r="GC90" s="459"/>
      <c r="GD90" s="459"/>
      <c r="GE90" s="459"/>
      <c r="GF90" s="459"/>
      <c r="GG90" s="459"/>
      <c r="GH90" s="459"/>
      <c r="GI90" s="459"/>
      <c r="GJ90" s="459"/>
      <c r="GK90" s="459"/>
      <c r="GL90" s="459"/>
      <c r="GM90" s="459"/>
      <c r="GN90" s="459"/>
      <c r="GO90" s="459"/>
      <c r="GP90" s="459"/>
      <c r="GQ90" s="459"/>
      <c r="GR90" s="459"/>
      <c r="GS90" s="459"/>
      <c r="GT90" s="459"/>
      <c r="GU90" s="459"/>
      <c r="GV90" s="459"/>
      <c r="GW90" s="459"/>
      <c r="GX90" s="459"/>
      <c r="GY90" s="459"/>
      <c r="GZ90" s="459"/>
      <c r="HA90" s="459"/>
      <c r="HB90" s="459"/>
      <c r="HC90" s="459"/>
      <c r="HD90" s="459"/>
      <c r="HE90" s="459"/>
      <c r="HF90" s="459"/>
      <c r="HG90" s="459"/>
      <c r="HH90" s="459"/>
      <c r="HI90" s="459"/>
      <c r="HJ90" s="459"/>
      <c r="HK90" s="459"/>
      <c r="HL90" s="459"/>
      <c r="HM90" s="459"/>
      <c r="HN90" s="459"/>
      <c r="HO90" s="459"/>
      <c r="HP90" s="459"/>
      <c r="HQ90" s="459"/>
      <c r="HR90" s="459"/>
      <c r="HS90" s="459"/>
      <c r="HT90" s="459"/>
      <c r="HU90" s="459"/>
      <c r="HV90" s="459"/>
      <c r="HW90" s="459"/>
      <c r="HX90" s="459"/>
      <c r="HY90" s="459"/>
      <c r="HZ90" s="459"/>
      <c r="IA90" s="459"/>
      <c r="IB90" s="459"/>
      <c r="IC90" s="459"/>
      <c r="ID90" s="459"/>
      <c r="IE90" s="459"/>
      <c r="IF90" s="459"/>
      <c r="IG90" s="459"/>
      <c r="IH90" s="459"/>
      <c r="II90" s="459"/>
      <c r="IJ90" s="459"/>
      <c r="IK90" s="459"/>
      <c r="IL90" s="459"/>
      <c r="IM90" s="459"/>
      <c r="IN90" s="459"/>
      <c r="IO90" s="459"/>
      <c r="IP90" s="459"/>
      <c r="IQ90" s="459"/>
      <c r="IR90" s="459"/>
      <c r="IS90" s="459"/>
      <c r="IT90" s="459"/>
      <c r="IU90" s="459"/>
      <c r="IV90" s="459"/>
    </row>
    <row r="91" spans="1:256" s="438" customFormat="1" ht="36">
      <c r="A91" s="497" t="s">
        <v>921</v>
      </c>
      <c r="B91" s="498" t="s">
        <v>922</v>
      </c>
      <c r="C91" s="498" t="s">
        <v>923</v>
      </c>
      <c r="D91" s="691" t="s">
        <v>171</v>
      </c>
      <c r="E91" s="550" t="s">
        <v>123</v>
      </c>
      <c r="F91" s="692">
        <v>0</v>
      </c>
      <c r="G91" s="693">
        <v>1</v>
      </c>
      <c r="H91" s="511">
        <v>0</v>
      </c>
      <c r="I91" s="597" t="s">
        <v>924</v>
      </c>
      <c r="J91" s="763" t="s">
        <v>924</v>
      </c>
      <c r="K91" s="762" t="s">
        <v>925</v>
      </c>
      <c r="L91" s="625" t="s">
        <v>195</v>
      </c>
      <c r="M91" s="459"/>
      <c r="N91" s="459"/>
      <c r="O91" s="459"/>
      <c r="P91" s="459"/>
      <c r="Q91" s="459"/>
      <c r="R91" s="459"/>
      <c r="S91" s="459"/>
      <c r="T91" s="459"/>
      <c r="U91" s="459"/>
      <c r="V91" s="459"/>
      <c r="W91" s="459"/>
      <c r="X91" s="459"/>
      <c r="Y91" s="459"/>
      <c r="Z91" s="459"/>
      <c r="AA91" s="459"/>
      <c r="AB91" s="459"/>
      <c r="AC91" s="459"/>
      <c r="AD91" s="459"/>
      <c r="AE91" s="459"/>
      <c r="AF91" s="459"/>
      <c r="AG91" s="459"/>
      <c r="AH91" s="459"/>
      <c r="AI91" s="459"/>
      <c r="AJ91" s="459"/>
      <c r="AK91" s="459"/>
      <c r="AL91" s="459"/>
      <c r="AM91" s="459"/>
      <c r="AN91" s="459"/>
      <c r="AO91" s="459"/>
      <c r="AP91" s="459"/>
      <c r="AQ91" s="459"/>
      <c r="AR91" s="459"/>
      <c r="AS91" s="459"/>
      <c r="AT91" s="459"/>
      <c r="AU91" s="459"/>
      <c r="AV91" s="459"/>
      <c r="AW91" s="459"/>
      <c r="AX91" s="459"/>
      <c r="AY91" s="459"/>
      <c r="AZ91" s="459"/>
      <c r="BA91" s="459"/>
      <c r="BB91" s="459"/>
      <c r="BC91" s="459"/>
      <c r="BD91" s="459"/>
      <c r="BE91" s="459"/>
      <c r="BF91" s="459"/>
      <c r="BG91" s="459"/>
      <c r="BH91" s="459"/>
      <c r="BI91" s="459"/>
      <c r="BJ91" s="459"/>
      <c r="BK91" s="459"/>
      <c r="BL91" s="459"/>
      <c r="BM91" s="459"/>
      <c r="BN91" s="459"/>
      <c r="BO91" s="459"/>
      <c r="BP91" s="459"/>
      <c r="BQ91" s="459"/>
      <c r="BR91" s="459"/>
      <c r="BS91" s="459"/>
      <c r="BT91" s="459"/>
      <c r="BU91" s="459"/>
      <c r="BV91" s="459"/>
      <c r="BW91" s="459"/>
      <c r="BX91" s="459"/>
      <c r="BY91" s="459"/>
      <c r="BZ91" s="459"/>
      <c r="CA91" s="459"/>
      <c r="CB91" s="459"/>
      <c r="CC91" s="459"/>
      <c r="CD91" s="459"/>
      <c r="CE91" s="459"/>
      <c r="CF91" s="459"/>
      <c r="CG91" s="459"/>
      <c r="CH91" s="459"/>
      <c r="CI91" s="459"/>
      <c r="CJ91" s="459"/>
      <c r="CK91" s="459"/>
      <c r="CL91" s="459"/>
      <c r="CM91" s="459"/>
      <c r="CN91" s="459"/>
      <c r="CO91" s="459"/>
      <c r="CP91" s="459"/>
      <c r="CQ91" s="459"/>
      <c r="CR91" s="459"/>
      <c r="CS91" s="459"/>
      <c r="CT91" s="459"/>
      <c r="CU91" s="459"/>
      <c r="CV91" s="459"/>
      <c r="CW91" s="459"/>
      <c r="CX91" s="459"/>
      <c r="CY91" s="459"/>
      <c r="CZ91" s="459"/>
      <c r="DA91" s="459"/>
      <c r="DB91" s="459"/>
      <c r="DC91" s="459"/>
      <c r="DD91" s="459"/>
      <c r="DE91" s="459"/>
      <c r="DF91" s="459"/>
      <c r="DG91" s="459"/>
      <c r="DH91" s="459"/>
      <c r="DI91" s="459"/>
      <c r="DJ91" s="459"/>
      <c r="DK91" s="459"/>
      <c r="DL91" s="459"/>
      <c r="DM91" s="459"/>
      <c r="DN91" s="459"/>
      <c r="DO91" s="459"/>
      <c r="DP91" s="459"/>
      <c r="DQ91" s="459"/>
      <c r="DR91" s="459"/>
      <c r="DS91" s="459"/>
      <c r="DT91" s="459"/>
      <c r="DU91" s="459"/>
      <c r="DV91" s="459"/>
      <c r="DW91" s="459"/>
      <c r="DX91" s="459"/>
      <c r="DY91" s="459"/>
      <c r="DZ91" s="459"/>
      <c r="EA91" s="459"/>
      <c r="EB91" s="459"/>
      <c r="EC91" s="459"/>
      <c r="ED91" s="459"/>
      <c r="EE91" s="459"/>
      <c r="EF91" s="459"/>
      <c r="EG91" s="459"/>
      <c r="EH91" s="459"/>
      <c r="EI91" s="459"/>
      <c r="EJ91" s="459"/>
      <c r="EK91" s="459"/>
      <c r="EL91" s="459"/>
      <c r="EM91" s="459"/>
      <c r="EN91" s="459"/>
      <c r="EO91" s="459"/>
      <c r="EP91" s="459"/>
      <c r="EQ91" s="459"/>
      <c r="ER91" s="459"/>
      <c r="ES91" s="459"/>
      <c r="ET91" s="459"/>
      <c r="EU91" s="459"/>
      <c r="EV91" s="459"/>
      <c r="EW91" s="459"/>
      <c r="EX91" s="459"/>
      <c r="EY91" s="459"/>
      <c r="EZ91" s="459"/>
      <c r="FA91" s="459"/>
      <c r="FB91" s="459"/>
      <c r="FC91" s="459"/>
      <c r="FD91" s="459"/>
      <c r="FE91" s="459"/>
      <c r="FF91" s="459"/>
      <c r="FG91" s="459"/>
      <c r="FH91" s="459"/>
      <c r="FI91" s="459"/>
      <c r="FJ91" s="459"/>
      <c r="FK91" s="459"/>
      <c r="FL91" s="459"/>
      <c r="FM91" s="459"/>
      <c r="FN91" s="459"/>
      <c r="FO91" s="459"/>
      <c r="FP91" s="459"/>
      <c r="FQ91" s="459"/>
      <c r="FR91" s="459"/>
      <c r="FS91" s="459"/>
      <c r="FT91" s="459"/>
      <c r="FU91" s="459"/>
      <c r="FV91" s="459"/>
      <c r="FW91" s="459"/>
      <c r="FX91" s="459"/>
      <c r="FY91" s="459"/>
      <c r="FZ91" s="459"/>
      <c r="GA91" s="459"/>
      <c r="GB91" s="459"/>
      <c r="GC91" s="459"/>
      <c r="GD91" s="459"/>
      <c r="GE91" s="459"/>
      <c r="GF91" s="459"/>
      <c r="GG91" s="459"/>
      <c r="GH91" s="459"/>
      <c r="GI91" s="459"/>
      <c r="GJ91" s="459"/>
      <c r="GK91" s="459"/>
      <c r="GL91" s="459"/>
      <c r="GM91" s="459"/>
      <c r="GN91" s="459"/>
      <c r="GO91" s="459"/>
      <c r="GP91" s="459"/>
      <c r="GQ91" s="459"/>
      <c r="GR91" s="459"/>
      <c r="GS91" s="459"/>
      <c r="GT91" s="459"/>
      <c r="GU91" s="459"/>
      <c r="GV91" s="459"/>
      <c r="GW91" s="459"/>
      <c r="GX91" s="459"/>
      <c r="GY91" s="459"/>
      <c r="GZ91" s="459"/>
      <c r="HA91" s="459"/>
      <c r="HB91" s="459"/>
      <c r="HC91" s="459"/>
      <c r="HD91" s="459"/>
      <c r="HE91" s="459"/>
      <c r="HF91" s="459"/>
      <c r="HG91" s="459"/>
      <c r="HH91" s="459"/>
      <c r="HI91" s="459"/>
      <c r="HJ91" s="459"/>
      <c r="HK91" s="459"/>
      <c r="HL91" s="459"/>
      <c r="HM91" s="459"/>
      <c r="HN91" s="459"/>
      <c r="HO91" s="459"/>
      <c r="HP91" s="459"/>
      <c r="HQ91" s="459"/>
      <c r="HR91" s="459"/>
      <c r="HS91" s="459"/>
      <c r="HT91" s="459"/>
      <c r="HU91" s="459"/>
      <c r="HV91" s="459"/>
      <c r="HW91" s="459"/>
      <c r="HX91" s="459"/>
      <c r="HY91" s="459"/>
      <c r="HZ91" s="459"/>
      <c r="IA91" s="459"/>
      <c r="IB91" s="459"/>
      <c r="IC91" s="459"/>
      <c r="ID91" s="459"/>
      <c r="IE91" s="459"/>
      <c r="IF91" s="459"/>
      <c r="IG91" s="459"/>
      <c r="IH91" s="459"/>
      <c r="II91" s="459"/>
      <c r="IJ91" s="459"/>
      <c r="IK91" s="459"/>
      <c r="IL91" s="459"/>
      <c r="IM91" s="459"/>
      <c r="IN91" s="459"/>
      <c r="IO91" s="459"/>
      <c r="IP91" s="459"/>
      <c r="IQ91" s="459"/>
      <c r="IR91" s="459"/>
      <c r="IS91" s="459"/>
      <c r="IT91" s="459"/>
      <c r="IU91" s="459"/>
      <c r="IV91" s="459"/>
    </row>
    <row r="92" spans="1:256" s="446" customFormat="1" ht="33" customHeight="1">
      <c r="A92" s="694" t="s">
        <v>926</v>
      </c>
      <c r="B92" s="695" t="s">
        <v>927</v>
      </c>
      <c r="C92" s="695" t="s">
        <v>928</v>
      </c>
      <c r="D92" s="696" t="s">
        <v>171</v>
      </c>
      <c r="E92" s="697" t="s">
        <v>115</v>
      </c>
      <c r="F92" s="698">
        <v>75345</v>
      </c>
      <c r="G92" s="699">
        <v>1</v>
      </c>
      <c r="H92" s="700">
        <v>0</v>
      </c>
      <c r="I92" s="764" t="s">
        <v>800</v>
      </c>
      <c r="J92" s="764" t="s">
        <v>800</v>
      </c>
      <c r="K92" s="765" t="s">
        <v>929</v>
      </c>
      <c r="L92" s="766" t="s">
        <v>235</v>
      </c>
      <c r="M92" s="459"/>
      <c r="N92" s="459"/>
      <c r="O92" s="459"/>
      <c r="P92" s="459"/>
      <c r="Q92" s="459"/>
      <c r="R92" s="459"/>
      <c r="S92" s="459"/>
      <c r="T92" s="459"/>
      <c r="U92" s="459"/>
      <c r="V92" s="459"/>
      <c r="W92" s="459"/>
      <c r="X92" s="459"/>
      <c r="Y92" s="459"/>
      <c r="Z92" s="459"/>
      <c r="AA92" s="459"/>
      <c r="AB92" s="459"/>
      <c r="AC92" s="459"/>
      <c r="AD92" s="459"/>
      <c r="AE92" s="459"/>
      <c r="AF92" s="459"/>
      <c r="AG92" s="459"/>
      <c r="AH92" s="459"/>
      <c r="AI92" s="459"/>
      <c r="AJ92" s="459"/>
      <c r="AK92" s="459"/>
      <c r="AL92" s="459"/>
      <c r="AM92" s="459"/>
      <c r="AN92" s="459"/>
      <c r="AO92" s="459"/>
      <c r="AP92" s="459"/>
      <c r="AQ92" s="459"/>
      <c r="AR92" s="459"/>
      <c r="AS92" s="459"/>
      <c r="AT92" s="459"/>
      <c r="AU92" s="459"/>
      <c r="AV92" s="459"/>
      <c r="AW92" s="459"/>
      <c r="AX92" s="459"/>
      <c r="AY92" s="459"/>
      <c r="AZ92" s="459"/>
      <c r="BA92" s="459"/>
      <c r="BB92" s="459"/>
      <c r="BC92" s="459"/>
      <c r="BD92" s="459"/>
      <c r="BE92" s="459"/>
      <c r="BF92" s="459"/>
      <c r="BG92" s="459"/>
      <c r="BH92" s="459"/>
      <c r="BI92" s="459"/>
      <c r="BJ92" s="459"/>
      <c r="BK92" s="459"/>
      <c r="BL92" s="459"/>
      <c r="BM92" s="459"/>
      <c r="BN92" s="459"/>
      <c r="BO92" s="459"/>
      <c r="BP92" s="459"/>
      <c r="BQ92" s="459"/>
      <c r="BR92" s="459"/>
      <c r="BS92" s="459"/>
      <c r="BT92" s="459"/>
      <c r="BU92" s="459"/>
      <c r="BV92" s="459"/>
      <c r="BW92" s="459"/>
      <c r="BX92" s="459"/>
      <c r="BY92" s="459"/>
      <c r="BZ92" s="459"/>
      <c r="CA92" s="459"/>
      <c r="CB92" s="459"/>
      <c r="CC92" s="459"/>
      <c r="CD92" s="459"/>
      <c r="CE92" s="459"/>
      <c r="CF92" s="459"/>
      <c r="CG92" s="459"/>
      <c r="CH92" s="459"/>
      <c r="CI92" s="459"/>
      <c r="CJ92" s="459"/>
      <c r="CK92" s="459"/>
      <c r="CL92" s="459"/>
      <c r="CM92" s="459"/>
      <c r="CN92" s="459"/>
      <c r="CO92" s="459"/>
      <c r="CP92" s="459"/>
      <c r="CQ92" s="459"/>
      <c r="CR92" s="459"/>
      <c r="CS92" s="459"/>
      <c r="CT92" s="459"/>
      <c r="CU92" s="459"/>
      <c r="CV92" s="459"/>
      <c r="CW92" s="459"/>
      <c r="CX92" s="459"/>
      <c r="CY92" s="459"/>
      <c r="CZ92" s="459"/>
      <c r="DA92" s="459"/>
      <c r="DB92" s="459"/>
      <c r="DC92" s="459"/>
      <c r="DD92" s="459"/>
      <c r="DE92" s="459"/>
      <c r="DF92" s="459"/>
      <c r="DG92" s="459"/>
      <c r="DH92" s="459"/>
      <c r="DI92" s="459"/>
      <c r="DJ92" s="459"/>
      <c r="DK92" s="459"/>
      <c r="DL92" s="459"/>
      <c r="DM92" s="459"/>
      <c r="DN92" s="459"/>
      <c r="DO92" s="459"/>
      <c r="DP92" s="459"/>
      <c r="DQ92" s="459"/>
      <c r="DR92" s="459"/>
      <c r="DS92" s="459"/>
      <c r="DT92" s="459"/>
      <c r="DU92" s="459"/>
      <c r="DV92" s="459"/>
      <c r="DW92" s="459"/>
      <c r="DX92" s="459"/>
      <c r="DY92" s="459"/>
      <c r="DZ92" s="459"/>
      <c r="EA92" s="459"/>
      <c r="EB92" s="459"/>
      <c r="EC92" s="459"/>
      <c r="ED92" s="459"/>
      <c r="EE92" s="459"/>
      <c r="EF92" s="459"/>
      <c r="EG92" s="459"/>
      <c r="EH92" s="459"/>
      <c r="EI92" s="459"/>
      <c r="EJ92" s="459"/>
      <c r="EK92" s="459"/>
      <c r="EL92" s="459"/>
      <c r="EM92" s="459"/>
      <c r="EN92" s="459"/>
      <c r="EO92" s="459"/>
      <c r="EP92" s="459"/>
      <c r="EQ92" s="459"/>
      <c r="ER92" s="459"/>
      <c r="ES92" s="459"/>
      <c r="ET92" s="459"/>
      <c r="EU92" s="459"/>
      <c r="EV92" s="459"/>
      <c r="EW92" s="459"/>
      <c r="EX92" s="459"/>
      <c r="EY92" s="459"/>
      <c r="EZ92" s="459"/>
      <c r="FA92" s="459"/>
      <c r="FB92" s="459"/>
      <c r="FC92" s="459"/>
      <c r="FD92" s="459"/>
      <c r="FE92" s="459"/>
      <c r="FF92" s="459"/>
      <c r="FG92" s="459"/>
      <c r="FH92" s="459"/>
      <c r="FI92" s="459"/>
      <c r="FJ92" s="459"/>
      <c r="FK92" s="459"/>
      <c r="FL92" s="459"/>
      <c r="FM92" s="459"/>
      <c r="FN92" s="459"/>
      <c r="FO92" s="459"/>
      <c r="FP92" s="459"/>
      <c r="FQ92" s="459"/>
      <c r="FR92" s="459"/>
      <c r="FS92" s="459"/>
      <c r="FT92" s="459"/>
      <c r="FU92" s="459"/>
      <c r="FV92" s="459"/>
      <c r="FW92" s="459"/>
      <c r="FX92" s="459"/>
      <c r="FY92" s="459"/>
      <c r="FZ92" s="459"/>
      <c r="GA92" s="459"/>
      <c r="GB92" s="459"/>
      <c r="GC92" s="459"/>
      <c r="GD92" s="459"/>
      <c r="GE92" s="459"/>
      <c r="GF92" s="459"/>
      <c r="GG92" s="459"/>
      <c r="GH92" s="459"/>
      <c r="GI92" s="459"/>
      <c r="GJ92" s="459"/>
      <c r="GK92" s="459"/>
      <c r="GL92" s="459"/>
      <c r="GM92" s="459"/>
      <c r="GN92" s="459"/>
      <c r="GO92" s="459"/>
      <c r="GP92" s="459"/>
      <c r="GQ92" s="459"/>
      <c r="GR92" s="459"/>
      <c r="GS92" s="459"/>
      <c r="GT92" s="459"/>
      <c r="GU92" s="459"/>
      <c r="GV92" s="459"/>
      <c r="GW92" s="459"/>
      <c r="GX92" s="459"/>
      <c r="GY92" s="459"/>
      <c r="GZ92" s="459"/>
      <c r="HA92" s="459"/>
      <c r="HB92" s="459"/>
      <c r="HC92" s="459"/>
      <c r="HD92" s="459"/>
      <c r="HE92" s="459"/>
      <c r="HF92" s="459"/>
      <c r="HG92" s="459"/>
      <c r="HH92" s="459"/>
      <c r="HI92" s="459"/>
      <c r="HJ92" s="459"/>
      <c r="HK92" s="459"/>
      <c r="HL92" s="459"/>
      <c r="HM92" s="459"/>
      <c r="HN92" s="459"/>
      <c r="HO92" s="459"/>
      <c r="HP92" s="459"/>
      <c r="HQ92" s="459"/>
      <c r="HR92" s="459"/>
      <c r="HS92" s="459"/>
      <c r="HT92" s="459"/>
      <c r="HU92" s="459"/>
      <c r="HV92" s="459"/>
      <c r="HW92" s="459"/>
      <c r="HX92" s="459"/>
      <c r="HY92" s="459"/>
      <c r="HZ92" s="459"/>
      <c r="IA92" s="459"/>
      <c r="IB92" s="459"/>
      <c r="IC92" s="459"/>
      <c r="ID92" s="459"/>
      <c r="IE92" s="459"/>
      <c r="IF92" s="459"/>
      <c r="IG92" s="459"/>
      <c r="IH92" s="459"/>
      <c r="II92" s="459"/>
      <c r="IJ92" s="459"/>
      <c r="IK92" s="459"/>
      <c r="IL92" s="459"/>
      <c r="IM92" s="459"/>
      <c r="IN92" s="459"/>
      <c r="IO92" s="459"/>
      <c r="IP92" s="459"/>
      <c r="IQ92" s="459"/>
      <c r="IR92" s="459"/>
      <c r="IS92" s="459"/>
      <c r="IT92" s="459"/>
      <c r="IU92" s="459"/>
      <c r="IV92" s="459"/>
    </row>
    <row r="93" spans="1:256" s="444" customFormat="1" ht="57" customHeight="1">
      <c r="A93" s="666" t="s">
        <v>930</v>
      </c>
      <c r="B93" s="667" t="s">
        <v>931</v>
      </c>
      <c r="C93" s="667" t="s">
        <v>932</v>
      </c>
      <c r="D93" s="668" t="s">
        <v>171</v>
      </c>
      <c r="E93" s="667" t="s">
        <v>115</v>
      </c>
      <c r="F93" s="669">
        <v>75000</v>
      </c>
      <c r="G93" s="670">
        <v>1</v>
      </c>
      <c r="H93" s="670">
        <v>0</v>
      </c>
      <c r="I93" s="747" t="s">
        <v>872</v>
      </c>
      <c r="J93" s="747" t="s">
        <v>933</v>
      </c>
      <c r="K93" s="754" t="s">
        <v>934</v>
      </c>
      <c r="L93" s="748" t="s">
        <v>235</v>
      </c>
      <c r="M93" s="749"/>
      <c r="N93" s="750"/>
      <c r="O93" s="750"/>
      <c r="P93" s="750"/>
      <c r="Q93" s="750"/>
      <c r="R93" s="750"/>
      <c r="S93" s="750"/>
      <c r="T93" s="750"/>
      <c r="U93" s="750"/>
      <c r="V93" s="750"/>
      <c r="W93" s="750"/>
      <c r="X93" s="750"/>
      <c r="Y93" s="750"/>
      <c r="Z93" s="750"/>
      <c r="AA93" s="750"/>
      <c r="AB93" s="750"/>
      <c r="AC93" s="750"/>
      <c r="AD93" s="750"/>
      <c r="AE93" s="750"/>
      <c r="AF93" s="750"/>
      <c r="AG93" s="750"/>
      <c r="AH93" s="750"/>
      <c r="AI93" s="750"/>
      <c r="AJ93" s="750"/>
      <c r="AK93" s="750"/>
      <c r="AL93" s="750"/>
      <c r="AM93" s="750"/>
      <c r="AN93" s="750"/>
      <c r="AO93" s="750"/>
      <c r="AP93" s="750"/>
      <c r="AQ93" s="750"/>
      <c r="AR93" s="750"/>
      <c r="AS93" s="750"/>
      <c r="AT93" s="750"/>
      <c r="AU93" s="750"/>
      <c r="AV93" s="750"/>
      <c r="AW93" s="750"/>
      <c r="AX93" s="750"/>
      <c r="AY93" s="750"/>
      <c r="AZ93" s="750"/>
      <c r="BA93" s="750"/>
      <c r="BB93" s="750"/>
      <c r="BC93" s="750"/>
      <c r="BD93" s="750"/>
      <c r="BE93" s="750"/>
      <c r="BF93" s="750"/>
      <c r="BG93" s="750"/>
      <c r="BH93" s="750"/>
      <c r="BI93" s="750"/>
      <c r="BJ93" s="750"/>
      <c r="BK93" s="750"/>
      <c r="BL93" s="750"/>
      <c r="BM93" s="750"/>
      <c r="BN93" s="750"/>
      <c r="BO93" s="750"/>
      <c r="BP93" s="750"/>
      <c r="BQ93" s="750"/>
      <c r="BR93" s="750"/>
      <c r="BS93" s="750"/>
      <c r="BT93" s="750"/>
      <c r="BU93" s="750"/>
      <c r="BV93" s="750"/>
      <c r="BW93" s="750"/>
      <c r="BX93" s="750"/>
      <c r="BY93" s="750"/>
      <c r="BZ93" s="750"/>
      <c r="CA93" s="750"/>
      <c r="CB93" s="750"/>
      <c r="CC93" s="750"/>
      <c r="CD93" s="750"/>
      <c r="CE93" s="750"/>
      <c r="CF93" s="750"/>
      <c r="CG93" s="750"/>
      <c r="CH93" s="750"/>
      <c r="CI93" s="750"/>
      <c r="CJ93" s="750"/>
      <c r="CK93" s="750"/>
      <c r="CL93" s="750"/>
      <c r="CM93" s="750"/>
      <c r="CN93" s="750"/>
      <c r="CO93" s="750"/>
      <c r="CP93" s="750"/>
      <c r="CQ93" s="750"/>
      <c r="CR93" s="750"/>
      <c r="CS93" s="750"/>
      <c r="CT93" s="750"/>
      <c r="CU93" s="750"/>
      <c r="CV93" s="750"/>
      <c r="CW93" s="750"/>
      <c r="CX93" s="750"/>
      <c r="CY93" s="750"/>
      <c r="CZ93" s="750"/>
      <c r="DA93" s="750"/>
      <c r="DB93" s="750"/>
      <c r="DC93" s="750"/>
      <c r="DD93" s="750"/>
      <c r="DE93" s="750"/>
      <c r="DF93" s="750"/>
      <c r="DG93" s="750"/>
      <c r="DH93" s="750"/>
      <c r="DI93" s="750"/>
      <c r="DJ93" s="750"/>
      <c r="DK93" s="750"/>
      <c r="DL93" s="750"/>
      <c r="DM93" s="750"/>
      <c r="DN93" s="750"/>
      <c r="DO93" s="750"/>
      <c r="DP93" s="750"/>
      <c r="DQ93" s="750"/>
      <c r="DR93" s="750"/>
      <c r="DS93" s="750"/>
      <c r="DT93" s="750"/>
      <c r="DU93" s="750"/>
      <c r="DV93" s="750"/>
      <c r="DW93" s="750"/>
      <c r="DX93" s="750"/>
      <c r="DY93" s="750"/>
      <c r="DZ93" s="750"/>
      <c r="EA93" s="750"/>
      <c r="EB93" s="750"/>
      <c r="EC93" s="750"/>
      <c r="ED93" s="750"/>
      <c r="EE93" s="750"/>
      <c r="EF93" s="750"/>
      <c r="EG93" s="750"/>
      <c r="EH93" s="750"/>
      <c r="EI93" s="750"/>
      <c r="EJ93" s="750"/>
      <c r="EK93" s="750"/>
      <c r="EL93" s="750"/>
      <c r="EM93" s="750"/>
      <c r="EN93" s="750"/>
      <c r="EO93" s="750"/>
      <c r="EP93" s="750"/>
      <c r="EQ93" s="750"/>
      <c r="ER93" s="750"/>
      <c r="ES93" s="750"/>
      <c r="ET93" s="750"/>
      <c r="EU93" s="750"/>
      <c r="EV93" s="750"/>
      <c r="EW93" s="750"/>
      <c r="EX93" s="750"/>
      <c r="EY93" s="750"/>
      <c r="EZ93" s="750"/>
      <c r="FA93" s="750"/>
      <c r="FB93" s="750"/>
      <c r="FC93" s="750"/>
      <c r="FD93" s="750"/>
      <c r="FE93" s="750"/>
      <c r="FF93" s="750"/>
      <c r="FG93" s="750"/>
      <c r="FH93" s="750"/>
      <c r="FI93" s="750"/>
      <c r="FJ93" s="750"/>
      <c r="FK93" s="750"/>
      <c r="FL93" s="750"/>
      <c r="FM93" s="750"/>
      <c r="FN93" s="750"/>
      <c r="FO93" s="750"/>
      <c r="FP93" s="750"/>
      <c r="FQ93" s="750"/>
      <c r="FR93" s="750"/>
      <c r="FS93" s="750"/>
      <c r="FT93" s="750"/>
      <c r="FU93" s="750"/>
      <c r="FV93" s="750"/>
      <c r="FW93" s="750"/>
      <c r="FX93" s="750"/>
      <c r="FY93" s="750"/>
      <c r="FZ93" s="750"/>
      <c r="GA93" s="750"/>
      <c r="GB93" s="750"/>
      <c r="GC93" s="750"/>
      <c r="GD93" s="750"/>
      <c r="GE93" s="750"/>
      <c r="GF93" s="750"/>
      <c r="GG93" s="750"/>
      <c r="GH93" s="750"/>
      <c r="GI93" s="750"/>
      <c r="GJ93" s="750"/>
      <c r="GK93" s="750"/>
      <c r="GL93" s="750"/>
      <c r="GM93" s="750"/>
      <c r="GN93" s="750"/>
      <c r="GO93" s="750"/>
      <c r="GP93" s="750"/>
      <c r="GQ93" s="750"/>
      <c r="GR93" s="750"/>
      <c r="GS93" s="750"/>
      <c r="GT93" s="750"/>
      <c r="GU93" s="750"/>
      <c r="GV93" s="750"/>
      <c r="GW93" s="750"/>
      <c r="GX93" s="750"/>
      <c r="GY93" s="750"/>
      <c r="GZ93" s="750"/>
      <c r="HA93" s="750"/>
      <c r="HB93" s="750"/>
      <c r="HC93" s="750"/>
      <c r="HD93" s="750"/>
      <c r="HE93" s="750"/>
      <c r="HF93" s="750"/>
      <c r="HG93" s="750"/>
      <c r="HH93" s="750"/>
      <c r="HI93" s="750"/>
      <c r="HJ93" s="750"/>
      <c r="HK93" s="750"/>
      <c r="HL93" s="750"/>
      <c r="HM93" s="750"/>
      <c r="HN93" s="750"/>
      <c r="HO93" s="750"/>
      <c r="HP93" s="750"/>
      <c r="HQ93" s="750"/>
      <c r="HR93" s="750"/>
      <c r="HS93" s="750"/>
      <c r="HT93" s="750"/>
      <c r="HU93" s="750"/>
      <c r="HV93" s="750"/>
      <c r="HW93" s="750"/>
      <c r="HX93" s="750"/>
      <c r="HY93" s="750"/>
      <c r="HZ93" s="750"/>
      <c r="IA93" s="750"/>
      <c r="IB93" s="750"/>
      <c r="IC93" s="750"/>
      <c r="ID93" s="750"/>
      <c r="IE93" s="750"/>
      <c r="IF93" s="750"/>
      <c r="IG93" s="750"/>
      <c r="IH93" s="750"/>
      <c r="II93" s="750"/>
      <c r="IJ93" s="750"/>
      <c r="IK93" s="750"/>
      <c r="IL93" s="750"/>
      <c r="IM93" s="750"/>
      <c r="IN93" s="750"/>
      <c r="IO93" s="750"/>
      <c r="IP93" s="750"/>
      <c r="IQ93" s="750"/>
      <c r="IR93" s="750"/>
      <c r="IS93" s="750"/>
      <c r="IT93" s="750"/>
      <c r="IU93" s="750"/>
      <c r="IV93" s="750"/>
    </row>
    <row r="94" spans="1:256" s="437" customFormat="1" ht="30" customHeight="1">
      <c r="A94" s="488" t="s">
        <v>935</v>
      </c>
      <c r="B94" s="482" t="s">
        <v>936</v>
      </c>
      <c r="C94" s="482" t="s">
        <v>937</v>
      </c>
      <c r="D94" s="491" t="s">
        <v>171</v>
      </c>
      <c r="E94" s="537" t="s">
        <v>115</v>
      </c>
      <c r="F94" s="701">
        <v>65000</v>
      </c>
      <c r="G94" s="702">
        <v>1</v>
      </c>
      <c r="H94" s="535">
        <v>0</v>
      </c>
      <c r="I94" s="767" t="s">
        <v>790</v>
      </c>
      <c r="J94" s="595" t="s">
        <v>790</v>
      </c>
      <c r="K94" s="768" t="s">
        <v>938</v>
      </c>
      <c r="L94" s="769" t="s">
        <v>159</v>
      </c>
      <c r="M94" s="454"/>
      <c r="N94" s="454"/>
      <c r="O94" s="454"/>
      <c r="P94" s="454"/>
      <c r="Q94" s="454"/>
      <c r="R94" s="454"/>
      <c r="S94" s="454"/>
      <c r="T94" s="454"/>
      <c r="U94" s="454"/>
      <c r="V94" s="454"/>
      <c r="W94" s="454"/>
      <c r="X94" s="454"/>
      <c r="Y94" s="454"/>
      <c r="Z94" s="454"/>
      <c r="AA94" s="454"/>
      <c r="AB94" s="454"/>
      <c r="AC94" s="454"/>
      <c r="AD94" s="454"/>
      <c r="AE94" s="454"/>
      <c r="AF94" s="454"/>
      <c r="AG94" s="454"/>
      <c r="AH94" s="454"/>
      <c r="AI94" s="454"/>
      <c r="AJ94" s="454"/>
      <c r="AK94" s="454"/>
      <c r="AL94" s="454"/>
      <c r="AM94" s="454"/>
      <c r="AN94" s="454"/>
      <c r="AO94" s="454"/>
      <c r="AP94" s="454"/>
      <c r="AQ94" s="454"/>
      <c r="AR94" s="454"/>
      <c r="AS94" s="454"/>
      <c r="AT94" s="454"/>
      <c r="AU94" s="454"/>
      <c r="AV94" s="454"/>
      <c r="AW94" s="454"/>
      <c r="AX94" s="454"/>
      <c r="AY94" s="454"/>
      <c r="AZ94" s="454"/>
      <c r="BA94" s="454"/>
      <c r="BB94" s="454"/>
      <c r="BC94" s="454"/>
      <c r="BD94" s="454"/>
      <c r="BE94" s="454"/>
      <c r="BF94" s="454"/>
      <c r="BG94" s="454"/>
      <c r="BH94" s="454"/>
      <c r="BI94" s="454"/>
      <c r="BJ94" s="454"/>
      <c r="BK94" s="454"/>
      <c r="BL94" s="454"/>
      <c r="BM94" s="454"/>
      <c r="BN94" s="454"/>
      <c r="BO94" s="454"/>
      <c r="BP94" s="454"/>
      <c r="BQ94" s="454"/>
      <c r="BR94" s="454"/>
      <c r="BS94" s="454"/>
      <c r="BT94" s="454"/>
      <c r="BU94" s="454"/>
      <c r="BV94" s="454"/>
      <c r="BW94" s="454"/>
      <c r="BX94" s="454"/>
      <c r="BY94" s="454"/>
      <c r="BZ94" s="454"/>
      <c r="CA94" s="454"/>
      <c r="CB94" s="454"/>
      <c r="CC94" s="454"/>
      <c r="CD94" s="454"/>
      <c r="CE94" s="454"/>
      <c r="CF94" s="454"/>
      <c r="CG94" s="454"/>
      <c r="CH94" s="454"/>
      <c r="CI94" s="454"/>
      <c r="CJ94" s="454"/>
      <c r="CK94" s="454"/>
      <c r="CL94" s="454"/>
      <c r="CM94" s="454"/>
      <c r="CN94" s="454"/>
      <c r="CO94" s="454"/>
      <c r="CP94" s="454"/>
      <c r="CQ94" s="454"/>
      <c r="CR94" s="454"/>
      <c r="CS94" s="454"/>
      <c r="CT94" s="454"/>
      <c r="CU94" s="454"/>
      <c r="CV94" s="454"/>
      <c r="CW94" s="454"/>
      <c r="CX94" s="454"/>
      <c r="CY94" s="454"/>
      <c r="CZ94" s="454"/>
      <c r="DA94" s="454"/>
      <c r="DB94" s="454"/>
      <c r="DC94" s="454"/>
      <c r="DD94" s="454"/>
      <c r="DE94" s="454"/>
      <c r="DF94" s="454"/>
      <c r="DG94" s="454"/>
      <c r="DH94" s="454"/>
      <c r="DI94" s="454"/>
      <c r="DJ94" s="454"/>
      <c r="DK94" s="454"/>
      <c r="DL94" s="454"/>
      <c r="DM94" s="454"/>
      <c r="DN94" s="454"/>
      <c r="DO94" s="454"/>
      <c r="DP94" s="454"/>
      <c r="DQ94" s="454"/>
      <c r="DR94" s="454"/>
      <c r="DS94" s="454"/>
      <c r="DT94" s="454"/>
      <c r="DU94" s="454"/>
      <c r="DV94" s="454"/>
      <c r="DW94" s="454"/>
      <c r="DX94" s="454"/>
      <c r="DY94" s="454"/>
      <c r="DZ94" s="454"/>
      <c r="EA94" s="454"/>
      <c r="EB94" s="454"/>
      <c r="EC94" s="454"/>
      <c r="ED94" s="454"/>
      <c r="EE94" s="454"/>
      <c r="EF94" s="454"/>
      <c r="EG94" s="454"/>
      <c r="EH94" s="454"/>
      <c r="EI94" s="454"/>
      <c r="EJ94" s="454"/>
      <c r="EK94" s="454"/>
      <c r="EL94" s="454"/>
      <c r="EM94" s="454"/>
      <c r="EN94" s="454"/>
      <c r="EO94" s="454"/>
      <c r="EP94" s="454"/>
      <c r="EQ94" s="454"/>
      <c r="ER94" s="454"/>
      <c r="ES94" s="454"/>
      <c r="ET94" s="454"/>
      <c r="EU94" s="454"/>
      <c r="EV94" s="454"/>
      <c r="EW94" s="454"/>
      <c r="EX94" s="454"/>
      <c r="EY94" s="454"/>
      <c r="EZ94" s="454"/>
      <c r="FA94" s="454"/>
      <c r="FB94" s="454"/>
      <c r="FC94" s="454"/>
      <c r="FD94" s="454"/>
      <c r="FE94" s="454"/>
      <c r="FF94" s="454"/>
      <c r="FG94" s="454"/>
      <c r="FH94" s="454"/>
      <c r="FI94" s="454"/>
      <c r="FJ94" s="454"/>
      <c r="FK94" s="454"/>
      <c r="FL94" s="454"/>
      <c r="FM94" s="454"/>
      <c r="FN94" s="454"/>
      <c r="FO94" s="454"/>
      <c r="FP94" s="454"/>
      <c r="FQ94" s="454"/>
      <c r="FR94" s="454"/>
      <c r="FS94" s="454"/>
      <c r="FT94" s="454"/>
      <c r="FU94" s="454"/>
      <c r="FV94" s="454"/>
      <c r="FW94" s="454"/>
      <c r="FX94" s="454"/>
      <c r="FY94" s="454"/>
      <c r="FZ94" s="454"/>
      <c r="GA94" s="454"/>
      <c r="GB94" s="454"/>
      <c r="GC94" s="454"/>
      <c r="GD94" s="454"/>
      <c r="GE94" s="454"/>
      <c r="GF94" s="454"/>
      <c r="GG94" s="454"/>
      <c r="GH94" s="454"/>
      <c r="GI94" s="454"/>
      <c r="GJ94" s="454"/>
      <c r="GK94" s="454"/>
      <c r="GL94" s="454"/>
      <c r="GM94" s="454"/>
      <c r="GN94" s="454"/>
      <c r="GO94" s="454"/>
      <c r="GP94" s="454"/>
      <c r="GQ94" s="454"/>
      <c r="GR94" s="454"/>
      <c r="GS94" s="454"/>
      <c r="GT94" s="454"/>
      <c r="GU94" s="454"/>
      <c r="GV94" s="454"/>
      <c r="GW94" s="454"/>
      <c r="GX94" s="454"/>
      <c r="GY94" s="454"/>
      <c r="GZ94" s="454"/>
      <c r="HA94" s="454"/>
      <c r="HB94" s="454"/>
      <c r="HC94" s="454"/>
      <c r="HD94" s="454"/>
      <c r="HE94" s="454"/>
      <c r="HF94" s="454"/>
      <c r="HG94" s="454"/>
      <c r="HH94" s="454"/>
      <c r="HI94" s="454"/>
      <c r="HJ94" s="454"/>
      <c r="HK94" s="454"/>
      <c r="HL94" s="454"/>
      <c r="HM94" s="454"/>
      <c r="HN94" s="454"/>
      <c r="HO94" s="454"/>
      <c r="HP94" s="454"/>
      <c r="HQ94" s="454"/>
      <c r="HR94" s="454"/>
      <c r="HS94" s="454"/>
      <c r="HT94" s="454"/>
      <c r="HU94" s="454"/>
      <c r="HV94" s="454"/>
      <c r="HW94" s="454"/>
      <c r="HX94" s="454"/>
      <c r="HY94" s="454"/>
      <c r="HZ94" s="454"/>
      <c r="IA94" s="454"/>
      <c r="IB94" s="454"/>
      <c r="IC94" s="454"/>
      <c r="ID94" s="454"/>
      <c r="IE94" s="454"/>
      <c r="IF94" s="454"/>
      <c r="IG94" s="454"/>
      <c r="IH94" s="454"/>
      <c r="II94" s="454"/>
      <c r="IJ94" s="454"/>
      <c r="IK94" s="454"/>
      <c r="IL94" s="454"/>
      <c r="IM94" s="454"/>
      <c r="IN94" s="454"/>
      <c r="IO94" s="454"/>
      <c r="IP94" s="454"/>
      <c r="IQ94" s="454"/>
      <c r="IR94" s="454"/>
      <c r="IS94" s="454"/>
      <c r="IT94" s="454"/>
      <c r="IU94" s="454"/>
      <c r="IV94" s="454"/>
    </row>
    <row r="95" spans="1:256" s="437" customFormat="1" ht="43.05" customHeight="1">
      <c r="A95" s="488" t="s">
        <v>939</v>
      </c>
      <c r="B95" s="533" t="s">
        <v>940</v>
      </c>
      <c r="C95" s="482" t="s">
        <v>941</v>
      </c>
      <c r="D95" s="703" t="s">
        <v>171</v>
      </c>
      <c r="E95" s="704" t="s">
        <v>115</v>
      </c>
      <c r="F95" s="705">
        <v>65000</v>
      </c>
      <c r="G95" s="539">
        <v>1</v>
      </c>
      <c r="H95" s="706">
        <v>0</v>
      </c>
      <c r="I95" s="770">
        <v>42675</v>
      </c>
      <c r="J95" s="615" t="s">
        <v>942</v>
      </c>
      <c r="K95" s="771" t="s">
        <v>943</v>
      </c>
      <c r="L95" s="533" t="s">
        <v>159</v>
      </c>
      <c r="M95" s="454"/>
      <c r="N95" s="454"/>
      <c r="O95" s="454"/>
      <c r="P95" s="454"/>
      <c r="Q95" s="454"/>
      <c r="R95" s="454"/>
      <c r="S95" s="454"/>
      <c r="T95" s="454"/>
      <c r="U95" s="454"/>
      <c r="V95" s="454"/>
      <c r="W95" s="454"/>
      <c r="X95" s="454"/>
      <c r="Y95" s="454"/>
      <c r="Z95" s="454"/>
      <c r="AA95" s="454"/>
      <c r="AB95" s="454"/>
      <c r="AC95" s="454"/>
      <c r="AD95" s="454"/>
      <c r="AE95" s="454"/>
      <c r="AF95" s="454"/>
      <c r="AG95" s="454"/>
      <c r="AH95" s="454"/>
      <c r="AI95" s="454"/>
      <c r="AJ95" s="454"/>
      <c r="AK95" s="454"/>
      <c r="AL95" s="454"/>
      <c r="AM95" s="454"/>
      <c r="AN95" s="454"/>
      <c r="AO95" s="454"/>
      <c r="AP95" s="454"/>
      <c r="AQ95" s="454"/>
      <c r="AR95" s="454"/>
      <c r="AS95" s="454"/>
      <c r="AT95" s="454"/>
      <c r="AU95" s="454"/>
      <c r="AV95" s="454"/>
      <c r="AW95" s="454"/>
      <c r="AX95" s="454"/>
      <c r="AY95" s="454"/>
      <c r="AZ95" s="454"/>
      <c r="BA95" s="454"/>
      <c r="BB95" s="454"/>
      <c r="BC95" s="454"/>
      <c r="BD95" s="454"/>
      <c r="BE95" s="454"/>
      <c r="BF95" s="454"/>
      <c r="BG95" s="454"/>
      <c r="BH95" s="454"/>
      <c r="BI95" s="454"/>
      <c r="BJ95" s="454"/>
      <c r="BK95" s="454"/>
      <c r="BL95" s="454"/>
      <c r="BM95" s="454"/>
      <c r="BN95" s="454"/>
      <c r="BO95" s="454"/>
      <c r="BP95" s="454"/>
      <c r="BQ95" s="454"/>
      <c r="BR95" s="454"/>
      <c r="BS95" s="454"/>
      <c r="BT95" s="454"/>
      <c r="BU95" s="454"/>
      <c r="BV95" s="454"/>
      <c r="BW95" s="454"/>
      <c r="BX95" s="454"/>
      <c r="BY95" s="454"/>
      <c r="BZ95" s="454"/>
      <c r="CA95" s="454"/>
      <c r="CB95" s="454"/>
      <c r="CC95" s="454"/>
      <c r="CD95" s="454"/>
      <c r="CE95" s="454"/>
      <c r="CF95" s="454"/>
      <c r="CG95" s="454"/>
      <c r="CH95" s="454"/>
      <c r="CI95" s="454"/>
      <c r="CJ95" s="454"/>
      <c r="CK95" s="454"/>
      <c r="CL95" s="454"/>
      <c r="CM95" s="454"/>
      <c r="CN95" s="454"/>
      <c r="CO95" s="454"/>
      <c r="CP95" s="454"/>
      <c r="CQ95" s="454"/>
      <c r="CR95" s="454"/>
      <c r="CS95" s="454"/>
      <c r="CT95" s="454"/>
      <c r="CU95" s="454"/>
      <c r="CV95" s="454"/>
      <c r="CW95" s="454"/>
      <c r="CX95" s="454"/>
      <c r="CY95" s="454"/>
      <c r="CZ95" s="454"/>
      <c r="DA95" s="454"/>
      <c r="DB95" s="454"/>
      <c r="DC95" s="454"/>
      <c r="DD95" s="454"/>
      <c r="DE95" s="454"/>
      <c r="DF95" s="454"/>
      <c r="DG95" s="454"/>
      <c r="DH95" s="454"/>
      <c r="DI95" s="454"/>
      <c r="DJ95" s="454"/>
      <c r="DK95" s="454"/>
      <c r="DL95" s="454"/>
      <c r="DM95" s="454"/>
      <c r="DN95" s="454"/>
      <c r="DO95" s="454"/>
      <c r="DP95" s="454"/>
      <c r="DQ95" s="454"/>
      <c r="DR95" s="454"/>
      <c r="DS95" s="454"/>
      <c r="DT95" s="454"/>
      <c r="DU95" s="454"/>
      <c r="DV95" s="454"/>
      <c r="DW95" s="454"/>
      <c r="DX95" s="454"/>
      <c r="DY95" s="454"/>
      <c r="DZ95" s="454"/>
      <c r="EA95" s="454"/>
      <c r="EB95" s="454"/>
      <c r="EC95" s="454"/>
      <c r="ED95" s="454"/>
      <c r="EE95" s="454"/>
      <c r="EF95" s="454"/>
      <c r="EG95" s="454"/>
      <c r="EH95" s="454"/>
      <c r="EI95" s="454"/>
      <c r="EJ95" s="454"/>
      <c r="EK95" s="454"/>
      <c r="EL95" s="454"/>
      <c r="EM95" s="454"/>
      <c r="EN95" s="454"/>
      <c r="EO95" s="454"/>
      <c r="EP95" s="454"/>
      <c r="EQ95" s="454"/>
      <c r="ER95" s="454"/>
      <c r="ES95" s="454"/>
      <c r="ET95" s="454"/>
      <c r="EU95" s="454"/>
      <c r="EV95" s="454"/>
      <c r="EW95" s="454"/>
      <c r="EX95" s="454"/>
      <c r="EY95" s="454"/>
      <c r="EZ95" s="454"/>
      <c r="FA95" s="454"/>
      <c r="FB95" s="454"/>
      <c r="FC95" s="454"/>
      <c r="FD95" s="454"/>
      <c r="FE95" s="454"/>
      <c r="FF95" s="454"/>
      <c r="FG95" s="454"/>
      <c r="FH95" s="454"/>
      <c r="FI95" s="454"/>
      <c r="FJ95" s="454"/>
      <c r="FK95" s="454"/>
      <c r="FL95" s="454"/>
      <c r="FM95" s="454"/>
      <c r="FN95" s="454"/>
      <c r="FO95" s="454"/>
      <c r="FP95" s="454"/>
      <c r="FQ95" s="454"/>
      <c r="FR95" s="454"/>
      <c r="FS95" s="454"/>
      <c r="FT95" s="454"/>
      <c r="FU95" s="454"/>
      <c r="FV95" s="454"/>
      <c r="FW95" s="454"/>
      <c r="FX95" s="454"/>
      <c r="FY95" s="454"/>
      <c r="FZ95" s="454"/>
      <c r="GA95" s="454"/>
      <c r="GB95" s="454"/>
      <c r="GC95" s="454"/>
      <c r="GD95" s="454"/>
      <c r="GE95" s="454"/>
      <c r="GF95" s="454"/>
      <c r="GG95" s="454"/>
      <c r="GH95" s="454"/>
      <c r="GI95" s="454"/>
      <c r="GJ95" s="454"/>
      <c r="GK95" s="454"/>
      <c r="GL95" s="454"/>
      <c r="GM95" s="454"/>
      <c r="GN95" s="454"/>
      <c r="GO95" s="454"/>
      <c r="GP95" s="454"/>
      <c r="GQ95" s="454"/>
      <c r="GR95" s="454"/>
      <c r="GS95" s="454"/>
      <c r="GT95" s="454"/>
      <c r="GU95" s="454"/>
      <c r="GV95" s="454"/>
      <c r="GW95" s="454"/>
      <c r="GX95" s="454"/>
      <c r="GY95" s="454"/>
      <c r="GZ95" s="454"/>
      <c r="HA95" s="454"/>
      <c r="HB95" s="454"/>
      <c r="HC95" s="454"/>
      <c r="HD95" s="454"/>
      <c r="HE95" s="454"/>
      <c r="HF95" s="454"/>
      <c r="HG95" s="454"/>
      <c r="HH95" s="454"/>
      <c r="HI95" s="454"/>
      <c r="HJ95" s="454"/>
      <c r="HK95" s="454"/>
      <c r="HL95" s="454"/>
      <c r="HM95" s="454"/>
      <c r="HN95" s="454"/>
      <c r="HO95" s="454"/>
      <c r="HP95" s="454"/>
      <c r="HQ95" s="454"/>
      <c r="HR95" s="454"/>
      <c r="HS95" s="454"/>
      <c r="HT95" s="454"/>
      <c r="HU95" s="454"/>
      <c r="HV95" s="454"/>
      <c r="HW95" s="454"/>
      <c r="HX95" s="454"/>
      <c r="HY95" s="454"/>
      <c r="HZ95" s="454"/>
      <c r="IA95" s="454"/>
      <c r="IB95" s="454"/>
      <c r="IC95" s="454"/>
      <c r="ID95" s="454"/>
      <c r="IE95" s="454"/>
      <c r="IF95" s="454"/>
      <c r="IG95" s="454"/>
      <c r="IH95" s="454"/>
      <c r="II95" s="454"/>
      <c r="IJ95" s="454"/>
      <c r="IK95" s="454"/>
      <c r="IL95" s="454"/>
      <c r="IM95" s="454"/>
      <c r="IN95" s="454"/>
      <c r="IO95" s="454"/>
      <c r="IP95" s="454"/>
      <c r="IQ95" s="454"/>
      <c r="IR95" s="454"/>
      <c r="IS95" s="454"/>
      <c r="IT95" s="454"/>
      <c r="IU95" s="454"/>
      <c r="IV95" s="454"/>
    </row>
    <row r="96" spans="1:256" s="435" customFormat="1" ht="43.05" customHeight="1">
      <c r="A96" s="666" t="s">
        <v>944</v>
      </c>
      <c r="B96" s="525" t="s">
        <v>945</v>
      </c>
      <c r="C96" s="475" t="s">
        <v>946</v>
      </c>
      <c r="D96" s="707" t="s">
        <v>171</v>
      </c>
      <c r="E96" s="708" t="s">
        <v>115</v>
      </c>
      <c r="F96" s="709">
        <v>60564</v>
      </c>
      <c r="G96" s="710">
        <v>1</v>
      </c>
      <c r="H96" s="479">
        <v>0</v>
      </c>
      <c r="I96" s="772" t="s">
        <v>947</v>
      </c>
      <c r="J96" s="773" t="s">
        <v>947</v>
      </c>
      <c r="K96" s="774" t="s">
        <v>948</v>
      </c>
      <c r="L96" s="525" t="s">
        <v>126</v>
      </c>
      <c r="M96" s="459"/>
      <c r="N96" s="459"/>
      <c r="O96" s="459"/>
      <c r="P96" s="459"/>
      <c r="Q96" s="459"/>
      <c r="R96" s="459"/>
      <c r="S96" s="459"/>
      <c r="T96" s="459"/>
      <c r="U96" s="459"/>
      <c r="V96" s="459"/>
      <c r="W96" s="459"/>
      <c r="X96" s="459"/>
      <c r="Y96" s="459"/>
      <c r="Z96" s="459"/>
      <c r="AA96" s="459"/>
      <c r="AB96" s="459"/>
      <c r="AC96" s="459"/>
      <c r="AD96" s="459"/>
      <c r="AE96" s="459"/>
      <c r="AF96" s="459"/>
      <c r="AG96" s="459"/>
      <c r="AH96" s="459"/>
      <c r="AI96" s="459"/>
      <c r="AJ96" s="459"/>
      <c r="AK96" s="459"/>
      <c r="AL96" s="459"/>
      <c r="AM96" s="459"/>
      <c r="AN96" s="459"/>
      <c r="AO96" s="459"/>
      <c r="AP96" s="459"/>
      <c r="AQ96" s="459"/>
      <c r="AR96" s="459"/>
      <c r="AS96" s="459"/>
      <c r="AT96" s="459"/>
      <c r="AU96" s="459"/>
      <c r="AV96" s="459"/>
      <c r="AW96" s="459"/>
      <c r="AX96" s="459"/>
      <c r="AY96" s="459"/>
      <c r="AZ96" s="459"/>
      <c r="BA96" s="459"/>
      <c r="BB96" s="459"/>
      <c r="BC96" s="459"/>
      <c r="BD96" s="459"/>
      <c r="BE96" s="459"/>
      <c r="BF96" s="459"/>
      <c r="BG96" s="459"/>
      <c r="BH96" s="459"/>
      <c r="BI96" s="459"/>
      <c r="BJ96" s="459"/>
      <c r="BK96" s="459"/>
      <c r="BL96" s="459"/>
      <c r="BM96" s="459"/>
      <c r="BN96" s="459"/>
      <c r="BO96" s="459"/>
      <c r="BP96" s="459"/>
      <c r="BQ96" s="459"/>
      <c r="BR96" s="459"/>
      <c r="BS96" s="459"/>
      <c r="BT96" s="459"/>
      <c r="BU96" s="459"/>
      <c r="BV96" s="459"/>
      <c r="BW96" s="459"/>
      <c r="BX96" s="459"/>
      <c r="BY96" s="459"/>
      <c r="BZ96" s="459"/>
      <c r="CA96" s="459"/>
      <c r="CB96" s="459"/>
      <c r="CC96" s="459"/>
      <c r="CD96" s="459"/>
      <c r="CE96" s="459"/>
      <c r="CF96" s="459"/>
      <c r="CG96" s="459"/>
      <c r="CH96" s="459"/>
      <c r="CI96" s="459"/>
      <c r="CJ96" s="459"/>
      <c r="CK96" s="459"/>
      <c r="CL96" s="459"/>
      <c r="CM96" s="459"/>
      <c r="CN96" s="459"/>
      <c r="CO96" s="459"/>
      <c r="CP96" s="459"/>
      <c r="CQ96" s="459"/>
      <c r="CR96" s="459"/>
      <c r="CS96" s="459"/>
      <c r="CT96" s="459"/>
      <c r="CU96" s="459"/>
      <c r="CV96" s="459"/>
      <c r="CW96" s="459"/>
      <c r="CX96" s="459"/>
      <c r="CY96" s="459"/>
      <c r="CZ96" s="459"/>
      <c r="DA96" s="459"/>
      <c r="DB96" s="459"/>
      <c r="DC96" s="459"/>
      <c r="DD96" s="459"/>
      <c r="DE96" s="459"/>
      <c r="DF96" s="459"/>
      <c r="DG96" s="459"/>
      <c r="DH96" s="459"/>
      <c r="DI96" s="459"/>
      <c r="DJ96" s="459"/>
      <c r="DK96" s="459"/>
      <c r="DL96" s="459"/>
      <c r="DM96" s="459"/>
      <c r="DN96" s="459"/>
      <c r="DO96" s="459"/>
      <c r="DP96" s="459"/>
      <c r="DQ96" s="459"/>
      <c r="DR96" s="459"/>
      <c r="DS96" s="459"/>
      <c r="DT96" s="459"/>
      <c r="DU96" s="459"/>
      <c r="DV96" s="459"/>
      <c r="DW96" s="459"/>
      <c r="DX96" s="459"/>
      <c r="DY96" s="459"/>
      <c r="DZ96" s="459"/>
      <c r="EA96" s="459"/>
      <c r="EB96" s="459"/>
      <c r="EC96" s="459"/>
      <c r="ED96" s="459"/>
      <c r="EE96" s="459"/>
      <c r="EF96" s="459"/>
      <c r="EG96" s="459"/>
      <c r="EH96" s="459"/>
      <c r="EI96" s="459"/>
      <c r="EJ96" s="459"/>
      <c r="EK96" s="459"/>
      <c r="EL96" s="459"/>
      <c r="EM96" s="459"/>
      <c r="EN96" s="459"/>
      <c r="EO96" s="459"/>
      <c r="EP96" s="459"/>
      <c r="EQ96" s="459"/>
      <c r="ER96" s="459"/>
      <c r="ES96" s="459"/>
      <c r="ET96" s="459"/>
      <c r="EU96" s="459"/>
      <c r="EV96" s="459"/>
      <c r="EW96" s="459"/>
      <c r="EX96" s="459"/>
      <c r="EY96" s="459"/>
      <c r="EZ96" s="459"/>
      <c r="FA96" s="459"/>
      <c r="FB96" s="459"/>
      <c r="FC96" s="459"/>
      <c r="FD96" s="459"/>
      <c r="FE96" s="459"/>
      <c r="FF96" s="459"/>
      <c r="FG96" s="459"/>
      <c r="FH96" s="459"/>
      <c r="FI96" s="459"/>
      <c r="FJ96" s="459"/>
      <c r="FK96" s="459"/>
      <c r="FL96" s="459"/>
      <c r="FM96" s="459"/>
      <c r="FN96" s="459"/>
      <c r="FO96" s="459"/>
      <c r="FP96" s="459"/>
      <c r="FQ96" s="459"/>
      <c r="FR96" s="459"/>
      <c r="FS96" s="459"/>
      <c r="FT96" s="459"/>
      <c r="FU96" s="459"/>
      <c r="FV96" s="459"/>
      <c r="FW96" s="459"/>
      <c r="FX96" s="459"/>
      <c r="FY96" s="459"/>
      <c r="FZ96" s="459"/>
      <c r="GA96" s="459"/>
      <c r="GB96" s="459"/>
      <c r="GC96" s="459"/>
      <c r="GD96" s="459"/>
      <c r="GE96" s="459"/>
      <c r="GF96" s="459"/>
      <c r="GG96" s="459"/>
      <c r="GH96" s="459"/>
      <c r="GI96" s="459"/>
      <c r="GJ96" s="459"/>
      <c r="GK96" s="459"/>
      <c r="GL96" s="459"/>
      <c r="GM96" s="459"/>
      <c r="GN96" s="459"/>
      <c r="GO96" s="459"/>
      <c r="GP96" s="459"/>
      <c r="GQ96" s="459"/>
      <c r="GR96" s="459"/>
      <c r="GS96" s="459"/>
      <c r="GT96" s="459"/>
      <c r="GU96" s="459"/>
      <c r="GV96" s="459"/>
      <c r="GW96" s="459"/>
      <c r="GX96" s="459"/>
      <c r="GY96" s="459"/>
      <c r="GZ96" s="459"/>
      <c r="HA96" s="459"/>
      <c r="HB96" s="459"/>
      <c r="HC96" s="459"/>
      <c r="HD96" s="459"/>
      <c r="HE96" s="459"/>
      <c r="HF96" s="459"/>
      <c r="HG96" s="459"/>
      <c r="HH96" s="459"/>
      <c r="HI96" s="459"/>
      <c r="HJ96" s="459"/>
      <c r="HK96" s="459"/>
      <c r="HL96" s="459"/>
      <c r="HM96" s="459"/>
      <c r="HN96" s="459"/>
      <c r="HO96" s="459"/>
      <c r="HP96" s="459"/>
      <c r="HQ96" s="459"/>
      <c r="HR96" s="459"/>
      <c r="HS96" s="459"/>
      <c r="HT96" s="459"/>
      <c r="HU96" s="459"/>
      <c r="HV96" s="459"/>
      <c r="HW96" s="459"/>
      <c r="HX96" s="459"/>
      <c r="HY96" s="459"/>
      <c r="HZ96" s="459"/>
      <c r="IA96" s="459"/>
      <c r="IB96" s="459"/>
      <c r="IC96" s="459"/>
      <c r="ID96" s="459"/>
      <c r="IE96" s="459"/>
      <c r="IF96" s="459"/>
      <c r="IG96" s="459"/>
      <c r="IH96" s="459"/>
      <c r="II96" s="459"/>
      <c r="IJ96" s="459"/>
      <c r="IK96" s="459"/>
      <c r="IL96" s="459"/>
      <c r="IM96" s="459"/>
      <c r="IN96" s="459"/>
      <c r="IO96" s="459"/>
      <c r="IP96" s="459"/>
      <c r="IQ96" s="459"/>
      <c r="IR96" s="459"/>
      <c r="IS96" s="459"/>
      <c r="IT96" s="459"/>
      <c r="IU96" s="459"/>
      <c r="IV96" s="459"/>
    </row>
    <row r="97" spans="1:256" s="437" customFormat="1" ht="29.25" customHeight="1">
      <c r="A97" s="488" t="s">
        <v>949</v>
      </c>
      <c r="B97" s="533" t="s">
        <v>950</v>
      </c>
      <c r="C97" s="533" t="s">
        <v>951</v>
      </c>
      <c r="D97" s="536" t="s">
        <v>171</v>
      </c>
      <c r="E97" s="484" t="s">
        <v>115</v>
      </c>
      <c r="F97" s="485">
        <v>60000</v>
      </c>
      <c r="G97" s="486">
        <v>1</v>
      </c>
      <c r="H97" s="487">
        <v>0</v>
      </c>
      <c r="I97" s="533" t="s">
        <v>647</v>
      </c>
      <c r="J97" s="482" t="s">
        <v>641</v>
      </c>
      <c r="K97" s="614" t="s">
        <v>952</v>
      </c>
      <c r="L97" s="533" t="s">
        <v>159</v>
      </c>
      <c r="M97" s="459"/>
      <c r="N97" s="459"/>
      <c r="O97" s="459"/>
      <c r="P97" s="459"/>
      <c r="Q97" s="459"/>
      <c r="R97" s="459"/>
      <c r="S97" s="459"/>
      <c r="T97" s="459"/>
      <c r="U97" s="459"/>
      <c r="V97" s="459"/>
      <c r="W97" s="459"/>
      <c r="X97" s="459"/>
      <c r="Y97" s="459"/>
      <c r="Z97" s="459"/>
      <c r="AA97" s="459"/>
      <c r="AB97" s="459"/>
      <c r="AC97" s="459"/>
      <c r="AD97" s="459"/>
      <c r="AE97" s="459"/>
      <c r="AF97" s="459"/>
      <c r="AG97" s="459"/>
      <c r="AH97" s="459"/>
      <c r="AI97" s="459"/>
      <c r="AJ97" s="459"/>
      <c r="AK97" s="459"/>
      <c r="AL97" s="459"/>
      <c r="AM97" s="459"/>
      <c r="AN97" s="459"/>
      <c r="AO97" s="459"/>
      <c r="AP97" s="459"/>
      <c r="AQ97" s="459"/>
      <c r="AR97" s="459"/>
      <c r="AS97" s="459"/>
      <c r="AT97" s="459"/>
      <c r="AU97" s="459"/>
      <c r="AV97" s="459"/>
      <c r="AW97" s="459"/>
      <c r="AX97" s="459"/>
      <c r="AY97" s="459"/>
      <c r="AZ97" s="459"/>
      <c r="BA97" s="459"/>
      <c r="BB97" s="459"/>
      <c r="BC97" s="459"/>
      <c r="BD97" s="459"/>
      <c r="BE97" s="459"/>
      <c r="BF97" s="459"/>
      <c r="BG97" s="459"/>
      <c r="BH97" s="459"/>
      <c r="BI97" s="459"/>
      <c r="BJ97" s="459"/>
      <c r="BK97" s="459"/>
      <c r="BL97" s="459"/>
      <c r="BM97" s="459"/>
      <c r="BN97" s="459"/>
      <c r="BO97" s="459"/>
      <c r="BP97" s="459"/>
      <c r="BQ97" s="459"/>
      <c r="BR97" s="459"/>
      <c r="BS97" s="459"/>
      <c r="BT97" s="459"/>
      <c r="BU97" s="459"/>
      <c r="BV97" s="459"/>
      <c r="BW97" s="459"/>
      <c r="BX97" s="459"/>
      <c r="BY97" s="459"/>
      <c r="BZ97" s="459"/>
      <c r="CA97" s="459"/>
      <c r="CB97" s="459"/>
      <c r="CC97" s="459"/>
      <c r="CD97" s="459"/>
      <c r="CE97" s="459"/>
      <c r="CF97" s="459"/>
      <c r="CG97" s="459"/>
      <c r="CH97" s="459"/>
      <c r="CI97" s="459"/>
      <c r="CJ97" s="459"/>
      <c r="CK97" s="459"/>
      <c r="CL97" s="459"/>
      <c r="CM97" s="459"/>
      <c r="CN97" s="459"/>
      <c r="CO97" s="459"/>
      <c r="CP97" s="459"/>
      <c r="CQ97" s="459"/>
      <c r="CR97" s="459"/>
      <c r="CS97" s="459"/>
      <c r="CT97" s="459"/>
      <c r="CU97" s="459"/>
      <c r="CV97" s="459"/>
      <c r="CW97" s="459"/>
      <c r="CX97" s="459"/>
      <c r="CY97" s="459"/>
      <c r="CZ97" s="459"/>
      <c r="DA97" s="459"/>
      <c r="DB97" s="459"/>
      <c r="DC97" s="459"/>
      <c r="DD97" s="459"/>
      <c r="DE97" s="459"/>
      <c r="DF97" s="459"/>
      <c r="DG97" s="459"/>
      <c r="DH97" s="459"/>
      <c r="DI97" s="459"/>
      <c r="DJ97" s="459"/>
      <c r="DK97" s="459"/>
      <c r="DL97" s="459"/>
      <c r="DM97" s="459"/>
      <c r="DN97" s="459"/>
      <c r="DO97" s="459"/>
      <c r="DP97" s="459"/>
      <c r="DQ97" s="459"/>
      <c r="DR97" s="459"/>
      <c r="DS97" s="459"/>
      <c r="DT97" s="459"/>
      <c r="DU97" s="459"/>
      <c r="DV97" s="459"/>
      <c r="DW97" s="459"/>
      <c r="DX97" s="459"/>
      <c r="DY97" s="459"/>
      <c r="DZ97" s="459"/>
      <c r="EA97" s="459"/>
      <c r="EB97" s="459"/>
      <c r="EC97" s="459"/>
      <c r="ED97" s="459"/>
      <c r="EE97" s="459"/>
      <c r="EF97" s="459"/>
      <c r="EG97" s="459"/>
      <c r="EH97" s="459"/>
      <c r="EI97" s="459"/>
      <c r="EJ97" s="459"/>
      <c r="EK97" s="459"/>
      <c r="EL97" s="459"/>
      <c r="EM97" s="459"/>
      <c r="EN97" s="459"/>
      <c r="EO97" s="459"/>
      <c r="EP97" s="459"/>
      <c r="EQ97" s="459"/>
      <c r="ER97" s="459"/>
      <c r="ES97" s="459"/>
      <c r="ET97" s="459"/>
      <c r="EU97" s="459"/>
      <c r="EV97" s="459"/>
      <c r="EW97" s="459"/>
      <c r="EX97" s="459"/>
      <c r="EY97" s="459"/>
      <c r="EZ97" s="459"/>
      <c r="FA97" s="459"/>
      <c r="FB97" s="459"/>
      <c r="FC97" s="459"/>
      <c r="FD97" s="459"/>
      <c r="FE97" s="459"/>
      <c r="FF97" s="459"/>
      <c r="FG97" s="459"/>
      <c r="FH97" s="459"/>
      <c r="FI97" s="459"/>
      <c r="FJ97" s="459"/>
      <c r="FK97" s="459"/>
      <c r="FL97" s="459"/>
      <c r="FM97" s="459"/>
      <c r="FN97" s="459"/>
      <c r="FO97" s="459"/>
      <c r="FP97" s="459"/>
      <c r="FQ97" s="459"/>
      <c r="FR97" s="459"/>
      <c r="FS97" s="459"/>
      <c r="FT97" s="459"/>
      <c r="FU97" s="459"/>
      <c r="FV97" s="459"/>
      <c r="FW97" s="459"/>
      <c r="FX97" s="459"/>
      <c r="FY97" s="459"/>
      <c r="FZ97" s="459"/>
      <c r="GA97" s="459"/>
      <c r="GB97" s="459"/>
      <c r="GC97" s="459"/>
      <c r="GD97" s="459"/>
      <c r="GE97" s="459"/>
      <c r="GF97" s="459"/>
      <c r="GG97" s="459"/>
      <c r="GH97" s="459"/>
      <c r="GI97" s="459"/>
      <c r="GJ97" s="459"/>
      <c r="GK97" s="459"/>
      <c r="GL97" s="459"/>
      <c r="GM97" s="459"/>
      <c r="GN97" s="459"/>
      <c r="GO97" s="459"/>
      <c r="GP97" s="459"/>
      <c r="GQ97" s="459"/>
      <c r="GR97" s="459"/>
      <c r="GS97" s="459"/>
      <c r="GT97" s="459"/>
      <c r="GU97" s="459"/>
      <c r="GV97" s="459"/>
      <c r="GW97" s="459"/>
      <c r="GX97" s="459"/>
      <c r="GY97" s="459"/>
      <c r="GZ97" s="459"/>
      <c r="HA97" s="459"/>
      <c r="HB97" s="459"/>
      <c r="HC97" s="459"/>
      <c r="HD97" s="459"/>
      <c r="HE97" s="459"/>
      <c r="HF97" s="459"/>
      <c r="HG97" s="459"/>
      <c r="HH97" s="459"/>
      <c r="HI97" s="459"/>
      <c r="HJ97" s="459"/>
      <c r="HK97" s="459"/>
      <c r="HL97" s="459"/>
      <c r="HM97" s="459"/>
      <c r="HN97" s="459"/>
      <c r="HO97" s="459"/>
      <c r="HP97" s="459"/>
      <c r="HQ97" s="459"/>
      <c r="HR97" s="459"/>
      <c r="HS97" s="459"/>
      <c r="HT97" s="459"/>
      <c r="HU97" s="459"/>
      <c r="HV97" s="459"/>
      <c r="HW97" s="459"/>
      <c r="HX97" s="459"/>
      <c r="HY97" s="459"/>
      <c r="HZ97" s="459"/>
      <c r="IA97" s="459"/>
      <c r="IB97" s="459"/>
      <c r="IC97" s="459"/>
      <c r="ID97" s="459"/>
      <c r="IE97" s="459"/>
      <c r="IF97" s="459"/>
      <c r="IG97" s="459"/>
      <c r="IH97" s="459"/>
      <c r="II97" s="459"/>
      <c r="IJ97" s="459"/>
      <c r="IK97" s="459"/>
      <c r="IL97" s="459"/>
      <c r="IM97" s="459"/>
      <c r="IN97" s="459"/>
      <c r="IO97" s="459"/>
      <c r="IP97" s="459"/>
      <c r="IQ97" s="459"/>
      <c r="IR97" s="459"/>
      <c r="IS97" s="459"/>
      <c r="IT97" s="459"/>
      <c r="IU97" s="459"/>
      <c r="IV97" s="459"/>
    </row>
    <row r="98" spans="1:256" s="443" customFormat="1" ht="57" customHeight="1">
      <c r="A98" s="661" t="s">
        <v>953</v>
      </c>
      <c r="B98" s="662" t="s">
        <v>838</v>
      </c>
      <c r="C98" s="662" t="s">
        <v>954</v>
      </c>
      <c r="D98" s="663" t="s">
        <v>171</v>
      </c>
      <c r="E98" s="662" t="s">
        <v>115</v>
      </c>
      <c r="F98" s="664">
        <v>50000</v>
      </c>
      <c r="G98" s="665">
        <v>1</v>
      </c>
      <c r="H98" s="665">
        <v>0</v>
      </c>
      <c r="I98" s="741" t="s">
        <v>806</v>
      </c>
      <c r="J98" s="741" t="s">
        <v>806</v>
      </c>
      <c r="K98" s="775" t="s">
        <v>955</v>
      </c>
      <c r="L98" s="742" t="s">
        <v>159</v>
      </c>
      <c r="M98" s="743"/>
      <c r="N98" s="744"/>
      <c r="O98" s="744"/>
      <c r="P98" s="744"/>
      <c r="Q98" s="744"/>
      <c r="R98" s="744"/>
      <c r="S98" s="744"/>
      <c r="T98" s="744"/>
      <c r="U98" s="744"/>
      <c r="V98" s="744"/>
      <c r="W98" s="744"/>
      <c r="X98" s="744"/>
      <c r="Y98" s="744"/>
      <c r="Z98" s="744"/>
      <c r="AA98" s="744"/>
      <c r="AB98" s="744"/>
      <c r="AC98" s="744"/>
      <c r="AD98" s="744"/>
      <c r="AE98" s="744"/>
      <c r="AF98" s="744"/>
      <c r="AG98" s="744"/>
      <c r="AH98" s="744"/>
      <c r="AI98" s="744"/>
      <c r="AJ98" s="744"/>
      <c r="AK98" s="744"/>
      <c r="AL98" s="744"/>
      <c r="AM98" s="744"/>
      <c r="AN98" s="744"/>
      <c r="AO98" s="744"/>
      <c r="AP98" s="744"/>
      <c r="AQ98" s="744"/>
      <c r="AR98" s="744"/>
      <c r="AS98" s="744"/>
      <c r="AT98" s="744"/>
      <c r="AU98" s="744"/>
      <c r="AV98" s="744"/>
      <c r="AW98" s="744"/>
      <c r="AX98" s="744"/>
      <c r="AY98" s="744"/>
      <c r="AZ98" s="744"/>
      <c r="BA98" s="744"/>
      <c r="BB98" s="744"/>
      <c r="BC98" s="744"/>
      <c r="BD98" s="744"/>
      <c r="BE98" s="744"/>
      <c r="BF98" s="744"/>
      <c r="BG98" s="744"/>
      <c r="BH98" s="744"/>
      <c r="BI98" s="744"/>
      <c r="BJ98" s="744"/>
      <c r="BK98" s="744"/>
      <c r="BL98" s="744"/>
      <c r="BM98" s="744"/>
      <c r="BN98" s="744"/>
      <c r="BO98" s="744"/>
      <c r="BP98" s="744"/>
      <c r="BQ98" s="744"/>
      <c r="BR98" s="744"/>
      <c r="BS98" s="744"/>
      <c r="BT98" s="744"/>
      <c r="BU98" s="744"/>
      <c r="BV98" s="744"/>
      <c r="BW98" s="744"/>
      <c r="BX98" s="744"/>
      <c r="BY98" s="744"/>
      <c r="BZ98" s="744"/>
      <c r="CA98" s="744"/>
      <c r="CB98" s="744"/>
      <c r="CC98" s="744"/>
      <c r="CD98" s="744"/>
      <c r="CE98" s="744"/>
      <c r="CF98" s="744"/>
      <c r="CG98" s="744"/>
      <c r="CH98" s="744"/>
      <c r="CI98" s="744"/>
      <c r="CJ98" s="744"/>
      <c r="CK98" s="744"/>
      <c r="CL98" s="744"/>
      <c r="CM98" s="744"/>
      <c r="CN98" s="744"/>
      <c r="CO98" s="744"/>
      <c r="CP98" s="744"/>
      <c r="CQ98" s="744"/>
      <c r="CR98" s="744"/>
      <c r="CS98" s="744"/>
      <c r="CT98" s="744"/>
      <c r="CU98" s="744"/>
      <c r="CV98" s="744"/>
      <c r="CW98" s="744"/>
      <c r="CX98" s="744"/>
      <c r="CY98" s="744"/>
      <c r="CZ98" s="744"/>
      <c r="DA98" s="744"/>
      <c r="DB98" s="744"/>
      <c r="DC98" s="744"/>
      <c r="DD98" s="744"/>
      <c r="DE98" s="744"/>
      <c r="DF98" s="744"/>
      <c r="DG98" s="744"/>
      <c r="DH98" s="744"/>
      <c r="DI98" s="744"/>
      <c r="DJ98" s="744"/>
      <c r="DK98" s="744"/>
      <c r="DL98" s="744"/>
      <c r="DM98" s="744"/>
      <c r="DN98" s="744"/>
      <c r="DO98" s="744"/>
      <c r="DP98" s="744"/>
      <c r="DQ98" s="744"/>
      <c r="DR98" s="744"/>
      <c r="DS98" s="744"/>
      <c r="DT98" s="744"/>
      <c r="DU98" s="744"/>
      <c r="DV98" s="744"/>
      <c r="DW98" s="744"/>
      <c r="DX98" s="744"/>
      <c r="DY98" s="744"/>
      <c r="DZ98" s="744"/>
      <c r="EA98" s="744"/>
      <c r="EB98" s="744"/>
      <c r="EC98" s="744"/>
      <c r="ED98" s="744"/>
      <c r="EE98" s="744"/>
      <c r="EF98" s="744"/>
      <c r="EG98" s="744"/>
      <c r="EH98" s="744"/>
      <c r="EI98" s="744"/>
      <c r="EJ98" s="744"/>
      <c r="EK98" s="744"/>
      <c r="EL98" s="744"/>
      <c r="EM98" s="744"/>
      <c r="EN98" s="744"/>
      <c r="EO98" s="744"/>
      <c r="EP98" s="744"/>
      <c r="EQ98" s="744"/>
      <c r="ER98" s="744"/>
      <c r="ES98" s="744"/>
      <c r="ET98" s="744"/>
      <c r="EU98" s="744"/>
      <c r="EV98" s="744"/>
      <c r="EW98" s="744"/>
      <c r="EX98" s="744"/>
      <c r="EY98" s="744"/>
      <c r="EZ98" s="744"/>
      <c r="FA98" s="744"/>
      <c r="FB98" s="744"/>
      <c r="FC98" s="744"/>
      <c r="FD98" s="744"/>
      <c r="FE98" s="744"/>
      <c r="FF98" s="744"/>
      <c r="FG98" s="744"/>
      <c r="FH98" s="744"/>
      <c r="FI98" s="744"/>
      <c r="FJ98" s="744"/>
      <c r="FK98" s="744"/>
      <c r="FL98" s="744"/>
      <c r="FM98" s="744"/>
      <c r="FN98" s="744"/>
      <c r="FO98" s="744"/>
      <c r="FP98" s="744"/>
      <c r="FQ98" s="744"/>
      <c r="FR98" s="744"/>
      <c r="FS98" s="744"/>
      <c r="FT98" s="744"/>
      <c r="FU98" s="744"/>
      <c r="FV98" s="744"/>
      <c r="FW98" s="744"/>
      <c r="FX98" s="744"/>
      <c r="FY98" s="744"/>
      <c r="FZ98" s="744"/>
      <c r="GA98" s="744"/>
      <c r="GB98" s="744"/>
      <c r="GC98" s="744"/>
      <c r="GD98" s="744"/>
      <c r="GE98" s="744"/>
      <c r="GF98" s="744"/>
      <c r="GG98" s="744"/>
      <c r="GH98" s="744"/>
      <c r="GI98" s="744"/>
      <c r="GJ98" s="744"/>
      <c r="GK98" s="744"/>
      <c r="GL98" s="744"/>
      <c r="GM98" s="744"/>
      <c r="GN98" s="744"/>
      <c r="GO98" s="744"/>
      <c r="GP98" s="744"/>
      <c r="GQ98" s="744"/>
      <c r="GR98" s="744"/>
      <c r="GS98" s="744"/>
      <c r="GT98" s="744"/>
      <c r="GU98" s="744"/>
      <c r="GV98" s="744"/>
      <c r="GW98" s="744"/>
      <c r="GX98" s="744"/>
      <c r="GY98" s="744"/>
      <c r="GZ98" s="744"/>
      <c r="HA98" s="744"/>
      <c r="HB98" s="744"/>
      <c r="HC98" s="744"/>
      <c r="HD98" s="744"/>
      <c r="HE98" s="744"/>
      <c r="HF98" s="744"/>
      <c r="HG98" s="744"/>
      <c r="HH98" s="744"/>
      <c r="HI98" s="744"/>
      <c r="HJ98" s="744"/>
      <c r="HK98" s="744"/>
      <c r="HL98" s="744"/>
      <c r="HM98" s="744"/>
      <c r="HN98" s="744"/>
      <c r="HO98" s="744"/>
      <c r="HP98" s="744"/>
      <c r="HQ98" s="744"/>
      <c r="HR98" s="744"/>
      <c r="HS98" s="744"/>
      <c r="HT98" s="744"/>
      <c r="HU98" s="744"/>
      <c r="HV98" s="744"/>
      <c r="HW98" s="744"/>
      <c r="HX98" s="744"/>
      <c r="HY98" s="744"/>
      <c r="HZ98" s="744"/>
      <c r="IA98" s="744"/>
      <c r="IB98" s="744"/>
      <c r="IC98" s="744"/>
      <c r="ID98" s="744"/>
      <c r="IE98" s="744"/>
      <c r="IF98" s="744"/>
      <c r="IG98" s="744"/>
      <c r="IH98" s="744"/>
      <c r="II98" s="744"/>
      <c r="IJ98" s="744"/>
      <c r="IK98" s="744"/>
      <c r="IL98" s="744"/>
      <c r="IM98" s="744"/>
      <c r="IN98" s="744"/>
      <c r="IO98" s="744"/>
      <c r="IP98" s="744"/>
      <c r="IQ98" s="744"/>
      <c r="IR98" s="744"/>
      <c r="IS98" s="744"/>
      <c r="IT98" s="744"/>
      <c r="IU98" s="744"/>
      <c r="IV98" s="744"/>
    </row>
    <row r="99" spans="1:256" s="437" customFormat="1" ht="31.5" customHeight="1">
      <c r="A99" s="488" t="s">
        <v>956</v>
      </c>
      <c r="B99" s="482" t="s">
        <v>957</v>
      </c>
      <c r="C99" s="482" t="s">
        <v>958</v>
      </c>
      <c r="D99" s="703" t="s">
        <v>171</v>
      </c>
      <c r="E99" s="485" t="s">
        <v>115</v>
      </c>
      <c r="F99" s="711">
        <v>40000</v>
      </c>
      <c r="G99" s="487">
        <v>1</v>
      </c>
      <c r="H99" s="539">
        <v>0</v>
      </c>
      <c r="I99" s="615" t="s">
        <v>638</v>
      </c>
      <c r="J99" s="616" t="s">
        <v>959</v>
      </c>
      <c r="K99" s="614" t="s">
        <v>960</v>
      </c>
      <c r="L99" s="533" t="s">
        <v>159</v>
      </c>
      <c r="M99" s="613"/>
      <c r="N99" s="454"/>
      <c r="O99" s="454"/>
      <c r="P99" s="454"/>
      <c r="Q99" s="454"/>
      <c r="R99" s="454"/>
      <c r="S99" s="454"/>
      <c r="T99" s="454"/>
      <c r="U99" s="454"/>
      <c r="V99" s="454"/>
      <c r="W99" s="454"/>
      <c r="X99" s="454"/>
      <c r="Y99" s="454"/>
      <c r="Z99" s="454"/>
      <c r="AA99" s="454"/>
      <c r="AB99" s="454"/>
      <c r="AC99" s="454"/>
      <c r="AD99" s="454"/>
      <c r="AE99" s="454"/>
      <c r="AF99" s="454"/>
      <c r="AG99" s="454"/>
      <c r="AH99" s="454"/>
      <c r="AI99" s="454"/>
      <c r="AJ99" s="454"/>
      <c r="AK99" s="454"/>
      <c r="AL99" s="454"/>
      <c r="AM99" s="454"/>
      <c r="AN99" s="454"/>
      <c r="AO99" s="454"/>
      <c r="AP99" s="454"/>
      <c r="AQ99" s="454"/>
      <c r="AR99" s="454"/>
      <c r="AS99" s="454"/>
      <c r="AT99" s="454"/>
      <c r="AU99" s="454"/>
      <c r="AV99" s="454"/>
      <c r="AW99" s="454"/>
      <c r="AX99" s="454"/>
      <c r="AY99" s="454"/>
      <c r="AZ99" s="454"/>
      <c r="BA99" s="454"/>
      <c r="BB99" s="454"/>
      <c r="BC99" s="454"/>
      <c r="BD99" s="454"/>
      <c r="BE99" s="454"/>
      <c r="BF99" s="454"/>
      <c r="BG99" s="454"/>
      <c r="BH99" s="454"/>
      <c r="BI99" s="454"/>
      <c r="BJ99" s="454"/>
      <c r="BK99" s="454"/>
      <c r="BL99" s="454"/>
      <c r="BM99" s="454"/>
      <c r="BN99" s="454"/>
      <c r="BO99" s="454"/>
      <c r="BP99" s="454"/>
      <c r="BQ99" s="454"/>
      <c r="BR99" s="454"/>
      <c r="BS99" s="454"/>
      <c r="BT99" s="454"/>
      <c r="BU99" s="454"/>
      <c r="BV99" s="454"/>
      <c r="BW99" s="454"/>
      <c r="BX99" s="454"/>
      <c r="BY99" s="454"/>
      <c r="BZ99" s="454"/>
      <c r="CA99" s="454"/>
      <c r="CB99" s="454"/>
      <c r="CC99" s="454"/>
      <c r="CD99" s="454"/>
      <c r="CE99" s="454"/>
      <c r="CF99" s="454"/>
      <c r="CG99" s="454"/>
      <c r="CH99" s="454"/>
      <c r="CI99" s="454"/>
      <c r="CJ99" s="454"/>
      <c r="CK99" s="454"/>
      <c r="CL99" s="454"/>
      <c r="CM99" s="454"/>
      <c r="CN99" s="454"/>
      <c r="CO99" s="454"/>
      <c r="CP99" s="454"/>
      <c r="CQ99" s="454"/>
      <c r="CR99" s="454"/>
      <c r="CS99" s="454"/>
      <c r="CT99" s="454"/>
      <c r="CU99" s="454"/>
      <c r="CV99" s="454"/>
      <c r="CW99" s="454"/>
      <c r="CX99" s="454"/>
      <c r="CY99" s="454"/>
      <c r="CZ99" s="454"/>
      <c r="DA99" s="454"/>
      <c r="DB99" s="454"/>
      <c r="DC99" s="454"/>
      <c r="DD99" s="454"/>
      <c r="DE99" s="454"/>
      <c r="DF99" s="454"/>
      <c r="DG99" s="454"/>
      <c r="DH99" s="454"/>
      <c r="DI99" s="454"/>
      <c r="DJ99" s="454"/>
      <c r="DK99" s="454"/>
      <c r="DL99" s="454"/>
      <c r="DM99" s="454"/>
      <c r="DN99" s="454"/>
      <c r="DO99" s="454"/>
      <c r="DP99" s="454"/>
      <c r="DQ99" s="454"/>
      <c r="DR99" s="454"/>
      <c r="DS99" s="454"/>
      <c r="DT99" s="454"/>
      <c r="DU99" s="454"/>
      <c r="DV99" s="454"/>
      <c r="DW99" s="454"/>
      <c r="DX99" s="454"/>
      <c r="DY99" s="454"/>
      <c r="DZ99" s="454"/>
      <c r="EA99" s="454"/>
      <c r="EB99" s="454"/>
      <c r="EC99" s="454"/>
      <c r="ED99" s="454"/>
      <c r="EE99" s="454"/>
      <c r="EF99" s="454"/>
      <c r="EG99" s="454"/>
      <c r="EH99" s="454"/>
      <c r="EI99" s="454"/>
      <c r="EJ99" s="454"/>
      <c r="EK99" s="454"/>
      <c r="EL99" s="454"/>
      <c r="EM99" s="454"/>
      <c r="EN99" s="454"/>
      <c r="EO99" s="454"/>
      <c r="EP99" s="454"/>
      <c r="EQ99" s="454"/>
      <c r="ER99" s="454"/>
      <c r="ES99" s="454"/>
      <c r="ET99" s="454"/>
      <c r="EU99" s="454"/>
      <c r="EV99" s="454"/>
      <c r="EW99" s="454"/>
      <c r="EX99" s="454"/>
      <c r="EY99" s="454"/>
      <c r="EZ99" s="454"/>
      <c r="FA99" s="454"/>
      <c r="FB99" s="454"/>
      <c r="FC99" s="454"/>
      <c r="FD99" s="454"/>
      <c r="FE99" s="454"/>
      <c r="FF99" s="454"/>
      <c r="FG99" s="454"/>
      <c r="FH99" s="454"/>
      <c r="FI99" s="454"/>
      <c r="FJ99" s="454"/>
      <c r="FK99" s="454"/>
      <c r="FL99" s="454"/>
      <c r="FM99" s="454"/>
      <c r="FN99" s="454"/>
      <c r="FO99" s="454"/>
      <c r="FP99" s="454"/>
      <c r="FQ99" s="454"/>
      <c r="FR99" s="454"/>
      <c r="FS99" s="454"/>
      <c r="FT99" s="454"/>
      <c r="FU99" s="454"/>
      <c r="FV99" s="454"/>
      <c r="FW99" s="454"/>
      <c r="FX99" s="454"/>
      <c r="FY99" s="454"/>
      <c r="FZ99" s="454"/>
      <c r="GA99" s="454"/>
      <c r="GB99" s="454"/>
      <c r="GC99" s="454"/>
      <c r="GD99" s="454"/>
      <c r="GE99" s="454"/>
      <c r="GF99" s="454"/>
      <c r="GG99" s="454"/>
      <c r="GH99" s="454"/>
      <c r="GI99" s="454"/>
      <c r="GJ99" s="454"/>
      <c r="GK99" s="454"/>
      <c r="GL99" s="454"/>
      <c r="GM99" s="454"/>
      <c r="GN99" s="454"/>
      <c r="GO99" s="454"/>
      <c r="GP99" s="454"/>
      <c r="GQ99" s="454"/>
      <c r="GR99" s="454"/>
      <c r="GS99" s="454"/>
      <c r="GT99" s="454"/>
      <c r="GU99" s="454"/>
      <c r="GV99" s="454"/>
      <c r="GW99" s="454"/>
      <c r="GX99" s="454"/>
      <c r="GY99" s="454"/>
      <c r="GZ99" s="454"/>
      <c r="HA99" s="454"/>
      <c r="HB99" s="454"/>
      <c r="HC99" s="454"/>
      <c r="HD99" s="454"/>
      <c r="HE99" s="454"/>
      <c r="HF99" s="454"/>
      <c r="HG99" s="454"/>
      <c r="HH99" s="454"/>
      <c r="HI99" s="454"/>
      <c r="HJ99" s="454"/>
      <c r="HK99" s="454"/>
      <c r="HL99" s="454"/>
      <c r="HM99" s="454"/>
      <c r="HN99" s="454"/>
      <c r="HO99" s="454"/>
      <c r="HP99" s="454"/>
      <c r="HQ99" s="454"/>
      <c r="HR99" s="454"/>
      <c r="HS99" s="454"/>
      <c r="HT99" s="454"/>
      <c r="HU99" s="454"/>
      <c r="HV99" s="454"/>
      <c r="HW99" s="454"/>
      <c r="HX99" s="454"/>
      <c r="HY99" s="454"/>
      <c r="HZ99" s="454"/>
      <c r="IA99" s="454"/>
      <c r="IB99" s="454"/>
      <c r="IC99" s="454"/>
      <c r="ID99" s="454"/>
      <c r="IE99" s="454"/>
      <c r="IF99" s="454"/>
      <c r="IG99" s="454"/>
      <c r="IH99" s="454"/>
      <c r="II99" s="454"/>
      <c r="IJ99" s="454"/>
      <c r="IK99" s="454"/>
      <c r="IL99" s="454"/>
      <c r="IM99" s="454"/>
      <c r="IN99" s="454"/>
      <c r="IO99" s="454"/>
      <c r="IP99" s="454"/>
      <c r="IQ99" s="454"/>
      <c r="IR99" s="454"/>
      <c r="IS99" s="454"/>
      <c r="IT99" s="454"/>
      <c r="IU99" s="454"/>
      <c r="IV99" s="454"/>
    </row>
    <row r="100" spans="1:256" s="437" customFormat="1" ht="30.75" customHeight="1">
      <c r="A100" s="488" t="s">
        <v>961</v>
      </c>
      <c r="B100" s="533" t="s">
        <v>962</v>
      </c>
      <c r="C100" s="482" t="s">
        <v>963</v>
      </c>
      <c r="D100" s="491" t="s">
        <v>171</v>
      </c>
      <c r="E100" s="484" t="s">
        <v>115</v>
      </c>
      <c r="F100" s="704">
        <v>15790</v>
      </c>
      <c r="G100" s="487">
        <v>1</v>
      </c>
      <c r="H100" s="539">
        <v>0</v>
      </c>
      <c r="I100" s="492" t="s">
        <v>964</v>
      </c>
      <c r="J100" s="533" t="s">
        <v>964</v>
      </c>
      <c r="K100" s="626" t="s">
        <v>965</v>
      </c>
      <c r="L100" s="769" t="s">
        <v>159</v>
      </c>
      <c r="M100" s="459"/>
      <c r="N100" s="459"/>
      <c r="O100" s="459"/>
      <c r="P100" s="459"/>
      <c r="Q100" s="459"/>
      <c r="R100" s="459"/>
      <c r="S100" s="459"/>
      <c r="T100" s="459"/>
      <c r="U100" s="459"/>
      <c r="V100" s="459"/>
      <c r="W100" s="459"/>
      <c r="X100" s="459"/>
      <c r="Y100" s="459"/>
      <c r="Z100" s="459"/>
      <c r="AA100" s="459"/>
      <c r="AB100" s="459"/>
      <c r="AC100" s="459"/>
      <c r="AD100" s="459"/>
      <c r="AE100" s="459"/>
      <c r="AF100" s="459"/>
      <c r="AG100" s="459"/>
      <c r="AH100" s="459"/>
      <c r="AI100" s="459"/>
      <c r="AJ100" s="459"/>
      <c r="AK100" s="459"/>
      <c r="AL100" s="459"/>
      <c r="AM100" s="459"/>
      <c r="AN100" s="459"/>
      <c r="AO100" s="459"/>
      <c r="AP100" s="459"/>
      <c r="AQ100" s="459"/>
      <c r="AR100" s="459"/>
      <c r="AS100" s="459"/>
      <c r="AT100" s="459"/>
      <c r="AU100" s="459"/>
      <c r="AV100" s="459"/>
      <c r="AW100" s="459"/>
      <c r="AX100" s="459"/>
      <c r="AY100" s="459"/>
      <c r="AZ100" s="459"/>
      <c r="BA100" s="459"/>
      <c r="BB100" s="459"/>
      <c r="BC100" s="459"/>
      <c r="BD100" s="459"/>
      <c r="BE100" s="459"/>
      <c r="BF100" s="459"/>
      <c r="BG100" s="459"/>
      <c r="BH100" s="459"/>
      <c r="BI100" s="459"/>
      <c r="BJ100" s="459"/>
      <c r="BK100" s="459"/>
      <c r="BL100" s="459"/>
      <c r="BM100" s="459"/>
      <c r="BN100" s="459"/>
      <c r="BO100" s="459"/>
      <c r="BP100" s="459"/>
      <c r="BQ100" s="459"/>
      <c r="BR100" s="459"/>
      <c r="BS100" s="459"/>
      <c r="BT100" s="459"/>
      <c r="BU100" s="459"/>
      <c r="BV100" s="459"/>
      <c r="BW100" s="459"/>
      <c r="BX100" s="459"/>
      <c r="BY100" s="459"/>
      <c r="BZ100" s="459"/>
      <c r="CA100" s="459"/>
      <c r="CB100" s="459"/>
      <c r="CC100" s="459"/>
      <c r="CD100" s="459"/>
      <c r="CE100" s="459"/>
      <c r="CF100" s="459"/>
      <c r="CG100" s="459"/>
      <c r="CH100" s="459"/>
      <c r="CI100" s="459"/>
      <c r="CJ100" s="459"/>
      <c r="CK100" s="459"/>
      <c r="CL100" s="459"/>
      <c r="CM100" s="459"/>
      <c r="CN100" s="459"/>
      <c r="CO100" s="459"/>
      <c r="CP100" s="459"/>
      <c r="CQ100" s="459"/>
      <c r="CR100" s="459"/>
      <c r="CS100" s="459"/>
      <c r="CT100" s="459"/>
      <c r="CU100" s="459"/>
      <c r="CV100" s="459"/>
      <c r="CW100" s="459"/>
      <c r="CX100" s="459"/>
      <c r="CY100" s="459"/>
      <c r="CZ100" s="459"/>
      <c r="DA100" s="459"/>
      <c r="DB100" s="459"/>
      <c r="DC100" s="459"/>
      <c r="DD100" s="459"/>
      <c r="DE100" s="459"/>
      <c r="DF100" s="459"/>
      <c r="DG100" s="459"/>
      <c r="DH100" s="459"/>
      <c r="DI100" s="459"/>
      <c r="DJ100" s="459"/>
      <c r="DK100" s="459"/>
      <c r="DL100" s="459"/>
      <c r="DM100" s="459"/>
      <c r="DN100" s="459"/>
      <c r="DO100" s="459"/>
      <c r="DP100" s="459"/>
      <c r="DQ100" s="459"/>
      <c r="DR100" s="459"/>
      <c r="DS100" s="459"/>
      <c r="DT100" s="459"/>
      <c r="DU100" s="459"/>
      <c r="DV100" s="459"/>
      <c r="DW100" s="459"/>
      <c r="DX100" s="459"/>
      <c r="DY100" s="459"/>
      <c r="DZ100" s="459"/>
      <c r="EA100" s="459"/>
      <c r="EB100" s="459"/>
      <c r="EC100" s="459"/>
      <c r="ED100" s="459"/>
      <c r="EE100" s="459"/>
      <c r="EF100" s="459"/>
      <c r="EG100" s="459"/>
      <c r="EH100" s="459"/>
      <c r="EI100" s="459"/>
      <c r="EJ100" s="459"/>
      <c r="EK100" s="459"/>
      <c r="EL100" s="459"/>
      <c r="EM100" s="459"/>
      <c r="EN100" s="459"/>
      <c r="EO100" s="459"/>
      <c r="EP100" s="459"/>
      <c r="EQ100" s="459"/>
      <c r="ER100" s="459"/>
      <c r="ES100" s="459"/>
      <c r="ET100" s="459"/>
      <c r="EU100" s="459"/>
      <c r="EV100" s="459"/>
      <c r="EW100" s="459"/>
      <c r="EX100" s="459"/>
      <c r="EY100" s="459"/>
      <c r="EZ100" s="459"/>
      <c r="FA100" s="459"/>
      <c r="FB100" s="459"/>
      <c r="FC100" s="459"/>
      <c r="FD100" s="459"/>
      <c r="FE100" s="459"/>
      <c r="FF100" s="459"/>
      <c r="FG100" s="459"/>
      <c r="FH100" s="459"/>
      <c r="FI100" s="459"/>
      <c r="FJ100" s="459"/>
      <c r="FK100" s="459"/>
      <c r="FL100" s="459"/>
      <c r="FM100" s="459"/>
      <c r="FN100" s="459"/>
      <c r="FO100" s="459"/>
      <c r="FP100" s="459"/>
      <c r="FQ100" s="459"/>
      <c r="FR100" s="459"/>
      <c r="FS100" s="459"/>
      <c r="FT100" s="459"/>
      <c r="FU100" s="459"/>
      <c r="FV100" s="459"/>
      <c r="FW100" s="459"/>
      <c r="FX100" s="459"/>
      <c r="FY100" s="459"/>
      <c r="FZ100" s="459"/>
      <c r="GA100" s="459"/>
      <c r="GB100" s="459"/>
      <c r="GC100" s="459"/>
      <c r="GD100" s="459"/>
      <c r="GE100" s="459"/>
      <c r="GF100" s="459"/>
      <c r="GG100" s="459"/>
      <c r="GH100" s="459"/>
      <c r="GI100" s="459"/>
      <c r="GJ100" s="459"/>
      <c r="GK100" s="459"/>
      <c r="GL100" s="459"/>
      <c r="GM100" s="459"/>
      <c r="GN100" s="459"/>
      <c r="GO100" s="459"/>
      <c r="GP100" s="459"/>
      <c r="GQ100" s="459"/>
      <c r="GR100" s="459"/>
      <c r="GS100" s="459"/>
      <c r="GT100" s="459"/>
      <c r="GU100" s="459"/>
      <c r="GV100" s="459"/>
      <c r="GW100" s="459"/>
      <c r="GX100" s="459"/>
      <c r="GY100" s="459"/>
      <c r="GZ100" s="459"/>
      <c r="HA100" s="459"/>
      <c r="HB100" s="459"/>
      <c r="HC100" s="459"/>
      <c r="HD100" s="459"/>
      <c r="HE100" s="459"/>
      <c r="HF100" s="459"/>
      <c r="HG100" s="459"/>
      <c r="HH100" s="459"/>
      <c r="HI100" s="459"/>
      <c r="HJ100" s="459"/>
      <c r="HK100" s="459"/>
      <c r="HL100" s="459"/>
      <c r="HM100" s="459"/>
      <c r="HN100" s="459"/>
      <c r="HO100" s="459"/>
      <c r="HP100" s="459"/>
      <c r="HQ100" s="459"/>
      <c r="HR100" s="459"/>
      <c r="HS100" s="459"/>
      <c r="HT100" s="459"/>
      <c r="HU100" s="459"/>
      <c r="HV100" s="459"/>
      <c r="HW100" s="459"/>
      <c r="HX100" s="459"/>
      <c r="HY100" s="459"/>
      <c r="HZ100" s="459"/>
      <c r="IA100" s="459"/>
      <c r="IB100" s="459"/>
      <c r="IC100" s="459"/>
      <c r="ID100" s="459"/>
      <c r="IE100" s="459"/>
      <c r="IF100" s="459"/>
      <c r="IG100" s="459"/>
      <c r="IH100" s="459"/>
      <c r="II100" s="459"/>
      <c r="IJ100" s="459"/>
      <c r="IK100" s="459"/>
      <c r="IL100" s="459"/>
      <c r="IM100" s="459"/>
      <c r="IN100" s="459"/>
      <c r="IO100" s="459"/>
      <c r="IP100" s="459"/>
      <c r="IQ100" s="459"/>
      <c r="IR100" s="459"/>
      <c r="IS100" s="459"/>
      <c r="IT100" s="459"/>
      <c r="IU100" s="459"/>
      <c r="IV100" s="459"/>
    </row>
    <row r="101" spans="1:256" s="438" customFormat="1" ht="30.75" customHeight="1">
      <c r="A101" s="497" t="s">
        <v>966</v>
      </c>
      <c r="B101" s="520" t="s">
        <v>967</v>
      </c>
      <c r="C101" s="520" t="s">
        <v>968</v>
      </c>
      <c r="D101" s="521" t="s">
        <v>900</v>
      </c>
      <c r="E101" s="500" t="s">
        <v>115</v>
      </c>
      <c r="F101" s="550">
        <v>0</v>
      </c>
      <c r="G101" s="502">
        <v>1</v>
      </c>
      <c r="H101" s="503">
        <v>0</v>
      </c>
      <c r="I101" s="745">
        <v>42826</v>
      </c>
      <c r="J101" s="746">
        <v>42856</v>
      </c>
      <c r="K101" s="602"/>
      <c r="L101" s="520" t="s">
        <v>126</v>
      </c>
      <c r="M101" s="459"/>
      <c r="N101" s="459"/>
      <c r="O101" s="459"/>
      <c r="P101" s="459"/>
      <c r="Q101" s="459"/>
      <c r="R101" s="459"/>
      <c r="S101" s="459"/>
      <c r="T101" s="459"/>
      <c r="U101" s="459"/>
      <c r="V101" s="459"/>
      <c r="W101" s="459"/>
      <c r="X101" s="459"/>
      <c r="Y101" s="459"/>
      <c r="Z101" s="459"/>
      <c r="AA101" s="459"/>
      <c r="AB101" s="459"/>
      <c r="AC101" s="459"/>
      <c r="AD101" s="459"/>
      <c r="AE101" s="459"/>
      <c r="AF101" s="459"/>
      <c r="AG101" s="459"/>
      <c r="AH101" s="459"/>
      <c r="AI101" s="459"/>
      <c r="AJ101" s="459"/>
      <c r="AK101" s="459"/>
      <c r="AL101" s="459"/>
      <c r="AM101" s="459"/>
      <c r="AN101" s="459"/>
      <c r="AO101" s="459"/>
      <c r="AP101" s="459"/>
      <c r="AQ101" s="459"/>
      <c r="AR101" s="459"/>
      <c r="AS101" s="459"/>
      <c r="AT101" s="459"/>
      <c r="AU101" s="459"/>
      <c r="AV101" s="459"/>
      <c r="AW101" s="459"/>
      <c r="AX101" s="459"/>
      <c r="AY101" s="459"/>
      <c r="AZ101" s="459"/>
      <c r="BA101" s="459"/>
      <c r="BB101" s="459"/>
      <c r="BC101" s="459"/>
      <c r="BD101" s="459"/>
      <c r="BE101" s="459"/>
      <c r="BF101" s="459"/>
      <c r="BG101" s="459"/>
      <c r="BH101" s="459"/>
      <c r="BI101" s="459"/>
      <c r="BJ101" s="459"/>
      <c r="BK101" s="459"/>
      <c r="BL101" s="459"/>
      <c r="BM101" s="459"/>
      <c r="BN101" s="459"/>
      <c r="BO101" s="459"/>
      <c r="BP101" s="459"/>
      <c r="BQ101" s="459"/>
      <c r="BR101" s="459"/>
      <c r="BS101" s="459"/>
      <c r="BT101" s="459"/>
      <c r="BU101" s="459"/>
      <c r="BV101" s="459"/>
      <c r="BW101" s="459"/>
      <c r="BX101" s="459"/>
      <c r="BY101" s="459"/>
      <c r="BZ101" s="459"/>
      <c r="CA101" s="459"/>
      <c r="CB101" s="459"/>
      <c r="CC101" s="459"/>
      <c r="CD101" s="459"/>
      <c r="CE101" s="459"/>
      <c r="CF101" s="459"/>
      <c r="CG101" s="459"/>
      <c r="CH101" s="459"/>
      <c r="CI101" s="459"/>
      <c r="CJ101" s="459"/>
      <c r="CK101" s="459"/>
      <c r="CL101" s="459"/>
      <c r="CM101" s="459"/>
      <c r="CN101" s="459"/>
      <c r="CO101" s="459"/>
      <c r="CP101" s="459"/>
      <c r="CQ101" s="459"/>
      <c r="CR101" s="459"/>
      <c r="CS101" s="459"/>
      <c r="CT101" s="459"/>
      <c r="CU101" s="459"/>
      <c r="CV101" s="459"/>
      <c r="CW101" s="459"/>
      <c r="CX101" s="459"/>
      <c r="CY101" s="459"/>
      <c r="CZ101" s="459"/>
      <c r="DA101" s="459"/>
      <c r="DB101" s="459"/>
      <c r="DC101" s="459"/>
      <c r="DD101" s="459"/>
      <c r="DE101" s="459"/>
      <c r="DF101" s="459"/>
      <c r="DG101" s="459"/>
      <c r="DH101" s="459"/>
      <c r="DI101" s="459"/>
      <c r="DJ101" s="459"/>
      <c r="DK101" s="459"/>
      <c r="DL101" s="459"/>
      <c r="DM101" s="459"/>
      <c r="DN101" s="459"/>
      <c r="DO101" s="459"/>
      <c r="DP101" s="459"/>
      <c r="DQ101" s="459"/>
      <c r="DR101" s="459"/>
      <c r="DS101" s="459"/>
      <c r="DT101" s="459"/>
      <c r="DU101" s="459"/>
      <c r="DV101" s="459"/>
      <c r="DW101" s="459"/>
      <c r="DX101" s="459"/>
      <c r="DY101" s="459"/>
      <c r="DZ101" s="459"/>
      <c r="EA101" s="459"/>
      <c r="EB101" s="459"/>
      <c r="EC101" s="459"/>
      <c r="ED101" s="459"/>
      <c r="EE101" s="459"/>
      <c r="EF101" s="459"/>
      <c r="EG101" s="459"/>
      <c r="EH101" s="459"/>
      <c r="EI101" s="459"/>
      <c r="EJ101" s="459"/>
      <c r="EK101" s="459"/>
      <c r="EL101" s="459"/>
      <c r="EM101" s="459"/>
      <c r="EN101" s="459"/>
      <c r="EO101" s="459"/>
      <c r="EP101" s="459"/>
      <c r="EQ101" s="459"/>
      <c r="ER101" s="459"/>
      <c r="ES101" s="459"/>
      <c r="ET101" s="459"/>
      <c r="EU101" s="459"/>
      <c r="EV101" s="459"/>
      <c r="EW101" s="459"/>
      <c r="EX101" s="459"/>
      <c r="EY101" s="459"/>
      <c r="EZ101" s="459"/>
      <c r="FA101" s="459"/>
      <c r="FB101" s="459"/>
      <c r="FC101" s="459"/>
      <c r="FD101" s="459"/>
      <c r="FE101" s="459"/>
      <c r="FF101" s="459"/>
      <c r="FG101" s="459"/>
      <c r="FH101" s="459"/>
      <c r="FI101" s="459"/>
      <c r="FJ101" s="459"/>
      <c r="FK101" s="459"/>
      <c r="FL101" s="459"/>
      <c r="FM101" s="459"/>
      <c r="FN101" s="459"/>
      <c r="FO101" s="459"/>
      <c r="FP101" s="459"/>
      <c r="FQ101" s="459"/>
      <c r="FR101" s="459"/>
      <c r="FS101" s="459"/>
      <c r="FT101" s="459"/>
      <c r="FU101" s="459"/>
      <c r="FV101" s="459"/>
      <c r="FW101" s="459"/>
      <c r="FX101" s="459"/>
      <c r="FY101" s="459"/>
      <c r="FZ101" s="459"/>
      <c r="GA101" s="459"/>
      <c r="GB101" s="459"/>
      <c r="GC101" s="459"/>
      <c r="GD101" s="459"/>
      <c r="GE101" s="459"/>
      <c r="GF101" s="459"/>
      <c r="GG101" s="459"/>
      <c r="GH101" s="459"/>
      <c r="GI101" s="459"/>
      <c r="GJ101" s="459"/>
      <c r="GK101" s="459"/>
      <c r="GL101" s="459"/>
      <c r="GM101" s="459"/>
      <c r="GN101" s="459"/>
      <c r="GO101" s="459"/>
      <c r="GP101" s="459"/>
      <c r="GQ101" s="459"/>
      <c r="GR101" s="459"/>
      <c r="GS101" s="459"/>
      <c r="GT101" s="459"/>
      <c r="GU101" s="459"/>
      <c r="GV101" s="459"/>
      <c r="GW101" s="459"/>
      <c r="GX101" s="459"/>
      <c r="GY101" s="459"/>
      <c r="GZ101" s="459"/>
      <c r="HA101" s="459"/>
      <c r="HB101" s="459"/>
      <c r="HC101" s="459"/>
      <c r="HD101" s="459"/>
      <c r="HE101" s="459"/>
      <c r="HF101" s="459"/>
      <c r="HG101" s="459"/>
      <c r="HH101" s="459"/>
      <c r="HI101" s="459"/>
      <c r="HJ101" s="459"/>
      <c r="HK101" s="459"/>
      <c r="HL101" s="459"/>
      <c r="HM101" s="459"/>
      <c r="HN101" s="459"/>
      <c r="HO101" s="459"/>
      <c r="HP101" s="459"/>
      <c r="HQ101" s="459"/>
      <c r="HR101" s="459"/>
      <c r="HS101" s="459"/>
      <c r="HT101" s="459"/>
      <c r="HU101" s="459"/>
      <c r="HV101" s="459"/>
      <c r="HW101" s="459"/>
      <c r="HX101" s="459"/>
      <c r="HY101" s="459"/>
      <c r="HZ101" s="459"/>
      <c r="IA101" s="459"/>
      <c r="IB101" s="459"/>
      <c r="IC101" s="459"/>
      <c r="ID101" s="459"/>
      <c r="IE101" s="459"/>
      <c r="IF101" s="459"/>
      <c r="IG101" s="459"/>
      <c r="IH101" s="459"/>
      <c r="II101" s="459"/>
      <c r="IJ101" s="459"/>
      <c r="IK101" s="459"/>
      <c r="IL101" s="459"/>
      <c r="IM101" s="459"/>
      <c r="IN101" s="459"/>
      <c r="IO101" s="459"/>
      <c r="IP101" s="459"/>
      <c r="IQ101" s="459"/>
      <c r="IR101" s="459"/>
      <c r="IS101" s="459"/>
      <c r="IT101" s="459"/>
      <c r="IU101" s="459"/>
      <c r="IV101" s="459"/>
    </row>
    <row r="102" spans="1:256" s="437" customFormat="1" ht="30.75" customHeight="1">
      <c r="A102" s="488" t="s">
        <v>969</v>
      </c>
      <c r="B102" s="533" t="s">
        <v>970</v>
      </c>
      <c r="C102" s="482" t="s">
        <v>971</v>
      </c>
      <c r="D102" s="536" t="s">
        <v>171</v>
      </c>
      <c r="E102" s="484" t="s">
        <v>115</v>
      </c>
      <c r="F102" s="485">
        <v>10000</v>
      </c>
      <c r="G102" s="486">
        <v>1</v>
      </c>
      <c r="H102" s="487">
        <v>0</v>
      </c>
      <c r="I102" s="533" t="s">
        <v>972</v>
      </c>
      <c r="J102" s="482" t="s">
        <v>901</v>
      </c>
      <c r="K102" s="614" t="s">
        <v>973</v>
      </c>
      <c r="L102" s="492" t="s">
        <v>159</v>
      </c>
      <c r="M102" s="459"/>
      <c r="N102" s="459"/>
      <c r="O102" s="459"/>
      <c r="P102" s="459"/>
      <c r="Q102" s="459"/>
      <c r="R102" s="459"/>
      <c r="S102" s="459"/>
      <c r="T102" s="459"/>
      <c r="U102" s="459"/>
      <c r="V102" s="459"/>
      <c r="W102" s="459"/>
      <c r="X102" s="459"/>
      <c r="Y102" s="459"/>
      <c r="Z102" s="459"/>
      <c r="AA102" s="459"/>
      <c r="AB102" s="459"/>
      <c r="AC102" s="459"/>
      <c r="AD102" s="459"/>
      <c r="AE102" s="459"/>
      <c r="AF102" s="459"/>
      <c r="AG102" s="459"/>
      <c r="AH102" s="459"/>
      <c r="AI102" s="459"/>
      <c r="AJ102" s="459"/>
      <c r="AK102" s="459"/>
      <c r="AL102" s="459"/>
      <c r="AM102" s="459"/>
      <c r="AN102" s="459"/>
      <c r="AO102" s="459"/>
      <c r="AP102" s="459"/>
      <c r="AQ102" s="459"/>
      <c r="AR102" s="459"/>
      <c r="AS102" s="459"/>
      <c r="AT102" s="459"/>
      <c r="AU102" s="459"/>
      <c r="AV102" s="459"/>
      <c r="AW102" s="459"/>
      <c r="AX102" s="459"/>
      <c r="AY102" s="459"/>
      <c r="AZ102" s="459"/>
      <c r="BA102" s="459"/>
      <c r="BB102" s="459"/>
      <c r="BC102" s="459"/>
      <c r="BD102" s="459"/>
      <c r="BE102" s="459"/>
      <c r="BF102" s="459"/>
      <c r="BG102" s="459"/>
      <c r="BH102" s="459"/>
      <c r="BI102" s="459"/>
      <c r="BJ102" s="459"/>
      <c r="BK102" s="459"/>
      <c r="BL102" s="459"/>
      <c r="BM102" s="459"/>
      <c r="BN102" s="459"/>
      <c r="BO102" s="459"/>
      <c r="BP102" s="459"/>
      <c r="BQ102" s="459"/>
      <c r="BR102" s="459"/>
      <c r="BS102" s="459"/>
      <c r="BT102" s="459"/>
      <c r="BU102" s="459"/>
      <c r="BV102" s="459"/>
      <c r="BW102" s="459"/>
      <c r="BX102" s="459"/>
      <c r="BY102" s="459"/>
      <c r="BZ102" s="459"/>
      <c r="CA102" s="459"/>
      <c r="CB102" s="459"/>
      <c r="CC102" s="459"/>
      <c r="CD102" s="459"/>
      <c r="CE102" s="459"/>
      <c r="CF102" s="459"/>
      <c r="CG102" s="459"/>
      <c r="CH102" s="459"/>
      <c r="CI102" s="459"/>
      <c r="CJ102" s="459"/>
      <c r="CK102" s="459"/>
      <c r="CL102" s="459"/>
      <c r="CM102" s="459"/>
      <c r="CN102" s="459"/>
      <c r="CO102" s="459"/>
      <c r="CP102" s="459"/>
      <c r="CQ102" s="459"/>
      <c r="CR102" s="459"/>
      <c r="CS102" s="459"/>
      <c r="CT102" s="459"/>
      <c r="CU102" s="459"/>
      <c r="CV102" s="459"/>
      <c r="CW102" s="459"/>
      <c r="CX102" s="459"/>
      <c r="CY102" s="459"/>
      <c r="CZ102" s="459"/>
      <c r="DA102" s="459"/>
      <c r="DB102" s="459"/>
      <c r="DC102" s="459"/>
      <c r="DD102" s="459"/>
      <c r="DE102" s="459"/>
      <c r="DF102" s="459"/>
      <c r="DG102" s="459"/>
      <c r="DH102" s="459"/>
      <c r="DI102" s="459"/>
      <c r="DJ102" s="459"/>
      <c r="DK102" s="459"/>
      <c r="DL102" s="459"/>
      <c r="DM102" s="459"/>
      <c r="DN102" s="459"/>
      <c r="DO102" s="459"/>
      <c r="DP102" s="459"/>
      <c r="DQ102" s="459"/>
      <c r="DR102" s="459"/>
      <c r="DS102" s="459"/>
      <c r="DT102" s="459"/>
      <c r="DU102" s="459"/>
      <c r="DV102" s="459"/>
      <c r="DW102" s="459"/>
      <c r="DX102" s="459"/>
      <c r="DY102" s="459"/>
      <c r="DZ102" s="459"/>
      <c r="EA102" s="459"/>
      <c r="EB102" s="459"/>
      <c r="EC102" s="459"/>
      <c r="ED102" s="459"/>
      <c r="EE102" s="459"/>
      <c r="EF102" s="459"/>
      <c r="EG102" s="459"/>
      <c r="EH102" s="459"/>
      <c r="EI102" s="459"/>
      <c r="EJ102" s="459"/>
      <c r="EK102" s="459"/>
      <c r="EL102" s="459"/>
      <c r="EM102" s="459"/>
      <c r="EN102" s="459"/>
      <c r="EO102" s="459"/>
      <c r="EP102" s="459"/>
      <c r="EQ102" s="459"/>
      <c r="ER102" s="459"/>
      <c r="ES102" s="459"/>
      <c r="ET102" s="459"/>
      <c r="EU102" s="459"/>
      <c r="EV102" s="459"/>
      <c r="EW102" s="459"/>
      <c r="EX102" s="459"/>
      <c r="EY102" s="459"/>
      <c r="EZ102" s="459"/>
      <c r="FA102" s="459"/>
      <c r="FB102" s="459"/>
      <c r="FC102" s="459"/>
      <c r="FD102" s="459"/>
      <c r="FE102" s="459"/>
      <c r="FF102" s="459"/>
      <c r="FG102" s="459"/>
      <c r="FH102" s="459"/>
      <c r="FI102" s="459"/>
      <c r="FJ102" s="459"/>
      <c r="FK102" s="459"/>
      <c r="FL102" s="459"/>
      <c r="FM102" s="459"/>
      <c r="FN102" s="459"/>
      <c r="FO102" s="459"/>
      <c r="FP102" s="459"/>
      <c r="FQ102" s="459"/>
      <c r="FR102" s="459"/>
      <c r="FS102" s="459"/>
      <c r="FT102" s="459"/>
      <c r="FU102" s="459"/>
      <c r="FV102" s="459"/>
      <c r="FW102" s="459"/>
      <c r="FX102" s="459"/>
      <c r="FY102" s="459"/>
      <c r="FZ102" s="459"/>
      <c r="GA102" s="459"/>
      <c r="GB102" s="459"/>
      <c r="GC102" s="459"/>
      <c r="GD102" s="459"/>
      <c r="GE102" s="459"/>
      <c r="GF102" s="459"/>
      <c r="GG102" s="459"/>
      <c r="GH102" s="459"/>
      <c r="GI102" s="459"/>
      <c r="GJ102" s="459"/>
      <c r="GK102" s="459"/>
      <c r="GL102" s="459"/>
      <c r="GM102" s="459"/>
      <c r="GN102" s="459"/>
      <c r="GO102" s="459"/>
      <c r="GP102" s="459"/>
      <c r="GQ102" s="459"/>
      <c r="GR102" s="459"/>
      <c r="GS102" s="459"/>
      <c r="GT102" s="459"/>
      <c r="GU102" s="459"/>
      <c r="GV102" s="459"/>
      <c r="GW102" s="459"/>
      <c r="GX102" s="459"/>
      <c r="GY102" s="459"/>
      <c r="GZ102" s="459"/>
      <c r="HA102" s="459"/>
      <c r="HB102" s="459"/>
      <c r="HC102" s="459"/>
      <c r="HD102" s="459"/>
      <c r="HE102" s="459"/>
      <c r="HF102" s="459"/>
      <c r="HG102" s="459"/>
      <c r="HH102" s="459"/>
      <c r="HI102" s="459"/>
      <c r="HJ102" s="459"/>
      <c r="HK102" s="459"/>
      <c r="HL102" s="459"/>
      <c r="HM102" s="459"/>
      <c r="HN102" s="459"/>
      <c r="HO102" s="459"/>
      <c r="HP102" s="459"/>
      <c r="HQ102" s="459"/>
      <c r="HR102" s="459"/>
      <c r="HS102" s="459"/>
      <c r="HT102" s="459"/>
      <c r="HU102" s="459"/>
      <c r="HV102" s="459"/>
      <c r="HW102" s="459"/>
      <c r="HX102" s="459"/>
      <c r="HY102" s="459"/>
      <c r="HZ102" s="459"/>
      <c r="IA102" s="459"/>
      <c r="IB102" s="459"/>
      <c r="IC102" s="459"/>
      <c r="ID102" s="459"/>
      <c r="IE102" s="459"/>
      <c r="IF102" s="459"/>
      <c r="IG102" s="459"/>
      <c r="IH102" s="459"/>
      <c r="II102" s="459"/>
      <c r="IJ102" s="459"/>
      <c r="IK102" s="459"/>
      <c r="IL102" s="459"/>
      <c r="IM102" s="459"/>
      <c r="IN102" s="459"/>
      <c r="IO102" s="459"/>
      <c r="IP102" s="459"/>
      <c r="IQ102" s="459"/>
      <c r="IR102" s="459"/>
      <c r="IS102" s="459"/>
      <c r="IT102" s="459"/>
      <c r="IU102" s="459"/>
      <c r="IV102" s="459"/>
    </row>
    <row r="103" spans="1:256" s="437" customFormat="1" ht="30.75" customHeight="1">
      <c r="A103" s="488" t="s">
        <v>974</v>
      </c>
      <c r="B103" s="533" t="s">
        <v>975</v>
      </c>
      <c r="C103" s="482" t="s">
        <v>976</v>
      </c>
      <c r="D103" s="491" t="s">
        <v>171</v>
      </c>
      <c r="E103" s="484" t="s">
        <v>115</v>
      </c>
      <c r="F103" s="485">
        <v>10000</v>
      </c>
      <c r="G103" s="486">
        <v>1</v>
      </c>
      <c r="H103" s="487">
        <v>0</v>
      </c>
      <c r="I103" s="492" t="s">
        <v>758</v>
      </c>
      <c r="J103" s="492" t="s">
        <v>758</v>
      </c>
      <c r="K103" s="614" t="s">
        <v>977</v>
      </c>
      <c r="L103" s="492" t="s">
        <v>159</v>
      </c>
      <c r="M103" s="459"/>
      <c r="N103" s="459"/>
      <c r="O103" s="459"/>
      <c r="P103" s="459"/>
      <c r="Q103" s="459"/>
      <c r="R103" s="459"/>
      <c r="S103" s="459"/>
      <c r="T103" s="459"/>
      <c r="U103" s="459"/>
      <c r="V103" s="459"/>
      <c r="W103" s="459"/>
      <c r="X103" s="459"/>
      <c r="Y103" s="459"/>
      <c r="Z103" s="459"/>
      <c r="AA103" s="459"/>
      <c r="AB103" s="459"/>
      <c r="AC103" s="459"/>
      <c r="AD103" s="459"/>
      <c r="AE103" s="459"/>
      <c r="AF103" s="459"/>
      <c r="AG103" s="459"/>
      <c r="AH103" s="459"/>
      <c r="AI103" s="459"/>
      <c r="AJ103" s="459"/>
      <c r="AK103" s="459"/>
      <c r="AL103" s="459"/>
      <c r="AM103" s="459"/>
      <c r="AN103" s="459"/>
      <c r="AO103" s="459"/>
      <c r="AP103" s="459"/>
      <c r="AQ103" s="459"/>
      <c r="AR103" s="459"/>
      <c r="AS103" s="459"/>
      <c r="AT103" s="459"/>
      <c r="AU103" s="459"/>
      <c r="AV103" s="459"/>
      <c r="AW103" s="459"/>
      <c r="AX103" s="459"/>
      <c r="AY103" s="459"/>
      <c r="AZ103" s="459"/>
      <c r="BA103" s="459"/>
      <c r="BB103" s="459"/>
      <c r="BC103" s="459"/>
      <c r="BD103" s="459"/>
      <c r="BE103" s="459"/>
      <c r="BF103" s="459"/>
      <c r="BG103" s="459"/>
      <c r="BH103" s="459"/>
      <c r="BI103" s="459"/>
      <c r="BJ103" s="459"/>
      <c r="BK103" s="459"/>
      <c r="BL103" s="459"/>
      <c r="BM103" s="459"/>
      <c r="BN103" s="459"/>
      <c r="BO103" s="459"/>
      <c r="BP103" s="459"/>
      <c r="BQ103" s="459"/>
      <c r="BR103" s="459"/>
      <c r="BS103" s="459"/>
      <c r="BT103" s="459"/>
      <c r="BU103" s="459"/>
      <c r="BV103" s="459"/>
      <c r="BW103" s="459"/>
      <c r="BX103" s="459"/>
      <c r="BY103" s="459"/>
      <c r="BZ103" s="459"/>
      <c r="CA103" s="459"/>
      <c r="CB103" s="459"/>
      <c r="CC103" s="459"/>
      <c r="CD103" s="459"/>
      <c r="CE103" s="459"/>
      <c r="CF103" s="459"/>
      <c r="CG103" s="459"/>
      <c r="CH103" s="459"/>
      <c r="CI103" s="459"/>
      <c r="CJ103" s="459"/>
      <c r="CK103" s="459"/>
      <c r="CL103" s="459"/>
      <c r="CM103" s="459"/>
      <c r="CN103" s="459"/>
      <c r="CO103" s="459"/>
      <c r="CP103" s="459"/>
      <c r="CQ103" s="459"/>
      <c r="CR103" s="459"/>
      <c r="CS103" s="459"/>
      <c r="CT103" s="459"/>
      <c r="CU103" s="459"/>
      <c r="CV103" s="459"/>
      <c r="CW103" s="459"/>
      <c r="CX103" s="459"/>
      <c r="CY103" s="459"/>
      <c r="CZ103" s="459"/>
      <c r="DA103" s="459"/>
      <c r="DB103" s="459"/>
      <c r="DC103" s="459"/>
      <c r="DD103" s="459"/>
      <c r="DE103" s="459"/>
      <c r="DF103" s="459"/>
      <c r="DG103" s="459"/>
      <c r="DH103" s="459"/>
      <c r="DI103" s="459"/>
      <c r="DJ103" s="459"/>
      <c r="DK103" s="459"/>
      <c r="DL103" s="459"/>
      <c r="DM103" s="459"/>
      <c r="DN103" s="459"/>
      <c r="DO103" s="459"/>
      <c r="DP103" s="459"/>
      <c r="DQ103" s="459"/>
      <c r="DR103" s="459"/>
      <c r="DS103" s="459"/>
      <c r="DT103" s="459"/>
      <c r="DU103" s="459"/>
      <c r="DV103" s="459"/>
      <c r="DW103" s="459"/>
      <c r="DX103" s="459"/>
      <c r="DY103" s="459"/>
      <c r="DZ103" s="459"/>
      <c r="EA103" s="459"/>
      <c r="EB103" s="459"/>
      <c r="EC103" s="459"/>
      <c r="ED103" s="459"/>
      <c r="EE103" s="459"/>
      <c r="EF103" s="459"/>
      <c r="EG103" s="459"/>
      <c r="EH103" s="459"/>
      <c r="EI103" s="459"/>
      <c r="EJ103" s="459"/>
      <c r="EK103" s="459"/>
      <c r="EL103" s="459"/>
      <c r="EM103" s="459"/>
      <c r="EN103" s="459"/>
      <c r="EO103" s="459"/>
      <c r="EP103" s="459"/>
      <c r="EQ103" s="459"/>
      <c r="ER103" s="459"/>
      <c r="ES103" s="459"/>
      <c r="ET103" s="459"/>
      <c r="EU103" s="459"/>
      <c r="EV103" s="459"/>
      <c r="EW103" s="459"/>
      <c r="EX103" s="459"/>
      <c r="EY103" s="459"/>
      <c r="EZ103" s="459"/>
      <c r="FA103" s="459"/>
      <c r="FB103" s="459"/>
      <c r="FC103" s="459"/>
      <c r="FD103" s="459"/>
      <c r="FE103" s="459"/>
      <c r="FF103" s="459"/>
      <c r="FG103" s="459"/>
      <c r="FH103" s="459"/>
      <c r="FI103" s="459"/>
      <c r="FJ103" s="459"/>
      <c r="FK103" s="459"/>
      <c r="FL103" s="459"/>
      <c r="FM103" s="459"/>
      <c r="FN103" s="459"/>
      <c r="FO103" s="459"/>
      <c r="FP103" s="459"/>
      <c r="FQ103" s="459"/>
      <c r="FR103" s="459"/>
      <c r="FS103" s="459"/>
      <c r="FT103" s="459"/>
      <c r="FU103" s="459"/>
      <c r="FV103" s="459"/>
      <c r="FW103" s="459"/>
      <c r="FX103" s="459"/>
      <c r="FY103" s="459"/>
      <c r="FZ103" s="459"/>
      <c r="GA103" s="459"/>
      <c r="GB103" s="459"/>
      <c r="GC103" s="459"/>
      <c r="GD103" s="459"/>
      <c r="GE103" s="459"/>
      <c r="GF103" s="459"/>
      <c r="GG103" s="459"/>
      <c r="GH103" s="459"/>
      <c r="GI103" s="459"/>
      <c r="GJ103" s="459"/>
      <c r="GK103" s="459"/>
      <c r="GL103" s="459"/>
      <c r="GM103" s="459"/>
      <c r="GN103" s="459"/>
      <c r="GO103" s="459"/>
      <c r="GP103" s="459"/>
      <c r="GQ103" s="459"/>
      <c r="GR103" s="459"/>
      <c r="GS103" s="459"/>
      <c r="GT103" s="459"/>
      <c r="GU103" s="459"/>
      <c r="GV103" s="459"/>
      <c r="GW103" s="459"/>
      <c r="GX103" s="459"/>
      <c r="GY103" s="459"/>
      <c r="GZ103" s="459"/>
      <c r="HA103" s="459"/>
      <c r="HB103" s="459"/>
      <c r="HC103" s="459"/>
      <c r="HD103" s="459"/>
      <c r="HE103" s="459"/>
      <c r="HF103" s="459"/>
      <c r="HG103" s="459"/>
      <c r="HH103" s="459"/>
      <c r="HI103" s="459"/>
      <c r="HJ103" s="459"/>
      <c r="HK103" s="459"/>
      <c r="HL103" s="459"/>
      <c r="HM103" s="459"/>
      <c r="HN103" s="459"/>
      <c r="HO103" s="459"/>
      <c r="HP103" s="459"/>
      <c r="HQ103" s="459"/>
      <c r="HR103" s="459"/>
      <c r="HS103" s="459"/>
      <c r="HT103" s="459"/>
      <c r="HU103" s="459"/>
      <c r="HV103" s="459"/>
      <c r="HW103" s="459"/>
      <c r="HX103" s="459"/>
      <c r="HY103" s="459"/>
      <c r="HZ103" s="459"/>
      <c r="IA103" s="459"/>
      <c r="IB103" s="459"/>
      <c r="IC103" s="459"/>
      <c r="ID103" s="459"/>
      <c r="IE103" s="459"/>
      <c r="IF103" s="459"/>
      <c r="IG103" s="459"/>
      <c r="IH103" s="459"/>
      <c r="II103" s="459"/>
      <c r="IJ103" s="459"/>
      <c r="IK103" s="459"/>
      <c r="IL103" s="459"/>
      <c r="IM103" s="459"/>
      <c r="IN103" s="459"/>
      <c r="IO103" s="459"/>
      <c r="IP103" s="459"/>
      <c r="IQ103" s="459"/>
      <c r="IR103" s="459"/>
      <c r="IS103" s="459"/>
      <c r="IT103" s="459"/>
      <c r="IU103" s="459"/>
      <c r="IV103" s="459"/>
    </row>
    <row r="104" spans="1:256" s="438" customFormat="1" ht="30.75" customHeight="1">
      <c r="A104" s="497" t="s">
        <v>978</v>
      </c>
      <c r="B104" s="520" t="s">
        <v>979</v>
      </c>
      <c r="C104" s="498" t="s">
        <v>980</v>
      </c>
      <c r="D104" s="512" t="s">
        <v>214</v>
      </c>
      <c r="E104" s="500" t="s">
        <v>115</v>
      </c>
      <c r="F104" s="550"/>
      <c r="G104" s="502">
        <v>1</v>
      </c>
      <c r="H104" s="503">
        <v>0</v>
      </c>
      <c r="I104" s="513" t="s">
        <v>718</v>
      </c>
      <c r="J104" s="513" t="s">
        <v>981</v>
      </c>
      <c r="K104" s="602" t="s">
        <v>982</v>
      </c>
      <c r="L104" s="513" t="s">
        <v>195</v>
      </c>
      <c r="M104" s="459"/>
      <c r="N104" s="459"/>
      <c r="O104" s="459"/>
      <c r="P104" s="459"/>
      <c r="Q104" s="459"/>
      <c r="R104" s="459"/>
      <c r="S104" s="459"/>
      <c r="T104" s="459"/>
      <c r="U104" s="459"/>
      <c r="V104" s="459"/>
      <c r="W104" s="459"/>
      <c r="X104" s="459"/>
      <c r="Y104" s="459"/>
      <c r="Z104" s="459"/>
      <c r="AA104" s="459"/>
      <c r="AB104" s="459"/>
      <c r="AC104" s="459"/>
      <c r="AD104" s="459"/>
      <c r="AE104" s="459"/>
      <c r="AF104" s="459"/>
      <c r="AG104" s="459"/>
      <c r="AH104" s="459"/>
      <c r="AI104" s="459"/>
      <c r="AJ104" s="459"/>
      <c r="AK104" s="459"/>
      <c r="AL104" s="459"/>
      <c r="AM104" s="459"/>
      <c r="AN104" s="459"/>
      <c r="AO104" s="459"/>
      <c r="AP104" s="459"/>
      <c r="AQ104" s="459"/>
      <c r="AR104" s="459"/>
      <c r="AS104" s="459"/>
      <c r="AT104" s="459"/>
      <c r="AU104" s="459"/>
      <c r="AV104" s="459"/>
      <c r="AW104" s="459"/>
      <c r="AX104" s="459"/>
      <c r="AY104" s="459"/>
      <c r="AZ104" s="459"/>
      <c r="BA104" s="459"/>
      <c r="BB104" s="459"/>
      <c r="BC104" s="459"/>
      <c r="BD104" s="459"/>
      <c r="BE104" s="459"/>
      <c r="BF104" s="459"/>
      <c r="BG104" s="459"/>
      <c r="BH104" s="459"/>
      <c r="BI104" s="459"/>
      <c r="BJ104" s="459"/>
      <c r="BK104" s="459"/>
      <c r="BL104" s="459"/>
      <c r="BM104" s="459"/>
      <c r="BN104" s="459"/>
      <c r="BO104" s="459"/>
      <c r="BP104" s="459"/>
      <c r="BQ104" s="459"/>
      <c r="BR104" s="459"/>
      <c r="BS104" s="459"/>
      <c r="BT104" s="459"/>
      <c r="BU104" s="459"/>
      <c r="BV104" s="459"/>
      <c r="BW104" s="459"/>
      <c r="BX104" s="459"/>
      <c r="BY104" s="459"/>
      <c r="BZ104" s="459"/>
      <c r="CA104" s="459"/>
      <c r="CB104" s="459"/>
      <c r="CC104" s="459"/>
      <c r="CD104" s="459"/>
      <c r="CE104" s="459"/>
      <c r="CF104" s="459"/>
      <c r="CG104" s="459"/>
      <c r="CH104" s="459"/>
      <c r="CI104" s="459"/>
      <c r="CJ104" s="459"/>
      <c r="CK104" s="459"/>
      <c r="CL104" s="459"/>
      <c r="CM104" s="459"/>
      <c r="CN104" s="459"/>
      <c r="CO104" s="459"/>
      <c r="CP104" s="459"/>
      <c r="CQ104" s="459"/>
      <c r="CR104" s="459"/>
      <c r="CS104" s="459"/>
      <c r="CT104" s="459"/>
      <c r="CU104" s="459"/>
      <c r="CV104" s="459"/>
      <c r="CW104" s="459"/>
      <c r="CX104" s="459"/>
      <c r="CY104" s="459"/>
      <c r="CZ104" s="459"/>
      <c r="DA104" s="459"/>
      <c r="DB104" s="459"/>
      <c r="DC104" s="459"/>
      <c r="DD104" s="459"/>
      <c r="DE104" s="459"/>
      <c r="DF104" s="459"/>
      <c r="DG104" s="459"/>
      <c r="DH104" s="459"/>
      <c r="DI104" s="459"/>
      <c r="DJ104" s="459"/>
      <c r="DK104" s="459"/>
      <c r="DL104" s="459"/>
      <c r="DM104" s="459"/>
      <c r="DN104" s="459"/>
      <c r="DO104" s="459"/>
      <c r="DP104" s="459"/>
      <c r="DQ104" s="459"/>
      <c r="DR104" s="459"/>
      <c r="DS104" s="459"/>
      <c r="DT104" s="459"/>
      <c r="DU104" s="459"/>
      <c r="DV104" s="459"/>
      <c r="DW104" s="459"/>
      <c r="DX104" s="459"/>
      <c r="DY104" s="459"/>
      <c r="DZ104" s="459"/>
      <c r="EA104" s="459"/>
      <c r="EB104" s="459"/>
      <c r="EC104" s="459"/>
      <c r="ED104" s="459"/>
      <c r="EE104" s="459"/>
      <c r="EF104" s="459"/>
      <c r="EG104" s="459"/>
      <c r="EH104" s="459"/>
      <c r="EI104" s="459"/>
      <c r="EJ104" s="459"/>
      <c r="EK104" s="459"/>
      <c r="EL104" s="459"/>
      <c r="EM104" s="459"/>
      <c r="EN104" s="459"/>
      <c r="EO104" s="459"/>
      <c r="EP104" s="459"/>
      <c r="EQ104" s="459"/>
      <c r="ER104" s="459"/>
      <c r="ES104" s="459"/>
      <c r="ET104" s="459"/>
      <c r="EU104" s="459"/>
      <c r="EV104" s="459"/>
      <c r="EW104" s="459"/>
      <c r="EX104" s="459"/>
      <c r="EY104" s="459"/>
      <c r="EZ104" s="459"/>
      <c r="FA104" s="459"/>
      <c r="FB104" s="459"/>
      <c r="FC104" s="459"/>
      <c r="FD104" s="459"/>
      <c r="FE104" s="459"/>
      <c r="FF104" s="459"/>
      <c r="FG104" s="459"/>
      <c r="FH104" s="459"/>
      <c r="FI104" s="459"/>
      <c r="FJ104" s="459"/>
      <c r="FK104" s="459"/>
      <c r="FL104" s="459"/>
      <c r="FM104" s="459"/>
      <c r="FN104" s="459"/>
      <c r="FO104" s="459"/>
      <c r="FP104" s="459"/>
      <c r="FQ104" s="459"/>
      <c r="FR104" s="459"/>
      <c r="FS104" s="459"/>
      <c r="FT104" s="459"/>
      <c r="FU104" s="459"/>
      <c r="FV104" s="459"/>
      <c r="FW104" s="459"/>
      <c r="FX104" s="459"/>
      <c r="FY104" s="459"/>
      <c r="FZ104" s="459"/>
      <c r="GA104" s="459"/>
      <c r="GB104" s="459"/>
      <c r="GC104" s="459"/>
      <c r="GD104" s="459"/>
      <c r="GE104" s="459"/>
      <c r="GF104" s="459"/>
      <c r="GG104" s="459"/>
      <c r="GH104" s="459"/>
      <c r="GI104" s="459"/>
      <c r="GJ104" s="459"/>
      <c r="GK104" s="459"/>
      <c r="GL104" s="459"/>
      <c r="GM104" s="459"/>
      <c r="GN104" s="459"/>
      <c r="GO104" s="459"/>
      <c r="GP104" s="459"/>
      <c r="GQ104" s="459"/>
      <c r="GR104" s="459"/>
      <c r="GS104" s="459"/>
      <c r="GT104" s="459"/>
      <c r="GU104" s="459"/>
      <c r="GV104" s="459"/>
      <c r="GW104" s="459"/>
      <c r="GX104" s="459"/>
      <c r="GY104" s="459"/>
      <c r="GZ104" s="459"/>
      <c r="HA104" s="459"/>
      <c r="HB104" s="459"/>
      <c r="HC104" s="459"/>
      <c r="HD104" s="459"/>
      <c r="HE104" s="459"/>
      <c r="HF104" s="459"/>
      <c r="HG104" s="459"/>
      <c r="HH104" s="459"/>
      <c r="HI104" s="459"/>
      <c r="HJ104" s="459"/>
      <c r="HK104" s="459"/>
      <c r="HL104" s="459"/>
      <c r="HM104" s="459"/>
      <c r="HN104" s="459"/>
      <c r="HO104" s="459"/>
      <c r="HP104" s="459"/>
      <c r="HQ104" s="459"/>
      <c r="HR104" s="459"/>
      <c r="HS104" s="459"/>
      <c r="HT104" s="459"/>
      <c r="HU104" s="459"/>
      <c r="HV104" s="459"/>
      <c r="HW104" s="459"/>
      <c r="HX104" s="459"/>
      <c r="HY104" s="459"/>
      <c r="HZ104" s="459"/>
      <c r="IA104" s="459"/>
      <c r="IB104" s="459"/>
      <c r="IC104" s="459"/>
      <c r="ID104" s="459"/>
      <c r="IE104" s="459"/>
      <c r="IF104" s="459"/>
      <c r="IG104" s="459"/>
      <c r="IH104" s="459"/>
      <c r="II104" s="459"/>
      <c r="IJ104" s="459"/>
      <c r="IK104" s="459"/>
      <c r="IL104" s="459"/>
      <c r="IM104" s="459"/>
      <c r="IN104" s="459"/>
      <c r="IO104" s="459"/>
      <c r="IP104" s="459"/>
      <c r="IQ104" s="459"/>
      <c r="IR104" s="459"/>
      <c r="IS104" s="459"/>
      <c r="IT104" s="459"/>
      <c r="IU104" s="459"/>
      <c r="IV104" s="459"/>
    </row>
    <row r="105" spans="1:256" s="438" customFormat="1" ht="30.75" customHeight="1">
      <c r="A105" s="497" t="s">
        <v>983</v>
      </c>
      <c r="B105" s="520" t="s">
        <v>984</v>
      </c>
      <c r="C105" s="498" t="s">
        <v>985</v>
      </c>
      <c r="D105" s="512" t="s">
        <v>900</v>
      </c>
      <c r="E105" s="500" t="s">
        <v>115</v>
      </c>
      <c r="F105" s="550"/>
      <c r="G105" s="502">
        <v>1</v>
      </c>
      <c r="H105" s="503">
        <v>0</v>
      </c>
      <c r="I105" s="498" t="s">
        <v>717</v>
      </c>
      <c r="J105" s="513" t="s">
        <v>718</v>
      </c>
      <c r="K105" s="602" t="s">
        <v>986</v>
      </c>
      <c r="L105" s="498" t="s">
        <v>987</v>
      </c>
      <c r="M105" s="459"/>
      <c r="N105" s="459"/>
      <c r="O105" s="459"/>
      <c r="P105" s="459"/>
      <c r="Q105" s="459"/>
      <c r="R105" s="459"/>
      <c r="S105" s="459"/>
      <c r="T105" s="459"/>
      <c r="U105" s="459"/>
      <c r="V105" s="459"/>
      <c r="W105" s="459"/>
      <c r="X105" s="459"/>
      <c r="Y105" s="459"/>
      <c r="Z105" s="459"/>
      <c r="AA105" s="459"/>
      <c r="AB105" s="459"/>
      <c r="AC105" s="459"/>
      <c r="AD105" s="459"/>
      <c r="AE105" s="459"/>
      <c r="AF105" s="459"/>
      <c r="AG105" s="459"/>
      <c r="AH105" s="459"/>
      <c r="AI105" s="459"/>
      <c r="AJ105" s="459"/>
      <c r="AK105" s="459"/>
      <c r="AL105" s="459"/>
      <c r="AM105" s="459"/>
      <c r="AN105" s="459"/>
      <c r="AO105" s="459"/>
      <c r="AP105" s="459"/>
      <c r="AQ105" s="459"/>
      <c r="AR105" s="459"/>
      <c r="AS105" s="459"/>
      <c r="AT105" s="459"/>
      <c r="AU105" s="459"/>
      <c r="AV105" s="459"/>
      <c r="AW105" s="459"/>
      <c r="AX105" s="459"/>
      <c r="AY105" s="459"/>
      <c r="AZ105" s="459"/>
      <c r="BA105" s="459"/>
      <c r="BB105" s="459"/>
      <c r="BC105" s="459"/>
      <c r="BD105" s="459"/>
      <c r="BE105" s="459"/>
      <c r="BF105" s="459"/>
      <c r="BG105" s="459"/>
      <c r="BH105" s="459"/>
      <c r="BI105" s="459"/>
      <c r="BJ105" s="459"/>
      <c r="BK105" s="459"/>
      <c r="BL105" s="459"/>
      <c r="BM105" s="459"/>
      <c r="BN105" s="459"/>
      <c r="BO105" s="459"/>
      <c r="BP105" s="459"/>
      <c r="BQ105" s="459"/>
      <c r="BR105" s="459"/>
      <c r="BS105" s="459"/>
      <c r="BT105" s="459"/>
      <c r="BU105" s="459"/>
      <c r="BV105" s="459"/>
      <c r="BW105" s="459"/>
      <c r="BX105" s="459"/>
      <c r="BY105" s="459"/>
      <c r="BZ105" s="459"/>
      <c r="CA105" s="459"/>
      <c r="CB105" s="459"/>
      <c r="CC105" s="459"/>
      <c r="CD105" s="459"/>
      <c r="CE105" s="459"/>
      <c r="CF105" s="459"/>
      <c r="CG105" s="459"/>
      <c r="CH105" s="459"/>
      <c r="CI105" s="459"/>
      <c r="CJ105" s="459"/>
      <c r="CK105" s="459"/>
      <c r="CL105" s="459"/>
      <c r="CM105" s="459"/>
      <c r="CN105" s="459"/>
      <c r="CO105" s="459"/>
      <c r="CP105" s="459"/>
      <c r="CQ105" s="459"/>
      <c r="CR105" s="459"/>
      <c r="CS105" s="459"/>
      <c r="CT105" s="459"/>
      <c r="CU105" s="459"/>
      <c r="CV105" s="459"/>
      <c r="CW105" s="459"/>
      <c r="CX105" s="459"/>
      <c r="CY105" s="459"/>
      <c r="CZ105" s="459"/>
      <c r="DA105" s="459"/>
      <c r="DB105" s="459"/>
      <c r="DC105" s="459"/>
      <c r="DD105" s="459"/>
      <c r="DE105" s="459"/>
      <c r="DF105" s="459"/>
      <c r="DG105" s="459"/>
      <c r="DH105" s="459"/>
      <c r="DI105" s="459"/>
      <c r="DJ105" s="459"/>
      <c r="DK105" s="459"/>
      <c r="DL105" s="459"/>
      <c r="DM105" s="459"/>
      <c r="DN105" s="459"/>
      <c r="DO105" s="459"/>
      <c r="DP105" s="459"/>
      <c r="DQ105" s="459"/>
      <c r="DR105" s="459"/>
      <c r="DS105" s="459"/>
      <c r="DT105" s="459"/>
      <c r="DU105" s="459"/>
      <c r="DV105" s="459"/>
      <c r="DW105" s="459"/>
      <c r="DX105" s="459"/>
      <c r="DY105" s="459"/>
      <c r="DZ105" s="459"/>
      <c r="EA105" s="459"/>
      <c r="EB105" s="459"/>
      <c r="EC105" s="459"/>
      <c r="ED105" s="459"/>
      <c r="EE105" s="459"/>
      <c r="EF105" s="459"/>
      <c r="EG105" s="459"/>
      <c r="EH105" s="459"/>
      <c r="EI105" s="459"/>
      <c r="EJ105" s="459"/>
      <c r="EK105" s="459"/>
      <c r="EL105" s="459"/>
      <c r="EM105" s="459"/>
      <c r="EN105" s="459"/>
      <c r="EO105" s="459"/>
      <c r="EP105" s="459"/>
      <c r="EQ105" s="459"/>
      <c r="ER105" s="459"/>
      <c r="ES105" s="459"/>
      <c r="ET105" s="459"/>
      <c r="EU105" s="459"/>
      <c r="EV105" s="459"/>
      <c r="EW105" s="459"/>
      <c r="EX105" s="459"/>
      <c r="EY105" s="459"/>
      <c r="EZ105" s="459"/>
      <c r="FA105" s="459"/>
      <c r="FB105" s="459"/>
      <c r="FC105" s="459"/>
      <c r="FD105" s="459"/>
      <c r="FE105" s="459"/>
      <c r="FF105" s="459"/>
      <c r="FG105" s="459"/>
      <c r="FH105" s="459"/>
      <c r="FI105" s="459"/>
      <c r="FJ105" s="459"/>
      <c r="FK105" s="459"/>
      <c r="FL105" s="459"/>
      <c r="FM105" s="459"/>
      <c r="FN105" s="459"/>
      <c r="FO105" s="459"/>
      <c r="FP105" s="459"/>
      <c r="FQ105" s="459"/>
      <c r="FR105" s="459"/>
      <c r="FS105" s="459"/>
      <c r="FT105" s="459"/>
      <c r="FU105" s="459"/>
      <c r="FV105" s="459"/>
      <c r="FW105" s="459"/>
      <c r="FX105" s="459"/>
      <c r="FY105" s="459"/>
      <c r="FZ105" s="459"/>
      <c r="GA105" s="459"/>
      <c r="GB105" s="459"/>
      <c r="GC105" s="459"/>
      <c r="GD105" s="459"/>
      <c r="GE105" s="459"/>
      <c r="GF105" s="459"/>
      <c r="GG105" s="459"/>
      <c r="GH105" s="459"/>
      <c r="GI105" s="459"/>
      <c r="GJ105" s="459"/>
      <c r="GK105" s="459"/>
      <c r="GL105" s="459"/>
      <c r="GM105" s="459"/>
      <c r="GN105" s="459"/>
      <c r="GO105" s="459"/>
      <c r="GP105" s="459"/>
      <c r="GQ105" s="459"/>
      <c r="GR105" s="459"/>
      <c r="GS105" s="459"/>
      <c r="GT105" s="459"/>
      <c r="GU105" s="459"/>
      <c r="GV105" s="459"/>
      <c r="GW105" s="459"/>
      <c r="GX105" s="459"/>
      <c r="GY105" s="459"/>
      <c r="GZ105" s="459"/>
      <c r="HA105" s="459"/>
      <c r="HB105" s="459"/>
      <c r="HC105" s="459"/>
      <c r="HD105" s="459"/>
      <c r="HE105" s="459"/>
      <c r="HF105" s="459"/>
      <c r="HG105" s="459"/>
      <c r="HH105" s="459"/>
      <c r="HI105" s="459"/>
      <c r="HJ105" s="459"/>
      <c r="HK105" s="459"/>
      <c r="HL105" s="459"/>
      <c r="HM105" s="459"/>
      <c r="HN105" s="459"/>
      <c r="HO105" s="459"/>
      <c r="HP105" s="459"/>
      <c r="HQ105" s="459"/>
      <c r="HR105" s="459"/>
      <c r="HS105" s="459"/>
      <c r="HT105" s="459"/>
      <c r="HU105" s="459"/>
      <c r="HV105" s="459"/>
      <c r="HW105" s="459"/>
      <c r="HX105" s="459"/>
      <c r="HY105" s="459"/>
      <c r="HZ105" s="459"/>
      <c r="IA105" s="459"/>
      <c r="IB105" s="459"/>
      <c r="IC105" s="459"/>
      <c r="ID105" s="459"/>
      <c r="IE105" s="459"/>
      <c r="IF105" s="459"/>
      <c r="IG105" s="459"/>
      <c r="IH105" s="459"/>
      <c r="II105" s="459"/>
      <c r="IJ105" s="459"/>
      <c r="IK105" s="459"/>
      <c r="IL105" s="459"/>
      <c r="IM105" s="459"/>
      <c r="IN105" s="459"/>
      <c r="IO105" s="459"/>
      <c r="IP105" s="459"/>
      <c r="IQ105" s="459"/>
      <c r="IR105" s="459"/>
      <c r="IS105" s="459"/>
      <c r="IT105" s="459"/>
      <c r="IU105" s="459"/>
      <c r="IV105" s="459"/>
    </row>
    <row r="106" spans="1:256" s="438" customFormat="1" ht="30.75" customHeight="1">
      <c r="A106" s="497" t="s">
        <v>988</v>
      </c>
      <c r="B106" s="520" t="s">
        <v>989</v>
      </c>
      <c r="C106" s="498" t="s">
        <v>990</v>
      </c>
      <c r="D106" s="551"/>
      <c r="E106" s="500" t="s">
        <v>115</v>
      </c>
      <c r="F106" s="712"/>
      <c r="G106" s="503">
        <v>1</v>
      </c>
      <c r="H106" s="511">
        <v>0</v>
      </c>
      <c r="I106" s="513" t="s">
        <v>638</v>
      </c>
      <c r="J106" s="745" t="s">
        <v>780</v>
      </c>
      <c r="K106" s="762"/>
      <c r="L106" s="625" t="s">
        <v>195</v>
      </c>
      <c r="M106" s="459"/>
      <c r="N106" s="459"/>
      <c r="O106" s="459"/>
      <c r="P106" s="459"/>
      <c r="Q106" s="459"/>
      <c r="R106" s="459"/>
      <c r="S106" s="459"/>
      <c r="T106" s="459"/>
      <c r="U106" s="459"/>
      <c r="V106" s="459"/>
      <c r="W106" s="459"/>
      <c r="X106" s="459"/>
      <c r="Y106" s="459"/>
      <c r="Z106" s="459"/>
      <c r="AA106" s="459"/>
      <c r="AB106" s="459"/>
      <c r="AC106" s="459"/>
      <c r="AD106" s="459"/>
      <c r="AE106" s="459"/>
      <c r="AF106" s="459"/>
      <c r="AG106" s="459"/>
      <c r="AH106" s="459"/>
      <c r="AI106" s="459"/>
      <c r="AJ106" s="459"/>
      <c r="AK106" s="459"/>
      <c r="AL106" s="459"/>
      <c r="AM106" s="459"/>
      <c r="AN106" s="459"/>
      <c r="AO106" s="459"/>
      <c r="AP106" s="459"/>
      <c r="AQ106" s="459"/>
      <c r="AR106" s="459"/>
      <c r="AS106" s="459"/>
      <c r="AT106" s="459"/>
      <c r="AU106" s="459"/>
      <c r="AV106" s="459"/>
      <c r="AW106" s="459"/>
      <c r="AX106" s="459"/>
      <c r="AY106" s="459"/>
      <c r="AZ106" s="459"/>
      <c r="BA106" s="459"/>
      <c r="BB106" s="459"/>
      <c r="BC106" s="459"/>
      <c r="BD106" s="459"/>
      <c r="BE106" s="459"/>
      <c r="BF106" s="459"/>
      <c r="BG106" s="459"/>
      <c r="BH106" s="459"/>
      <c r="BI106" s="459"/>
      <c r="BJ106" s="459"/>
      <c r="BK106" s="459"/>
      <c r="BL106" s="459"/>
      <c r="BM106" s="459"/>
      <c r="BN106" s="459"/>
      <c r="BO106" s="459"/>
      <c r="BP106" s="459"/>
      <c r="BQ106" s="459"/>
      <c r="BR106" s="459"/>
      <c r="BS106" s="459"/>
      <c r="BT106" s="459"/>
      <c r="BU106" s="459"/>
      <c r="BV106" s="459"/>
      <c r="BW106" s="459"/>
      <c r="BX106" s="459"/>
      <c r="BY106" s="459"/>
      <c r="BZ106" s="459"/>
      <c r="CA106" s="459"/>
      <c r="CB106" s="459"/>
      <c r="CC106" s="459"/>
      <c r="CD106" s="459"/>
      <c r="CE106" s="459"/>
      <c r="CF106" s="459"/>
      <c r="CG106" s="459"/>
      <c r="CH106" s="459"/>
      <c r="CI106" s="459"/>
      <c r="CJ106" s="459"/>
      <c r="CK106" s="459"/>
      <c r="CL106" s="459"/>
      <c r="CM106" s="459"/>
      <c r="CN106" s="459"/>
      <c r="CO106" s="459"/>
      <c r="CP106" s="459"/>
      <c r="CQ106" s="459"/>
      <c r="CR106" s="459"/>
      <c r="CS106" s="459"/>
      <c r="CT106" s="459"/>
      <c r="CU106" s="459"/>
      <c r="CV106" s="459"/>
      <c r="CW106" s="459"/>
      <c r="CX106" s="459"/>
      <c r="CY106" s="459"/>
      <c r="CZ106" s="459"/>
      <c r="DA106" s="459"/>
      <c r="DB106" s="459"/>
      <c r="DC106" s="459"/>
      <c r="DD106" s="459"/>
      <c r="DE106" s="459"/>
      <c r="DF106" s="459"/>
      <c r="DG106" s="459"/>
      <c r="DH106" s="459"/>
      <c r="DI106" s="459"/>
      <c r="DJ106" s="459"/>
      <c r="DK106" s="459"/>
      <c r="DL106" s="459"/>
      <c r="DM106" s="459"/>
      <c r="DN106" s="459"/>
      <c r="DO106" s="459"/>
      <c r="DP106" s="459"/>
      <c r="DQ106" s="459"/>
      <c r="DR106" s="459"/>
      <c r="DS106" s="459"/>
      <c r="DT106" s="459"/>
      <c r="DU106" s="459"/>
      <c r="DV106" s="459"/>
      <c r="DW106" s="459"/>
      <c r="DX106" s="459"/>
      <c r="DY106" s="459"/>
      <c r="DZ106" s="459"/>
      <c r="EA106" s="459"/>
      <c r="EB106" s="459"/>
      <c r="EC106" s="459"/>
      <c r="ED106" s="459"/>
      <c r="EE106" s="459"/>
      <c r="EF106" s="459"/>
      <c r="EG106" s="459"/>
      <c r="EH106" s="459"/>
      <c r="EI106" s="459"/>
      <c r="EJ106" s="459"/>
      <c r="EK106" s="459"/>
      <c r="EL106" s="459"/>
      <c r="EM106" s="459"/>
      <c r="EN106" s="459"/>
      <c r="EO106" s="459"/>
      <c r="EP106" s="459"/>
      <c r="EQ106" s="459"/>
      <c r="ER106" s="459"/>
      <c r="ES106" s="459"/>
      <c r="ET106" s="459"/>
      <c r="EU106" s="459"/>
      <c r="EV106" s="459"/>
      <c r="EW106" s="459"/>
      <c r="EX106" s="459"/>
      <c r="EY106" s="459"/>
      <c r="EZ106" s="459"/>
      <c r="FA106" s="459"/>
      <c r="FB106" s="459"/>
      <c r="FC106" s="459"/>
      <c r="FD106" s="459"/>
      <c r="FE106" s="459"/>
      <c r="FF106" s="459"/>
      <c r="FG106" s="459"/>
      <c r="FH106" s="459"/>
      <c r="FI106" s="459"/>
      <c r="FJ106" s="459"/>
      <c r="FK106" s="459"/>
      <c r="FL106" s="459"/>
      <c r="FM106" s="459"/>
      <c r="FN106" s="459"/>
      <c r="FO106" s="459"/>
      <c r="FP106" s="459"/>
      <c r="FQ106" s="459"/>
      <c r="FR106" s="459"/>
      <c r="FS106" s="459"/>
      <c r="FT106" s="459"/>
      <c r="FU106" s="459"/>
      <c r="FV106" s="459"/>
      <c r="FW106" s="459"/>
      <c r="FX106" s="459"/>
      <c r="FY106" s="459"/>
      <c r="FZ106" s="459"/>
      <c r="GA106" s="459"/>
      <c r="GB106" s="459"/>
      <c r="GC106" s="459"/>
      <c r="GD106" s="459"/>
      <c r="GE106" s="459"/>
      <c r="GF106" s="459"/>
      <c r="GG106" s="459"/>
      <c r="GH106" s="459"/>
      <c r="GI106" s="459"/>
      <c r="GJ106" s="459"/>
      <c r="GK106" s="459"/>
      <c r="GL106" s="459"/>
      <c r="GM106" s="459"/>
      <c r="GN106" s="459"/>
      <c r="GO106" s="459"/>
      <c r="GP106" s="459"/>
      <c r="GQ106" s="459"/>
      <c r="GR106" s="459"/>
      <c r="GS106" s="459"/>
      <c r="GT106" s="459"/>
      <c r="GU106" s="459"/>
      <c r="GV106" s="459"/>
      <c r="GW106" s="459"/>
      <c r="GX106" s="459"/>
      <c r="GY106" s="459"/>
      <c r="GZ106" s="459"/>
      <c r="HA106" s="459"/>
      <c r="HB106" s="459"/>
      <c r="HC106" s="459"/>
      <c r="HD106" s="459"/>
      <c r="HE106" s="459"/>
      <c r="HF106" s="459"/>
      <c r="HG106" s="459"/>
      <c r="HH106" s="459"/>
      <c r="HI106" s="459"/>
      <c r="HJ106" s="459"/>
      <c r="HK106" s="459"/>
      <c r="HL106" s="459"/>
      <c r="HM106" s="459"/>
      <c r="HN106" s="459"/>
      <c r="HO106" s="459"/>
      <c r="HP106" s="459"/>
      <c r="HQ106" s="459"/>
      <c r="HR106" s="459"/>
      <c r="HS106" s="459"/>
      <c r="HT106" s="459"/>
      <c r="HU106" s="459"/>
      <c r="HV106" s="459"/>
      <c r="HW106" s="459"/>
      <c r="HX106" s="459"/>
      <c r="HY106" s="459"/>
      <c r="HZ106" s="459"/>
      <c r="IA106" s="459"/>
      <c r="IB106" s="459"/>
      <c r="IC106" s="459"/>
      <c r="ID106" s="459"/>
      <c r="IE106" s="459"/>
      <c r="IF106" s="459"/>
      <c r="IG106" s="459"/>
      <c r="IH106" s="459"/>
      <c r="II106" s="459"/>
      <c r="IJ106" s="459"/>
      <c r="IK106" s="459"/>
      <c r="IL106" s="459"/>
      <c r="IM106" s="459"/>
      <c r="IN106" s="459"/>
      <c r="IO106" s="459"/>
      <c r="IP106" s="459"/>
      <c r="IQ106" s="459"/>
      <c r="IR106" s="459"/>
      <c r="IS106" s="459"/>
      <c r="IT106" s="459"/>
      <c r="IU106" s="459"/>
      <c r="IV106" s="459"/>
    </row>
    <row r="107" spans="1:256" ht="23.25" customHeight="1">
      <c r="A107" s="713" t="s">
        <v>131</v>
      </c>
      <c r="B107" s="714"/>
      <c r="C107" s="714"/>
      <c r="D107" s="714"/>
      <c r="E107" s="714"/>
      <c r="F107" s="715">
        <f>SUM(F56:F106)</f>
        <v>4743199</v>
      </c>
      <c r="G107" s="714"/>
      <c r="H107" s="714"/>
      <c r="I107" s="714"/>
      <c r="J107" s="776"/>
      <c r="K107" s="714"/>
      <c r="L107" s="622"/>
    </row>
    <row r="108" spans="1:256" ht="27" customHeight="1">
      <c r="A108" s="460"/>
      <c r="B108" s="461"/>
      <c r="C108" s="461"/>
      <c r="D108" s="139"/>
      <c r="E108" s="461"/>
      <c r="F108" s="461"/>
      <c r="G108" s="461"/>
      <c r="H108" s="461"/>
      <c r="I108" s="461"/>
      <c r="J108" s="581"/>
      <c r="K108" s="461"/>
      <c r="L108" s="582"/>
      <c r="M108" s="753"/>
    </row>
    <row r="109" spans="1:256" ht="19.5" customHeight="1">
      <c r="A109" s="1565" t="s">
        <v>252</v>
      </c>
      <c r="B109" s="1566"/>
      <c r="C109" s="1566"/>
      <c r="D109" s="1566"/>
      <c r="E109" s="1566"/>
      <c r="F109" s="1566"/>
      <c r="G109" s="1566"/>
      <c r="H109" s="1566"/>
      <c r="I109" s="1566"/>
      <c r="J109" s="1566"/>
      <c r="K109" s="1566"/>
      <c r="L109" s="1567"/>
      <c r="M109" s="777"/>
    </row>
    <row r="110" spans="1:256" ht="23.25" customHeight="1">
      <c r="A110" s="1557" t="s">
        <v>97</v>
      </c>
      <c r="B110" s="1553" t="s">
        <v>98</v>
      </c>
      <c r="C110" s="1553" t="s">
        <v>99</v>
      </c>
      <c r="D110" s="1555" t="s">
        <v>100</v>
      </c>
      <c r="E110" s="1553" t="s">
        <v>101</v>
      </c>
      <c r="F110" s="1568" t="s">
        <v>102</v>
      </c>
      <c r="G110" s="1562"/>
      <c r="H110" s="1563"/>
      <c r="I110" s="1551" t="s">
        <v>103</v>
      </c>
      <c r="J110" s="1551"/>
      <c r="K110" s="1549" t="s">
        <v>104</v>
      </c>
      <c r="L110" s="1551" t="s">
        <v>105</v>
      </c>
    </row>
    <row r="111" spans="1:256" ht="23.25" customHeight="1">
      <c r="A111" s="1558"/>
      <c r="B111" s="1551"/>
      <c r="C111" s="1551"/>
      <c r="D111" s="1555"/>
      <c r="E111" s="1551"/>
      <c r="F111" s="473" t="s">
        <v>106</v>
      </c>
      <c r="G111" s="472" t="s">
        <v>107</v>
      </c>
      <c r="H111" s="472" t="s">
        <v>108</v>
      </c>
      <c r="I111" s="472" t="s">
        <v>253</v>
      </c>
      <c r="J111" s="507" t="s">
        <v>254</v>
      </c>
      <c r="K111" s="1550"/>
      <c r="L111" s="1551"/>
    </row>
    <row r="112" spans="1:256" s="437" customFormat="1" ht="23.25" customHeight="1">
      <c r="A112" s="530" t="s">
        <v>991</v>
      </c>
      <c r="B112" s="533" t="s">
        <v>992</v>
      </c>
      <c r="C112" s="717" t="s">
        <v>993</v>
      </c>
      <c r="D112" s="536" t="s">
        <v>115</v>
      </c>
      <c r="E112" s="533" t="s">
        <v>115</v>
      </c>
      <c r="F112" s="485">
        <v>175000</v>
      </c>
      <c r="G112" s="486">
        <v>1</v>
      </c>
      <c r="H112" s="487">
        <v>0</v>
      </c>
      <c r="I112" s="533" t="s">
        <v>713</v>
      </c>
      <c r="J112" s="533" t="s">
        <v>713</v>
      </c>
      <c r="K112" s="614" t="s">
        <v>994</v>
      </c>
      <c r="L112" s="533" t="s">
        <v>159</v>
      </c>
      <c r="M112" s="459"/>
      <c r="N112" s="459"/>
      <c r="O112" s="459"/>
      <c r="P112" s="459"/>
      <c r="Q112" s="459"/>
      <c r="R112" s="459"/>
      <c r="S112" s="459"/>
      <c r="T112" s="459"/>
      <c r="U112" s="459"/>
      <c r="V112" s="459"/>
      <c r="W112" s="459"/>
      <c r="X112" s="459"/>
      <c r="Y112" s="459"/>
      <c r="Z112" s="459"/>
      <c r="AA112" s="459"/>
      <c r="AB112" s="459"/>
      <c r="AC112" s="459"/>
      <c r="AD112" s="459"/>
      <c r="AE112" s="459"/>
      <c r="AF112" s="459"/>
      <c r="AG112" s="459"/>
      <c r="AH112" s="459"/>
      <c r="AI112" s="459"/>
      <c r="AJ112" s="459"/>
      <c r="AK112" s="459"/>
      <c r="AL112" s="459"/>
      <c r="AM112" s="459"/>
      <c r="AN112" s="459"/>
      <c r="AO112" s="459"/>
      <c r="AP112" s="459"/>
      <c r="AQ112" s="459"/>
      <c r="AR112" s="459"/>
      <c r="AS112" s="459"/>
      <c r="AT112" s="459"/>
      <c r="AU112" s="459"/>
      <c r="AV112" s="459"/>
      <c r="AW112" s="459"/>
      <c r="AX112" s="459"/>
      <c r="AY112" s="459"/>
      <c r="AZ112" s="459"/>
      <c r="BA112" s="459"/>
      <c r="BB112" s="459"/>
      <c r="BC112" s="459"/>
      <c r="BD112" s="459"/>
      <c r="BE112" s="459"/>
      <c r="BF112" s="459"/>
      <c r="BG112" s="459"/>
      <c r="BH112" s="459"/>
      <c r="BI112" s="459"/>
      <c r="BJ112" s="459"/>
      <c r="BK112" s="459"/>
      <c r="BL112" s="459"/>
      <c r="BM112" s="459"/>
      <c r="BN112" s="459"/>
      <c r="BO112" s="459"/>
      <c r="BP112" s="459"/>
      <c r="BQ112" s="459"/>
      <c r="BR112" s="459"/>
      <c r="BS112" s="459"/>
      <c r="BT112" s="459"/>
      <c r="BU112" s="459"/>
      <c r="BV112" s="459"/>
      <c r="BW112" s="459"/>
      <c r="BX112" s="459"/>
      <c r="BY112" s="459"/>
      <c r="BZ112" s="459"/>
      <c r="CA112" s="459"/>
      <c r="CB112" s="459"/>
      <c r="CC112" s="459"/>
      <c r="CD112" s="459"/>
      <c r="CE112" s="459"/>
      <c r="CF112" s="459"/>
      <c r="CG112" s="459"/>
      <c r="CH112" s="459"/>
      <c r="CI112" s="459"/>
      <c r="CJ112" s="459"/>
      <c r="CK112" s="459"/>
      <c r="CL112" s="459"/>
      <c r="CM112" s="459"/>
      <c r="CN112" s="459"/>
      <c r="CO112" s="459"/>
      <c r="CP112" s="459"/>
      <c r="CQ112" s="459"/>
      <c r="CR112" s="459"/>
      <c r="CS112" s="459"/>
      <c r="CT112" s="459"/>
      <c r="CU112" s="459"/>
      <c r="CV112" s="459"/>
      <c r="CW112" s="459"/>
      <c r="CX112" s="459"/>
      <c r="CY112" s="459"/>
      <c r="CZ112" s="459"/>
      <c r="DA112" s="459"/>
      <c r="DB112" s="459"/>
      <c r="DC112" s="459"/>
      <c r="DD112" s="459"/>
      <c r="DE112" s="459"/>
      <c r="DF112" s="459"/>
      <c r="DG112" s="459"/>
      <c r="DH112" s="459"/>
      <c r="DI112" s="459"/>
      <c r="DJ112" s="459"/>
      <c r="DK112" s="459"/>
      <c r="DL112" s="459"/>
      <c r="DM112" s="459"/>
      <c r="DN112" s="459"/>
      <c r="DO112" s="459"/>
      <c r="DP112" s="459"/>
      <c r="DQ112" s="459"/>
      <c r="DR112" s="459"/>
      <c r="DS112" s="459"/>
      <c r="DT112" s="459"/>
      <c r="DU112" s="459"/>
      <c r="DV112" s="459"/>
      <c r="DW112" s="459"/>
      <c r="DX112" s="459"/>
      <c r="DY112" s="459"/>
      <c r="DZ112" s="459"/>
      <c r="EA112" s="459"/>
      <c r="EB112" s="459"/>
      <c r="EC112" s="459"/>
      <c r="ED112" s="459"/>
      <c r="EE112" s="459"/>
      <c r="EF112" s="459"/>
      <c r="EG112" s="459"/>
      <c r="EH112" s="459"/>
      <c r="EI112" s="459"/>
      <c r="EJ112" s="459"/>
      <c r="EK112" s="459"/>
      <c r="EL112" s="459"/>
      <c r="EM112" s="459"/>
      <c r="EN112" s="459"/>
      <c r="EO112" s="459"/>
      <c r="EP112" s="459"/>
      <c r="EQ112" s="459"/>
      <c r="ER112" s="459"/>
      <c r="ES112" s="459"/>
      <c r="ET112" s="459"/>
      <c r="EU112" s="459"/>
      <c r="EV112" s="459"/>
      <c r="EW112" s="459"/>
      <c r="EX112" s="459"/>
      <c r="EY112" s="459"/>
      <c r="EZ112" s="459"/>
      <c r="FA112" s="459"/>
      <c r="FB112" s="459"/>
      <c r="FC112" s="459"/>
      <c r="FD112" s="459"/>
      <c r="FE112" s="459"/>
      <c r="FF112" s="459"/>
      <c r="FG112" s="459"/>
      <c r="FH112" s="459"/>
      <c r="FI112" s="459"/>
      <c r="FJ112" s="459"/>
      <c r="FK112" s="459"/>
      <c r="FL112" s="459"/>
      <c r="FM112" s="459"/>
      <c r="FN112" s="459"/>
      <c r="FO112" s="459"/>
      <c r="FP112" s="459"/>
      <c r="FQ112" s="459"/>
      <c r="FR112" s="459"/>
      <c r="FS112" s="459"/>
      <c r="FT112" s="459"/>
      <c r="FU112" s="459"/>
      <c r="FV112" s="459"/>
      <c r="FW112" s="459"/>
      <c r="FX112" s="459"/>
      <c r="FY112" s="459"/>
      <c r="FZ112" s="459"/>
      <c r="GA112" s="459"/>
      <c r="GB112" s="459"/>
      <c r="GC112" s="459"/>
      <c r="GD112" s="459"/>
      <c r="GE112" s="459"/>
      <c r="GF112" s="459"/>
      <c r="GG112" s="459"/>
      <c r="GH112" s="459"/>
      <c r="GI112" s="459"/>
      <c r="GJ112" s="459"/>
      <c r="GK112" s="459"/>
      <c r="GL112" s="459"/>
      <c r="GM112" s="459"/>
      <c r="GN112" s="459"/>
      <c r="GO112" s="459"/>
      <c r="GP112" s="459"/>
      <c r="GQ112" s="459"/>
      <c r="GR112" s="459"/>
      <c r="GS112" s="459"/>
      <c r="GT112" s="459"/>
      <c r="GU112" s="459"/>
      <c r="GV112" s="459"/>
      <c r="GW112" s="459"/>
      <c r="GX112" s="459"/>
      <c r="GY112" s="459"/>
      <c r="GZ112" s="459"/>
      <c r="HA112" s="459"/>
      <c r="HB112" s="459"/>
      <c r="HC112" s="459"/>
      <c r="HD112" s="459"/>
      <c r="HE112" s="459"/>
      <c r="HF112" s="459"/>
      <c r="HG112" s="459"/>
      <c r="HH112" s="459"/>
      <c r="HI112" s="459"/>
      <c r="HJ112" s="459"/>
      <c r="HK112" s="459"/>
      <c r="HL112" s="459"/>
      <c r="HM112" s="459"/>
      <c r="HN112" s="459"/>
      <c r="HO112" s="459"/>
      <c r="HP112" s="459"/>
      <c r="HQ112" s="459"/>
      <c r="HR112" s="459"/>
      <c r="HS112" s="459"/>
      <c r="HT112" s="459"/>
      <c r="HU112" s="459"/>
      <c r="HV112" s="459"/>
      <c r="HW112" s="459"/>
      <c r="HX112" s="459"/>
      <c r="HY112" s="459"/>
      <c r="HZ112" s="459"/>
      <c r="IA112" s="459"/>
      <c r="IB112" s="459"/>
      <c r="IC112" s="459"/>
      <c r="ID112" s="459"/>
      <c r="IE112" s="459"/>
      <c r="IF112" s="459"/>
      <c r="IG112" s="459"/>
      <c r="IH112" s="459"/>
      <c r="II112" s="459"/>
      <c r="IJ112" s="459"/>
      <c r="IK112" s="459"/>
      <c r="IL112" s="459"/>
      <c r="IM112" s="459"/>
      <c r="IN112" s="459"/>
      <c r="IO112" s="459"/>
      <c r="IP112" s="459"/>
      <c r="IQ112" s="459"/>
      <c r="IR112" s="459"/>
      <c r="IS112" s="459"/>
      <c r="IT112" s="459"/>
      <c r="IU112" s="459"/>
      <c r="IV112" s="459"/>
    </row>
    <row r="113" spans="1:256" s="437" customFormat="1" ht="23.25" customHeight="1">
      <c r="A113" s="530" t="s">
        <v>995</v>
      </c>
      <c r="B113" s="482" t="s">
        <v>996</v>
      </c>
      <c r="C113" s="482" t="s">
        <v>997</v>
      </c>
      <c r="D113" s="536" t="s">
        <v>171</v>
      </c>
      <c r="E113" s="484" t="s">
        <v>123</v>
      </c>
      <c r="F113" s="485">
        <f>90000+30000+40000</f>
        <v>160000</v>
      </c>
      <c r="G113" s="486">
        <v>1</v>
      </c>
      <c r="H113" s="487">
        <v>0</v>
      </c>
      <c r="I113" s="533" t="s">
        <v>674</v>
      </c>
      <c r="J113" s="482" t="s">
        <v>882</v>
      </c>
      <c r="K113" s="614" t="s">
        <v>998</v>
      </c>
      <c r="L113" s="533" t="s">
        <v>159</v>
      </c>
      <c r="M113" s="459"/>
      <c r="N113" s="459"/>
      <c r="O113" s="459"/>
      <c r="P113" s="459"/>
      <c r="Q113" s="459"/>
      <c r="R113" s="459"/>
      <c r="S113" s="459"/>
      <c r="T113" s="459"/>
      <c r="U113" s="459"/>
      <c r="V113" s="459"/>
      <c r="W113" s="459"/>
      <c r="X113" s="459"/>
      <c r="Y113" s="459"/>
      <c r="Z113" s="459"/>
      <c r="AA113" s="459"/>
      <c r="AB113" s="459"/>
      <c r="AC113" s="459"/>
      <c r="AD113" s="459"/>
      <c r="AE113" s="459"/>
      <c r="AF113" s="459"/>
      <c r="AG113" s="459"/>
      <c r="AH113" s="459"/>
      <c r="AI113" s="459"/>
      <c r="AJ113" s="459"/>
      <c r="AK113" s="459"/>
      <c r="AL113" s="459"/>
      <c r="AM113" s="459"/>
      <c r="AN113" s="459"/>
      <c r="AO113" s="459"/>
      <c r="AP113" s="459"/>
      <c r="AQ113" s="459"/>
      <c r="AR113" s="459"/>
      <c r="AS113" s="459"/>
      <c r="AT113" s="459"/>
      <c r="AU113" s="459"/>
      <c r="AV113" s="459"/>
      <c r="AW113" s="459"/>
      <c r="AX113" s="459"/>
      <c r="AY113" s="459"/>
      <c r="AZ113" s="459"/>
      <c r="BA113" s="459"/>
      <c r="BB113" s="459"/>
      <c r="BC113" s="459"/>
      <c r="BD113" s="459"/>
      <c r="BE113" s="459"/>
      <c r="BF113" s="459"/>
      <c r="BG113" s="459"/>
      <c r="BH113" s="459"/>
      <c r="BI113" s="459"/>
      <c r="BJ113" s="459"/>
      <c r="BK113" s="459"/>
      <c r="BL113" s="459"/>
      <c r="BM113" s="459"/>
      <c r="BN113" s="459"/>
      <c r="BO113" s="459"/>
      <c r="BP113" s="459"/>
      <c r="BQ113" s="459"/>
      <c r="BR113" s="459"/>
      <c r="BS113" s="459"/>
      <c r="BT113" s="459"/>
      <c r="BU113" s="459"/>
      <c r="BV113" s="459"/>
      <c r="BW113" s="459"/>
      <c r="BX113" s="459"/>
      <c r="BY113" s="459"/>
      <c r="BZ113" s="459"/>
      <c r="CA113" s="459"/>
      <c r="CB113" s="459"/>
      <c r="CC113" s="459"/>
      <c r="CD113" s="459"/>
      <c r="CE113" s="459"/>
      <c r="CF113" s="459"/>
      <c r="CG113" s="459"/>
      <c r="CH113" s="459"/>
      <c r="CI113" s="459"/>
      <c r="CJ113" s="459"/>
      <c r="CK113" s="459"/>
      <c r="CL113" s="459"/>
      <c r="CM113" s="459"/>
      <c r="CN113" s="459"/>
      <c r="CO113" s="459"/>
      <c r="CP113" s="459"/>
      <c r="CQ113" s="459"/>
      <c r="CR113" s="459"/>
      <c r="CS113" s="459"/>
      <c r="CT113" s="459"/>
      <c r="CU113" s="459"/>
      <c r="CV113" s="459"/>
      <c r="CW113" s="459"/>
      <c r="CX113" s="459"/>
      <c r="CY113" s="459"/>
      <c r="CZ113" s="459"/>
      <c r="DA113" s="459"/>
      <c r="DB113" s="459"/>
      <c r="DC113" s="459"/>
      <c r="DD113" s="459"/>
      <c r="DE113" s="459"/>
      <c r="DF113" s="459"/>
      <c r="DG113" s="459"/>
      <c r="DH113" s="459"/>
      <c r="DI113" s="459"/>
      <c r="DJ113" s="459"/>
      <c r="DK113" s="459"/>
      <c r="DL113" s="459"/>
      <c r="DM113" s="459"/>
      <c r="DN113" s="459"/>
      <c r="DO113" s="459"/>
      <c r="DP113" s="459"/>
      <c r="DQ113" s="459"/>
      <c r="DR113" s="459"/>
      <c r="DS113" s="459"/>
      <c r="DT113" s="459"/>
      <c r="DU113" s="459"/>
      <c r="DV113" s="459"/>
      <c r="DW113" s="459"/>
      <c r="DX113" s="459"/>
      <c r="DY113" s="459"/>
      <c r="DZ113" s="459"/>
      <c r="EA113" s="459"/>
      <c r="EB113" s="459"/>
      <c r="EC113" s="459"/>
      <c r="ED113" s="459"/>
      <c r="EE113" s="459"/>
      <c r="EF113" s="459"/>
      <c r="EG113" s="459"/>
      <c r="EH113" s="459"/>
      <c r="EI113" s="459"/>
      <c r="EJ113" s="459"/>
      <c r="EK113" s="459"/>
      <c r="EL113" s="459"/>
      <c r="EM113" s="459"/>
      <c r="EN113" s="459"/>
      <c r="EO113" s="459"/>
      <c r="EP113" s="459"/>
      <c r="EQ113" s="459"/>
      <c r="ER113" s="459"/>
      <c r="ES113" s="459"/>
      <c r="ET113" s="459"/>
      <c r="EU113" s="459"/>
      <c r="EV113" s="459"/>
      <c r="EW113" s="459"/>
      <c r="EX113" s="459"/>
      <c r="EY113" s="459"/>
      <c r="EZ113" s="459"/>
      <c r="FA113" s="459"/>
      <c r="FB113" s="459"/>
      <c r="FC113" s="459"/>
      <c r="FD113" s="459"/>
      <c r="FE113" s="459"/>
      <c r="FF113" s="459"/>
      <c r="FG113" s="459"/>
      <c r="FH113" s="459"/>
      <c r="FI113" s="459"/>
      <c r="FJ113" s="459"/>
      <c r="FK113" s="459"/>
      <c r="FL113" s="459"/>
      <c r="FM113" s="459"/>
      <c r="FN113" s="459"/>
      <c r="FO113" s="459"/>
      <c r="FP113" s="459"/>
      <c r="FQ113" s="459"/>
      <c r="FR113" s="459"/>
      <c r="FS113" s="459"/>
      <c r="FT113" s="459"/>
      <c r="FU113" s="459"/>
      <c r="FV113" s="459"/>
      <c r="FW113" s="459"/>
      <c r="FX113" s="459"/>
      <c r="FY113" s="459"/>
      <c r="FZ113" s="459"/>
      <c r="GA113" s="459"/>
      <c r="GB113" s="459"/>
      <c r="GC113" s="459"/>
      <c r="GD113" s="459"/>
      <c r="GE113" s="459"/>
      <c r="GF113" s="459"/>
      <c r="GG113" s="459"/>
      <c r="GH113" s="459"/>
      <c r="GI113" s="459"/>
      <c r="GJ113" s="459"/>
      <c r="GK113" s="459"/>
      <c r="GL113" s="459"/>
      <c r="GM113" s="459"/>
      <c r="GN113" s="459"/>
      <c r="GO113" s="459"/>
      <c r="GP113" s="459"/>
      <c r="GQ113" s="459"/>
      <c r="GR113" s="459"/>
      <c r="GS113" s="459"/>
      <c r="GT113" s="459"/>
      <c r="GU113" s="459"/>
      <c r="GV113" s="459"/>
      <c r="GW113" s="459"/>
      <c r="GX113" s="459"/>
      <c r="GY113" s="459"/>
      <c r="GZ113" s="459"/>
      <c r="HA113" s="459"/>
      <c r="HB113" s="459"/>
      <c r="HC113" s="459"/>
      <c r="HD113" s="459"/>
      <c r="HE113" s="459"/>
      <c r="HF113" s="459"/>
      <c r="HG113" s="459"/>
      <c r="HH113" s="459"/>
      <c r="HI113" s="459"/>
      <c r="HJ113" s="459"/>
      <c r="HK113" s="459"/>
      <c r="HL113" s="459"/>
      <c r="HM113" s="459"/>
      <c r="HN113" s="459"/>
      <c r="HO113" s="459"/>
      <c r="HP113" s="459"/>
      <c r="HQ113" s="459"/>
      <c r="HR113" s="459"/>
      <c r="HS113" s="459"/>
      <c r="HT113" s="459"/>
      <c r="HU113" s="459"/>
      <c r="HV113" s="459"/>
      <c r="HW113" s="459"/>
      <c r="HX113" s="459"/>
      <c r="HY113" s="459"/>
      <c r="HZ113" s="459"/>
      <c r="IA113" s="459"/>
      <c r="IB113" s="459"/>
      <c r="IC113" s="459"/>
      <c r="ID113" s="459"/>
      <c r="IE113" s="459"/>
      <c r="IF113" s="459"/>
      <c r="IG113" s="459"/>
      <c r="IH113" s="459"/>
      <c r="II113" s="459"/>
      <c r="IJ113" s="459"/>
      <c r="IK113" s="459"/>
      <c r="IL113" s="459"/>
      <c r="IM113" s="459"/>
      <c r="IN113" s="459"/>
      <c r="IO113" s="459"/>
      <c r="IP113" s="459"/>
      <c r="IQ113" s="459"/>
      <c r="IR113" s="459"/>
      <c r="IS113" s="459"/>
      <c r="IT113" s="459"/>
      <c r="IU113" s="459"/>
      <c r="IV113" s="459"/>
    </row>
    <row r="114" spans="1:256" s="437" customFormat="1" ht="23.25" customHeight="1">
      <c r="A114" s="530" t="s">
        <v>999</v>
      </c>
      <c r="B114" s="482" t="s">
        <v>1000</v>
      </c>
      <c r="C114" s="482" t="s">
        <v>1001</v>
      </c>
      <c r="D114" s="491" t="s">
        <v>171</v>
      </c>
      <c r="E114" s="484" t="s">
        <v>115</v>
      </c>
      <c r="F114" s="485">
        <f>143200+900</f>
        <v>144100</v>
      </c>
      <c r="G114" s="486">
        <v>1</v>
      </c>
      <c r="H114" s="487">
        <v>0</v>
      </c>
      <c r="I114" s="533" t="s">
        <v>1002</v>
      </c>
      <c r="J114" s="482" t="s">
        <v>1003</v>
      </c>
      <c r="K114" s="614" t="s">
        <v>1004</v>
      </c>
      <c r="L114" s="533" t="s">
        <v>159</v>
      </c>
      <c r="M114" s="459"/>
      <c r="N114" s="459"/>
      <c r="O114" s="459"/>
      <c r="P114" s="459"/>
      <c r="Q114" s="459"/>
      <c r="R114" s="459"/>
      <c r="S114" s="459"/>
      <c r="T114" s="459"/>
      <c r="U114" s="459"/>
      <c r="V114" s="459"/>
      <c r="W114" s="459"/>
      <c r="X114" s="459"/>
      <c r="Y114" s="459"/>
      <c r="Z114" s="459"/>
      <c r="AA114" s="459"/>
      <c r="AB114" s="459"/>
      <c r="AC114" s="459"/>
      <c r="AD114" s="459"/>
      <c r="AE114" s="459"/>
      <c r="AF114" s="459"/>
      <c r="AG114" s="459"/>
      <c r="AH114" s="459"/>
      <c r="AI114" s="459"/>
      <c r="AJ114" s="459"/>
      <c r="AK114" s="459"/>
      <c r="AL114" s="459"/>
      <c r="AM114" s="459"/>
      <c r="AN114" s="459"/>
      <c r="AO114" s="459"/>
      <c r="AP114" s="459"/>
      <c r="AQ114" s="459"/>
      <c r="AR114" s="459"/>
      <c r="AS114" s="459"/>
      <c r="AT114" s="459"/>
      <c r="AU114" s="459"/>
      <c r="AV114" s="459"/>
      <c r="AW114" s="459"/>
      <c r="AX114" s="459"/>
      <c r="AY114" s="459"/>
      <c r="AZ114" s="459"/>
      <c r="BA114" s="459"/>
      <c r="BB114" s="459"/>
      <c r="BC114" s="459"/>
      <c r="BD114" s="459"/>
      <c r="BE114" s="459"/>
      <c r="BF114" s="459"/>
      <c r="BG114" s="459"/>
      <c r="BH114" s="459"/>
      <c r="BI114" s="459"/>
      <c r="BJ114" s="459"/>
      <c r="BK114" s="459"/>
      <c r="BL114" s="459"/>
      <c r="BM114" s="459"/>
      <c r="BN114" s="459"/>
      <c r="BO114" s="459"/>
      <c r="BP114" s="459"/>
      <c r="BQ114" s="459"/>
      <c r="BR114" s="459"/>
      <c r="BS114" s="459"/>
      <c r="BT114" s="459"/>
      <c r="BU114" s="459"/>
      <c r="BV114" s="459"/>
      <c r="BW114" s="459"/>
      <c r="BX114" s="459"/>
      <c r="BY114" s="459"/>
      <c r="BZ114" s="459"/>
      <c r="CA114" s="459"/>
      <c r="CB114" s="459"/>
      <c r="CC114" s="459"/>
      <c r="CD114" s="459"/>
      <c r="CE114" s="459"/>
      <c r="CF114" s="459"/>
      <c r="CG114" s="459"/>
      <c r="CH114" s="459"/>
      <c r="CI114" s="459"/>
      <c r="CJ114" s="459"/>
      <c r="CK114" s="459"/>
      <c r="CL114" s="459"/>
      <c r="CM114" s="459"/>
      <c r="CN114" s="459"/>
      <c r="CO114" s="459"/>
      <c r="CP114" s="459"/>
      <c r="CQ114" s="459"/>
      <c r="CR114" s="459"/>
      <c r="CS114" s="459"/>
      <c r="CT114" s="459"/>
      <c r="CU114" s="459"/>
      <c r="CV114" s="459"/>
      <c r="CW114" s="459"/>
      <c r="CX114" s="459"/>
      <c r="CY114" s="459"/>
      <c r="CZ114" s="459"/>
      <c r="DA114" s="459"/>
      <c r="DB114" s="459"/>
      <c r="DC114" s="459"/>
      <c r="DD114" s="459"/>
      <c r="DE114" s="459"/>
      <c r="DF114" s="459"/>
      <c r="DG114" s="459"/>
      <c r="DH114" s="459"/>
      <c r="DI114" s="459"/>
      <c r="DJ114" s="459"/>
      <c r="DK114" s="459"/>
      <c r="DL114" s="459"/>
      <c r="DM114" s="459"/>
      <c r="DN114" s="459"/>
      <c r="DO114" s="459"/>
      <c r="DP114" s="459"/>
      <c r="DQ114" s="459"/>
      <c r="DR114" s="459"/>
      <c r="DS114" s="459"/>
      <c r="DT114" s="459"/>
      <c r="DU114" s="459"/>
      <c r="DV114" s="459"/>
      <c r="DW114" s="459"/>
      <c r="DX114" s="459"/>
      <c r="DY114" s="459"/>
      <c r="DZ114" s="459"/>
      <c r="EA114" s="459"/>
      <c r="EB114" s="459"/>
      <c r="EC114" s="459"/>
      <c r="ED114" s="459"/>
      <c r="EE114" s="459"/>
      <c r="EF114" s="459"/>
      <c r="EG114" s="459"/>
      <c r="EH114" s="459"/>
      <c r="EI114" s="459"/>
      <c r="EJ114" s="459"/>
      <c r="EK114" s="459"/>
      <c r="EL114" s="459"/>
      <c r="EM114" s="459"/>
      <c r="EN114" s="459"/>
      <c r="EO114" s="459"/>
      <c r="EP114" s="459"/>
      <c r="EQ114" s="459"/>
      <c r="ER114" s="459"/>
      <c r="ES114" s="459"/>
      <c r="ET114" s="459"/>
      <c r="EU114" s="459"/>
      <c r="EV114" s="459"/>
      <c r="EW114" s="459"/>
      <c r="EX114" s="459"/>
      <c r="EY114" s="459"/>
      <c r="EZ114" s="459"/>
      <c r="FA114" s="459"/>
      <c r="FB114" s="459"/>
      <c r="FC114" s="459"/>
      <c r="FD114" s="459"/>
      <c r="FE114" s="459"/>
      <c r="FF114" s="459"/>
      <c r="FG114" s="459"/>
      <c r="FH114" s="459"/>
      <c r="FI114" s="459"/>
      <c r="FJ114" s="459"/>
      <c r="FK114" s="459"/>
      <c r="FL114" s="459"/>
      <c r="FM114" s="459"/>
      <c r="FN114" s="459"/>
      <c r="FO114" s="459"/>
      <c r="FP114" s="459"/>
      <c r="FQ114" s="459"/>
      <c r="FR114" s="459"/>
      <c r="FS114" s="459"/>
      <c r="FT114" s="459"/>
      <c r="FU114" s="459"/>
      <c r="FV114" s="459"/>
      <c r="FW114" s="459"/>
      <c r="FX114" s="459"/>
      <c r="FY114" s="459"/>
      <c r="FZ114" s="459"/>
      <c r="GA114" s="459"/>
      <c r="GB114" s="459"/>
      <c r="GC114" s="459"/>
      <c r="GD114" s="459"/>
      <c r="GE114" s="459"/>
      <c r="GF114" s="459"/>
      <c r="GG114" s="459"/>
      <c r="GH114" s="459"/>
      <c r="GI114" s="459"/>
      <c r="GJ114" s="459"/>
      <c r="GK114" s="459"/>
      <c r="GL114" s="459"/>
      <c r="GM114" s="459"/>
      <c r="GN114" s="459"/>
      <c r="GO114" s="459"/>
      <c r="GP114" s="459"/>
      <c r="GQ114" s="459"/>
      <c r="GR114" s="459"/>
      <c r="GS114" s="459"/>
      <c r="GT114" s="459"/>
      <c r="GU114" s="459"/>
      <c r="GV114" s="459"/>
      <c r="GW114" s="459"/>
      <c r="GX114" s="459"/>
      <c r="GY114" s="459"/>
      <c r="GZ114" s="459"/>
      <c r="HA114" s="459"/>
      <c r="HB114" s="459"/>
      <c r="HC114" s="459"/>
      <c r="HD114" s="459"/>
      <c r="HE114" s="459"/>
      <c r="HF114" s="459"/>
      <c r="HG114" s="459"/>
      <c r="HH114" s="459"/>
      <c r="HI114" s="459"/>
      <c r="HJ114" s="459"/>
      <c r="HK114" s="459"/>
      <c r="HL114" s="459"/>
      <c r="HM114" s="459"/>
      <c r="HN114" s="459"/>
      <c r="HO114" s="459"/>
      <c r="HP114" s="459"/>
      <c r="HQ114" s="459"/>
      <c r="HR114" s="459"/>
      <c r="HS114" s="459"/>
      <c r="HT114" s="459"/>
      <c r="HU114" s="459"/>
      <c r="HV114" s="459"/>
      <c r="HW114" s="459"/>
      <c r="HX114" s="459"/>
      <c r="HY114" s="459"/>
      <c r="HZ114" s="459"/>
      <c r="IA114" s="459"/>
      <c r="IB114" s="459"/>
      <c r="IC114" s="459"/>
      <c r="ID114" s="459"/>
      <c r="IE114" s="459"/>
      <c r="IF114" s="459"/>
      <c r="IG114" s="459"/>
      <c r="IH114" s="459"/>
      <c r="II114" s="459"/>
      <c r="IJ114" s="459"/>
      <c r="IK114" s="459"/>
      <c r="IL114" s="459"/>
      <c r="IM114" s="459"/>
      <c r="IN114" s="459"/>
      <c r="IO114" s="459"/>
      <c r="IP114" s="459"/>
      <c r="IQ114" s="459"/>
      <c r="IR114" s="459"/>
      <c r="IS114" s="459"/>
      <c r="IT114" s="459"/>
      <c r="IU114" s="459"/>
      <c r="IV114" s="459"/>
    </row>
    <row r="115" spans="1:256" s="437" customFormat="1" ht="23.25" customHeight="1">
      <c r="A115" s="488" t="s">
        <v>1005</v>
      </c>
      <c r="B115" s="718" t="s">
        <v>936</v>
      </c>
      <c r="C115" s="718" t="s">
        <v>1006</v>
      </c>
      <c r="D115" s="491" t="s">
        <v>171</v>
      </c>
      <c r="E115" s="484" t="s">
        <v>115</v>
      </c>
      <c r="F115" s="485">
        <v>80000</v>
      </c>
      <c r="G115" s="486">
        <v>1</v>
      </c>
      <c r="H115" s="487">
        <v>0</v>
      </c>
      <c r="I115" s="482" t="s">
        <v>1007</v>
      </c>
      <c r="J115" s="482" t="s">
        <v>1008</v>
      </c>
      <c r="K115" s="614" t="s">
        <v>1009</v>
      </c>
      <c r="L115" s="482" t="s">
        <v>159</v>
      </c>
      <c r="M115" s="459"/>
      <c r="N115" s="459"/>
      <c r="O115" s="459"/>
      <c r="P115" s="459"/>
      <c r="Q115" s="459"/>
      <c r="R115" s="459"/>
      <c r="S115" s="459"/>
      <c r="T115" s="459"/>
      <c r="U115" s="459"/>
      <c r="V115" s="459"/>
      <c r="W115" s="459"/>
      <c r="X115" s="459"/>
      <c r="Y115" s="459"/>
      <c r="Z115" s="459"/>
      <c r="AA115" s="459"/>
      <c r="AB115" s="459"/>
      <c r="AC115" s="459"/>
      <c r="AD115" s="459"/>
      <c r="AE115" s="459"/>
      <c r="AF115" s="459"/>
      <c r="AG115" s="459"/>
      <c r="AH115" s="459"/>
      <c r="AI115" s="459"/>
      <c r="AJ115" s="459"/>
      <c r="AK115" s="459"/>
      <c r="AL115" s="459"/>
      <c r="AM115" s="459"/>
      <c r="AN115" s="459"/>
      <c r="AO115" s="459"/>
      <c r="AP115" s="459"/>
      <c r="AQ115" s="459"/>
      <c r="AR115" s="459"/>
      <c r="AS115" s="459"/>
      <c r="AT115" s="459"/>
      <c r="AU115" s="459"/>
      <c r="AV115" s="459"/>
      <c r="AW115" s="459"/>
      <c r="AX115" s="459"/>
      <c r="AY115" s="459"/>
      <c r="AZ115" s="459"/>
      <c r="BA115" s="459"/>
      <c r="BB115" s="459"/>
      <c r="BC115" s="459"/>
      <c r="BD115" s="459"/>
      <c r="BE115" s="459"/>
      <c r="BF115" s="459"/>
      <c r="BG115" s="459"/>
      <c r="BH115" s="459"/>
      <c r="BI115" s="459"/>
      <c r="BJ115" s="459"/>
      <c r="BK115" s="459"/>
      <c r="BL115" s="459"/>
      <c r="BM115" s="459"/>
      <c r="BN115" s="459"/>
      <c r="BO115" s="459"/>
      <c r="BP115" s="459"/>
      <c r="BQ115" s="459"/>
      <c r="BR115" s="459"/>
      <c r="BS115" s="459"/>
      <c r="BT115" s="459"/>
      <c r="BU115" s="459"/>
      <c r="BV115" s="459"/>
      <c r="BW115" s="459"/>
      <c r="BX115" s="459"/>
      <c r="BY115" s="459"/>
      <c r="BZ115" s="459"/>
      <c r="CA115" s="459"/>
      <c r="CB115" s="459"/>
      <c r="CC115" s="459"/>
      <c r="CD115" s="459"/>
      <c r="CE115" s="459"/>
      <c r="CF115" s="459"/>
      <c r="CG115" s="459"/>
      <c r="CH115" s="459"/>
      <c r="CI115" s="459"/>
      <c r="CJ115" s="459"/>
      <c r="CK115" s="459"/>
      <c r="CL115" s="459"/>
      <c r="CM115" s="459"/>
      <c r="CN115" s="459"/>
      <c r="CO115" s="459"/>
      <c r="CP115" s="459"/>
      <c r="CQ115" s="459"/>
      <c r="CR115" s="459"/>
      <c r="CS115" s="459"/>
      <c r="CT115" s="459"/>
      <c r="CU115" s="459"/>
      <c r="CV115" s="459"/>
      <c r="CW115" s="459"/>
      <c r="CX115" s="459"/>
      <c r="CY115" s="459"/>
      <c r="CZ115" s="459"/>
      <c r="DA115" s="459"/>
      <c r="DB115" s="459"/>
      <c r="DC115" s="459"/>
      <c r="DD115" s="459"/>
      <c r="DE115" s="459"/>
      <c r="DF115" s="459"/>
      <c r="DG115" s="459"/>
      <c r="DH115" s="459"/>
      <c r="DI115" s="459"/>
      <c r="DJ115" s="459"/>
      <c r="DK115" s="459"/>
      <c r="DL115" s="459"/>
      <c r="DM115" s="459"/>
      <c r="DN115" s="459"/>
      <c r="DO115" s="459"/>
      <c r="DP115" s="459"/>
      <c r="DQ115" s="459"/>
      <c r="DR115" s="459"/>
      <c r="DS115" s="459"/>
      <c r="DT115" s="459"/>
      <c r="DU115" s="459"/>
      <c r="DV115" s="459"/>
      <c r="DW115" s="459"/>
      <c r="DX115" s="459"/>
      <c r="DY115" s="459"/>
      <c r="DZ115" s="459"/>
      <c r="EA115" s="459"/>
      <c r="EB115" s="459"/>
      <c r="EC115" s="459"/>
      <c r="ED115" s="459"/>
      <c r="EE115" s="459"/>
      <c r="EF115" s="459"/>
      <c r="EG115" s="459"/>
      <c r="EH115" s="459"/>
      <c r="EI115" s="459"/>
      <c r="EJ115" s="459"/>
      <c r="EK115" s="459"/>
      <c r="EL115" s="459"/>
      <c r="EM115" s="459"/>
      <c r="EN115" s="459"/>
      <c r="EO115" s="459"/>
      <c r="EP115" s="459"/>
      <c r="EQ115" s="459"/>
      <c r="ER115" s="459"/>
      <c r="ES115" s="459"/>
      <c r="ET115" s="459"/>
      <c r="EU115" s="459"/>
      <c r="EV115" s="459"/>
      <c r="EW115" s="459"/>
      <c r="EX115" s="459"/>
      <c r="EY115" s="459"/>
      <c r="EZ115" s="459"/>
      <c r="FA115" s="459"/>
      <c r="FB115" s="459"/>
      <c r="FC115" s="459"/>
      <c r="FD115" s="459"/>
      <c r="FE115" s="459"/>
      <c r="FF115" s="459"/>
      <c r="FG115" s="459"/>
      <c r="FH115" s="459"/>
      <c r="FI115" s="459"/>
      <c r="FJ115" s="459"/>
      <c r="FK115" s="459"/>
      <c r="FL115" s="459"/>
      <c r="FM115" s="459"/>
      <c r="FN115" s="459"/>
      <c r="FO115" s="459"/>
      <c r="FP115" s="459"/>
      <c r="FQ115" s="459"/>
      <c r="FR115" s="459"/>
      <c r="FS115" s="459"/>
      <c r="FT115" s="459"/>
      <c r="FU115" s="459"/>
      <c r="FV115" s="459"/>
      <c r="FW115" s="459"/>
      <c r="FX115" s="459"/>
      <c r="FY115" s="459"/>
      <c r="FZ115" s="459"/>
      <c r="GA115" s="459"/>
      <c r="GB115" s="459"/>
      <c r="GC115" s="459"/>
      <c r="GD115" s="459"/>
      <c r="GE115" s="459"/>
      <c r="GF115" s="459"/>
      <c r="GG115" s="459"/>
      <c r="GH115" s="459"/>
      <c r="GI115" s="459"/>
      <c r="GJ115" s="459"/>
      <c r="GK115" s="459"/>
      <c r="GL115" s="459"/>
      <c r="GM115" s="459"/>
      <c r="GN115" s="459"/>
      <c r="GO115" s="459"/>
      <c r="GP115" s="459"/>
      <c r="GQ115" s="459"/>
      <c r="GR115" s="459"/>
      <c r="GS115" s="459"/>
      <c r="GT115" s="459"/>
      <c r="GU115" s="459"/>
      <c r="GV115" s="459"/>
      <c r="GW115" s="459"/>
      <c r="GX115" s="459"/>
      <c r="GY115" s="459"/>
      <c r="GZ115" s="459"/>
      <c r="HA115" s="459"/>
      <c r="HB115" s="459"/>
      <c r="HC115" s="459"/>
      <c r="HD115" s="459"/>
      <c r="HE115" s="459"/>
      <c r="HF115" s="459"/>
      <c r="HG115" s="459"/>
      <c r="HH115" s="459"/>
      <c r="HI115" s="459"/>
      <c r="HJ115" s="459"/>
      <c r="HK115" s="459"/>
      <c r="HL115" s="459"/>
      <c r="HM115" s="459"/>
      <c r="HN115" s="459"/>
      <c r="HO115" s="459"/>
      <c r="HP115" s="459"/>
      <c r="HQ115" s="459"/>
      <c r="HR115" s="459"/>
      <c r="HS115" s="459"/>
      <c r="HT115" s="459"/>
      <c r="HU115" s="459"/>
      <c r="HV115" s="459"/>
      <c r="HW115" s="459"/>
      <c r="HX115" s="459"/>
      <c r="HY115" s="459"/>
      <c r="HZ115" s="459"/>
      <c r="IA115" s="459"/>
      <c r="IB115" s="459"/>
      <c r="IC115" s="459"/>
      <c r="ID115" s="459"/>
      <c r="IE115" s="459"/>
      <c r="IF115" s="459"/>
      <c r="IG115" s="459"/>
      <c r="IH115" s="459"/>
      <c r="II115" s="459"/>
      <c r="IJ115" s="459"/>
      <c r="IK115" s="459"/>
      <c r="IL115" s="459"/>
      <c r="IM115" s="459"/>
      <c r="IN115" s="459"/>
      <c r="IO115" s="459"/>
      <c r="IP115" s="459"/>
      <c r="IQ115" s="459"/>
      <c r="IR115" s="459"/>
      <c r="IS115" s="459"/>
      <c r="IT115" s="459"/>
      <c r="IU115" s="459"/>
      <c r="IV115" s="459"/>
    </row>
    <row r="116" spans="1:256" ht="23.25" customHeight="1">
      <c r="A116" s="519" t="s">
        <v>1010</v>
      </c>
      <c r="B116" s="498" t="s">
        <v>1011</v>
      </c>
      <c r="C116" s="498" t="s">
        <v>1012</v>
      </c>
      <c r="D116" s="512" t="s">
        <v>171</v>
      </c>
      <c r="E116" s="500" t="s">
        <v>115</v>
      </c>
      <c r="F116" s="550"/>
      <c r="G116" s="502">
        <v>1</v>
      </c>
      <c r="H116" s="503">
        <v>0</v>
      </c>
      <c r="I116" s="520" t="s">
        <v>811</v>
      </c>
      <c r="J116" s="498" t="s">
        <v>641</v>
      </c>
      <c r="K116" s="602" t="s">
        <v>1013</v>
      </c>
      <c r="L116" s="520" t="s">
        <v>987</v>
      </c>
    </row>
    <row r="117" spans="1:256" s="437" customFormat="1" ht="39.75" customHeight="1">
      <c r="A117" s="530" t="s">
        <v>1014</v>
      </c>
      <c r="B117" s="482" t="s">
        <v>1015</v>
      </c>
      <c r="C117" s="482" t="s">
        <v>1016</v>
      </c>
      <c r="D117" s="491" t="s">
        <v>171</v>
      </c>
      <c r="E117" s="484" t="s">
        <v>115</v>
      </c>
      <c r="F117" s="485">
        <v>78000</v>
      </c>
      <c r="G117" s="486">
        <v>1</v>
      </c>
      <c r="H117" s="487">
        <v>0</v>
      </c>
      <c r="I117" s="533" t="s">
        <v>638</v>
      </c>
      <c r="J117" s="482" t="s">
        <v>638</v>
      </c>
      <c r="K117" s="614" t="s">
        <v>1017</v>
      </c>
      <c r="L117" s="533" t="s">
        <v>159</v>
      </c>
      <c r="M117" s="454"/>
      <c r="N117" s="454"/>
      <c r="O117" s="454"/>
      <c r="P117" s="454"/>
      <c r="Q117" s="454"/>
      <c r="R117" s="454"/>
      <c r="S117" s="454"/>
      <c r="T117" s="454"/>
      <c r="U117" s="454"/>
      <c r="V117" s="454"/>
      <c r="W117" s="454"/>
      <c r="X117" s="454"/>
      <c r="Y117" s="454"/>
      <c r="Z117" s="454"/>
      <c r="AA117" s="454"/>
      <c r="AB117" s="454"/>
      <c r="AC117" s="454"/>
      <c r="AD117" s="454"/>
      <c r="AE117" s="454"/>
      <c r="AF117" s="454"/>
      <c r="AG117" s="454"/>
      <c r="AH117" s="454"/>
      <c r="AI117" s="454"/>
      <c r="AJ117" s="454"/>
      <c r="AK117" s="454"/>
      <c r="AL117" s="454"/>
      <c r="AM117" s="454"/>
      <c r="AN117" s="454"/>
      <c r="AO117" s="454"/>
      <c r="AP117" s="454"/>
      <c r="AQ117" s="454"/>
      <c r="AR117" s="454"/>
      <c r="AS117" s="454"/>
      <c r="AT117" s="454"/>
      <c r="AU117" s="454"/>
      <c r="AV117" s="454"/>
      <c r="AW117" s="454"/>
      <c r="AX117" s="454"/>
      <c r="AY117" s="454"/>
      <c r="AZ117" s="454"/>
      <c r="BA117" s="454"/>
      <c r="BB117" s="454"/>
      <c r="BC117" s="454"/>
      <c r="BD117" s="454"/>
      <c r="BE117" s="454"/>
      <c r="BF117" s="454"/>
      <c r="BG117" s="454"/>
      <c r="BH117" s="454"/>
      <c r="BI117" s="454"/>
      <c r="BJ117" s="454"/>
      <c r="BK117" s="454"/>
      <c r="BL117" s="454"/>
      <c r="BM117" s="454"/>
      <c r="BN117" s="454"/>
      <c r="BO117" s="454"/>
      <c r="BP117" s="454"/>
      <c r="BQ117" s="454"/>
      <c r="BR117" s="454"/>
      <c r="BS117" s="454"/>
      <c r="BT117" s="454"/>
      <c r="BU117" s="454"/>
      <c r="BV117" s="454"/>
      <c r="BW117" s="454"/>
      <c r="BX117" s="454"/>
      <c r="BY117" s="454"/>
      <c r="BZ117" s="454"/>
      <c r="CA117" s="454"/>
      <c r="CB117" s="454"/>
      <c r="CC117" s="454"/>
      <c r="CD117" s="454"/>
      <c r="CE117" s="454"/>
      <c r="CF117" s="454"/>
      <c r="CG117" s="454"/>
      <c r="CH117" s="454"/>
      <c r="CI117" s="454"/>
      <c r="CJ117" s="454"/>
      <c r="CK117" s="454"/>
      <c r="CL117" s="454"/>
      <c r="CM117" s="454"/>
      <c r="CN117" s="454"/>
      <c r="CO117" s="454"/>
      <c r="CP117" s="454"/>
      <c r="CQ117" s="454"/>
      <c r="CR117" s="454"/>
      <c r="CS117" s="454"/>
      <c r="CT117" s="454"/>
      <c r="CU117" s="454"/>
      <c r="CV117" s="454"/>
      <c r="CW117" s="454"/>
      <c r="CX117" s="454"/>
      <c r="CY117" s="454"/>
      <c r="CZ117" s="454"/>
      <c r="DA117" s="454"/>
      <c r="DB117" s="454"/>
      <c r="DC117" s="454"/>
      <c r="DD117" s="454"/>
      <c r="DE117" s="454"/>
      <c r="DF117" s="454"/>
      <c r="DG117" s="454"/>
      <c r="DH117" s="454"/>
      <c r="DI117" s="454"/>
      <c r="DJ117" s="454"/>
      <c r="DK117" s="454"/>
      <c r="DL117" s="454"/>
      <c r="DM117" s="454"/>
      <c r="DN117" s="454"/>
      <c r="DO117" s="454"/>
      <c r="DP117" s="454"/>
      <c r="DQ117" s="454"/>
      <c r="DR117" s="454"/>
      <c r="DS117" s="454"/>
      <c r="DT117" s="454"/>
      <c r="DU117" s="454"/>
      <c r="DV117" s="454"/>
      <c r="DW117" s="454"/>
      <c r="DX117" s="454"/>
      <c r="DY117" s="454"/>
      <c r="DZ117" s="454"/>
      <c r="EA117" s="454"/>
      <c r="EB117" s="454"/>
      <c r="EC117" s="454"/>
      <c r="ED117" s="454"/>
      <c r="EE117" s="454"/>
      <c r="EF117" s="454"/>
      <c r="EG117" s="454"/>
      <c r="EH117" s="454"/>
      <c r="EI117" s="454"/>
      <c r="EJ117" s="454"/>
      <c r="EK117" s="454"/>
      <c r="EL117" s="454"/>
      <c r="EM117" s="454"/>
      <c r="EN117" s="454"/>
      <c r="EO117" s="454"/>
      <c r="EP117" s="454"/>
      <c r="EQ117" s="454"/>
      <c r="ER117" s="454"/>
      <c r="ES117" s="454"/>
      <c r="ET117" s="454"/>
      <c r="EU117" s="454"/>
      <c r="EV117" s="454"/>
      <c r="EW117" s="454"/>
      <c r="EX117" s="454"/>
      <c r="EY117" s="454"/>
      <c r="EZ117" s="454"/>
      <c r="FA117" s="454"/>
      <c r="FB117" s="454"/>
      <c r="FC117" s="454"/>
      <c r="FD117" s="454"/>
      <c r="FE117" s="454"/>
      <c r="FF117" s="454"/>
      <c r="FG117" s="454"/>
      <c r="FH117" s="454"/>
      <c r="FI117" s="454"/>
      <c r="FJ117" s="454"/>
      <c r="FK117" s="454"/>
      <c r="FL117" s="454"/>
      <c r="FM117" s="454"/>
      <c r="FN117" s="454"/>
      <c r="FO117" s="454"/>
      <c r="FP117" s="454"/>
      <c r="FQ117" s="454"/>
      <c r="FR117" s="454"/>
      <c r="FS117" s="454"/>
      <c r="FT117" s="454"/>
      <c r="FU117" s="454"/>
      <c r="FV117" s="454"/>
      <c r="FW117" s="454"/>
      <c r="FX117" s="454"/>
      <c r="FY117" s="454"/>
      <c r="FZ117" s="454"/>
      <c r="GA117" s="454"/>
      <c r="GB117" s="454"/>
      <c r="GC117" s="454"/>
      <c r="GD117" s="454"/>
      <c r="GE117" s="454"/>
      <c r="GF117" s="454"/>
      <c r="GG117" s="454"/>
      <c r="GH117" s="454"/>
      <c r="GI117" s="454"/>
      <c r="GJ117" s="454"/>
      <c r="GK117" s="454"/>
      <c r="GL117" s="454"/>
      <c r="GM117" s="454"/>
      <c r="GN117" s="454"/>
      <c r="GO117" s="454"/>
      <c r="GP117" s="454"/>
      <c r="GQ117" s="454"/>
      <c r="GR117" s="454"/>
      <c r="GS117" s="454"/>
      <c r="GT117" s="454"/>
      <c r="GU117" s="454"/>
      <c r="GV117" s="454"/>
      <c r="GW117" s="454"/>
      <c r="GX117" s="454"/>
      <c r="GY117" s="454"/>
      <c r="GZ117" s="454"/>
      <c r="HA117" s="454"/>
      <c r="HB117" s="454"/>
      <c r="HC117" s="454"/>
      <c r="HD117" s="454"/>
      <c r="HE117" s="454"/>
      <c r="HF117" s="454"/>
      <c r="HG117" s="454"/>
      <c r="HH117" s="454"/>
      <c r="HI117" s="454"/>
      <c r="HJ117" s="454"/>
      <c r="HK117" s="454"/>
      <c r="HL117" s="454"/>
      <c r="HM117" s="454"/>
      <c r="HN117" s="454"/>
      <c r="HO117" s="454"/>
      <c r="HP117" s="454"/>
      <c r="HQ117" s="454"/>
      <c r="HR117" s="454"/>
      <c r="HS117" s="454"/>
      <c r="HT117" s="454"/>
      <c r="HU117" s="454"/>
      <c r="HV117" s="454"/>
      <c r="HW117" s="454"/>
      <c r="HX117" s="454"/>
      <c r="HY117" s="454"/>
      <c r="HZ117" s="454"/>
      <c r="IA117" s="454"/>
      <c r="IB117" s="454"/>
      <c r="IC117" s="454"/>
      <c r="ID117" s="454"/>
      <c r="IE117" s="454"/>
      <c r="IF117" s="454"/>
      <c r="IG117" s="454"/>
      <c r="IH117" s="454"/>
      <c r="II117" s="454"/>
      <c r="IJ117" s="454"/>
      <c r="IK117" s="454"/>
      <c r="IL117" s="454"/>
      <c r="IM117" s="454"/>
      <c r="IN117" s="454"/>
      <c r="IO117" s="454"/>
      <c r="IP117" s="454"/>
      <c r="IQ117" s="454"/>
      <c r="IR117" s="454"/>
      <c r="IS117" s="454"/>
      <c r="IT117" s="454"/>
      <c r="IU117" s="454"/>
      <c r="IV117" s="454"/>
    </row>
    <row r="118" spans="1:256" s="437" customFormat="1" ht="33.75" customHeight="1">
      <c r="A118" s="494" t="s">
        <v>1018</v>
      </c>
      <c r="B118" s="482" t="s">
        <v>989</v>
      </c>
      <c r="C118" s="482" t="s">
        <v>1019</v>
      </c>
      <c r="D118" s="554" t="s">
        <v>171</v>
      </c>
      <c r="E118" s="719" t="s">
        <v>115</v>
      </c>
      <c r="F118" s="720">
        <v>75000</v>
      </c>
      <c r="G118" s="721">
        <v>1</v>
      </c>
      <c r="H118" s="721">
        <v>0</v>
      </c>
      <c r="I118" s="769" t="s">
        <v>790</v>
      </c>
      <c r="J118" s="778" t="s">
        <v>784</v>
      </c>
      <c r="K118" s="779" t="s">
        <v>1020</v>
      </c>
      <c r="L118" s="492" t="s">
        <v>159</v>
      </c>
      <c r="M118" s="454"/>
      <c r="N118" s="454"/>
      <c r="O118" s="454"/>
      <c r="P118" s="454"/>
      <c r="Q118" s="454"/>
      <c r="R118" s="454"/>
      <c r="S118" s="454"/>
      <c r="T118" s="454"/>
      <c r="U118" s="454"/>
      <c r="V118" s="454"/>
      <c r="W118" s="454"/>
      <c r="X118" s="454"/>
      <c r="Y118" s="454"/>
      <c r="Z118" s="454"/>
      <c r="AA118" s="454"/>
      <c r="AB118" s="454"/>
      <c r="AC118" s="454"/>
      <c r="AD118" s="454"/>
      <c r="AE118" s="454"/>
      <c r="AF118" s="454"/>
      <c r="AG118" s="454"/>
      <c r="AH118" s="454"/>
      <c r="AI118" s="454"/>
      <c r="AJ118" s="454"/>
      <c r="AK118" s="454"/>
      <c r="AL118" s="454"/>
      <c r="AM118" s="454"/>
      <c r="AN118" s="454"/>
      <c r="AO118" s="454"/>
      <c r="AP118" s="454"/>
      <c r="AQ118" s="454"/>
      <c r="AR118" s="454"/>
      <c r="AS118" s="454"/>
      <c r="AT118" s="454"/>
      <c r="AU118" s="454"/>
      <c r="AV118" s="454"/>
      <c r="AW118" s="454"/>
      <c r="AX118" s="454"/>
      <c r="AY118" s="454"/>
      <c r="AZ118" s="454"/>
      <c r="BA118" s="454"/>
      <c r="BB118" s="454"/>
      <c r="BC118" s="454"/>
      <c r="BD118" s="454"/>
      <c r="BE118" s="454"/>
      <c r="BF118" s="454"/>
      <c r="BG118" s="454"/>
      <c r="BH118" s="454"/>
      <c r="BI118" s="454"/>
      <c r="BJ118" s="454"/>
      <c r="BK118" s="454"/>
      <c r="BL118" s="454"/>
      <c r="BM118" s="454"/>
      <c r="BN118" s="454"/>
      <c r="BO118" s="454"/>
      <c r="BP118" s="454"/>
      <c r="BQ118" s="454"/>
      <c r="BR118" s="454"/>
      <c r="BS118" s="454"/>
      <c r="BT118" s="454"/>
      <c r="BU118" s="454"/>
      <c r="BV118" s="454"/>
      <c r="BW118" s="454"/>
      <c r="BX118" s="454"/>
      <c r="BY118" s="454"/>
      <c r="BZ118" s="454"/>
      <c r="CA118" s="454"/>
      <c r="CB118" s="454"/>
      <c r="CC118" s="454"/>
      <c r="CD118" s="454"/>
      <c r="CE118" s="454"/>
      <c r="CF118" s="454"/>
      <c r="CG118" s="454"/>
      <c r="CH118" s="454"/>
      <c r="CI118" s="454"/>
      <c r="CJ118" s="454"/>
      <c r="CK118" s="454"/>
      <c r="CL118" s="454"/>
      <c r="CM118" s="454"/>
      <c r="CN118" s="454"/>
      <c r="CO118" s="454"/>
      <c r="CP118" s="454"/>
      <c r="CQ118" s="454"/>
      <c r="CR118" s="454"/>
      <c r="CS118" s="454"/>
      <c r="CT118" s="454"/>
      <c r="CU118" s="454"/>
      <c r="CV118" s="454"/>
      <c r="CW118" s="454"/>
      <c r="CX118" s="454"/>
      <c r="CY118" s="454"/>
      <c r="CZ118" s="454"/>
      <c r="DA118" s="454"/>
      <c r="DB118" s="454"/>
      <c r="DC118" s="454"/>
      <c r="DD118" s="454"/>
      <c r="DE118" s="454"/>
      <c r="DF118" s="454"/>
      <c r="DG118" s="454"/>
      <c r="DH118" s="454"/>
      <c r="DI118" s="454"/>
      <c r="DJ118" s="454"/>
      <c r="DK118" s="454"/>
      <c r="DL118" s="454"/>
      <c r="DM118" s="454"/>
      <c r="DN118" s="454"/>
      <c r="DO118" s="454"/>
      <c r="DP118" s="454"/>
      <c r="DQ118" s="454"/>
      <c r="DR118" s="454"/>
      <c r="DS118" s="454"/>
      <c r="DT118" s="454"/>
      <c r="DU118" s="454"/>
      <c r="DV118" s="454"/>
      <c r="DW118" s="454"/>
      <c r="DX118" s="454"/>
      <c r="DY118" s="454"/>
      <c r="DZ118" s="454"/>
      <c r="EA118" s="454"/>
      <c r="EB118" s="454"/>
      <c r="EC118" s="454"/>
      <c r="ED118" s="454"/>
      <c r="EE118" s="454"/>
      <c r="EF118" s="454"/>
      <c r="EG118" s="454"/>
      <c r="EH118" s="454"/>
      <c r="EI118" s="454"/>
      <c r="EJ118" s="454"/>
      <c r="EK118" s="454"/>
      <c r="EL118" s="454"/>
      <c r="EM118" s="454"/>
      <c r="EN118" s="454"/>
      <c r="EO118" s="454"/>
      <c r="EP118" s="454"/>
      <c r="EQ118" s="454"/>
      <c r="ER118" s="454"/>
      <c r="ES118" s="454"/>
      <c r="ET118" s="454"/>
      <c r="EU118" s="454"/>
      <c r="EV118" s="454"/>
      <c r="EW118" s="454"/>
      <c r="EX118" s="454"/>
      <c r="EY118" s="454"/>
      <c r="EZ118" s="454"/>
      <c r="FA118" s="454"/>
      <c r="FB118" s="454"/>
      <c r="FC118" s="454"/>
      <c r="FD118" s="454"/>
      <c r="FE118" s="454"/>
      <c r="FF118" s="454"/>
      <c r="FG118" s="454"/>
      <c r="FH118" s="454"/>
      <c r="FI118" s="454"/>
      <c r="FJ118" s="454"/>
      <c r="FK118" s="454"/>
      <c r="FL118" s="454"/>
      <c r="FM118" s="454"/>
      <c r="FN118" s="454"/>
      <c r="FO118" s="454"/>
      <c r="FP118" s="454"/>
      <c r="FQ118" s="454"/>
      <c r="FR118" s="454"/>
      <c r="FS118" s="454"/>
      <c r="FT118" s="454"/>
      <c r="FU118" s="454"/>
      <c r="FV118" s="454"/>
      <c r="FW118" s="454"/>
      <c r="FX118" s="454"/>
      <c r="FY118" s="454"/>
      <c r="FZ118" s="454"/>
      <c r="GA118" s="454"/>
      <c r="GB118" s="454"/>
      <c r="GC118" s="454"/>
      <c r="GD118" s="454"/>
      <c r="GE118" s="454"/>
      <c r="GF118" s="454"/>
      <c r="GG118" s="454"/>
      <c r="GH118" s="454"/>
      <c r="GI118" s="454"/>
      <c r="GJ118" s="454"/>
      <c r="GK118" s="454"/>
      <c r="GL118" s="454"/>
      <c r="GM118" s="454"/>
      <c r="GN118" s="454"/>
      <c r="GO118" s="454"/>
      <c r="GP118" s="454"/>
      <c r="GQ118" s="454"/>
      <c r="GR118" s="454"/>
      <c r="GS118" s="454"/>
      <c r="GT118" s="454"/>
      <c r="GU118" s="454"/>
      <c r="GV118" s="454"/>
      <c r="GW118" s="454"/>
      <c r="GX118" s="454"/>
      <c r="GY118" s="454"/>
      <c r="GZ118" s="454"/>
      <c r="HA118" s="454"/>
      <c r="HB118" s="454"/>
      <c r="HC118" s="454"/>
      <c r="HD118" s="454"/>
      <c r="HE118" s="454"/>
      <c r="HF118" s="454"/>
      <c r="HG118" s="454"/>
      <c r="HH118" s="454"/>
      <c r="HI118" s="454"/>
      <c r="HJ118" s="454"/>
      <c r="HK118" s="454"/>
      <c r="HL118" s="454"/>
      <c r="HM118" s="454"/>
      <c r="HN118" s="454"/>
      <c r="HO118" s="454"/>
      <c r="HP118" s="454"/>
      <c r="HQ118" s="454"/>
      <c r="HR118" s="454"/>
      <c r="HS118" s="454"/>
      <c r="HT118" s="454"/>
      <c r="HU118" s="454"/>
      <c r="HV118" s="454"/>
      <c r="HW118" s="454"/>
      <c r="HX118" s="454"/>
      <c r="HY118" s="454"/>
      <c r="HZ118" s="454"/>
      <c r="IA118" s="454"/>
      <c r="IB118" s="454"/>
      <c r="IC118" s="454"/>
      <c r="ID118" s="454"/>
      <c r="IE118" s="454"/>
      <c r="IF118" s="454"/>
      <c r="IG118" s="454"/>
      <c r="IH118" s="454"/>
      <c r="II118" s="454"/>
      <c r="IJ118" s="454"/>
      <c r="IK118" s="454"/>
      <c r="IL118" s="454"/>
      <c r="IM118" s="454"/>
      <c r="IN118" s="454"/>
      <c r="IO118" s="454"/>
      <c r="IP118" s="454"/>
      <c r="IQ118" s="454"/>
      <c r="IR118" s="454"/>
      <c r="IS118" s="454"/>
      <c r="IT118" s="454"/>
      <c r="IU118" s="454"/>
      <c r="IV118" s="454"/>
    </row>
    <row r="119" spans="1:256" s="437" customFormat="1" ht="23.25" customHeight="1">
      <c r="A119" s="530" t="s">
        <v>1021</v>
      </c>
      <c r="B119" s="482" t="s">
        <v>1015</v>
      </c>
      <c r="C119" s="482" t="s">
        <v>1016</v>
      </c>
      <c r="D119" s="491" t="s">
        <v>171</v>
      </c>
      <c r="E119" s="484" t="s">
        <v>115</v>
      </c>
      <c r="F119" s="485">
        <v>72000</v>
      </c>
      <c r="G119" s="486"/>
      <c r="H119" s="487"/>
      <c r="I119" s="533"/>
      <c r="J119" s="482"/>
      <c r="K119" s="614" t="s">
        <v>1022</v>
      </c>
      <c r="L119" s="533" t="s">
        <v>159</v>
      </c>
      <c r="M119" s="454"/>
      <c r="N119" s="454"/>
      <c r="O119" s="454"/>
      <c r="P119" s="454"/>
      <c r="Q119" s="454"/>
      <c r="R119" s="454"/>
      <c r="S119" s="454"/>
      <c r="T119" s="454"/>
      <c r="U119" s="454"/>
      <c r="V119" s="454"/>
      <c r="W119" s="454"/>
      <c r="X119" s="454"/>
      <c r="Y119" s="454"/>
      <c r="Z119" s="454"/>
      <c r="AA119" s="454"/>
      <c r="AB119" s="454"/>
      <c r="AC119" s="454"/>
      <c r="AD119" s="454"/>
      <c r="AE119" s="454"/>
      <c r="AF119" s="454"/>
      <c r="AG119" s="454"/>
      <c r="AH119" s="454"/>
      <c r="AI119" s="454"/>
      <c r="AJ119" s="454"/>
      <c r="AK119" s="454"/>
      <c r="AL119" s="454"/>
      <c r="AM119" s="454"/>
      <c r="AN119" s="454"/>
      <c r="AO119" s="454"/>
      <c r="AP119" s="454"/>
      <c r="AQ119" s="454"/>
      <c r="AR119" s="454"/>
      <c r="AS119" s="454"/>
      <c r="AT119" s="454"/>
      <c r="AU119" s="454"/>
      <c r="AV119" s="454"/>
      <c r="AW119" s="454"/>
      <c r="AX119" s="454"/>
      <c r="AY119" s="454"/>
      <c r="AZ119" s="454"/>
      <c r="BA119" s="454"/>
      <c r="BB119" s="454"/>
      <c r="BC119" s="454"/>
      <c r="BD119" s="454"/>
      <c r="BE119" s="454"/>
      <c r="BF119" s="454"/>
      <c r="BG119" s="454"/>
      <c r="BH119" s="454"/>
      <c r="BI119" s="454"/>
      <c r="BJ119" s="454"/>
      <c r="BK119" s="454"/>
      <c r="BL119" s="454"/>
      <c r="BM119" s="454"/>
      <c r="BN119" s="454"/>
      <c r="BO119" s="454"/>
      <c r="BP119" s="454"/>
      <c r="BQ119" s="454"/>
      <c r="BR119" s="454"/>
      <c r="BS119" s="454"/>
      <c r="BT119" s="454"/>
      <c r="BU119" s="454"/>
      <c r="BV119" s="454"/>
      <c r="BW119" s="454"/>
      <c r="BX119" s="454"/>
      <c r="BY119" s="454"/>
      <c r="BZ119" s="454"/>
      <c r="CA119" s="454"/>
      <c r="CB119" s="454"/>
      <c r="CC119" s="454"/>
      <c r="CD119" s="454"/>
      <c r="CE119" s="454"/>
      <c r="CF119" s="454"/>
      <c r="CG119" s="454"/>
      <c r="CH119" s="454"/>
      <c r="CI119" s="454"/>
      <c r="CJ119" s="454"/>
      <c r="CK119" s="454"/>
      <c r="CL119" s="454"/>
      <c r="CM119" s="454"/>
      <c r="CN119" s="454"/>
      <c r="CO119" s="454"/>
      <c r="CP119" s="454"/>
      <c r="CQ119" s="454"/>
      <c r="CR119" s="454"/>
      <c r="CS119" s="454"/>
      <c r="CT119" s="454"/>
      <c r="CU119" s="454"/>
      <c r="CV119" s="454"/>
      <c r="CW119" s="454"/>
      <c r="CX119" s="454"/>
      <c r="CY119" s="454"/>
      <c r="CZ119" s="454"/>
      <c r="DA119" s="454"/>
      <c r="DB119" s="454"/>
      <c r="DC119" s="454"/>
      <c r="DD119" s="454"/>
      <c r="DE119" s="454"/>
      <c r="DF119" s="454"/>
      <c r="DG119" s="454"/>
      <c r="DH119" s="454"/>
      <c r="DI119" s="454"/>
      <c r="DJ119" s="454"/>
      <c r="DK119" s="454"/>
      <c r="DL119" s="454"/>
      <c r="DM119" s="454"/>
      <c r="DN119" s="454"/>
      <c r="DO119" s="454"/>
      <c r="DP119" s="454"/>
      <c r="DQ119" s="454"/>
      <c r="DR119" s="454"/>
      <c r="DS119" s="454"/>
      <c r="DT119" s="454"/>
      <c r="DU119" s="454"/>
      <c r="DV119" s="454"/>
      <c r="DW119" s="454"/>
      <c r="DX119" s="454"/>
      <c r="DY119" s="454"/>
      <c r="DZ119" s="454"/>
      <c r="EA119" s="454"/>
      <c r="EB119" s="454"/>
      <c r="EC119" s="454"/>
      <c r="ED119" s="454"/>
      <c r="EE119" s="454"/>
      <c r="EF119" s="454"/>
      <c r="EG119" s="454"/>
      <c r="EH119" s="454"/>
      <c r="EI119" s="454"/>
      <c r="EJ119" s="454"/>
      <c r="EK119" s="454"/>
      <c r="EL119" s="454"/>
      <c r="EM119" s="454"/>
      <c r="EN119" s="454"/>
      <c r="EO119" s="454"/>
      <c r="EP119" s="454"/>
      <c r="EQ119" s="454"/>
      <c r="ER119" s="454"/>
      <c r="ES119" s="454"/>
      <c r="ET119" s="454"/>
      <c r="EU119" s="454"/>
      <c r="EV119" s="454"/>
      <c r="EW119" s="454"/>
      <c r="EX119" s="454"/>
      <c r="EY119" s="454"/>
      <c r="EZ119" s="454"/>
      <c r="FA119" s="454"/>
      <c r="FB119" s="454"/>
      <c r="FC119" s="454"/>
      <c r="FD119" s="454"/>
      <c r="FE119" s="454"/>
      <c r="FF119" s="454"/>
      <c r="FG119" s="454"/>
      <c r="FH119" s="454"/>
      <c r="FI119" s="454"/>
      <c r="FJ119" s="454"/>
      <c r="FK119" s="454"/>
      <c r="FL119" s="454"/>
      <c r="FM119" s="454"/>
      <c r="FN119" s="454"/>
      <c r="FO119" s="454"/>
      <c r="FP119" s="454"/>
      <c r="FQ119" s="454"/>
      <c r="FR119" s="454"/>
      <c r="FS119" s="454"/>
      <c r="FT119" s="454"/>
      <c r="FU119" s="454"/>
      <c r="FV119" s="454"/>
      <c r="FW119" s="454"/>
      <c r="FX119" s="454"/>
      <c r="FY119" s="454"/>
      <c r="FZ119" s="454"/>
      <c r="GA119" s="454"/>
      <c r="GB119" s="454"/>
      <c r="GC119" s="454"/>
      <c r="GD119" s="454"/>
      <c r="GE119" s="454"/>
      <c r="GF119" s="454"/>
      <c r="GG119" s="454"/>
      <c r="GH119" s="454"/>
      <c r="GI119" s="454"/>
      <c r="GJ119" s="454"/>
      <c r="GK119" s="454"/>
      <c r="GL119" s="454"/>
      <c r="GM119" s="454"/>
      <c r="GN119" s="454"/>
      <c r="GO119" s="454"/>
      <c r="GP119" s="454"/>
      <c r="GQ119" s="454"/>
      <c r="GR119" s="454"/>
      <c r="GS119" s="454"/>
      <c r="GT119" s="454"/>
      <c r="GU119" s="454"/>
      <c r="GV119" s="454"/>
      <c r="GW119" s="454"/>
      <c r="GX119" s="454"/>
      <c r="GY119" s="454"/>
      <c r="GZ119" s="454"/>
      <c r="HA119" s="454"/>
      <c r="HB119" s="454"/>
      <c r="HC119" s="454"/>
      <c r="HD119" s="454"/>
      <c r="HE119" s="454"/>
      <c r="HF119" s="454"/>
      <c r="HG119" s="454"/>
      <c r="HH119" s="454"/>
      <c r="HI119" s="454"/>
      <c r="HJ119" s="454"/>
      <c r="HK119" s="454"/>
      <c r="HL119" s="454"/>
      <c r="HM119" s="454"/>
      <c r="HN119" s="454"/>
      <c r="HO119" s="454"/>
      <c r="HP119" s="454"/>
      <c r="HQ119" s="454"/>
      <c r="HR119" s="454"/>
      <c r="HS119" s="454"/>
      <c r="HT119" s="454"/>
      <c r="HU119" s="454"/>
      <c r="HV119" s="454"/>
      <c r="HW119" s="454"/>
      <c r="HX119" s="454"/>
      <c r="HY119" s="454"/>
      <c r="HZ119" s="454"/>
      <c r="IA119" s="454"/>
      <c r="IB119" s="454"/>
      <c r="IC119" s="454"/>
      <c r="ID119" s="454"/>
      <c r="IE119" s="454"/>
      <c r="IF119" s="454"/>
      <c r="IG119" s="454"/>
      <c r="IH119" s="454"/>
      <c r="II119" s="454"/>
      <c r="IJ119" s="454"/>
      <c r="IK119" s="454"/>
      <c r="IL119" s="454"/>
      <c r="IM119" s="454"/>
      <c r="IN119" s="454"/>
      <c r="IO119" s="454"/>
      <c r="IP119" s="454"/>
      <c r="IQ119" s="454"/>
      <c r="IR119" s="454"/>
      <c r="IS119" s="454"/>
      <c r="IT119" s="454"/>
      <c r="IU119" s="454"/>
      <c r="IV119" s="454"/>
    </row>
    <row r="120" spans="1:256" s="437" customFormat="1" ht="23.25" customHeight="1">
      <c r="A120" s="530" t="s">
        <v>1023</v>
      </c>
      <c r="B120" s="482" t="s">
        <v>1015</v>
      </c>
      <c r="C120" s="482" t="s">
        <v>1016</v>
      </c>
      <c r="D120" s="491" t="s">
        <v>319</v>
      </c>
      <c r="E120" s="484" t="s">
        <v>115</v>
      </c>
      <c r="F120" s="485">
        <v>66000</v>
      </c>
      <c r="G120" s="486">
        <v>1</v>
      </c>
      <c r="H120" s="487">
        <v>0</v>
      </c>
      <c r="I120" s="533" t="s">
        <v>1024</v>
      </c>
      <c r="J120" s="482" t="s">
        <v>1024</v>
      </c>
      <c r="K120" s="614"/>
      <c r="L120" s="533" t="s">
        <v>159</v>
      </c>
      <c r="M120" s="459"/>
      <c r="N120" s="459"/>
      <c r="O120" s="459"/>
      <c r="P120" s="459"/>
      <c r="Q120" s="459"/>
      <c r="R120" s="459"/>
      <c r="S120" s="459"/>
      <c r="T120" s="459"/>
      <c r="U120" s="459"/>
      <c r="V120" s="459"/>
      <c r="W120" s="459"/>
      <c r="X120" s="459"/>
      <c r="Y120" s="459"/>
      <c r="Z120" s="459"/>
      <c r="AA120" s="459"/>
      <c r="AB120" s="459"/>
      <c r="AC120" s="459"/>
      <c r="AD120" s="459"/>
      <c r="AE120" s="459"/>
      <c r="AF120" s="459"/>
      <c r="AG120" s="459"/>
      <c r="AH120" s="459"/>
      <c r="AI120" s="459"/>
      <c r="AJ120" s="459"/>
      <c r="AK120" s="459"/>
      <c r="AL120" s="459"/>
      <c r="AM120" s="459"/>
      <c r="AN120" s="459"/>
      <c r="AO120" s="459"/>
      <c r="AP120" s="459"/>
      <c r="AQ120" s="459"/>
      <c r="AR120" s="459"/>
      <c r="AS120" s="459"/>
      <c r="AT120" s="459"/>
      <c r="AU120" s="459"/>
      <c r="AV120" s="459"/>
      <c r="AW120" s="459"/>
      <c r="AX120" s="459"/>
      <c r="AY120" s="459"/>
      <c r="AZ120" s="459"/>
      <c r="BA120" s="459"/>
      <c r="BB120" s="459"/>
      <c r="BC120" s="459"/>
      <c r="BD120" s="459"/>
      <c r="BE120" s="459"/>
      <c r="BF120" s="459"/>
      <c r="BG120" s="459"/>
      <c r="BH120" s="459"/>
      <c r="BI120" s="459"/>
      <c r="BJ120" s="459"/>
      <c r="BK120" s="459"/>
      <c r="BL120" s="459"/>
      <c r="BM120" s="459"/>
      <c r="BN120" s="459"/>
      <c r="BO120" s="459"/>
      <c r="BP120" s="459"/>
      <c r="BQ120" s="459"/>
      <c r="BR120" s="459"/>
      <c r="BS120" s="459"/>
      <c r="BT120" s="459"/>
      <c r="BU120" s="459"/>
      <c r="BV120" s="459"/>
      <c r="BW120" s="459"/>
      <c r="BX120" s="459"/>
      <c r="BY120" s="459"/>
      <c r="BZ120" s="459"/>
      <c r="CA120" s="459"/>
      <c r="CB120" s="459"/>
      <c r="CC120" s="459"/>
      <c r="CD120" s="459"/>
      <c r="CE120" s="459"/>
      <c r="CF120" s="459"/>
      <c r="CG120" s="459"/>
      <c r="CH120" s="459"/>
      <c r="CI120" s="459"/>
      <c r="CJ120" s="459"/>
      <c r="CK120" s="459"/>
      <c r="CL120" s="459"/>
      <c r="CM120" s="459"/>
      <c r="CN120" s="459"/>
      <c r="CO120" s="459"/>
      <c r="CP120" s="459"/>
      <c r="CQ120" s="459"/>
      <c r="CR120" s="459"/>
      <c r="CS120" s="459"/>
      <c r="CT120" s="459"/>
      <c r="CU120" s="459"/>
      <c r="CV120" s="459"/>
      <c r="CW120" s="459"/>
      <c r="CX120" s="459"/>
      <c r="CY120" s="459"/>
      <c r="CZ120" s="459"/>
      <c r="DA120" s="459"/>
      <c r="DB120" s="459"/>
      <c r="DC120" s="459"/>
      <c r="DD120" s="459"/>
      <c r="DE120" s="459"/>
      <c r="DF120" s="459"/>
      <c r="DG120" s="459"/>
      <c r="DH120" s="459"/>
      <c r="DI120" s="459"/>
      <c r="DJ120" s="459"/>
      <c r="DK120" s="459"/>
      <c r="DL120" s="459"/>
      <c r="DM120" s="459"/>
      <c r="DN120" s="459"/>
      <c r="DO120" s="459"/>
      <c r="DP120" s="459"/>
      <c r="DQ120" s="459"/>
      <c r="DR120" s="459"/>
      <c r="DS120" s="459"/>
      <c r="DT120" s="459"/>
      <c r="DU120" s="459"/>
      <c r="DV120" s="459"/>
      <c r="DW120" s="459"/>
      <c r="DX120" s="459"/>
      <c r="DY120" s="459"/>
      <c r="DZ120" s="459"/>
      <c r="EA120" s="459"/>
      <c r="EB120" s="459"/>
      <c r="EC120" s="459"/>
      <c r="ED120" s="459"/>
      <c r="EE120" s="459"/>
      <c r="EF120" s="459"/>
      <c r="EG120" s="459"/>
      <c r="EH120" s="459"/>
      <c r="EI120" s="459"/>
      <c r="EJ120" s="459"/>
      <c r="EK120" s="459"/>
      <c r="EL120" s="459"/>
      <c r="EM120" s="459"/>
      <c r="EN120" s="459"/>
      <c r="EO120" s="459"/>
      <c r="EP120" s="459"/>
      <c r="EQ120" s="459"/>
      <c r="ER120" s="459"/>
      <c r="ES120" s="459"/>
      <c r="ET120" s="459"/>
      <c r="EU120" s="459"/>
      <c r="EV120" s="459"/>
      <c r="EW120" s="459"/>
      <c r="EX120" s="459"/>
      <c r="EY120" s="459"/>
      <c r="EZ120" s="459"/>
      <c r="FA120" s="459"/>
      <c r="FB120" s="459"/>
      <c r="FC120" s="459"/>
      <c r="FD120" s="459"/>
      <c r="FE120" s="459"/>
      <c r="FF120" s="459"/>
      <c r="FG120" s="459"/>
      <c r="FH120" s="459"/>
      <c r="FI120" s="459"/>
      <c r="FJ120" s="459"/>
      <c r="FK120" s="459"/>
      <c r="FL120" s="459"/>
      <c r="FM120" s="459"/>
      <c r="FN120" s="459"/>
      <c r="FO120" s="459"/>
      <c r="FP120" s="459"/>
      <c r="FQ120" s="459"/>
      <c r="FR120" s="459"/>
      <c r="FS120" s="459"/>
      <c r="FT120" s="459"/>
      <c r="FU120" s="459"/>
      <c r="FV120" s="459"/>
      <c r="FW120" s="459"/>
      <c r="FX120" s="459"/>
      <c r="FY120" s="459"/>
      <c r="FZ120" s="459"/>
      <c r="GA120" s="459"/>
      <c r="GB120" s="459"/>
      <c r="GC120" s="459"/>
      <c r="GD120" s="459"/>
      <c r="GE120" s="459"/>
      <c r="GF120" s="459"/>
      <c r="GG120" s="459"/>
      <c r="GH120" s="459"/>
      <c r="GI120" s="459"/>
      <c r="GJ120" s="459"/>
      <c r="GK120" s="459"/>
      <c r="GL120" s="459"/>
      <c r="GM120" s="459"/>
      <c r="GN120" s="459"/>
      <c r="GO120" s="459"/>
      <c r="GP120" s="459"/>
      <c r="GQ120" s="459"/>
      <c r="GR120" s="459"/>
      <c r="GS120" s="459"/>
      <c r="GT120" s="459"/>
      <c r="GU120" s="459"/>
      <c r="GV120" s="459"/>
      <c r="GW120" s="459"/>
      <c r="GX120" s="459"/>
      <c r="GY120" s="459"/>
      <c r="GZ120" s="459"/>
      <c r="HA120" s="459"/>
      <c r="HB120" s="459"/>
      <c r="HC120" s="459"/>
      <c r="HD120" s="459"/>
      <c r="HE120" s="459"/>
      <c r="HF120" s="459"/>
      <c r="HG120" s="459"/>
      <c r="HH120" s="459"/>
      <c r="HI120" s="459"/>
      <c r="HJ120" s="459"/>
      <c r="HK120" s="459"/>
      <c r="HL120" s="459"/>
      <c r="HM120" s="459"/>
      <c r="HN120" s="459"/>
      <c r="HO120" s="459"/>
      <c r="HP120" s="459"/>
      <c r="HQ120" s="459"/>
      <c r="HR120" s="459"/>
      <c r="HS120" s="459"/>
      <c r="HT120" s="459"/>
      <c r="HU120" s="459"/>
      <c r="HV120" s="459"/>
      <c r="HW120" s="459"/>
      <c r="HX120" s="459"/>
      <c r="HY120" s="459"/>
      <c r="HZ120" s="459"/>
      <c r="IA120" s="459"/>
      <c r="IB120" s="459"/>
      <c r="IC120" s="459"/>
      <c r="ID120" s="459"/>
      <c r="IE120" s="459"/>
      <c r="IF120" s="459"/>
      <c r="IG120" s="459"/>
      <c r="IH120" s="459"/>
      <c r="II120" s="459"/>
      <c r="IJ120" s="459"/>
      <c r="IK120" s="459"/>
      <c r="IL120" s="459"/>
      <c r="IM120" s="459"/>
      <c r="IN120" s="459"/>
      <c r="IO120" s="459"/>
      <c r="IP120" s="459"/>
      <c r="IQ120" s="459"/>
      <c r="IR120" s="459"/>
      <c r="IS120" s="459"/>
      <c r="IT120" s="459"/>
      <c r="IU120" s="459"/>
      <c r="IV120" s="459"/>
    </row>
    <row r="121" spans="1:256" s="437" customFormat="1" ht="36" customHeight="1">
      <c r="A121" s="488" t="s">
        <v>1025</v>
      </c>
      <c r="B121" s="482" t="s">
        <v>1026</v>
      </c>
      <c r="C121" s="482" t="s">
        <v>1027</v>
      </c>
      <c r="D121" s="491" t="s">
        <v>319</v>
      </c>
      <c r="E121" s="492" t="s">
        <v>115</v>
      </c>
      <c r="F121" s="722">
        <v>54000</v>
      </c>
      <c r="G121" s="493">
        <v>1</v>
      </c>
      <c r="H121" s="487">
        <v>0</v>
      </c>
      <c r="I121" s="533" t="s">
        <v>1028</v>
      </c>
      <c r="J121" s="615">
        <v>42644</v>
      </c>
      <c r="K121" s="614"/>
      <c r="L121" s="533" t="s">
        <v>159</v>
      </c>
      <c r="M121" s="454"/>
      <c r="N121" s="454"/>
      <c r="O121" s="454"/>
      <c r="P121" s="454"/>
      <c r="Q121" s="454"/>
      <c r="R121" s="454"/>
      <c r="S121" s="454"/>
      <c r="T121" s="454"/>
      <c r="U121" s="454"/>
      <c r="V121" s="454"/>
      <c r="W121" s="454"/>
      <c r="X121" s="454"/>
      <c r="Y121" s="454"/>
      <c r="Z121" s="454"/>
      <c r="AA121" s="454"/>
      <c r="AB121" s="454"/>
      <c r="AC121" s="454"/>
      <c r="AD121" s="454"/>
      <c r="AE121" s="454"/>
      <c r="AF121" s="454"/>
      <c r="AG121" s="454"/>
      <c r="AH121" s="454"/>
      <c r="AI121" s="454"/>
      <c r="AJ121" s="454"/>
      <c r="AK121" s="454"/>
      <c r="AL121" s="454"/>
      <c r="AM121" s="454"/>
      <c r="AN121" s="454"/>
      <c r="AO121" s="454"/>
      <c r="AP121" s="454"/>
      <c r="AQ121" s="454"/>
      <c r="AR121" s="454"/>
      <c r="AS121" s="454"/>
      <c r="AT121" s="454"/>
      <c r="AU121" s="454"/>
      <c r="AV121" s="454"/>
      <c r="AW121" s="454"/>
      <c r="AX121" s="454"/>
      <c r="AY121" s="454"/>
      <c r="AZ121" s="454"/>
      <c r="BA121" s="454"/>
      <c r="BB121" s="454"/>
      <c r="BC121" s="454"/>
      <c r="BD121" s="454"/>
      <c r="BE121" s="454"/>
      <c r="BF121" s="454"/>
      <c r="BG121" s="454"/>
      <c r="BH121" s="454"/>
      <c r="BI121" s="454"/>
      <c r="BJ121" s="454"/>
      <c r="BK121" s="454"/>
      <c r="BL121" s="454"/>
      <c r="BM121" s="454"/>
      <c r="BN121" s="454"/>
      <c r="BO121" s="454"/>
      <c r="BP121" s="454"/>
      <c r="BQ121" s="454"/>
      <c r="BR121" s="454"/>
      <c r="BS121" s="454"/>
      <c r="BT121" s="454"/>
      <c r="BU121" s="454"/>
      <c r="BV121" s="454"/>
      <c r="BW121" s="454"/>
      <c r="BX121" s="454"/>
      <c r="BY121" s="454"/>
      <c r="BZ121" s="454"/>
      <c r="CA121" s="454"/>
      <c r="CB121" s="454"/>
      <c r="CC121" s="454"/>
      <c r="CD121" s="454"/>
      <c r="CE121" s="454"/>
      <c r="CF121" s="454"/>
      <c r="CG121" s="454"/>
      <c r="CH121" s="454"/>
      <c r="CI121" s="454"/>
      <c r="CJ121" s="454"/>
      <c r="CK121" s="454"/>
      <c r="CL121" s="454"/>
      <c r="CM121" s="454"/>
      <c r="CN121" s="454"/>
      <c r="CO121" s="454"/>
      <c r="CP121" s="454"/>
      <c r="CQ121" s="454"/>
      <c r="CR121" s="454"/>
      <c r="CS121" s="454"/>
      <c r="CT121" s="454"/>
      <c r="CU121" s="454"/>
      <c r="CV121" s="454"/>
      <c r="CW121" s="454"/>
      <c r="CX121" s="454"/>
      <c r="CY121" s="454"/>
      <c r="CZ121" s="454"/>
      <c r="DA121" s="454"/>
      <c r="DB121" s="454"/>
      <c r="DC121" s="454"/>
      <c r="DD121" s="454"/>
      <c r="DE121" s="454"/>
      <c r="DF121" s="454"/>
      <c r="DG121" s="454"/>
      <c r="DH121" s="454"/>
      <c r="DI121" s="454"/>
      <c r="DJ121" s="454"/>
      <c r="DK121" s="454"/>
      <c r="DL121" s="454"/>
      <c r="DM121" s="454"/>
      <c r="DN121" s="454"/>
      <c r="DO121" s="454"/>
      <c r="DP121" s="454"/>
      <c r="DQ121" s="454"/>
      <c r="DR121" s="454"/>
      <c r="DS121" s="454"/>
      <c r="DT121" s="454"/>
      <c r="DU121" s="454"/>
      <c r="DV121" s="454"/>
      <c r="DW121" s="454"/>
      <c r="DX121" s="454"/>
      <c r="DY121" s="454"/>
      <c r="DZ121" s="454"/>
      <c r="EA121" s="454"/>
      <c r="EB121" s="454"/>
      <c r="EC121" s="454"/>
      <c r="ED121" s="454"/>
      <c r="EE121" s="454"/>
      <c r="EF121" s="454"/>
      <c r="EG121" s="454"/>
      <c r="EH121" s="454"/>
      <c r="EI121" s="454"/>
      <c r="EJ121" s="454"/>
      <c r="EK121" s="454"/>
      <c r="EL121" s="454"/>
      <c r="EM121" s="454"/>
      <c r="EN121" s="454"/>
      <c r="EO121" s="454"/>
      <c r="EP121" s="454"/>
      <c r="EQ121" s="454"/>
      <c r="ER121" s="454"/>
      <c r="ES121" s="454"/>
      <c r="ET121" s="454"/>
      <c r="EU121" s="454"/>
      <c r="EV121" s="454"/>
      <c r="EW121" s="454"/>
      <c r="EX121" s="454"/>
      <c r="EY121" s="454"/>
      <c r="EZ121" s="454"/>
      <c r="FA121" s="454"/>
      <c r="FB121" s="454"/>
      <c r="FC121" s="454"/>
      <c r="FD121" s="454"/>
      <c r="FE121" s="454"/>
      <c r="FF121" s="454"/>
      <c r="FG121" s="454"/>
      <c r="FH121" s="454"/>
      <c r="FI121" s="454"/>
      <c r="FJ121" s="454"/>
      <c r="FK121" s="454"/>
      <c r="FL121" s="454"/>
      <c r="FM121" s="454"/>
      <c r="FN121" s="454"/>
      <c r="FO121" s="454"/>
      <c r="FP121" s="454"/>
      <c r="FQ121" s="454"/>
      <c r="FR121" s="454"/>
      <c r="FS121" s="454"/>
      <c r="FT121" s="454"/>
      <c r="FU121" s="454"/>
      <c r="FV121" s="454"/>
      <c r="FW121" s="454"/>
      <c r="FX121" s="454"/>
      <c r="FY121" s="454"/>
      <c r="FZ121" s="454"/>
      <c r="GA121" s="454"/>
      <c r="GB121" s="454"/>
      <c r="GC121" s="454"/>
      <c r="GD121" s="454"/>
      <c r="GE121" s="454"/>
      <c r="GF121" s="454"/>
      <c r="GG121" s="454"/>
      <c r="GH121" s="454"/>
      <c r="GI121" s="454"/>
      <c r="GJ121" s="454"/>
      <c r="GK121" s="454"/>
      <c r="GL121" s="454"/>
      <c r="GM121" s="454"/>
      <c r="GN121" s="454"/>
      <c r="GO121" s="454"/>
      <c r="GP121" s="454"/>
      <c r="GQ121" s="454"/>
      <c r="GR121" s="454"/>
      <c r="GS121" s="454"/>
      <c r="GT121" s="454"/>
      <c r="GU121" s="454"/>
      <c r="GV121" s="454"/>
      <c r="GW121" s="454"/>
      <c r="GX121" s="454"/>
      <c r="GY121" s="454"/>
      <c r="GZ121" s="454"/>
      <c r="HA121" s="454"/>
      <c r="HB121" s="454"/>
      <c r="HC121" s="454"/>
      <c r="HD121" s="454"/>
      <c r="HE121" s="454"/>
      <c r="HF121" s="454"/>
      <c r="HG121" s="454"/>
      <c r="HH121" s="454"/>
      <c r="HI121" s="454"/>
      <c r="HJ121" s="454"/>
      <c r="HK121" s="454"/>
      <c r="HL121" s="454"/>
      <c r="HM121" s="454"/>
      <c r="HN121" s="454"/>
      <c r="HO121" s="454"/>
      <c r="HP121" s="454"/>
      <c r="HQ121" s="454"/>
      <c r="HR121" s="454"/>
      <c r="HS121" s="454"/>
      <c r="HT121" s="454"/>
      <c r="HU121" s="454"/>
      <c r="HV121" s="454"/>
      <c r="HW121" s="454"/>
      <c r="HX121" s="454"/>
      <c r="HY121" s="454"/>
      <c r="HZ121" s="454"/>
      <c r="IA121" s="454"/>
      <c r="IB121" s="454"/>
      <c r="IC121" s="454"/>
      <c r="ID121" s="454"/>
      <c r="IE121" s="454"/>
      <c r="IF121" s="454"/>
      <c r="IG121" s="454"/>
      <c r="IH121" s="454"/>
      <c r="II121" s="454"/>
      <c r="IJ121" s="454"/>
      <c r="IK121" s="454"/>
      <c r="IL121" s="454"/>
      <c r="IM121" s="454"/>
      <c r="IN121" s="454"/>
      <c r="IO121" s="454"/>
      <c r="IP121" s="454"/>
      <c r="IQ121" s="454"/>
      <c r="IR121" s="454"/>
      <c r="IS121" s="454"/>
      <c r="IT121" s="454"/>
      <c r="IU121" s="454"/>
      <c r="IV121" s="454"/>
    </row>
    <row r="122" spans="1:256" s="437" customFormat="1" ht="42" customHeight="1">
      <c r="A122" s="494" t="s">
        <v>1029</v>
      </c>
      <c r="B122" s="482" t="s">
        <v>1030</v>
      </c>
      <c r="C122" s="482" t="s">
        <v>1031</v>
      </c>
      <c r="D122" s="723" t="s">
        <v>171</v>
      </c>
      <c r="E122" s="711" t="s">
        <v>115</v>
      </c>
      <c r="F122" s="701">
        <v>52000</v>
      </c>
      <c r="G122" s="702">
        <v>1</v>
      </c>
      <c r="H122" s="535">
        <v>0</v>
      </c>
      <c r="I122" s="771" t="s">
        <v>638</v>
      </c>
      <c r="J122" s="771" t="s">
        <v>638</v>
      </c>
      <c r="K122" s="771" t="s">
        <v>1032</v>
      </c>
      <c r="L122" s="533" t="s">
        <v>159</v>
      </c>
      <c r="M122" s="454"/>
      <c r="N122" s="454"/>
      <c r="O122" s="454"/>
      <c r="P122" s="454"/>
      <c r="Q122" s="454"/>
      <c r="R122" s="454"/>
      <c r="S122" s="454"/>
      <c r="T122" s="454"/>
      <c r="U122" s="454"/>
      <c r="V122" s="454"/>
      <c r="W122" s="454"/>
      <c r="X122" s="454"/>
      <c r="Y122" s="454"/>
      <c r="Z122" s="454"/>
      <c r="AA122" s="454"/>
      <c r="AB122" s="454"/>
      <c r="AC122" s="454"/>
      <c r="AD122" s="454"/>
      <c r="AE122" s="454"/>
      <c r="AF122" s="454"/>
      <c r="AG122" s="454"/>
      <c r="AH122" s="454"/>
      <c r="AI122" s="454"/>
      <c r="AJ122" s="454"/>
      <c r="AK122" s="454"/>
      <c r="AL122" s="454"/>
      <c r="AM122" s="454"/>
      <c r="AN122" s="454"/>
      <c r="AO122" s="454"/>
      <c r="AP122" s="454"/>
      <c r="AQ122" s="454"/>
      <c r="AR122" s="454"/>
      <c r="AS122" s="454"/>
      <c r="AT122" s="454"/>
      <c r="AU122" s="454"/>
      <c r="AV122" s="454"/>
      <c r="AW122" s="454"/>
      <c r="AX122" s="454"/>
      <c r="AY122" s="454"/>
      <c r="AZ122" s="454"/>
      <c r="BA122" s="454"/>
      <c r="BB122" s="454"/>
      <c r="BC122" s="454"/>
      <c r="BD122" s="454"/>
      <c r="BE122" s="454"/>
      <c r="BF122" s="454"/>
      <c r="BG122" s="454"/>
      <c r="BH122" s="454"/>
      <c r="BI122" s="454"/>
      <c r="BJ122" s="454"/>
      <c r="BK122" s="454"/>
      <c r="BL122" s="454"/>
      <c r="BM122" s="454"/>
      <c r="BN122" s="454"/>
      <c r="BO122" s="454"/>
      <c r="BP122" s="454"/>
      <c r="BQ122" s="454"/>
      <c r="BR122" s="454"/>
      <c r="BS122" s="454"/>
      <c r="BT122" s="454"/>
      <c r="BU122" s="454"/>
      <c r="BV122" s="454"/>
      <c r="BW122" s="454"/>
      <c r="BX122" s="454"/>
      <c r="BY122" s="454"/>
      <c r="BZ122" s="454"/>
      <c r="CA122" s="454"/>
      <c r="CB122" s="454"/>
      <c r="CC122" s="454"/>
      <c r="CD122" s="454"/>
      <c r="CE122" s="454"/>
      <c r="CF122" s="454"/>
      <c r="CG122" s="454"/>
      <c r="CH122" s="454"/>
      <c r="CI122" s="454"/>
      <c r="CJ122" s="454"/>
      <c r="CK122" s="454"/>
      <c r="CL122" s="454"/>
      <c r="CM122" s="454"/>
      <c r="CN122" s="454"/>
      <c r="CO122" s="454"/>
      <c r="CP122" s="454"/>
      <c r="CQ122" s="454"/>
      <c r="CR122" s="454"/>
      <c r="CS122" s="454"/>
      <c r="CT122" s="454"/>
      <c r="CU122" s="454"/>
      <c r="CV122" s="454"/>
      <c r="CW122" s="454"/>
      <c r="CX122" s="454"/>
      <c r="CY122" s="454"/>
      <c r="CZ122" s="454"/>
      <c r="DA122" s="454"/>
      <c r="DB122" s="454"/>
      <c r="DC122" s="454"/>
      <c r="DD122" s="454"/>
      <c r="DE122" s="454"/>
      <c r="DF122" s="454"/>
      <c r="DG122" s="454"/>
      <c r="DH122" s="454"/>
      <c r="DI122" s="454"/>
      <c r="DJ122" s="454"/>
      <c r="DK122" s="454"/>
      <c r="DL122" s="454"/>
      <c r="DM122" s="454"/>
      <c r="DN122" s="454"/>
      <c r="DO122" s="454"/>
      <c r="DP122" s="454"/>
      <c r="DQ122" s="454"/>
      <c r="DR122" s="454"/>
      <c r="DS122" s="454"/>
      <c r="DT122" s="454"/>
      <c r="DU122" s="454"/>
      <c r="DV122" s="454"/>
      <c r="DW122" s="454"/>
      <c r="DX122" s="454"/>
      <c r="DY122" s="454"/>
      <c r="DZ122" s="454"/>
      <c r="EA122" s="454"/>
      <c r="EB122" s="454"/>
      <c r="EC122" s="454"/>
      <c r="ED122" s="454"/>
      <c r="EE122" s="454"/>
      <c r="EF122" s="454"/>
      <c r="EG122" s="454"/>
      <c r="EH122" s="454"/>
      <c r="EI122" s="454"/>
      <c r="EJ122" s="454"/>
      <c r="EK122" s="454"/>
      <c r="EL122" s="454"/>
      <c r="EM122" s="454"/>
      <c r="EN122" s="454"/>
      <c r="EO122" s="454"/>
      <c r="EP122" s="454"/>
      <c r="EQ122" s="454"/>
      <c r="ER122" s="454"/>
      <c r="ES122" s="454"/>
      <c r="ET122" s="454"/>
      <c r="EU122" s="454"/>
      <c r="EV122" s="454"/>
      <c r="EW122" s="454"/>
      <c r="EX122" s="454"/>
      <c r="EY122" s="454"/>
      <c r="EZ122" s="454"/>
      <c r="FA122" s="454"/>
      <c r="FB122" s="454"/>
      <c r="FC122" s="454"/>
      <c r="FD122" s="454"/>
      <c r="FE122" s="454"/>
      <c r="FF122" s="454"/>
      <c r="FG122" s="454"/>
      <c r="FH122" s="454"/>
      <c r="FI122" s="454"/>
      <c r="FJ122" s="454"/>
      <c r="FK122" s="454"/>
      <c r="FL122" s="454"/>
      <c r="FM122" s="454"/>
      <c r="FN122" s="454"/>
      <c r="FO122" s="454"/>
      <c r="FP122" s="454"/>
      <c r="FQ122" s="454"/>
      <c r="FR122" s="454"/>
      <c r="FS122" s="454"/>
      <c r="FT122" s="454"/>
      <c r="FU122" s="454"/>
      <c r="FV122" s="454"/>
      <c r="FW122" s="454"/>
      <c r="FX122" s="454"/>
      <c r="FY122" s="454"/>
      <c r="FZ122" s="454"/>
      <c r="GA122" s="454"/>
      <c r="GB122" s="454"/>
      <c r="GC122" s="454"/>
      <c r="GD122" s="454"/>
      <c r="GE122" s="454"/>
      <c r="GF122" s="454"/>
      <c r="GG122" s="454"/>
      <c r="GH122" s="454"/>
      <c r="GI122" s="454"/>
      <c r="GJ122" s="454"/>
      <c r="GK122" s="454"/>
      <c r="GL122" s="454"/>
      <c r="GM122" s="454"/>
      <c r="GN122" s="454"/>
      <c r="GO122" s="454"/>
      <c r="GP122" s="454"/>
      <c r="GQ122" s="454"/>
      <c r="GR122" s="454"/>
      <c r="GS122" s="454"/>
      <c r="GT122" s="454"/>
      <c r="GU122" s="454"/>
      <c r="GV122" s="454"/>
      <c r="GW122" s="454"/>
      <c r="GX122" s="454"/>
      <c r="GY122" s="454"/>
      <c r="GZ122" s="454"/>
      <c r="HA122" s="454"/>
      <c r="HB122" s="454"/>
      <c r="HC122" s="454"/>
      <c r="HD122" s="454"/>
      <c r="HE122" s="454"/>
      <c r="HF122" s="454"/>
      <c r="HG122" s="454"/>
      <c r="HH122" s="454"/>
      <c r="HI122" s="454"/>
      <c r="HJ122" s="454"/>
      <c r="HK122" s="454"/>
      <c r="HL122" s="454"/>
      <c r="HM122" s="454"/>
      <c r="HN122" s="454"/>
      <c r="HO122" s="454"/>
      <c r="HP122" s="454"/>
      <c r="HQ122" s="454"/>
      <c r="HR122" s="454"/>
      <c r="HS122" s="454"/>
      <c r="HT122" s="454"/>
      <c r="HU122" s="454"/>
      <c r="HV122" s="454"/>
      <c r="HW122" s="454"/>
      <c r="HX122" s="454"/>
      <c r="HY122" s="454"/>
      <c r="HZ122" s="454"/>
      <c r="IA122" s="454"/>
      <c r="IB122" s="454"/>
      <c r="IC122" s="454"/>
      <c r="ID122" s="454"/>
      <c r="IE122" s="454"/>
      <c r="IF122" s="454"/>
      <c r="IG122" s="454"/>
      <c r="IH122" s="454"/>
      <c r="II122" s="454"/>
      <c r="IJ122" s="454"/>
      <c r="IK122" s="454"/>
      <c r="IL122" s="454"/>
      <c r="IM122" s="454"/>
      <c r="IN122" s="454"/>
      <c r="IO122" s="454"/>
      <c r="IP122" s="454"/>
      <c r="IQ122" s="454"/>
      <c r="IR122" s="454"/>
      <c r="IS122" s="454"/>
      <c r="IT122" s="454"/>
      <c r="IU122" s="454"/>
      <c r="IV122" s="454"/>
    </row>
    <row r="123" spans="1:256" s="447" customFormat="1" ht="42.75" customHeight="1">
      <c r="A123" s="666" t="s">
        <v>1033</v>
      </c>
      <c r="B123" s="672" t="s">
        <v>1034</v>
      </c>
      <c r="C123" s="695" t="s">
        <v>1027</v>
      </c>
      <c r="D123" s="724" t="s">
        <v>171</v>
      </c>
      <c r="E123" s="542" t="s">
        <v>115</v>
      </c>
      <c r="F123" s="725">
        <v>49500</v>
      </c>
      <c r="G123" s="710">
        <v>1</v>
      </c>
      <c r="H123" s="675">
        <v>0</v>
      </c>
      <c r="I123" s="671" t="s">
        <v>816</v>
      </c>
      <c r="J123" s="671" t="s">
        <v>805</v>
      </c>
      <c r="K123" s="610" t="s">
        <v>1035</v>
      </c>
      <c r="L123" s="725" t="s">
        <v>235</v>
      </c>
      <c r="M123" s="780"/>
      <c r="N123" s="781"/>
      <c r="O123" s="781"/>
      <c r="P123" s="781"/>
      <c r="Q123" s="781"/>
      <c r="R123" s="781"/>
      <c r="S123" s="781"/>
      <c r="T123" s="781"/>
      <c r="U123" s="781"/>
      <c r="V123" s="781"/>
      <c r="W123" s="781"/>
      <c r="X123" s="781"/>
      <c r="Y123" s="781"/>
      <c r="Z123" s="781"/>
      <c r="AA123" s="781"/>
      <c r="AB123" s="781"/>
      <c r="AC123" s="781"/>
      <c r="AD123" s="781"/>
      <c r="AE123" s="781"/>
      <c r="AF123" s="781"/>
      <c r="AG123" s="781"/>
      <c r="AH123" s="781"/>
      <c r="AI123" s="781"/>
      <c r="AJ123" s="781"/>
      <c r="AK123" s="781"/>
      <c r="AL123" s="781"/>
      <c r="AM123" s="781"/>
      <c r="AN123" s="781"/>
      <c r="AO123" s="781"/>
      <c r="AP123" s="781"/>
      <c r="AQ123" s="781"/>
      <c r="AR123" s="781"/>
      <c r="AS123" s="781"/>
      <c r="AT123" s="781"/>
      <c r="AU123" s="781"/>
      <c r="AV123" s="781"/>
      <c r="AW123" s="781"/>
      <c r="AX123" s="781"/>
      <c r="AY123" s="781"/>
      <c r="AZ123" s="781"/>
      <c r="BA123" s="781"/>
      <c r="BB123" s="781"/>
      <c r="BC123" s="781"/>
      <c r="BD123" s="781"/>
      <c r="BE123" s="781"/>
      <c r="BF123" s="781"/>
      <c r="BG123" s="781"/>
      <c r="BH123" s="781"/>
      <c r="BI123" s="781"/>
      <c r="BJ123" s="781"/>
      <c r="BK123" s="781"/>
      <c r="BL123" s="781"/>
      <c r="BM123" s="781"/>
      <c r="BN123" s="781"/>
      <c r="BO123" s="781"/>
      <c r="BP123" s="781"/>
      <c r="BQ123" s="781"/>
      <c r="BR123" s="781"/>
      <c r="BS123" s="781"/>
      <c r="BT123" s="781"/>
      <c r="BU123" s="781"/>
      <c r="BV123" s="781"/>
      <c r="BW123" s="781"/>
      <c r="BX123" s="781"/>
      <c r="BY123" s="781"/>
      <c r="BZ123" s="781"/>
      <c r="CA123" s="781"/>
      <c r="CB123" s="781"/>
      <c r="CC123" s="781"/>
      <c r="CD123" s="781"/>
      <c r="CE123" s="781"/>
      <c r="CF123" s="781"/>
      <c r="CG123" s="781"/>
      <c r="CH123" s="781"/>
      <c r="CI123" s="781"/>
      <c r="CJ123" s="781"/>
      <c r="CK123" s="781"/>
      <c r="CL123" s="781"/>
      <c r="CM123" s="781"/>
      <c r="CN123" s="781"/>
      <c r="CO123" s="781"/>
      <c r="CP123" s="781"/>
      <c r="CQ123" s="781"/>
      <c r="CR123" s="781"/>
      <c r="CS123" s="781"/>
      <c r="CT123" s="781"/>
      <c r="CU123" s="781"/>
      <c r="CV123" s="781"/>
      <c r="CW123" s="781"/>
      <c r="CX123" s="781"/>
      <c r="CY123" s="781"/>
      <c r="CZ123" s="781"/>
      <c r="DA123" s="781"/>
      <c r="DB123" s="781"/>
      <c r="DC123" s="781"/>
      <c r="DD123" s="781"/>
      <c r="DE123" s="781"/>
      <c r="DF123" s="781"/>
      <c r="DG123" s="781"/>
      <c r="DH123" s="781"/>
      <c r="DI123" s="781"/>
      <c r="DJ123" s="781"/>
      <c r="DK123" s="781"/>
      <c r="DL123" s="781"/>
      <c r="DM123" s="781"/>
      <c r="DN123" s="781"/>
      <c r="DO123" s="781"/>
      <c r="DP123" s="781"/>
      <c r="DQ123" s="781"/>
      <c r="DR123" s="781"/>
      <c r="DS123" s="781"/>
      <c r="DT123" s="781"/>
      <c r="DU123" s="781"/>
      <c r="DV123" s="781"/>
      <c r="DW123" s="781"/>
      <c r="DX123" s="781"/>
      <c r="DY123" s="781"/>
      <c r="DZ123" s="781"/>
      <c r="EA123" s="781"/>
      <c r="EB123" s="781"/>
      <c r="EC123" s="781"/>
      <c r="ED123" s="781"/>
      <c r="EE123" s="781"/>
      <c r="EF123" s="781"/>
      <c r="EG123" s="781"/>
      <c r="EH123" s="781"/>
      <c r="EI123" s="781"/>
      <c r="EJ123" s="781"/>
      <c r="EK123" s="781"/>
      <c r="EL123" s="781"/>
      <c r="EM123" s="781"/>
      <c r="EN123" s="781"/>
      <c r="EO123" s="781"/>
      <c r="EP123" s="781"/>
      <c r="EQ123" s="781"/>
      <c r="ER123" s="781"/>
      <c r="ES123" s="781"/>
      <c r="ET123" s="781"/>
      <c r="EU123" s="781"/>
      <c r="EV123" s="781"/>
      <c r="EW123" s="781"/>
      <c r="EX123" s="781"/>
      <c r="EY123" s="781"/>
      <c r="EZ123" s="781"/>
      <c r="FA123" s="781"/>
      <c r="FB123" s="781"/>
      <c r="FC123" s="781"/>
      <c r="FD123" s="781"/>
      <c r="FE123" s="781"/>
      <c r="FF123" s="781"/>
      <c r="FG123" s="781"/>
      <c r="FH123" s="781"/>
      <c r="FI123" s="781"/>
      <c r="FJ123" s="781"/>
      <c r="FK123" s="781"/>
      <c r="FL123" s="781"/>
      <c r="FM123" s="781"/>
      <c r="FN123" s="781"/>
      <c r="FO123" s="781"/>
      <c r="FP123" s="781"/>
      <c r="FQ123" s="781"/>
      <c r="FR123" s="781"/>
      <c r="FS123" s="781"/>
      <c r="FT123" s="781"/>
      <c r="FU123" s="781"/>
      <c r="FV123" s="781"/>
      <c r="FW123" s="781"/>
      <c r="FX123" s="781"/>
      <c r="FY123" s="781"/>
      <c r="FZ123" s="781"/>
      <c r="GA123" s="781"/>
      <c r="GB123" s="781"/>
      <c r="GC123" s="781"/>
      <c r="GD123" s="781"/>
      <c r="GE123" s="781"/>
      <c r="GF123" s="781"/>
      <c r="GG123" s="781"/>
      <c r="GH123" s="781"/>
      <c r="GI123" s="781"/>
      <c r="GJ123" s="781"/>
      <c r="GK123" s="781"/>
      <c r="GL123" s="781"/>
      <c r="GM123" s="781"/>
      <c r="GN123" s="781"/>
      <c r="GO123" s="781"/>
      <c r="GP123" s="781"/>
      <c r="GQ123" s="781"/>
      <c r="GR123" s="781"/>
      <c r="GS123" s="781"/>
      <c r="GT123" s="781"/>
      <c r="GU123" s="781"/>
      <c r="GV123" s="781"/>
      <c r="GW123" s="781"/>
      <c r="GX123" s="781"/>
      <c r="GY123" s="781"/>
      <c r="GZ123" s="781"/>
      <c r="HA123" s="781"/>
      <c r="HB123" s="781"/>
      <c r="HC123" s="781"/>
      <c r="HD123" s="781"/>
      <c r="HE123" s="781"/>
      <c r="HF123" s="781"/>
      <c r="HG123" s="781"/>
      <c r="HH123" s="781"/>
      <c r="HI123" s="781"/>
      <c r="HJ123" s="781"/>
      <c r="HK123" s="781"/>
      <c r="HL123" s="781"/>
      <c r="HM123" s="781"/>
      <c r="HN123" s="781"/>
      <c r="HO123" s="781"/>
      <c r="HP123" s="781"/>
      <c r="HQ123" s="781"/>
      <c r="HR123" s="781"/>
      <c r="HS123" s="781"/>
      <c r="HT123" s="781"/>
      <c r="HU123" s="781"/>
      <c r="HV123" s="781"/>
      <c r="HW123" s="781"/>
      <c r="HX123" s="781"/>
      <c r="HY123" s="781"/>
      <c r="HZ123" s="781"/>
      <c r="IA123" s="781"/>
      <c r="IB123" s="781"/>
      <c r="IC123" s="781"/>
      <c r="ID123" s="781"/>
      <c r="IE123" s="781"/>
      <c r="IF123" s="781"/>
      <c r="IG123" s="781"/>
      <c r="IH123" s="781"/>
      <c r="II123" s="781"/>
      <c r="IJ123" s="781"/>
      <c r="IK123" s="781"/>
      <c r="IL123" s="781"/>
      <c r="IM123" s="781"/>
      <c r="IN123" s="781"/>
      <c r="IO123" s="781"/>
      <c r="IP123" s="781"/>
      <c r="IQ123" s="781"/>
      <c r="IR123" s="781"/>
      <c r="IS123" s="781"/>
      <c r="IT123" s="781"/>
      <c r="IU123" s="781"/>
      <c r="IV123" s="781"/>
    </row>
    <row r="124" spans="1:256" s="448" customFormat="1" ht="42.75" customHeight="1">
      <c r="A124" s="726" t="s">
        <v>1036</v>
      </c>
      <c r="B124" s="672" t="s">
        <v>1037</v>
      </c>
      <c r="C124" s="727" t="s">
        <v>1038</v>
      </c>
      <c r="D124" s="728" t="s">
        <v>171</v>
      </c>
      <c r="E124" s="729" t="s">
        <v>123</v>
      </c>
      <c r="F124" s="730">
        <v>48400</v>
      </c>
      <c r="G124" s="731">
        <v>1</v>
      </c>
      <c r="H124" s="732">
        <v>0</v>
      </c>
      <c r="I124" s="671" t="s">
        <v>805</v>
      </c>
      <c r="J124" s="671" t="s">
        <v>806</v>
      </c>
      <c r="K124" s="610" t="s">
        <v>1032</v>
      </c>
      <c r="L124" s="725" t="s">
        <v>235</v>
      </c>
      <c r="M124" s="780"/>
      <c r="N124" s="781"/>
      <c r="O124" s="781"/>
      <c r="P124" s="781"/>
      <c r="Q124" s="781"/>
      <c r="R124" s="781"/>
      <c r="S124" s="781"/>
      <c r="T124" s="781"/>
      <c r="U124" s="781"/>
      <c r="V124" s="781"/>
      <c r="W124" s="781"/>
      <c r="X124" s="781"/>
      <c r="Y124" s="781"/>
      <c r="Z124" s="781"/>
      <c r="AA124" s="781"/>
      <c r="AB124" s="781"/>
      <c r="AC124" s="781"/>
      <c r="AD124" s="781"/>
      <c r="AE124" s="781"/>
      <c r="AF124" s="781"/>
      <c r="AG124" s="781"/>
      <c r="AH124" s="781"/>
      <c r="AI124" s="781"/>
      <c r="AJ124" s="781"/>
      <c r="AK124" s="781"/>
      <c r="AL124" s="781"/>
      <c r="AM124" s="781"/>
      <c r="AN124" s="781"/>
      <c r="AO124" s="781"/>
      <c r="AP124" s="781"/>
      <c r="AQ124" s="781"/>
      <c r="AR124" s="781"/>
      <c r="AS124" s="781"/>
      <c r="AT124" s="781"/>
      <c r="AU124" s="781"/>
      <c r="AV124" s="781"/>
      <c r="AW124" s="781"/>
      <c r="AX124" s="781"/>
      <c r="AY124" s="781"/>
      <c r="AZ124" s="781"/>
      <c r="BA124" s="781"/>
      <c r="BB124" s="781"/>
      <c r="BC124" s="781"/>
      <c r="BD124" s="781"/>
      <c r="BE124" s="781"/>
      <c r="BF124" s="781"/>
      <c r="BG124" s="781"/>
      <c r="BH124" s="781"/>
      <c r="BI124" s="781"/>
      <c r="BJ124" s="781"/>
      <c r="BK124" s="781"/>
      <c r="BL124" s="781"/>
      <c r="BM124" s="781"/>
      <c r="BN124" s="781"/>
      <c r="BO124" s="781"/>
      <c r="BP124" s="781"/>
      <c r="BQ124" s="781"/>
      <c r="BR124" s="781"/>
      <c r="BS124" s="781"/>
      <c r="BT124" s="781"/>
      <c r="BU124" s="781"/>
      <c r="BV124" s="781"/>
      <c r="BW124" s="781"/>
      <c r="BX124" s="781"/>
      <c r="BY124" s="781"/>
      <c r="BZ124" s="781"/>
      <c r="CA124" s="781"/>
      <c r="CB124" s="781"/>
      <c r="CC124" s="781"/>
      <c r="CD124" s="781"/>
      <c r="CE124" s="781"/>
      <c r="CF124" s="781"/>
      <c r="CG124" s="781"/>
      <c r="CH124" s="781"/>
      <c r="CI124" s="781"/>
      <c r="CJ124" s="781"/>
      <c r="CK124" s="781"/>
      <c r="CL124" s="781"/>
      <c r="CM124" s="781"/>
      <c r="CN124" s="781"/>
      <c r="CO124" s="781"/>
      <c r="CP124" s="781"/>
      <c r="CQ124" s="781"/>
      <c r="CR124" s="781"/>
      <c r="CS124" s="781"/>
      <c r="CT124" s="781"/>
      <c r="CU124" s="781"/>
      <c r="CV124" s="781"/>
      <c r="CW124" s="781"/>
      <c r="CX124" s="781"/>
      <c r="CY124" s="781"/>
      <c r="CZ124" s="781"/>
      <c r="DA124" s="781"/>
      <c r="DB124" s="781"/>
      <c r="DC124" s="781"/>
      <c r="DD124" s="781"/>
      <c r="DE124" s="781"/>
      <c r="DF124" s="781"/>
      <c r="DG124" s="781"/>
      <c r="DH124" s="781"/>
      <c r="DI124" s="781"/>
      <c r="DJ124" s="781"/>
      <c r="DK124" s="781"/>
      <c r="DL124" s="781"/>
      <c r="DM124" s="781"/>
      <c r="DN124" s="781"/>
      <c r="DO124" s="781"/>
      <c r="DP124" s="781"/>
      <c r="DQ124" s="781"/>
      <c r="DR124" s="781"/>
      <c r="DS124" s="781"/>
      <c r="DT124" s="781"/>
      <c r="DU124" s="781"/>
      <c r="DV124" s="781"/>
      <c r="DW124" s="781"/>
      <c r="DX124" s="781"/>
      <c r="DY124" s="781"/>
      <c r="DZ124" s="781"/>
      <c r="EA124" s="781"/>
      <c r="EB124" s="781"/>
      <c r="EC124" s="781"/>
      <c r="ED124" s="781"/>
      <c r="EE124" s="781"/>
      <c r="EF124" s="781"/>
      <c r="EG124" s="781"/>
      <c r="EH124" s="781"/>
      <c r="EI124" s="781"/>
      <c r="EJ124" s="781"/>
      <c r="EK124" s="781"/>
      <c r="EL124" s="781"/>
      <c r="EM124" s="781"/>
      <c r="EN124" s="781"/>
      <c r="EO124" s="781"/>
      <c r="EP124" s="781"/>
      <c r="EQ124" s="781"/>
      <c r="ER124" s="781"/>
      <c r="ES124" s="781"/>
      <c r="ET124" s="781"/>
      <c r="EU124" s="781"/>
      <c r="EV124" s="781"/>
      <c r="EW124" s="781"/>
      <c r="EX124" s="781"/>
      <c r="EY124" s="781"/>
      <c r="EZ124" s="781"/>
      <c r="FA124" s="781"/>
      <c r="FB124" s="781"/>
      <c r="FC124" s="781"/>
      <c r="FD124" s="781"/>
      <c r="FE124" s="781"/>
      <c r="FF124" s="781"/>
      <c r="FG124" s="781"/>
      <c r="FH124" s="781"/>
      <c r="FI124" s="781"/>
      <c r="FJ124" s="781"/>
      <c r="FK124" s="781"/>
      <c r="FL124" s="781"/>
      <c r="FM124" s="781"/>
      <c r="FN124" s="781"/>
      <c r="FO124" s="781"/>
      <c r="FP124" s="781"/>
      <c r="FQ124" s="781"/>
      <c r="FR124" s="781"/>
      <c r="FS124" s="781"/>
      <c r="FT124" s="781"/>
      <c r="FU124" s="781"/>
      <c r="FV124" s="781"/>
      <c r="FW124" s="781"/>
      <c r="FX124" s="781"/>
      <c r="FY124" s="781"/>
      <c r="FZ124" s="781"/>
      <c r="GA124" s="781"/>
      <c r="GB124" s="781"/>
      <c r="GC124" s="781"/>
      <c r="GD124" s="781"/>
      <c r="GE124" s="781"/>
      <c r="GF124" s="781"/>
      <c r="GG124" s="781"/>
      <c r="GH124" s="781"/>
      <c r="GI124" s="781"/>
      <c r="GJ124" s="781"/>
      <c r="GK124" s="781"/>
      <c r="GL124" s="781"/>
      <c r="GM124" s="781"/>
      <c r="GN124" s="781"/>
      <c r="GO124" s="781"/>
      <c r="GP124" s="781"/>
      <c r="GQ124" s="781"/>
      <c r="GR124" s="781"/>
      <c r="GS124" s="781"/>
      <c r="GT124" s="781"/>
      <c r="GU124" s="781"/>
      <c r="GV124" s="781"/>
      <c r="GW124" s="781"/>
      <c r="GX124" s="781"/>
      <c r="GY124" s="781"/>
      <c r="GZ124" s="781"/>
      <c r="HA124" s="781"/>
      <c r="HB124" s="781"/>
      <c r="HC124" s="781"/>
      <c r="HD124" s="781"/>
      <c r="HE124" s="781"/>
      <c r="HF124" s="781"/>
      <c r="HG124" s="781"/>
      <c r="HH124" s="781"/>
      <c r="HI124" s="781"/>
      <c r="HJ124" s="781"/>
      <c r="HK124" s="781"/>
      <c r="HL124" s="781"/>
      <c r="HM124" s="781"/>
      <c r="HN124" s="781"/>
      <c r="HO124" s="781"/>
      <c r="HP124" s="781"/>
      <c r="HQ124" s="781"/>
      <c r="HR124" s="781"/>
      <c r="HS124" s="781"/>
      <c r="HT124" s="781"/>
      <c r="HU124" s="781"/>
      <c r="HV124" s="781"/>
      <c r="HW124" s="781"/>
      <c r="HX124" s="781"/>
      <c r="HY124" s="781"/>
      <c r="HZ124" s="781"/>
      <c r="IA124" s="781"/>
      <c r="IB124" s="781"/>
      <c r="IC124" s="781"/>
      <c r="ID124" s="781"/>
      <c r="IE124" s="781"/>
      <c r="IF124" s="781"/>
      <c r="IG124" s="781"/>
      <c r="IH124" s="781"/>
      <c r="II124" s="781"/>
      <c r="IJ124" s="781"/>
      <c r="IK124" s="781"/>
      <c r="IL124" s="781"/>
      <c r="IM124" s="781"/>
      <c r="IN124" s="781"/>
      <c r="IO124" s="781"/>
      <c r="IP124" s="781"/>
      <c r="IQ124" s="781"/>
      <c r="IR124" s="781"/>
      <c r="IS124" s="781"/>
      <c r="IT124" s="781"/>
      <c r="IU124" s="781"/>
      <c r="IV124" s="781"/>
    </row>
    <row r="125" spans="1:256" s="437" customFormat="1" ht="23.25" customHeight="1">
      <c r="A125" s="530" t="s">
        <v>1039</v>
      </c>
      <c r="B125" s="482" t="s">
        <v>1015</v>
      </c>
      <c r="C125" s="482" t="s">
        <v>1016</v>
      </c>
      <c r="D125" s="532" t="s">
        <v>171</v>
      </c>
      <c r="E125" s="484" t="s">
        <v>115</v>
      </c>
      <c r="F125" s="722">
        <v>48000</v>
      </c>
      <c r="G125" s="486">
        <v>1</v>
      </c>
      <c r="H125" s="487">
        <v>0</v>
      </c>
      <c r="I125" s="533" t="s">
        <v>826</v>
      </c>
      <c r="J125" s="482" t="s">
        <v>1040</v>
      </c>
      <c r="K125" s="614" t="s">
        <v>1041</v>
      </c>
      <c r="L125" s="533" t="s">
        <v>159</v>
      </c>
      <c r="M125" s="459"/>
      <c r="N125" s="459"/>
      <c r="O125" s="459"/>
      <c r="P125" s="459"/>
      <c r="Q125" s="459"/>
      <c r="R125" s="459"/>
      <c r="S125" s="459"/>
      <c r="T125" s="459"/>
      <c r="U125" s="459"/>
      <c r="V125" s="459"/>
      <c r="W125" s="459"/>
      <c r="X125" s="459"/>
      <c r="Y125" s="459"/>
      <c r="Z125" s="459"/>
      <c r="AA125" s="459"/>
      <c r="AB125" s="459"/>
      <c r="AC125" s="459"/>
      <c r="AD125" s="459"/>
      <c r="AE125" s="459"/>
      <c r="AF125" s="459"/>
      <c r="AG125" s="459"/>
      <c r="AH125" s="459"/>
      <c r="AI125" s="459"/>
      <c r="AJ125" s="459"/>
      <c r="AK125" s="459"/>
      <c r="AL125" s="459"/>
      <c r="AM125" s="459"/>
      <c r="AN125" s="459"/>
      <c r="AO125" s="459"/>
      <c r="AP125" s="459"/>
      <c r="AQ125" s="459"/>
      <c r="AR125" s="459"/>
      <c r="AS125" s="459"/>
      <c r="AT125" s="459"/>
      <c r="AU125" s="459"/>
      <c r="AV125" s="459"/>
      <c r="AW125" s="459"/>
      <c r="AX125" s="459"/>
      <c r="AY125" s="459"/>
      <c r="AZ125" s="459"/>
      <c r="BA125" s="459"/>
      <c r="BB125" s="459"/>
      <c r="BC125" s="459"/>
      <c r="BD125" s="459"/>
      <c r="BE125" s="459"/>
      <c r="BF125" s="459"/>
      <c r="BG125" s="459"/>
      <c r="BH125" s="459"/>
      <c r="BI125" s="459"/>
      <c r="BJ125" s="459"/>
      <c r="BK125" s="459"/>
      <c r="BL125" s="459"/>
      <c r="BM125" s="459"/>
      <c r="BN125" s="459"/>
      <c r="BO125" s="459"/>
      <c r="BP125" s="459"/>
      <c r="BQ125" s="459"/>
      <c r="BR125" s="459"/>
      <c r="BS125" s="459"/>
      <c r="BT125" s="459"/>
      <c r="BU125" s="459"/>
      <c r="BV125" s="459"/>
      <c r="BW125" s="459"/>
      <c r="BX125" s="459"/>
      <c r="BY125" s="459"/>
      <c r="BZ125" s="459"/>
      <c r="CA125" s="459"/>
      <c r="CB125" s="459"/>
      <c r="CC125" s="459"/>
      <c r="CD125" s="459"/>
      <c r="CE125" s="459"/>
      <c r="CF125" s="459"/>
      <c r="CG125" s="459"/>
      <c r="CH125" s="459"/>
      <c r="CI125" s="459"/>
      <c r="CJ125" s="459"/>
      <c r="CK125" s="459"/>
      <c r="CL125" s="459"/>
      <c r="CM125" s="459"/>
      <c r="CN125" s="459"/>
      <c r="CO125" s="459"/>
      <c r="CP125" s="459"/>
      <c r="CQ125" s="459"/>
      <c r="CR125" s="459"/>
      <c r="CS125" s="459"/>
      <c r="CT125" s="459"/>
      <c r="CU125" s="459"/>
      <c r="CV125" s="459"/>
      <c r="CW125" s="459"/>
      <c r="CX125" s="459"/>
      <c r="CY125" s="459"/>
      <c r="CZ125" s="459"/>
      <c r="DA125" s="459"/>
      <c r="DB125" s="459"/>
      <c r="DC125" s="459"/>
      <c r="DD125" s="459"/>
      <c r="DE125" s="459"/>
      <c r="DF125" s="459"/>
      <c r="DG125" s="459"/>
      <c r="DH125" s="459"/>
      <c r="DI125" s="459"/>
      <c r="DJ125" s="459"/>
      <c r="DK125" s="459"/>
      <c r="DL125" s="459"/>
      <c r="DM125" s="459"/>
      <c r="DN125" s="459"/>
      <c r="DO125" s="459"/>
      <c r="DP125" s="459"/>
      <c r="DQ125" s="459"/>
      <c r="DR125" s="459"/>
      <c r="DS125" s="459"/>
      <c r="DT125" s="459"/>
      <c r="DU125" s="459"/>
      <c r="DV125" s="459"/>
      <c r="DW125" s="459"/>
      <c r="DX125" s="459"/>
      <c r="DY125" s="459"/>
      <c r="DZ125" s="459"/>
      <c r="EA125" s="459"/>
      <c r="EB125" s="459"/>
      <c r="EC125" s="459"/>
      <c r="ED125" s="459"/>
      <c r="EE125" s="459"/>
      <c r="EF125" s="459"/>
      <c r="EG125" s="459"/>
      <c r="EH125" s="459"/>
      <c r="EI125" s="459"/>
      <c r="EJ125" s="459"/>
      <c r="EK125" s="459"/>
      <c r="EL125" s="459"/>
      <c r="EM125" s="459"/>
      <c r="EN125" s="459"/>
      <c r="EO125" s="459"/>
      <c r="EP125" s="459"/>
      <c r="EQ125" s="459"/>
      <c r="ER125" s="459"/>
      <c r="ES125" s="459"/>
      <c r="ET125" s="459"/>
      <c r="EU125" s="459"/>
      <c r="EV125" s="459"/>
      <c r="EW125" s="459"/>
      <c r="EX125" s="459"/>
      <c r="EY125" s="459"/>
      <c r="EZ125" s="459"/>
      <c r="FA125" s="459"/>
      <c r="FB125" s="459"/>
      <c r="FC125" s="459"/>
      <c r="FD125" s="459"/>
      <c r="FE125" s="459"/>
      <c r="FF125" s="459"/>
      <c r="FG125" s="459"/>
      <c r="FH125" s="459"/>
      <c r="FI125" s="459"/>
      <c r="FJ125" s="459"/>
      <c r="FK125" s="459"/>
      <c r="FL125" s="459"/>
      <c r="FM125" s="459"/>
      <c r="FN125" s="459"/>
      <c r="FO125" s="459"/>
      <c r="FP125" s="459"/>
      <c r="FQ125" s="459"/>
      <c r="FR125" s="459"/>
      <c r="FS125" s="459"/>
      <c r="FT125" s="459"/>
      <c r="FU125" s="459"/>
      <c r="FV125" s="459"/>
      <c r="FW125" s="459"/>
      <c r="FX125" s="459"/>
      <c r="FY125" s="459"/>
      <c r="FZ125" s="459"/>
      <c r="GA125" s="459"/>
      <c r="GB125" s="459"/>
      <c r="GC125" s="459"/>
      <c r="GD125" s="459"/>
      <c r="GE125" s="459"/>
      <c r="GF125" s="459"/>
      <c r="GG125" s="459"/>
      <c r="GH125" s="459"/>
      <c r="GI125" s="459"/>
      <c r="GJ125" s="459"/>
      <c r="GK125" s="459"/>
      <c r="GL125" s="459"/>
      <c r="GM125" s="459"/>
      <c r="GN125" s="459"/>
      <c r="GO125" s="459"/>
      <c r="GP125" s="459"/>
      <c r="GQ125" s="459"/>
      <c r="GR125" s="459"/>
      <c r="GS125" s="459"/>
      <c r="GT125" s="459"/>
      <c r="GU125" s="459"/>
      <c r="GV125" s="459"/>
      <c r="GW125" s="459"/>
      <c r="GX125" s="459"/>
      <c r="GY125" s="459"/>
      <c r="GZ125" s="459"/>
      <c r="HA125" s="459"/>
      <c r="HB125" s="459"/>
      <c r="HC125" s="459"/>
      <c r="HD125" s="459"/>
      <c r="HE125" s="459"/>
      <c r="HF125" s="459"/>
      <c r="HG125" s="459"/>
      <c r="HH125" s="459"/>
      <c r="HI125" s="459"/>
      <c r="HJ125" s="459"/>
      <c r="HK125" s="459"/>
      <c r="HL125" s="459"/>
      <c r="HM125" s="459"/>
      <c r="HN125" s="459"/>
      <c r="HO125" s="459"/>
      <c r="HP125" s="459"/>
      <c r="HQ125" s="459"/>
      <c r="HR125" s="459"/>
      <c r="HS125" s="459"/>
      <c r="HT125" s="459"/>
      <c r="HU125" s="459"/>
      <c r="HV125" s="459"/>
      <c r="HW125" s="459"/>
      <c r="HX125" s="459"/>
      <c r="HY125" s="459"/>
      <c r="HZ125" s="459"/>
      <c r="IA125" s="459"/>
      <c r="IB125" s="459"/>
      <c r="IC125" s="459"/>
      <c r="ID125" s="459"/>
      <c r="IE125" s="459"/>
      <c r="IF125" s="459"/>
      <c r="IG125" s="459"/>
      <c r="IH125" s="459"/>
      <c r="II125" s="459"/>
      <c r="IJ125" s="459"/>
      <c r="IK125" s="459"/>
      <c r="IL125" s="459"/>
      <c r="IM125" s="459"/>
      <c r="IN125" s="459"/>
      <c r="IO125" s="459"/>
      <c r="IP125" s="459"/>
      <c r="IQ125" s="459"/>
      <c r="IR125" s="459"/>
      <c r="IS125" s="459"/>
      <c r="IT125" s="459"/>
      <c r="IU125" s="459"/>
      <c r="IV125" s="459"/>
    </row>
    <row r="126" spans="1:256" s="438" customFormat="1" ht="23.25" customHeight="1">
      <c r="A126" s="652" t="s">
        <v>1042</v>
      </c>
      <c r="B126" s="498" t="s">
        <v>1043</v>
      </c>
      <c r="C126" s="498" t="s">
        <v>1044</v>
      </c>
      <c r="D126" s="551"/>
      <c r="E126" s="733" t="s">
        <v>123</v>
      </c>
      <c r="F126" s="522">
        <v>0</v>
      </c>
      <c r="G126" s="514">
        <v>1</v>
      </c>
      <c r="H126" s="523">
        <v>0</v>
      </c>
      <c r="I126" s="602" t="s">
        <v>906</v>
      </c>
      <c r="J126" s="625" t="s">
        <v>1045</v>
      </c>
      <c r="L126" s="625" t="s">
        <v>195</v>
      </c>
      <c r="M126" s="459"/>
      <c r="N126" s="459"/>
      <c r="O126" s="459"/>
      <c r="P126" s="459"/>
      <c r="Q126" s="459"/>
      <c r="R126" s="459"/>
      <c r="S126" s="459"/>
      <c r="T126" s="459"/>
      <c r="U126" s="459"/>
      <c r="V126" s="459"/>
      <c r="W126" s="459"/>
      <c r="X126" s="459"/>
      <c r="Y126" s="459"/>
      <c r="Z126" s="459"/>
      <c r="AA126" s="459"/>
      <c r="AB126" s="459"/>
      <c r="AC126" s="459"/>
      <c r="AD126" s="459"/>
      <c r="AE126" s="459"/>
      <c r="AF126" s="459"/>
      <c r="AG126" s="459"/>
      <c r="AH126" s="459"/>
      <c r="AI126" s="459"/>
      <c r="AJ126" s="459"/>
      <c r="AK126" s="459"/>
      <c r="AL126" s="459"/>
      <c r="AM126" s="459"/>
      <c r="AN126" s="459"/>
      <c r="AO126" s="459"/>
      <c r="AP126" s="459"/>
      <c r="AQ126" s="459"/>
      <c r="AR126" s="459"/>
      <c r="AS126" s="459"/>
      <c r="AT126" s="459"/>
      <c r="AU126" s="459"/>
      <c r="AV126" s="459"/>
      <c r="AW126" s="459"/>
      <c r="AX126" s="459"/>
      <c r="AY126" s="459"/>
      <c r="AZ126" s="459"/>
      <c r="BA126" s="459"/>
      <c r="BB126" s="459"/>
      <c r="BC126" s="459"/>
      <c r="BD126" s="459"/>
      <c r="BE126" s="459"/>
      <c r="BF126" s="459"/>
      <c r="BG126" s="459"/>
      <c r="BH126" s="459"/>
      <c r="BI126" s="459"/>
      <c r="BJ126" s="459"/>
      <c r="BK126" s="459"/>
      <c r="BL126" s="459"/>
      <c r="BM126" s="459"/>
      <c r="BN126" s="459"/>
      <c r="BO126" s="459"/>
      <c r="BP126" s="459"/>
      <c r="BQ126" s="459"/>
      <c r="BR126" s="459"/>
      <c r="BS126" s="459"/>
      <c r="BT126" s="459"/>
      <c r="BU126" s="459"/>
      <c r="BV126" s="459"/>
      <c r="BW126" s="459"/>
      <c r="BX126" s="459"/>
      <c r="BY126" s="459"/>
      <c r="BZ126" s="459"/>
      <c r="CA126" s="459"/>
      <c r="CB126" s="459"/>
      <c r="CC126" s="459"/>
      <c r="CD126" s="459"/>
      <c r="CE126" s="459"/>
      <c r="CF126" s="459"/>
      <c r="CG126" s="459"/>
      <c r="CH126" s="459"/>
      <c r="CI126" s="459"/>
      <c r="CJ126" s="459"/>
      <c r="CK126" s="459"/>
      <c r="CL126" s="459"/>
      <c r="CM126" s="459"/>
      <c r="CN126" s="459"/>
      <c r="CO126" s="459"/>
      <c r="CP126" s="459"/>
      <c r="CQ126" s="459"/>
      <c r="CR126" s="459"/>
      <c r="CS126" s="459"/>
      <c r="CT126" s="459"/>
      <c r="CU126" s="459"/>
      <c r="CV126" s="459"/>
      <c r="CW126" s="459"/>
      <c r="CX126" s="459"/>
      <c r="CY126" s="459"/>
      <c r="CZ126" s="459"/>
      <c r="DA126" s="459"/>
      <c r="DB126" s="459"/>
      <c r="DC126" s="459"/>
      <c r="DD126" s="459"/>
      <c r="DE126" s="459"/>
      <c r="DF126" s="459"/>
      <c r="DG126" s="459"/>
      <c r="DH126" s="459"/>
      <c r="DI126" s="459"/>
      <c r="DJ126" s="459"/>
      <c r="DK126" s="459"/>
      <c r="DL126" s="459"/>
      <c r="DM126" s="459"/>
      <c r="DN126" s="459"/>
      <c r="DO126" s="459"/>
      <c r="DP126" s="459"/>
      <c r="DQ126" s="459"/>
      <c r="DR126" s="459"/>
      <c r="DS126" s="459"/>
      <c r="DT126" s="459"/>
      <c r="DU126" s="459"/>
      <c r="DV126" s="459"/>
      <c r="DW126" s="459"/>
      <c r="DX126" s="459"/>
      <c r="DY126" s="459"/>
      <c r="DZ126" s="459"/>
      <c r="EA126" s="459"/>
      <c r="EB126" s="459"/>
      <c r="EC126" s="459"/>
      <c r="ED126" s="459"/>
      <c r="EE126" s="459"/>
      <c r="EF126" s="459"/>
      <c r="EG126" s="459"/>
      <c r="EH126" s="459"/>
      <c r="EI126" s="459"/>
      <c r="EJ126" s="459"/>
      <c r="EK126" s="459"/>
      <c r="EL126" s="459"/>
      <c r="EM126" s="459"/>
      <c r="EN126" s="459"/>
      <c r="EO126" s="459"/>
      <c r="EP126" s="459"/>
      <c r="EQ126" s="459"/>
      <c r="ER126" s="459"/>
      <c r="ES126" s="459"/>
      <c r="ET126" s="459"/>
      <c r="EU126" s="459"/>
      <c r="EV126" s="459"/>
      <c r="EW126" s="459"/>
      <c r="EX126" s="459"/>
      <c r="EY126" s="459"/>
      <c r="EZ126" s="459"/>
      <c r="FA126" s="459"/>
      <c r="FB126" s="459"/>
      <c r="FC126" s="459"/>
      <c r="FD126" s="459"/>
      <c r="FE126" s="459"/>
      <c r="FF126" s="459"/>
      <c r="FG126" s="459"/>
      <c r="FH126" s="459"/>
      <c r="FI126" s="459"/>
      <c r="FJ126" s="459"/>
      <c r="FK126" s="459"/>
      <c r="FL126" s="459"/>
      <c r="FM126" s="459"/>
      <c r="FN126" s="459"/>
      <c r="FO126" s="459"/>
      <c r="FP126" s="459"/>
      <c r="FQ126" s="459"/>
      <c r="FR126" s="459"/>
      <c r="FS126" s="459"/>
      <c r="FT126" s="459"/>
      <c r="FU126" s="459"/>
      <c r="FV126" s="459"/>
      <c r="FW126" s="459"/>
      <c r="FX126" s="459"/>
      <c r="FY126" s="459"/>
      <c r="FZ126" s="459"/>
      <c r="GA126" s="459"/>
      <c r="GB126" s="459"/>
      <c r="GC126" s="459"/>
      <c r="GD126" s="459"/>
      <c r="GE126" s="459"/>
      <c r="GF126" s="459"/>
      <c r="GG126" s="459"/>
      <c r="GH126" s="459"/>
      <c r="GI126" s="459"/>
      <c r="GJ126" s="459"/>
      <c r="GK126" s="459"/>
      <c r="GL126" s="459"/>
      <c r="GM126" s="459"/>
      <c r="GN126" s="459"/>
      <c r="GO126" s="459"/>
      <c r="GP126" s="459"/>
      <c r="GQ126" s="459"/>
      <c r="GR126" s="459"/>
      <c r="GS126" s="459"/>
      <c r="GT126" s="459"/>
      <c r="GU126" s="459"/>
      <c r="GV126" s="459"/>
      <c r="GW126" s="459"/>
      <c r="GX126" s="459"/>
      <c r="GY126" s="459"/>
      <c r="GZ126" s="459"/>
      <c r="HA126" s="459"/>
      <c r="HB126" s="459"/>
      <c r="HC126" s="459"/>
      <c r="HD126" s="459"/>
      <c r="HE126" s="459"/>
      <c r="HF126" s="459"/>
      <c r="HG126" s="459"/>
      <c r="HH126" s="459"/>
      <c r="HI126" s="459"/>
      <c r="HJ126" s="459"/>
      <c r="HK126" s="459"/>
      <c r="HL126" s="459"/>
      <c r="HM126" s="459"/>
      <c r="HN126" s="459"/>
      <c r="HO126" s="459"/>
      <c r="HP126" s="459"/>
      <c r="HQ126" s="459"/>
      <c r="HR126" s="459"/>
      <c r="HS126" s="459"/>
      <c r="HT126" s="459"/>
      <c r="HU126" s="459"/>
      <c r="HV126" s="459"/>
      <c r="HW126" s="459"/>
      <c r="HX126" s="459"/>
      <c r="HY126" s="459"/>
      <c r="HZ126" s="459"/>
      <c r="IA126" s="459"/>
      <c r="IB126" s="459"/>
      <c r="IC126" s="459"/>
      <c r="ID126" s="459"/>
      <c r="IE126" s="459"/>
      <c r="IF126" s="459"/>
      <c r="IG126" s="459"/>
      <c r="IH126" s="459"/>
      <c r="II126" s="459"/>
      <c r="IJ126" s="459"/>
      <c r="IK126" s="459"/>
      <c r="IL126" s="459"/>
      <c r="IM126" s="459"/>
      <c r="IN126" s="459"/>
      <c r="IO126" s="459"/>
      <c r="IP126" s="459"/>
      <c r="IQ126" s="459"/>
      <c r="IR126" s="459"/>
      <c r="IS126" s="459"/>
      <c r="IT126" s="459"/>
      <c r="IU126" s="459"/>
      <c r="IV126" s="459"/>
    </row>
    <row r="127" spans="1:256" s="438" customFormat="1" ht="23.25" customHeight="1">
      <c r="A127" s="497" t="s">
        <v>1046</v>
      </c>
      <c r="B127" s="498" t="s">
        <v>1047</v>
      </c>
      <c r="C127" s="498" t="s">
        <v>1048</v>
      </c>
      <c r="D127" s="512" t="s">
        <v>171</v>
      </c>
      <c r="E127" s="513" t="s">
        <v>115</v>
      </c>
      <c r="F127" s="550"/>
      <c r="G127" s="734">
        <v>1</v>
      </c>
      <c r="H127" s="503">
        <v>0</v>
      </c>
      <c r="I127" s="520" t="s">
        <v>811</v>
      </c>
      <c r="J127" s="498" t="s">
        <v>641</v>
      </c>
      <c r="K127" s="602" t="s">
        <v>1049</v>
      </c>
      <c r="L127" s="520" t="s">
        <v>1050</v>
      </c>
      <c r="M127" s="459"/>
      <c r="N127" s="459"/>
      <c r="O127" s="459"/>
      <c r="P127" s="459"/>
      <c r="Q127" s="459"/>
      <c r="R127" s="459"/>
      <c r="S127" s="459"/>
      <c r="T127" s="459"/>
      <c r="U127" s="459"/>
      <c r="V127" s="459"/>
      <c r="W127" s="459"/>
      <c r="X127" s="459"/>
      <c r="Y127" s="459"/>
      <c r="Z127" s="459"/>
      <c r="AA127" s="459"/>
      <c r="AB127" s="459"/>
      <c r="AC127" s="459"/>
      <c r="AD127" s="459"/>
      <c r="AE127" s="459"/>
      <c r="AF127" s="459"/>
      <c r="AG127" s="459"/>
      <c r="AH127" s="459"/>
      <c r="AI127" s="459"/>
      <c r="AJ127" s="459"/>
      <c r="AK127" s="459"/>
      <c r="AL127" s="459"/>
      <c r="AM127" s="459"/>
      <c r="AN127" s="459"/>
      <c r="AO127" s="459"/>
      <c r="AP127" s="459"/>
      <c r="AQ127" s="459"/>
      <c r="AR127" s="459"/>
      <c r="AS127" s="459"/>
      <c r="AT127" s="459"/>
      <c r="AU127" s="459"/>
      <c r="AV127" s="459"/>
      <c r="AW127" s="459"/>
      <c r="AX127" s="459"/>
      <c r="AY127" s="459"/>
      <c r="AZ127" s="459"/>
      <c r="BA127" s="459"/>
      <c r="BB127" s="459"/>
      <c r="BC127" s="459"/>
      <c r="BD127" s="459"/>
      <c r="BE127" s="459"/>
      <c r="BF127" s="459"/>
      <c r="BG127" s="459"/>
      <c r="BH127" s="459"/>
      <c r="BI127" s="459"/>
      <c r="BJ127" s="459"/>
      <c r="BK127" s="459"/>
      <c r="BL127" s="459"/>
      <c r="BM127" s="459"/>
      <c r="BN127" s="459"/>
      <c r="BO127" s="459"/>
      <c r="BP127" s="459"/>
      <c r="BQ127" s="459"/>
      <c r="BR127" s="459"/>
      <c r="BS127" s="459"/>
      <c r="BT127" s="459"/>
      <c r="BU127" s="459"/>
      <c r="BV127" s="459"/>
      <c r="BW127" s="459"/>
      <c r="BX127" s="459"/>
      <c r="BY127" s="459"/>
      <c r="BZ127" s="459"/>
      <c r="CA127" s="459"/>
      <c r="CB127" s="459"/>
      <c r="CC127" s="459"/>
      <c r="CD127" s="459"/>
      <c r="CE127" s="459"/>
      <c r="CF127" s="459"/>
      <c r="CG127" s="459"/>
      <c r="CH127" s="459"/>
      <c r="CI127" s="459"/>
      <c r="CJ127" s="459"/>
      <c r="CK127" s="459"/>
      <c r="CL127" s="459"/>
      <c r="CM127" s="459"/>
      <c r="CN127" s="459"/>
      <c r="CO127" s="459"/>
      <c r="CP127" s="459"/>
      <c r="CQ127" s="459"/>
      <c r="CR127" s="459"/>
      <c r="CS127" s="459"/>
      <c r="CT127" s="459"/>
      <c r="CU127" s="459"/>
      <c r="CV127" s="459"/>
      <c r="CW127" s="459"/>
      <c r="CX127" s="459"/>
      <c r="CY127" s="459"/>
      <c r="CZ127" s="459"/>
      <c r="DA127" s="459"/>
      <c r="DB127" s="459"/>
      <c r="DC127" s="459"/>
      <c r="DD127" s="459"/>
      <c r="DE127" s="459"/>
      <c r="DF127" s="459"/>
      <c r="DG127" s="459"/>
      <c r="DH127" s="459"/>
      <c r="DI127" s="459"/>
      <c r="DJ127" s="459"/>
      <c r="DK127" s="459"/>
      <c r="DL127" s="459"/>
      <c r="DM127" s="459"/>
      <c r="DN127" s="459"/>
      <c r="DO127" s="459"/>
      <c r="DP127" s="459"/>
      <c r="DQ127" s="459"/>
      <c r="DR127" s="459"/>
      <c r="DS127" s="459"/>
      <c r="DT127" s="459"/>
      <c r="DU127" s="459"/>
      <c r="DV127" s="459"/>
      <c r="DW127" s="459"/>
      <c r="DX127" s="459"/>
      <c r="DY127" s="459"/>
      <c r="DZ127" s="459"/>
      <c r="EA127" s="459"/>
      <c r="EB127" s="459"/>
      <c r="EC127" s="459"/>
      <c r="ED127" s="459"/>
      <c r="EE127" s="459"/>
      <c r="EF127" s="459"/>
      <c r="EG127" s="459"/>
      <c r="EH127" s="459"/>
      <c r="EI127" s="459"/>
      <c r="EJ127" s="459"/>
      <c r="EK127" s="459"/>
      <c r="EL127" s="459"/>
      <c r="EM127" s="459"/>
      <c r="EN127" s="459"/>
      <c r="EO127" s="459"/>
      <c r="EP127" s="459"/>
      <c r="EQ127" s="459"/>
      <c r="ER127" s="459"/>
      <c r="ES127" s="459"/>
      <c r="ET127" s="459"/>
      <c r="EU127" s="459"/>
      <c r="EV127" s="459"/>
      <c r="EW127" s="459"/>
      <c r="EX127" s="459"/>
      <c r="EY127" s="459"/>
      <c r="EZ127" s="459"/>
      <c r="FA127" s="459"/>
      <c r="FB127" s="459"/>
      <c r="FC127" s="459"/>
      <c r="FD127" s="459"/>
      <c r="FE127" s="459"/>
      <c r="FF127" s="459"/>
      <c r="FG127" s="459"/>
      <c r="FH127" s="459"/>
      <c r="FI127" s="459"/>
      <c r="FJ127" s="459"/>
      <c r="FK127" s="459"/>
      <c r="FL127" s="459"/>
      <c r="FM127" s="459"/>
      <c r="FN127" s="459"/>
      <c r="FO127" s="459"/>
      <c r="FP127" s="459"/>
      <c r="FQ127" s="459"/>
      <c r="FR127" s="459"/>
      <c r="FS127" s="459"/>
      <c r="FT127" s="459"/>
      <c r="FU127" s="459"/>
      <c r="FV127" s="459"/>
      <c r="FW127" s="459"/>
      <c r="FX127" s="459"/>
      <c r="FY127" s="459"/>
      <c r="FZ127" s="459"/>
      <c r="GA127" s="459"/>
      <c r="GB127" s="459"/>
      <c r="GC127" s="459"/>
      <c r="GD127" s="459"/>
      <c r="GE127" s="459"/>
      <c r="GF127" s="459"/>
      <c r="GG127" s="459"/>
      <c r="GH127" s="459"/>
      <c r="GI127" s="459"/>
      <c r="GJ127" s="459"/>
      <c r="GK127" s="459"/>
      <c r="GL127" s="459"/>
      <c r="GM127" s="459"/>
      <c r="GN127" s="459"/>
      <c r="GO127" s="459"/>
      <c r="GP127" s="459"/>
      <c r="GQ127" s="459"/>
      <c r="GR127" s="459"/>
      <c r="GS127" s="459"/>
      <c r="GT127" s="459"/>
      <c r="GU127" s="459"/>
      <c r="GV127" s="459"/>
      <c r="GW127" s="459"/>
      <c r="GX127" s="459"/>
      <c r="GY127" s="459"/>
      <c r="GZ127" s="459"/>
      <c r="HA127" s="459"/>
      <c r="HB127" s="459"/>
      <c r="HC127" s="459"/>
      <c r="HD127" s="459"/>
      <c r="HE127" s="459"/>
      <c r="HF127" s="459"/>
      <c r="HG127" s="459"/>
      <c r="HH127" s="459"/>
      <c r="HI127" s="459"/>
      <c r="HJ127" s="459"/>
      <c r="HK127" s="459"/>
      <c r="HL127" s="459"/>
      <c r="HM127" s="459"/>
      <c r="HN127" s="459"/>
      <c r="HO127" s="459"/>
      <c r="HP127" s="459"/>
      <c r="HQ127" s="459"/>
      <c r="HR127" s="459"/>
      <c r="HS127" s="459"/>
      <c r="HT127" s="459"/>
      <c r="HU127" s="459"/>
      <c r="HV127" s="459"/>
      <c r="HW127" s="459"/>
      <c r="HX127" s="459"/>
      <c r="HY127" s="459"/>
      <c r="HZ127" s="459"/>
      <c r="IA127" s="459"/>
      <c r="IB127" s="459"/>
      <c r="IC127" s="459"/>
      <c r="ID127" s="459"/>
      <c r="IE127" s="459"/>
      <c r="IF127" s="459"/>
      <c r="IG127" s="459"/>
      <c r="IH127" s="459"/>
      <c r="II127" s="459"/>
      <c r="IJ127" s="459"/>
      <c r="IK127" s="459"/>
      <c r="IL127" s="459"/>
      <c r="IM127" s="459"/>
      <c r="IN127" s="459"/>
      <c r="IO127" s="459"/>
      <c r="IP127" s="459"/>
      <c r="IQ127" s="459"/>
      <c r="IR127" s="459"/>
      <c r="IS127" s="459"/>
      <c r="IT127" s="459"/>
      <c r="IU127" s="459"/>
      <c r="IV127" s="459"/>
    </row>
    <row r="128" spans="1:256" s="438" customFormat="1" ht="23.25" customHeight="1">
      <c r="A128" s="497" t="s">
        <v>1051</v>
      </c>
      <c r="B128" s="498" t="s">
        <v>1052</v>
      </c>
      <c r="C128" s="498" t="s">
        <v>1053</v>
      </c>
      <c r="D128" s="512" t="s">
        <v>171</v>
      </c>
      <c r="E128" s="513" t="s">
        <v>115</v>
      </c>
      <c r="F128" s="550"/>
      <c r="G128" s="734">
        <v>1</v>
      </c>
      <c r="H128" s="503">
        <v>0</v>
      </c>
      <c r="I128" s="520" t="s">
        <v>642</v>
      </c>
      <c r="J128" s="498" t="s">
        <v>664</v>
      </c>
      <c r="K128" s="602" t="s">
        <v>1054</v>
      </c>
      <c r="L128" s="520" t="s">
        <v>669</v>
      </c>
      <c r="M128" s="459"/>
      <c r="N128" s="459"/>
      <c r="O128" s="459"/>
      <c r="P128" s="459"/>
      <c r="Q128" s="459"/>
      <c r="R128" s="459"/>
      <c r="S128" s="459"/>
      <c r="T128" s="459"/>
      <c r="U128" s="459"/>
      <c r="V128" s="459"/>
      <c r="W128" s="459"/>
      <c r="X128" s="459"/>
      <c r="Y128" s="459"/>
      <c r="Z128" s="459"/>
      <c r="AA128" s="459"/>
      <c r="AB128" s="459"/>
      <c r="AC128" s="459"/>
      <c r="AD128" s="459"/>
      <c r="AE128" s="459"/>
      <c r="AF128" s="459"/>
      <c r="AG128" s="459"/>
      <c r="AH128" s="459"/>
      <c r="AI128" s="459"/>
      <c r="AJ128" s="459"/>
      <c r="AK128" s="459"/>
      <c r="AL128" s="459"/>
      <c r="AM128" s="459"/>
      <c r="AN128" s="459"/>
      <c r="AO128" s="459"/>
      <c r="AP128" s="459"/>
      <c r="AQ128" s="459"/>
      <c r="AR128" s="459"/>
      <c r="AS128" s="459"/>
      <c r="AT128" s="459"/>
      <c r="AU128" s="459"/>
      <c r="AV128" s="459"/>
      <c r="AW128" s="459"/>
      <c r="AX128" s="459"/>
      <c r="AY128" s="459"/>
      <c r="AZ128" s="459"/>
      <c r="BA128" s="459"/>
      <c r="BB128" s="459"/>
      <c r="BC128" s="459"/>
      <c r="BD128" s="459"/>
      <c r="BE128" s="459"/>
      <c r="BF128" s="459"/>
      <c r="BG128" s="459"/>
      <c r="BH128" s="459"/>
      <c r="BI128" s="459"/>
      <c r="BJ128" s="459"/>
      <c r="BK128" s="459"/>
      <c r="BL128" s="459"/>
      <c r="BM128" s="459"/>
      <c r="BN128" s="459"/>
      <c r="BO128" s="459"/>
      <c r="BP128" s="459"/>
      <c r="BQ128" s="459"/>
      <c r="BR128" s="459"/>
      <c r="BS128" s="459"/>
      <c r="BT128" s="459"/>
      <c r="BU128" s="459"/>
      <c r="BV128" s="459"/>
      <c r="BW128" s="459"/>
      <c r="BX128" s="459"/>
      <c r="BY128" s="459"/>
      <c r="BZ128" s="459"/>
      <c r="CA128" s="459"/>
      <c r="CB128" s="459"/>
      <c r="CC128" s="459"/>
      <c r="CD128" s="459"/>
      <c r="CE128" s="459"/>
      <c r="CF128" s="459"/>
      <c r="CG128" s="459"/>
      <c r="CH128" s="459"/>
      <c r="CI128" s="459"/>
      <c r="CJ128" s="459"/>
      <c r="CK128" s="459"/>
      <c r="CL128" s="459"/>
      <c r="CM128" s="459"/>
      <c r="CN128" s="459"/>
      <c r="CO128" s="459"/>
      <c r="CP128" s="459"/>
      <c r="CQ128" s="459"/>
      <c r="CR128" s="459"/>
      <c r="CS128" s="459"/>
      <c r="CT128" s="459"/>
      <c r="CU128" s="459"/>
      <c r="CV128" s="459"/>
      <c r="CW128" s="459"/>
      <c r="CX128" s="459"/>
      <c r="CY128" s="459"/>
      <c r="CZ128" s="459"/>
      <c r="DA128" s="459"/>
      <c r="DB128" s="459"/>
      <c r="DC128" s="459"/>
      <c r="DD128" s="459"/>
      <c r="DE128" s="459"/>
      <c r="DF128" s="459"/>
      <c r="DG128" s="459"/>
      <c r="DH128" s="459"/>
      <c r="DI128" s="459"/>
      <c r="DJ128" s="459"/>
      <c r="DK128" s="459"/>
      <c r="DL128" s="459"/>
      <c r="DM128" s="459"/>
      <c r="DN128" s="459"/>
      <c r="DO128" s="459"/>
      <c r="DP128" s="459"/>
      <c r="DQ128" s="459"/>
      <c r="DR128" s="459"/>
      <c r="DS128" s="459"/>
      <c r="DT128" s="459"/>
      <c r="DU128" s="459"/>
      <c r="DV128" s="459"/>
      <c r="DW128" s="459"/>
      <c r="DX128" s="459"/>
      <c r="DY128" s="459"/>
      <c r="DZ128" s="459"/>
      <c r="EA128" s="459"/>
      <c r="EB128" s="459"/>
      <c r="EC128" s="459"/>
      <c r="ED128" s="459"/>
      <c r="EE128" s="459"/>
      <c r="EF128" s="459"/>
      <c r="EG128" s="459"/>
      <c r="EH128" s="459"/>
      <c r="EI128" s="459"/>
      <c r="EJ128" s="459"/>
      <c r="EK128" s="459"/>
      <c r="EL128" s="459"/>
      <c r="EM128" s="459"/>
      <c r="EN128" s="459"/>
      <c r="EO128" s="459"/>
      <c r="EP128" s="459"/>
      <c r="EQ128" s="459"/>
      <c r="ER128" s="459"/>
      <c r="ES128" s="459"/>
      <c r="ET128" s="459"/>
      <c r="EU128" s="459"/>
      <c r="EV128" s="459"/>
      <c r="EW128" s="459"/>
      <c r="EX128" s="459"/>
      <c r="EY128" s="459"/>
      <c r="EZ128" s="459"/>
      <c r="FA128" s="459"/>
      <c r="FB128" s="459"/>
      <c r="FC128" s="459"/>
      <c r="FD128" s="459"/>
      <c r="FE128" s="459"/>
      <c r="FF128" s="459"/>
      <c r="FG128" s="459"/>
      <c r="FH128" s="459"/>
      <c r="FI128" s="459"/>
      <c r="FJ128" s="459"/>
      <c r="FK128" s="459"/>
      <c r="FL128" s="459"/>
      <c r="FM128" s="459"/>
      <c r="FN128" s="459"/>
      <c r="FO128" s="459"/>
      <c r="FP128" s="459"/>
      <c r="FQ128" s="459"/>
      <c r="FR128" s="459"/>
      <c r="FS128" s="459"/>
      <c r="FT128" s="459"/>
      <c r="FU128" s="459"/>
      <c r="FV128" s="459"/>
      <c r="FW128" s="459"/>
      <c r="FX128" s="459"/>
      <c r="FY128" s="459"/>
      <c r="FZ128" s="459"/>
      <c r="GA128" s="459"/>
      <c r="GB128" s="459"/>
      <c r="GC128" s="459"/>
      <c r="GD128" s="459"/>
      <c r="GE128" s="459"/>
      <c r="GF128" s="459"/>
      <c r="GG128" s="459"/>
      <c r="GH128" s="459"/>
      <c r="GI128" s="459"/>
      <c r="GJ128" s="459"/>
      <c r="GK128" s="459"/>
      <c r="GL128" s="459"/>
      <c r="GM128" s="459"/>
      <c r="GN128" s="459"/>
      <c r="GO128" s="459"/>
      <c r="GP128" s="459"/>
      <c r="GQ128" s="459"/>
      <c r="GR128" s="459"/>
      <c r="GS128" s="459"/>
      <c r="GT128" s="459"/>
      <c r="GU128" s="459"/>
      <c r="GV128" s="459"/>
      <c r="GW128" s="459"/>
      <c r="GX128" s="459"/>
      <c r="GY128" s="459"/>
      <c r="GZ128" s="459"/>
      <c r="HA128" s="459"/>
      <c r="HB128" s="459"/>
      <c r="HC128" s="459"/>
      <c r="HD128" s="459"/>
      <c r="HE128" s="459"/>
      <c r="HF128" s="459"/>
      <c r="HG128" s="459"/>
      <c r="HH128" s="459"/>
      <c r="HI128" s="459"/>
      <c r="HJ128" s="459"/>
      <c r="HK128" s="459"/>
      <c r="HL128" s="459"/>
      <c r="HM128" s="459"/>
      <c r="HN128" s="459"/>
      <c r="HO128" s="459"/>
      <c r="HP128" s="459"/>
      <c r="HQ128" s="459"/>
      <c r="HR128" s="459"/>
      <c r="HS128" s="459"/>
      <c r="HT128" s="459"/>
      <c r="HU128" s="459"/>
      <c r="HV128" s="459"/>
      <c r="HW128" s="459"/>
      <c r="HX128" s="459"/>
      <c r="HY128" s="459"/>
      <c r="HZ128" s="459"/>
      <c r="IA128" s="459"/>
      <c r="IB128" s="459"/>
      <c r="IC128" s="459"/>
      <c r="ID128" s="459"/>
      <c r="IE128" s="459"/>
      <c r="IF128" s="459"/>
      <c r="IG128" s="459"/>
      <c r="IH128" s="459"/>
      <c r="II128" s="459"/>
      <c r="IJ128" s="459"/>
      <c r="IK128" s="459"/>
      <c r="IL128" s="459"/>
      <c r="IM128" s="459"/>
      <c r="IN128" s="459"/>
      <c r="IO128" s="459"/>
      <c r="IP128" s="459"/>
      <c r="IQ128" s="459"/>
      <c r="IR128" s="459"/>
      <c r="IS128" s="459"/>
      <c r="IT128" s="459"/>
      <c r="IU128" s="459"/>
      <c r="IV128" s="459"/>
    </row>
    <row r="129" spans="1:256" s="438" customFormat="1" ht="23.25" customHeight="1">
      <c r="A129" s="497" t="s">
        <v>1055</v>
      </c>
      <c r="B129" s="498" t="s">
        <v>1056</v>
      </c>
      <c r="C129" s="498" t="s">
        <v>1057</v>
      </c>
      <c r="D129" s="512" t="s">
        <v>319</v>
      </c>
      <c r="E129" s="513" t="s">
        <v>115</v>
      </c>
      <c r="F129" s="550">
        <v>0</v>
      </c>
      <c r="G129" s="734">
        <v>1</v>
      </c>
      <c r="H129" s="503">
        <v>0</v>
      </c>
      <c r="I129" s="520" t="s">
        <v>651</v>
      </c>
      <c r="J129" s="498" t="s">
        <v>1058</v>
      </c>
      <c r="K129" s="602" t="s">
        <v>1059</v>
      </c>
      <c r="L129" s="520" t="s">
        <v>195</v>
      </c>
      <c r="M129" s="459"/>
      <c r="N129" s="459"/>
      <c r="O129" s="459"/>
      <c r="P129" s="459"/>
      <c r="Q129" s="459"/>
      <c r="R129" s="459"/>
      <c r="S129" s="459"/>
      <c r="T129" s="459"/>
      <c r="U129" s="459"/>
      <c r="V129" s="459"/>
      <c r="W129" s="459"/>
      <c r="X129" s="459"/>
      <c r="Y129" s="459"/>
      <c r="Z129" s="459"/>
      <c r="AA129" s="459"/>
      <c r="AB129" s="459"/>
      <c r="AC129" s="459"/>
      <c r="AD129" s="459"/>
      <c r="AE129" s="459"/>
      <c r="AF129" s="459"/>
      <c r="AG129" s="459"/>
      <c r="AH129" s="459"/>
      <c r="AI129" s="459"/>
      <c r="AJ129" s="459"/>
      <c r="AK129" s="459"/>
      <c r="AL129" s="459"/>
      <c r="AM129" s="459"/>
      <c r="AN129" s="459"/>
      <c r="AO129" s="459"/>
      <c r="AP129" s="459"/>
      <c r="AQ129" s="459"/>
      <c r="AR129" s="459"/>
      <c r="AS129" s="459"/>
      <c r="AT129" s="459"/>
      <c r="AU129" s="459"/>
      <c r="AV129" s="459"/>
      <c r="AW129" s="459"/>
      <c r="AX129" s="459"/>
      <c r="AY129" s="459"/>
      <c r="AZ129" s="459"/>
      <c r="BA129" s="459"/>
      <c r="BB129" s="459"/>
      <c r="BC129" s="459"/>
      <c r="BD129" s="459"/>
      <c r="BE129" s="459"/>
      <c r="BF129" s="459"/>
      <c r="BG129" s="459"/>
      <c r="BH129" s="459"/>
      <c r="BI129" s="459"/>
      <c r="BJ129" s="459"/>
      <c r="BK129" s="459"/>
      <c r="BL129" s="459"/>
      <c r="BM129" s="459"/>
      <c r="BN129" s="459"/>
      <c r="BO129" s="459"/>
      <c r="BP129" s="459"/>
      <c r="BQ129" s="459"/>
      <c r="BR129" s="459"/>
      <c r="BS129" s="459"/>
      <c r="BT129" s="459"/>
      <c r="BU129" s="459"/>
      <c r="BV129" s="459"/>
      <c r="BW129" s="459"/>
      <c r="BX129" s="459"/>
      <c r="BY129" s="459"/>
      <c r="BZ129" s="459"/>
      <c r="CA129" s="459"/>
      <c r="CB129" s="459"/>
      <c r="CC129" s="459"/>
      <c r="CD129" s="459"/>
      <c r="CE129" s="459"/>
      <c r="CF129" s="459"/>
      <c r="CG129" s="459"/>
      <c r="CH129" s="459"/>
      <c r="CI129" s="459"/>
      <c r="CJ129" s="459"/>
      <c r="CK129" s="459"/>
      <c r="CL129" s="459"/>
      <c r="CM129" s="459"/>
      <c r="CN129" s="459"/>
      <c r="CO129" s="459"/>
      <c r="CP129" s="459"/>
      <c r="CQ129" s="459"/>
      <c r="CR129" s="459"/>
      <c r="CS129" s="459"/>
      <c r="CT129" s="459"/>
      <c r="CU129" s="459"/>
      <c r="CV129" s="459"/>
      <c r="CW129" s="459"/>
      <c r="CX129" s="459"/>
      <c r="CY129" s="459"/>
      <c r="CZ129" s="459"/>
      <c r="DA129" s="459"/>
      <c r="DB129" s="459"/>
      <c r="DC129" s="459"/>
      <c r="DD129" s="459"/>
      <c r="DE129" s="459"/>
      <c r="DF129" s="459"/>
      <c r="DG129" s="459"/>
      <c r="DH129" s="459"/>
      <c r="DI129" s="459"/>
      <c r="DJ129" s="459"/>
      <c r="DK129" s="459"/>
      <c r="DL129" s="459"/>
      <c r="DM129" s="459"/>
      <c r="DN129" s="459"/>
      <c r="DO129" s="459"/>
      <c r="DP129" s="459"/>
      <c r="DQ129" s="459"/>
      <c r="DR129" s="459"/>
      <c r="DS129" s="459"/>
      <c r="DT129" s="459"/>
      <c r="DU129" s="459"/>
      <c r="DV129" s="459"/>
      <c r="DW129" s="459"/>
      <c r="DX129" s="459"/>
      <c r="DY129" s="459"/>
      <c r="DZ129" s="459"/>
      <c r="EA129" s="459"/>
      <c r="EB129" s="459"/>
      <c r="EC129" s="459"/>
      <c r="ED129" s="459"/>
      <c r="EE129" s="459"/>
      <c r="EF129" s="459"/>
      <c r="EG129" s="459"/>
      <c r="EH129" s="459"/>
      <c r="EI129" s="459"/>
      <c r="EJ129" s="459"/>
      <c r="EK129" s="459"/>
      <c r="EL129" s="459"/>
      <c r="EM129" s="459"/>
      <c r="EN129" s="459"/>
      <c r="EO129" s="459"/>
      <c r="EP129" s="459"/>
      <c r="EQ129" s="459"/>
      <c r="ER129" s="459"/>
      <c r="ES129" s="459"/>
      <c r="ET129" s="459"/>
      <c r="EU129" s="459"/>
      <c r="EV129" s="459"/>
      <c r="EW129" s="459"/>
      <c r="EX129" s="459"/>
      <c r="EY129" s="459"/>
      <c r="EZ129" s="459"/>
      <c r="FA129" s="459"/>
      <c r="FB129" s="459"/>
      <c r="FC129" s="459"/>
      <c r="FD129" s="459"/>
      <c r="FE129" s="459"/>
      <c r="FF129" s="459"/>
      <c r="FG129" s="459"/>
      <c r="FH129" s="459"/>
      <c r="FI129" s="459"/>
      <c r="FJ129" s="459"/>
      <c r="FK129" s="459"/>
      <c r="FL129" s="459"/>
      <c r="FM129" s="459"/>
      <c r="FN129" s="459"/>
      <c r="FO129" s="459"/>
      <c r="FP129" s="459"/>
      <c r="FQ129" s="459"/>
      <c r="FR129" s="459"/>
      <c r="FS129" s="459"/>
      <c r="FT129" s="459"/>
      <c r="FU129" s="459"/>
      <c r="FV129" s="459"/>
      <c r="FW129" s="459"/>
      <c r="FX129" s="459"/>
      <c r="FY129" s="459"/>
      <c r="FZ129" s="459"/>
      <c r="GA129" s="459"/>
      <c r="GB129" s="459"/>
      <c r="GC129" s="459"/>
      <c r="GD129" s="459"/>
      <c r="GE129" s="459"/>
      <c r="GF129" s="459"/>
      <c r="GG129" s="459"/>
      <c r="GH129" s="459"/>
      <c r="GI129" s="459"/>
      <c r="GJ129" s="459"/>
      <c r="GK129" s="459"/>
      <c r="GL129" s="459"/>
      <c r="GM129" s="459"/>
      <c r="GN129" s="459"/>
      <c r="GO129" s="459"/>
      <c r="GP129" s="459"/>
      <c r="GQ129" s="459"/>
      <c r="GR129" s="459"/>
      <c r="GS129" s="459"/>
      <c r="GT129" s="459"/>
      <c r="GU129" s="459"/>
      <c r="GV129" s="459"/>
      <c r="GW129" s="459"/>
      <c r="GX129" s="459"/>
      <c r="GY129" s="459"/>
      <c r="GZ129" s="459"/>
      <c r="HA129" s="459"/>
      <c r="HB129" s="459"/>
      <c r="HC129" s="459"/>
      <c r="HD129" s="459"/>
      <c r="HE129" s="459"/>
      <c r="HF129" s="459"/>
      <c r="HG129" s="459"/>
      <c r="HH129" s="459"/>
      <c r="HI129" s="459"/>
      <c r="HJ129" s="459"/>
      <c r="HK129" s="459"/>
      <c r="HL129" s="459"/>
      <c r="HM129" s="459"/>
      <c r="HN129" s="459"/>
      <c r="HO129" s="459"/>
      <c r="HP129" s="459"/>
      <c r="HQ129" s="459"/>
      <c r="HR129" s="459"/>
      <c r="HS129" s="459"/>
      <c r="HT129" s="459"/>
      <c r="HU129" s="459"/>
      <c r="HV129" s="459"/>
      <c r="HW129" s="459"/>
      <c r="HX129" s="459"/>
      <c r="HY129" s="459"/>
      <c r="HZ129" s="459"/>
      <c r="IA129" s="459"/>
      <c r="IB129" s="459"/>
      <c r="IC129" s="459"/>
      <c r="ID129" s="459"/>
      <c r="IE129" s="459"/>
      <c r="IF129" s="459"/>
      <c r="IG129" s="459"/>
      <c r="IH129" s="459"/>
      <c r="II129" s="459"/>
      <c r="IJ129" s="459"/>
      <c r="IK129" s="459"/>
      <c r="IL129" s="459"/>
      <c r="IM129" s="459"/>
      <c r="IN129" s="459"/>
      <c r="IO129" s="459"/>
      <c r="IP129" s="459"/>
      <c r="IQ129" s="459"/>
      <c r="IR129" s="459"/>
      <c r="IS129" s="459"/>
      <c r="IT129" s="459"/>
      <c r="IU129" s="459"/>
      <c r="IV129" s="459"/>
    </row>
    <row r="130" spans="1:256" s="438" customFormat="1" ht="23.25" customHeight="1">
      <c r="A130" s="497" t="s">
        <v>1060</v>
      </c>
      <c r="B130" s="498" t="s">
        <v>1061</v>
      </c>
      <c r="C130" s="498" t="s">
        <v>1062</v>
      </c>
      <c r="D130" s="512"/>
      <c r="E130" s="513" t="s">
        <v>115</v>
      </c>
      <c r="F130" s="501">
        <v>0</v>
      </c>
      <c r="G130" s="734">
        <v>1</v>
      </c>
      <c r="H130" s="503">
        <v>0</v>
      </c>
      <c r="I130" s="745">
        <v>42644</v>
      </c>
      <c r="J130" s="746">
        <v>42675</v>
      </c>
      <c r="K130" s="602"/>
      <c r="L130" s="520" t="s">
        <v>195</v>
      </c>
      <c r="M130" s="459"/>
      <c r="N130" s="459"/>
      <c r="O130" s="459"/>
      <c r="P130" s="459"/>
      <c r="Q130" s="459"/>
      <c r="R130" s="459"/>
      <c r="S130" s="459"/>
      <c r="T130" s="459"/>
      <c r="U130" s="459"/>
      <c r="V130" s="459"/>
      <c r="W130" s="459"/>
      <c r="X130" s="459"/>
      <c r="Y130" s="459"/>
      <c r="Z130" s="459"/>
      <c r="AA130" s="459"/>
      <c r="AB130" s="459"/>
      <c r="AC130" s="459"/>
      <c r="AD130" s="459"/>
      <c r="AE130" s="459"/>
      <c r="AF130" s="459"/>
      <c r="AG130" s="459"/>
      <c r="AH130" s="459"/>
      <c r="AI130" s="459"/>
      <c r="AJ130" s="459"/>
      <c r="AK130" s="459"/>
      <c r="AL130" s="459"/>
      <c r="AM130" s="459"/>
      <c r="AN130" s="459"/>
      <c r="AO130" s="459"/>
      <c r="AP130" s="459"/>
      <c r="AQ130" s="459"/>
      <c r="AR130" s="459"/>
      <c r="AS130" s="459"/>
      <c r="AT130" s="459"/>
      <c r="AU130" s="459"/>
      <c r="AV130" s="459"/>
      <c r="AW130" s="459"/>
      <c r="AX130" s="459"/>
      <c r="AY130" s="459"/>
      <c r="AZ130" s="459"/>
      <c r="BA130" s="459"/>
      <c r="BB130" s="459"/>
      <c r="BC130" s="459"/>
      <c r="BD130" s="459"/>
      <c r="BE130" s="459"/>
      <c r="BF130" s="459"/>
      <c r="BG130" s="459"/>
      <c r="BH130" s="459"/>
      <c r="BI130" s="459"/>
      <c r="BJ130" s="459"/>
      <c r="BK130" s="459"/>
      <c r="BL130" s="459"/>
      <c r="BM130" s="459"/>
      <c r="BN130" s="459"/>
      <c r="BO130" s="459"/>
      <c r="BP130" s="459"/>
      <c r="BQ130" s="459"/>
      <c r="BR130" s="459"/>
      <c r="BS130" s="459"/>
      <c r="BT130" s="459"/>
      <c r="BU130" s="459"/>
      <c r="BV130" s="459"/>
      <c r="BW130" s="459"/>
      <c r="BX130" s="459"/>
      <c r="BY130" s="459"/>
      <c r="BZ130" s="459"/>
      <c r="CA130" s="459"/>
      <c r="CB130" s="459"/>
      <c r="CC130" s="459"/>
      <c r="CD130" s="459"/>
      <c r="CE130" s="459"/>
      <c r="CF130" s="459"/>
      <c r="CG130" s="459"/>
      <c r="CH130" s="459"/>
      <c r="CI130" s="459"/>
      <c r="CJ130" s="459"/>
      <c r="CK130" s="459"/>
      <c r="CL130" s="459"/>
      <c r="CM130" s="459"/>
      <c r="CN130" s="459"/>
      <c r="CO130" s="459"/>
      <c r="CP130" s="459"/>
      <c r="CQ130" s="459"/>
      <c r="CR130" s="459"/>
      <c r="CS130" s="459"/>
      <c r="CT130" s="459"/>
      <c r="CU130" s="459"/>
      <c r="CV130" s="459"/>
      <c r="CW130" s="459"/>
      <c r="CX130" s="459"/>
      <c r="CY130" s="459"/>
      <c r="CZ130" s="459"/>
      <c r="DA130" s="459"/>
      <c r="DB130" s="459"/>
      <c r="DC130" s="459"/>
      <c r="DD130" s="459"/>
      <c r="DE130" s="459"/>
      <c r="DF130" s="459"/>
      <c r="DG130" s="459"/>
      <c r="DH130" s="459"/>
      <c r="DI130" s="459"/>
      <c r="DJ130" s="459"/>
      <c r="DK130" s="459"/>
      <c r="DL130" s="459"/>
      <c r="DM130" s="459"/>
      <c r="DN130" s="459"/>
      <c r="DO130" s="459"/>
      <c r="DP130" s="459"/>
      <c r="DQ130" s="459"/>
      <c r="DR130" s="459"/>
      <c r="DS130" s="459"/>
      <c r="DT130" s="459"/>
      <c r="DU130" s="459"/>
      <c r="DV130" s="459"/>
      <c r="DW130" s="459"/>
      <c r="DX130" s="459"/>
      <c r="DY130" s="459"/>
      <c r="DZ130" s="459"/>
      <c r="EA130" s="459"/>
      <c r="EB130" s="459"/>
      <c r="EC130" s="459"/>
      <c r="ED130" s="459"/>
      <c r="EE130" s="459"/>
      <c r="EF130" s="459"/>
      <c r="EG130" s="459"/>
      <c r="EH130" s="459"/>
      <c r="EI130" s="459"/>
      <c r="EJ130" s="459"/>
      <c r="EK130" s="459"/>
      <c r="EL130" s="459"/>
      <c r="EM130" s="459"/>
      <c r="EN130" s="459"/>
      <c r="EO130" s="459"/>
      <c r="EP130" s="459"/>
      <c r="EQ130" s="459"/>
      <c r="ER130" s="459"/>
      <c r="ES130" s="459"/>
      <c r="ET130" s="459"/>
      <c r="EU130" s="459"/>
      <c r="EV130" s="459"/>
      <c r="EW130" s="459"/>
      <c r="EX130" s="459"/>
      <c r="EY130" s="459"/>
      <c r="EZ130" s="459"/>
      <c r="FA130" s="459"/>
      <c r="FB130" s="459"/>
      <c r="FC130" s="459"/>
      <c r="FD130" s="459"/>
      <c r="FE130" s="459"/>
      <c r="FF130" s="459"/>
      <c r="FG130" s="459"/>
      <c r="FH130" s="459"/>
      <c r="FI130" s="459"/>
      <c r="FJ130" s="459"/>
      <c r="FK130" s="459"/>
      <c r="FL130" s="459"/>
      <c r="FM130" s="459"/>
      <c r="FN130" s="459"/>
      <c r="FO130" s="459"/>
      <c r="FP130" s="459"/>
      <c r="FQ130" s="459"/>
      <c r="FR130" s="459"/>
      <c r="FS130" s="459"/>
      <c r="FT130" s="459"/>
      <c r="FU130" s="459"/>
      <c r="FV130" s="459"/>
      <c r="FW130" s="459"/>
      <c r="FX130" s="459"/>
      <c r="FY130" s="459"/>
      <c r="FZ130" s="459"/>
      <c r="GA130" s="459"/>
      <c r="GB130" s="459"/>
      <c r="GC130" s="459"/>
      <c r="GD130" s="459"/>
      <c r="GE130" s="459"/>
      <c r="GF130" s="459"/>
      <c r="GG130" s="459"/>
      <c r="GH130" s="459"/>
      <c r="GI130" s="459"/>
      <c r="GJ130" s="459"/>
      <c r="GK130" s="459"/>
      <c r="GL130" s="459"/>
      <c r="GM130" s="459"/>
      <c r="GN130" s="459"/>
      <c r="GO130" s="459"/>
      <c r="GP130" s="459"/>
      <c r="GQ130" s="459"/>
      <c r="GR130" s="459"/>
      <c r="GS130" s="459"/>
      <c r="GT130" s="459"/>
      <c r="GU130" s="459"/>
      <c r="GV130" s="459"/>
      <c r="GW130" s="459"/>
      <c r="GX130" s="459"/>
      <c r="GY130" s="459"/>
      <c r="GZ130" s="459"/>
      <c r="HA130" s="459"/>
      <c r="HB130" s="459"/>
      <c r="HC130" s="459"/>
      <c r="HD130" s="459"/>
      <c r="HE130" s="459"/>
      <c r="HF130" s="459"/>
      <c r="HG130" s="459"/>
      <c r="HH130" s="459"/>
      <c r="HI130" s="459"/>
      <c r="HJ130" s="459"/>
      <c r="HK130" s="459"/>
      <c r="HL130" s="459"/>
      <c r="HM130" s="459"/>
      <c r="HN130" s="459"/>
      <c r="HO130" s="459"/>
      <c r="HP130" s="459"/>
      <c r="HQ130" s="459"/>
      <c r="HR130" s="459"/>
      <c r="HS130" s="459"/>
      <c r="HT130" s="459"/>
      <c r="HU130" s="459"/>
      <c r="HV130" s="459"/>
      <c r="HW130" s="459"/>
      <c r="HX130" s="459"/>
      <c r="HY130" s="459"/>
      <c r="HZ130" s="459"/>
      <c r="IA130" s="459"/>
      <c r="IB130" s="459"/>
      <c r="IC130" s="459"/>
      <c r="ID130" s="459"/>
      <c r="IE130" s="459"/>
      <c r="IF130" s="459"/>
      <c r="IG130" s="459"/>
      <c r="IH130" s="459"/>
      <c r="II130" s="459"/>
      <c r="IJ130" s="459"/>
      <c r="IK130" s="459"/>
      <c r="IL130" s="459"/>
      <c r="IM130" s="459"/>
      <c r="IN130" s="459"/>
      <c r="IO130" s="459"/>
      <c r="IP130" s="459"/>
      <c r="IQ130" s="459"/>
      <c r="IR130" s="459"/>
      <c r="IS130" s="459"/>
      <c r="IT130" s="459"/>
      <c r="IU130" s="459"/>
      <c r="IV130" s="459"/>
    </row>
    <row r="131" spans="1:256" s="438" customFormat="1" ht="23.25" customHeight="1">
      <c r="A131" s="652" t="s">
        <v>1063</v>
      </c>
      <c r="B131" s="498" t="s">
        <v>1064</v>
      </c>
      <c r="C131" s="498" t="s">
        <v>1065</v>
      </c>
      <c r="D131" s="782"/>
      <c r="E131" s="712" t="s">
        <v>115</v>
      </c>
      <c r="F131" s="783">
        <v>0</v>
      </c>
      <c r="G131" s="523">
        <v>1</v>
      </c>
      <c r="H131" s="514">
        <v>0</v>
      </c>
      <c r="I131" s="841" t="s">
        <v>638</v>
      </c>
      <c r="J131" s="520" t="s">
        <v>780</v>
      </c>
      <c r="K131" s="842"/>
      <c r="L131" s="625" t="s">
        <v>195</v>
      </c>
      <c r="M131" s="459"/>
      <c r="N131" s="459"/>
      <c r="O131" s="459"/>
      <c r="P131" s="459"/>
      <c r="Q131" s="459"/>
      <c r="R131" s="459"/>
      <c r="S131" s="459"/>
      <c r="T131" s="459"/>
      <c r="U131" s="459"/>
      <c r="V131" s="459"/>
      <c r="W131" s="459"/>
      <c r="X131" s="459"/>
      <c r="Y131" s="459"/>
      <c r="Z131" s="459"/>
      <c r="AA131" s="459"/>
      <c r="AB131" s="459"/>
      <c r="AC131" s="459"/>
      <c r="AD131" s="459"/>
      <c r="AE131" s="459"/>
      <c r="AF131" s="459"/>
      <c r="AG131" s="459"/>
      <c r="AH131" s="459"/>
      <c r="AI131" s="459"/>
      <c r="AJ131" s="459"/>
      <c r="AK131" s="459"/>
      <c r="AL131" s="459"/>
      <c r="AM131" s="459"/>
      <c r="AN131" s="459"/>
      <c r="AO131" s="459"/>
      <c r="AP131" s="459"/>
      <c r="AQ131" s="459"/>
      <c r="AR131" s="459"/>
      <c r="AS131" s="459"/>
      <c r="AT131" s="459"/>
      <c r="AU131" s="459"/>
      <c r="AV131" s="459"/>
      <c r="AW131" s="459"/>
      <c r="AX131" s="459"/>
      <c r="AY131" s="459"/>
      <c r="AZ131" s="459"/>
      <c r="BA131" s="459"/>
      <c r="BB131" s="459"/>
      <c r="BC131" s="459"/>
      <c r="BD131" s="459"/>
      <c r="BE131" s="459"/>
      <c r="BF131" s="459"/>
      <c r="BG131" s="459"/>
      <c r="BH131" s="459"/>
      <c r="BI131" s="459"/>
      <c r="BJ131" s="459"/>
      <c r="BK131" s="459"/>
      <c r="BL131" s="459"/>
      <c r="BM131" s="459"/>
      <c r="BN131" s="459"/>
      <c r="BO131" s="459"/>
      <c r="BP131" s="459"/>
      <c r="BQ131" s="459"/>
      <c r="BR131" s="459"/>
      <c r="BS131" s="459"/>
      <c r="BT131" s="459"/>
      <c r="BU131" s="459"/>
      <c r="BV131" s="459"/>
      <c r="BW131" s="459"/>
      <c r="BX131" s="459"/>
      <c r="BY131" s="459"/>
      <c r="BZ131" s="459"/>
      <c r="CA131" s="459"/>
      <c r="CB131" s="459"/>
      <c r="CC131" s="459"/>
      <c r="CD131" s="459"/>
      <c r="CE131" s="459"/>
      <c r="CF131" s="459"/>
      <c r="CG131" s="459"/>
      <c r="CH131" s="459"/>
      <c r="CI131" s="459"/>
      <c r="CJ131" s="459"/>
      <c r="CK131" s="459"/>
      <c r="CL131" s="459"/>
      <c r="CM131" s="459"/>
      <c r="CN131" s="459"/>
      <c r="CO131" s="459"/>
      <c r="CP131" s="459"/>
      <c r="CQ131" s="459"/>
      <c r="CR131" s="459"/>
      <c r="CS131" s="459"/>
      <c r="CT131" s="459"/>
      <c r="CU131" s="459"/>
      <c r="CV131" s="459"/>
      <c r="CW131" s="459"/>
      <c r="CX131" s="459"/>
      <c r="CY131" s="459"/>
      <c r="CZ131" s="459"/>
      <c r="DA131" s="459"/>
      <c r="DB131" s="459"/>
      <c r="DC131" s="459"/>
      <c r="DD131" s="459"/>
      <c r="DE131" s="459"/>
      <c r="DF131" s="459"/>
      <c r="DG131" s="459"/>
      <c r="DH131" s="459"/>
      <c r="DI131" s="459"/>
      <c r="DJ131" s="459"/>
      <c r="DK131" s="459"/>
      <c r="DL131" s="459"/>
      <c r="DM131" s="459"/>
      <c r="DN131" s="459"/>
      <c r="DO131" s="459"/>
      <c r="DP131" s="459"/>
      <c r="DQ131" s="459"/>
      <c r="DR131" s="459"/>
      <c r="DS131" s="459"/>
      <c r="DT131" s="459"/>
      <c r="DU131" s="459"/>
      <c r="DV131" s="459"/>
      <c r="DW131" s="459"/>
      <c r="DX131" s="459"/>
      <c r="DY131" s="459"/>
      <c r="DZ131" s="459"/>
      <c r="EA131" s="459"/>
      <c r="EB131" s="459"/>
      <c r="EC131" s="459"/>
      <c r="ED131" s="459"/>
      <c r="EE131" s="459"/>
      <c r="EF131" s="459"/>
      <c r="EG131" s="459"/>
      <c r="EH131" s="459"/>
      <c r="EI131" s="459"/>
      <c r="EJ131" s="459"/>
      <c r="EK131" s="459"/>
      <c r="EL131" s="459"/>
      <c r="EM131" s="459"/>
      <c r="EN131" s="459"/>
      <c r="EO131" s="459"/>
      <c r="EP131" s="459"/>
      <c r="EQ131" s="459"/>
      <c r="ER131" s="459"/>
      <c r="ES131" s="459"/>
      <c r="ET131" s="459"/>
      <c r="EU131" s="459"/>
      <c r="EV131" s="459"/>
      <c r="EW131" s="459"/>
      <c r="EX131" s="459"/>
      <c r="EY131" s="459"/>
      <c r="EZ131" s="459"/>
      <c r="FA131" s="459"/>
      <c r="FB131" s="459"/>
      <c r="FC131" s="459"/>
      <c r="FD131" s="459"/>
      <c r="FE131" s="459"/>
      <c r="FF131" s="459"/>
      <c r="FG131" s="459"/>
      <c r="FH131" s="459"/>
      <c r="FI131" s="459"/>
      <c r="FJ131" s="459"/>
      <c r="FK131" s="459"/>
      <c r="FL131" s="459"/>
      <c r="FM131" s="459"/>
      <c r="FN131" s="459"/>
      <c r="FO131" s="459"/>
      <c r="FP131" s="459"/>
      <c r="FQ131" s="459"/>
      <c r="FR131" s="459"/>
      <c r="FS131" s="459"/>
      <c r="FT131" s="459"/>
      <c r="FU131" s="459"/>
      <c r="FV131" s="459"/>
      <c r="FW131" s="459"/>
      <c r="FX131" s="459"/>
      <c r="FY131" s="459"/>
      <c r="FZ131" s="459"/>
      <c r="GA131" s="459"/>
      <c r="GB131" s="459"/>
      <c r="GC131" s="459"/>
      <c r="GD131" s="459"/>
      <c r="GE131" s="459"/>
      <c r="GF131" s="459"/>
      <c r="GG131" s="459"/>
      <c r="GH131" s="459"/>
      <c r="GI131" s="459"/>
      <c r="GJ131" s="459"/>
      <c r="GK131" s="459"/>
      <c r="GL131" s="459"/>
      <c r="GM131" s="459"/>
      <c r="GN131" s="459"/>
      <c r="GO131" s="459"/>
      <c r="GP131" s="459"/>
      <c r="GQ131" s="459"/>
      <c r="GR131" s="459"/>
      <c r="GS131" s="459"/>
      <c r="GT131" s="459"/>
      <c r="GU131" s="459"/>
      <c r="GV131" s="459"/>
      <c r="GW131" s="459"/>
      <c r="GX131" s="459"/>
      <c r="GY131" s="459"/>
      <c r="GZ131" s="459"/>
      <c r="HA131" s="459"/>
      <c r="HB131" s="459"/>
      <c r="HC131" s="459"/>
      <c r="HD131" s="459"/>
      <c r="HE131" s="459"/>
      <c r="HF131" s="459"/>
      <c r="HG131" s="459"/>
      <c r="HH131" s="459"/>
      <c r="HI131" s="459"/>
      <c r="HJ131" s="459"/>
      <c r="HK131" s="459"/>
      <c r="HL131" s="459"/>
      <c r="HM131" s="459"/>
      <c r="HN131" s="459"/>
      <c r="HO131" s="459"/>
      <c r="HP131" s="459"/>
      <c r="HQ131" s="459"/>
      <c r="HR131" s="459"/>
      <c r="HS131" s="459"/>
      <c r="HT131" s="459"/>
      <c r="HU131" s="459"/>
      <c r="HV131" s="459"/>
      <c r="HW131" s="459"/>
      <c r="HX131" s="459"/>
      <c r="HY131" s="459"/>
      <c r="HZ131" s="459"/>
      <c r="IA131" s="459"/>
      <c r="IB131" s="459"/>
      <c r="IC131" s="459"/>
      <c r="ID131" s="459"/>
      <c r="IE131" s="459"/>
      <c r="IF131" s="459"/>
      <c r="IG131" s="459"/>
      <c r="IH131" s="459"/>
      <c r="II131" s="459"/>
      <c r="IJ131" s="459"/>
      <c r="IK131" s="459"/>
      <c r="IL131" s="459"/>
      <c r="IM131" s="459"/>
      <c r="IN131" s="459"/>
      <c r="IO131" s="459"/>
      <c r="IP131" s="459"/>
      <c r="IQ131" s="459"/>
      <c r="IR131" s="459"/>
      <c r="IS131" s="459"/>
      <c r="IT131" s="459"/>
      <c r="IU131" s="459"/>
      <c r="IV131" s="459"/>
    </row>
    <row r="132" spans="1:256" s="438" customFormat="1" ht="35.1" customHeight="1">
      <c r="A132" s="652" t="s">
        <v>1066</v>
      </c>
      <c r="B132" s="498" t="s">
        <v>1034</v>
      </c>
      <c r="C132" s="498" t="s">
        <v>1067</v>
      </c>
      <c r="D132" s="784" t="s">
        <v>319</v>
      </c>
      <c r="E132" s="655" t="s">
        <v>115</v>
      </c>
      <c r="F132" s="690">
        <v>0</v>
      </c>
      <c r="G132" s="523">
        <v>1</v>
      </c>
      <c r="H132" s="656">
        <v>0</v>
      </c>
      <c r="I132" s="842" t="s">
        <v>790</v>
      </c>
      <c r="J132" s="842" t="s">
        <v>784</v>
      </c>
      <c r="K132" s="842"/>
      <c r="L132" s="625" t="s">
        <v>195</v>
      </c>
      <c r="M132" s="459"/>
      <c r="N132" s="459"/>
      <c r="O132" s="459"/>
      <c r="P132" s="459"/>
      <c r="Q132" s="459"/>
      <c r="R132" s="459"/>
      <c r="S132" s="459"/>
      <c r="T132" s="459"/>
      <c r="U132" s="459"/>
      <c r="V132" s="459"/>
      <c r="W132" s="459"/>
      <c r="X132" s="459"/>
      <c r="Y132" s="459"/>
      <c r="Z132" s="459"/>
      <c r="AA132" s="459"/>
      <c r="AB132" s="459"/>
      <c r="AC132" s="459"/>
      <c r="AD132" s="459"/>
      <c r="AE132" s="459"/>
      <c r="AF132" s="459"/>
      <c r="AG132" s="459"/>
      <c r="AH132" s="459"/>
      <c r="AI132" s="459"/>
      <c r="AJ132" s="459"/>
      <c r="AK132" s="459"/>
      <c r="AL132" s="459"/>
      <c r="AM132" s="459"/>
      <c r="AN132" s="459"/>
      <c r="AO132" s="459"/>
      <c r="AP132" s="459"/>
      <c r="AQ132" s="459"/>
      <c r="AR132" s="459"/>
      <c r="AS132" s="459"/>
      <c r="AT132" s="459"/>
      <c r="AU132" s="459"/>
      <c r="AV132" s="459"/>
      <c r="AW132" s="459"/>
      <c r="AX132" s="459"/>
      <c r="AY132" s="459"/>
      <c r="AZ132" s="459"/>
      <c r="BA132" s="459"/>
      <c r="BB132" s="459"/>
      <c r="BC132" s="459"/>
      <c r="BD132" s="459"/>
      <c r="BE132" s="459"/>
      <c r="BF132" s="459"/>
      <c r="BG132" s="459"/>
      <c r="BH132" s="459"/>
      <c r="BI132" s="459"/>
      <c r="BJ132" s="459"/>
      <c r="BK132" s="459"/>
      <c r="BL132" s="459"/>
      <c r="BM132" s="459"/>
      <c r="BN132" s="459"/>
      <c r="BO132" s="459"/>
      <c r="BP132" s="459"/>
      <c r="BQ132" s="459"/>
      <c r="BR132" s="459"/>
      <c r="BS132" s="459"/>
      <c r="BT132" s="459"/>
      <c r="BU132" s="459"/>
      <c r="BV132" s="459"/>
      <c r="BW132" s="459"/>
      <c r="BX132" s="459"/>
      <c r="BY132" s="459"/>
      <c r="BZ132" s="459"/>
      <c r="CA132" s="459"/>
      <c r="CB132" s="459"/>
      <c r="CC132" s="459"/>
      <c r="CD132" s="459"/>
      <c r="CE132" s="459"/>
      <c r="CF132" s="459"/>
      <c r="CG132" s="459"/>
      <c r="CH132" s="459"/>
      <c r="CI132" s="459"/>
      <c r="CJ132" s="459"/>
      <c r="CK132" s="459"/>
      <c r="CL132" s="459"/>
      <c r="CM132" s="459"/>
      <c r="CN132" s="459"/>
      <c r="CO132" s="459"/>
      <c r="CP132" s="459"/>
      <c r="CQ132" s="459"/>
      <c r="CR132" s="459"/>
      <c r="CS132" s="459"/>
      <c r="CT132" s="459"/>
      <c r="CU132" s="459"/>
      <c r="CV132" s="459"/>
      <c r="CW132" s="459"/>
      <c r="CX132" s="459"/>
      <c r="CY132" s="459"/>
      <c r="CZ132" s="459"/>
      <c r="DA132" s="459"/>
      <c r="DB132" s="459"/>
      <c r="DC132" s="459"/>
      <c r="DD132" s="459"/>
      <c r="DE132" s="459"/>
      <c r="DF132" s="459"/>
      <c r="DG132" s="459"/>
      <c r="DH132" s="459"/>
      <c r="DI132" s="459"/>
      <c r="DJ132" s="459"/>
      <c r="DK132" s="459"/>
      <c r="DL132" s="459"/>
      <c r="DM132" s="459"/>
      <c r="DN132" s="459"/>
      <c r="DO132" s="459"/>
      <c r="DP132" s="459"/>
      <c r="DQ132" s="459"/>
      <c r="DR132" s="459"/>
      <c r="DS132" s="459"/>
      <c r="DT132" s="459"/>
      <c r="DU132" s="459"/>
      <c r="DV132" s="459"/>
      <c r="DW132" s="459"/>
      <c r="DX132" s="459"/>
      <c r="DY132" s="459"/>
      <c r="DZ132" s="459"/>
      <c r="EA132" s="459"/>
      <c r="EB132" s="459"/>
      <c r="EC132" s="459"/>
      <c r="ED132" s="459"/>
      <c r="EE132" s="459"/>
      <c r="EF132" s="459"/>
      <c r="EG132" s="459"/>
      <c r="EH132" s="459"/>
      <c r="EI132" s="459"/>
      <c r="EJ132" s="459"/>
      <c r="EK132" s="459"/>
      <c r="EL132" s="459"/>
      <c r="EM132" s="459"/>
      <c r="EN132" s="459"/>
      <c r="EO132" s="459"/>
      <c r="EP132" s="459"/>
      <c r="EQ132" s="459"/>
      <c r="ER132" s="459"/>
      <c r="ES132" s="459"/>
      <c r="ET132" s="459"/>
      <c r="EU132" s="459"/>
      <c r="EV132" s="459"/>
      <c r="EW132" s="459"/>
      <c r="EX132" s="459"/>
      <c r="EY132" s="459"/>
      <c r="EZ132" s="459"/>
      <c r="FA132" s="459"/>
      <c r="FB132" s="459"/>
      <c r="FC132" s="459"/>
      <c r="FD132" s="459"/>
      <c r="FE132" s="459"/>
      <c r="FF132" s="459"/>
      <c r="FG132" s="459"/>
      <c r="FH132" s="459"/>
      <c r="FI132" s="459"/>
      <c r="FJ132" s="459"/>
      <c r="FK132" s="459"/>
      <c r="FL132" s="459"/>
      <c r="FM132" s="459"/>
      <c r="FN132" s="459"/>
      <c r="FO132" s="459"/>
      <c r="FP132" s="459"/>
      <c r="FQ132" s="459"/>
      <c r="FR132" s="459"/>
      <c r="FS132" s="459"/>
      <c r="FT132" s="459"/>
      <c r="FU132" s="459"/>
      <c r="FV132" s="459"/>
      <c r="FW132" s="459"/>
      <c r="FX132" s="459"/>
      <c r="FY132" s="459"/>
      <c r="FZ132" s="459"/>
      <c r="GA132" s="459"/>
      <c r="GB132" s="459"/>
      <c r="GC132" s="459"/>
      <c r="GD132" s="459"/>
      <c r="GE132" s="459"/>
      <c r="GF132" s="459"/>
      <c r="GG132" s="459"/>
      <c r="GH132" s="459"/>
      <c r="GI132" s="459"/>
      <c r="GJ132" s="459"/>
      <c r="GK132" s="459"/>
      <c r="GL132" s="459"/>
      <c r="GM132" s="459"/>
      <c r="GN132" s="459"/>
      <c r="GO132" s="459"/>
      <c r="GP132" s="459"/>
      <c r="GQ132" s="459"/>
      <c r="GR132" s="459"/>
      <c r="GS132" s="459"/>
      <c r="GT132" s="459"/>
      <c r="GU132" s="459"/>
      <c r="GV132" s="459"/>
      <c r="GW132" s="459"/>
      <c r="GX132" s="459"/>
      <c r="GY132" s="459"/>
      <c r="GZ132" s="459"/>
      <c r="HA132" s="459"/>
      <c r="HB132" s="459"/>
      <c r="HC132" s="459"/>
      <c r="HD132" s="459"/>
      <c r="HE132" s="459"/>
      <c r="HF132" s="459"/>
      <c r="HG132" s="459"/>
      <c r="HH132" s="459"/>
      <c r="HI132" s="459"/>
      <c r="HJ132" s="459"/>
      <c r="HK132" s="459"/>
      <c r="HL132" s="459"/>
      <c r="HM132" s="459"/>
      <c r="HN132" s="459"/>
      <c r="HO132" s="459"/>
      <c r="HP132" s="459"/>
      <c r="HQ132" s="459"/>
      <c r="HR132" s="459"/>
      <c r="HS132" s="459"/>
      <c r="HT132" s="459"/>
      <c r="HU132" s="459"/>
      <c r="HV132" s="459"/>
      <c r="HW132" s="459"/>
      <c r="HX132" s="459"/>
      <c r="HY132" s="459"/>
      <c r="HZ132" s="459"/>
      <c r="IA132" s="459"/>
      <c r="IB132" s="459"/>
      <c r="IC132" s="459"/>
      <c r="ID132" s="459"/>
      <c r="IE132" s="459"/>
      <c r="IF132" s="459"/>
      <c r="IG132" s="459"/>
      <c r="IH132" s="459"/>
      <c r="II132" s="459"/>
      <c r="IJ132" s="459"/>
      <c r="IK132" s="459"/>
      <c r="IL132" s="459"/>
      <c r="IM132" s="459"/>
      <c r="IN132" s="459"/>
      <c r="IO132" s="459"/>
      <c r="IP132" s="459"/>
      <c r="IQ132" s="459"/>
      <c r="IR132" s="459"/>
      <c r="IS132" s="459"/>
      <c r="IT132" s="459"/>
      <c r="IU132" s="459"/>
      <c r="IV132" s="459"/>
    </row>
    <row r="133" spans="1:256" s="438" customFormat="1" ht="23.25" customHeight="1">
      <c r="A133" s="497" t="s">
        <v>1068</v>
      </c>
      <c r="B133" s="498" t="s">
        <v>1069</v>
      </c>
      <c r="C133" s="498" t="s">
        <v>1070</v>
      </c>
      <c r="D133" s="512" t="s">
        <v>319</v>
      </c>
      <c r="E133" s="513" t="s">
        <v>115</v>
      </c>
      <c r="F133" s="550">
        <v>0</v>
      </c>
      <c r="G133" s="734">
        <v>1</v>
      </c>
      <c r="H133" s="503">
        <v>0</v>
      </c>
      <c r="I133" s="520" t="s">
        <v>1071</v>
      </c>
      <c r="J133" s="498" t="s">
        <v>713</v>
      </c>
      <c r="K133" s="602" t="s">
        <v>1072</v>
      </c>
      <c r="L133" s="520" t="s">
        <v>195</v>
      </c>
      <c r="M133" s="459"/>
      <c r="N133" s="459"/>
      <c r="O133" s="459"/>
      <c r="P133" s="459"/>
      <c r="Q133" s="459"/>
      <c r="R133" s="459"/>
      <c r="S133" s="459"/>
      <c r="T133" s="459"/>
      <c r="U133" s="459"/>
      <c r="V133" s="459"/>
      <c r="W133" s="459"/>
      <c r="X133" s="459"/>
      <c r="Y133" s="459"/>
      <c r="Z133" s="459"/>
      <c r="AA133" s="459"/>
      <c r="AB133" s="459"/>
      <c r="AC133" s="459"/>
      <c r="AD133" s="459"/>
      <c r="AE133" s="459"/>
      <c r="AF133" s="459"/>
      <c r="AG133" s="459"/>
      <c r="AH133" s="459"/>
      <c r="AI133" s="459"/>
      <c r="AJ133" s="459"/>
      <c r="AK133" s="459"/>
      <c r="AL133" s="459"/>
      <c r="AM133" s="459"/>
      <c r="AN133" s="459"/>
      <c r="AO133" s="459"/>
      <c r="AP133" s="459"/>
      <c r="AQ133" s="459"/>
      <c r="AR133" s="459"/>
      <c r="AS133" s="459"/>
      <c r="AT133" s="459"/>
      <c r="AU133" s="459"/>
      <c r="AV133" s="459"/>
      <c r="AW133" s="459"/>
      <c r="AX133" s="459"/>
      <c r="AY133" s="459"/>
      <c r="AZ133" s="459"/>
      <c r="BA133" s="459"/>
      <c r="BB133" s="459"/>
      <c r="BC133" s="459"/>
      <c r="BD133" s="459"/>
      <c r="BE133" s="459"/>
      <c r="BF133" s="459"/>
      <c r="BG133" s="459"/>
      <c r="BH133" s="459"/>
      <c r="BI133" s="459"/>
      <c r="BJ133" s="459"/>
      <c r="BK133" s="459"/>
      <c r="BL133" s="459"/>
      <c r="BM133" s="459"/>
      <c r="BN133" s="459"/>
      <c r="BO133" s="459"/>
      <c r="BP133" s="459"/>
      <c r="BQ133" s="459"/>
      <c r="BR133" s="459"/>
      <c r="BS133" s="459"/>
      <c r="BT133" s="459"/>
      <c r="BU133" s="459"/>
      <c r="BV133" s="459"/>
      <c r="BW133" s="459"/>
      <c r="BX133" s="459"/>
      <c r="BY133" s="459"/>
      <c r="BZ133" s="459"/>
      <c r="CA133" s="459"/>
      <c r="CB133" s="459"/>
      <c r="CC133" s="459"/>
      <c r="CD133" s="459"/>
      <c r="CE133" s="459"/>
      <c r="CF133" s="459"/>
      <c r="CG133" s="459"/>
      <c r="CH133" s="459"/>
      <c r="CI133" s="459"/>
      <c r="CJ133" s="459"/>
      <c r="CK133" s="459"/>
      <c r="CL133" s="459"/>
      <c r="CM133" s="459"/>
      <c r="CN133" s="459"/>
      <c r="CO133" s="459"/>
      <c r="CP133" s="459"/>
      <c r="CQ133" s="459"/>
      <c r="CR133" s="459"/>
      <c r="CS133" s="459"/>
      <c r="CT133" s="459"/>
      <c r="CU133" s="459"/>
      <c r="CV133" s="459"/>
      <c r="CW133" s="459"/>
      <c r="CX133" s="459"/>
      <c r="CY133" s="459"/>
      <c r="CZ133" s="459"/>
      <c r="DA133" s="459"/>
      <c r="DB133" s="459"/>
      <c r="DC133" s="459"/>
      <c r="DD133" s="459"/>
      <c r="DE133" s="459"/>
      <c r="DF133" s="459"/>
      <c r="DG133" s="459"/>
      <c r="DH133" s="459"/>
      <c r="DI133" s="459"/>
      <c r="DJ133" s="459"/>
      <c r="DK133" s="459"/>
      <c r="DL133" s="459"/>
      <c r="DM133" s="459"/>
      <c r="DN133" s="459"/>
      <c r="DO133" s="459"/>
      <c r="DP133" s="459"/>
      <c r="DQ133" s="459"/>
      <c r="DR133" s="459"/>
      <c r="DS133" s="459"/>
      <c r="DT133" s="459"/>
      <c r="DU133" s="459"/>
      <c r="DV133" s="459"/>
      <c r="DW133" s="459"/>
      <c r="DX133" s="459"/>
      <c r="DY133" s="459"/>
      <c r="DZ133" s="459"/>
      <c r="EA133" s="459"/>
      <c r="EB133" s="459"/>
      <c r="EC133" s="459"/>
      <c r="ED133" s="459"/>
      <c r="EE133" s="459"/>
      <c r="EF133" s="459"/>
      <c r="EG133" s="459"/>
      <c r="EH133" s="459"/>
      <c r="EI133" s="459"/>
      <c r="EJ133" s="459"/>
      <c r="EK133" s="459"/>
      <c r="EL133" s="459"/>
      <c r="EM133" s="459"/>
      <c r="EN133" s="459"/>
      <c r="EO133" s="459"/>
      <c r="EP133" s="459"/>
      <c r="EQ133" s="459"/>
      <c r="ER133" s="459"/>
      <c r="ES133" s="459"/>
      <c r="ET133" s="459"/>
      <c r="EU133" s="459"/>
      <c r="EV133" s="459"/>
      <c r="EW133" s="459"/>
      <c r="EX133" s="459"/>
      <c r="EY133" s="459"/>
      <c r="EZ133" s="459"/>
      <c r="FA133" s="459"/>
      <c r="FB133" s="459"/>
      <c r="FC133" s="459"/>
      <c r="FD133" s="459"/>
      <c r="FE133" s="459"/>
      <c r="FF133" s="459"/>
      <c r="FG133" s="459"/>
      <c r="FH133" s="459"/>
      <c r="FI133" s="459"/>
      <c r="FJ133" s="459"/>
      <c r="FK133" s="459"/>
      <c r="FL133" s="459"/>
      <c r="FM133" s="459"/>
      <c r="FN133" s="459"/>
      <c r="FO133" s="459"/>
      <c r="FP133" s="459"/>
      <c r="FQ133" s="459"/>
      <c r="FR133" s="459"/>
      <c r="FS133" s="459"/>
      <c r="FT133" s="459"/>
      <c r="FU133" s="459"/>
      <c r="FV133" s="459"/>
      <c r="FW133" s="459"/>
      <c r="FX133" s="459"/>
      <c r="FY133" s="459"/>
      <c r="FZ133" s="459"/>
      <c r="GA133" s="459"/>
      <c r="GB133" s="459"/>
      <c r="GC133" s="459"/>
      <c r="GD133" s="459"/>
      <c r="GE133" s="459"/>
      <c r="GF133" s="459"/>
      <c r="GG133" s="459"/>
      <c r="GH133" s="459"/>
      <c r="GI133" s="459"/>
      <c r="GJ133" s="459"/>
      <c r="GK133" s="459"/>
      <c r="GL133" s="459"/>
      <c r="GM133" s="459"/>
      <c r="GN133" s="459"/>
      <c r="GO133" s="459"/>
      <c r="GP133" s="459"/>
      <c r="GQ133" s="459"/>
      <c r="GR133" s="459"/>
      <c r="GS133" s="459"/>
      <c r="GT133" s="459"/>
      <c r="GU133" s="459"/>
      <c r="GV133" s="459"/>
      <c r="GW133" s="459"/>
      <c r="GX133" s="459"/>
      <c r="GY133" s="459"/>
      <c r="GZ133" s="459"/>
      <c r="HA133" s="459"/>
      <c r="HB133" s="459"/>
      <c r="HC133" s="459"/>
      <c r="HD133" s="459"/>
      <c r="HE133" s="459"/>
      <c r="HF133" s="459"/>
      <c r="HG133" s="459"/>
      <c r="HH133" s="459"/>
      <c r="HI133" s="459"/>
      <c r="HJ133" s="459"/>
      <c r="HK133" s="459"/>
      <c r="HL133" s="459"/>
      <c r="HM133" s="459"/>
      <c r="HN133" s="459"/>
      <c r="HO133" s="459"/>
      <c r="HP133" s="459"/>
      <c r="HQ133" s="459"/>
      <c r="HR133" s="459"/>
      <c r="HS133" s="459"/>
      <c r="HT133" s="459"/>
      <c r="HU133" s="459"/>
      <c r="HV133" s="459"/>
      <c r="HW133" s="459"/>
      <c r="HX133" s="459"/>
      <c r="HY133" s="459"/>
      <c r="HZ133" s="459"/>
      <c r="IA133" s="459"/>
      <c r="IB133" s="459"/>
      <c r="IC133" s="459"/>
      <c r="ID133" s="459"/>
      <c r="IE133" s="459"/>
      <c r="IF133" s="459"/>
      <c r="IG133" s="459"/>
      <c r="IH133" s="459"/>
      <c r="II133" s="459"/>
      <c r="IJ133" s="459"/>
      <c r="IK133" s="459"/>
      <c r="IL133" s="459"/>
      <c r="IM133" s="459"/>
      <c r="IN133" s="459"/>
      <c r="IO133" s="459"/>
      <c r="IP133" s="459"/>
      <c r="IQ133" s="459"/>
      <c r="IR133" s="459"/>
      <c r="IS133" s="459"/>
      <c r="IT133" s="459"/>
      <c r="IU133" s="459"/>
      <c r="IV133" s="459"/>
    </row>
    <row r="134" spans="1:256" s="438" customFormat="1" ht="23.25" customHeight="1">
      <c r="A134" s="497" t="s">
        <v>1073</v>
      </c>
      <c r="B134" s="498" t="s">
        <v>1074</v>
      </c>
      <c r="C134" s="498" t="s">
        <v>1075</v>
      </c>
      <c r="D134" s="512" t="s">
        <v>319</v>
      </c>
      <c r="E134" s="513" t="s">
        <v>115</v>
      </c>
      <c r="F134" s="550"/>
      <c r="G134" s="734">
        <v>1</v>
      </c>
      <c r="H134" s="503">
        <v>0</v>
      </c>
      <c r="I134" s="520" t="s">
        <v>642</v>
      </c>
      <c r="J134" s="498" t="s">
        <v>664</v>
      </c>
      <c r="K134" s="624" t="s">
        <v>1076</v>
      </c>
      <c r="L134" s="520" t="s">
        <v>776</v>
      </c>
      <c r="M134" s="459"/>
      <c r="N134" s="459"/>
      <c r="O134" s="459"/>
      <c r="P134" s="459"/>
      <c r="Q134" s="459"/>
      <c r="R134" s="459"/>
      <c r="S134" s="459"/>
      <c r="T134" s="459"/>
      <c r="U134" s="459"/>
      <c r="V134" s="459"/>
      <c r="W134" s="459"/>
      <c r="X134" s="459"/>
      <c r="Y134" s="459"/>
      <c r="Z134" s="459"/>
      <c r="AA134" s="459"/>
      <c r="AB134" s="459"/>
      <c r="AC134" s="459"/>
      <c r="AD134" s="459"/>
      <c r="AE134" s="459"/>
      <c r="AF134" s="459"/>
      <c r="AG134" s="459"/>
      <c r="AH134" s="459"/>
      <c r="AI134" s="459"/>
      <c r="AJ134" s="459"/>
      <c r="AK134" s="459"/>
      <c r="AL134" s="459"/>
      <c r="AM134" s="459"/>
      <c r="AN134" s="459"/>
      <c r="AO134" s="459"/>
      <c r="AP134" s="459"/>
      <c r="AQ134" s="459"/>
      <c r="AR134" s="459"/>
      <c r="AS134" s="459"/>
      <c r="AT134" s="459"/>
      <c r="AU134" s="459"/>
      <c r="AV134" s="459"/>
      <c r="AW134" s="459"/>
      <c r="AX134" s="459"/>
      <c r="AY134" s="459"/>
      <c r="AZ134" s="459"/>
      <c r="BA134" s="459"/>
      <c r="BB134" s="459"/>
      <c r="BC134" s="459"/>
      <c r="BD134" s="459"/>
      <c r="BE134" s="459"/>
      <c r="BF134" s="459"/>
      <c r="BG134" s="459"/>
      <c r="BH134" s="459"/>
      <c r="BI134" s="459"/>
      <c r="BJ134" s="459"/>
      <c r="BK134" s="459"/>
      <c r="BL134" s="459"/>
      <c r="BM134" s="459"/>
      <c r="BN134" s="459"/>
      <c r="BO134" s="459"/>
      <c r="BP134" s="459"/>
      <c r="BQ134" s="459"/>
      <c r="BR134" s="459"/>
      <c r="BS134" s="459"/>
      <c r="BT134" s="459"/>
      <c r="BU134" s="459"/>
      <c r="BV134" s="459"/>
      <c r="BW134" s="459"/>
      <c r="BX134" s="459"/>
      <c r="BY134" s="459"/>
      <c r="BZ134" s="459"/>
      <c r="CA134" s="459"/>
      <c r="CB134" s="459"/>
      <c r="CC134" s="459"/>
      <c r="CD134" s="459"/>
      <c r="CE134" s="459"/>
      <c r="CF134" s="459"/>
      <c r="CG134" s="459"/>
      <c r="CH134" s="459"/>
      <c r="CI134" s="459"/>
      <c r="CJ134" s="459"/>
      <c r="CK134" s="459"/>
      <c r="CL134" s="459"/>
      <c r="CM134" s="459"/>
      <c r="CN134" s="459"/>
      <c r="CO134" s="459"/>
      <c r="CP134" s="459"/>
      <c r="CQ134" s="459"/>
      <c r="CR134" s="459"/>
      <c r="CS134" s="459"/>
      <c r="CT134" s="459"/>
      <c r="CU134" s="459"/>
      <c r="CV134" s="459"/>
      <c r="CW134" s="459"/>
      <c r="CX134" s="459"/>
      <c r="CY134" s="459"/>
      <c r="CZ134" s="459"/>
      <c r="DA134" s="459"/>
      <c r="DB134" s="459"/>
      <c r="DC134" s="459"/>
      <c r="DD134" s="459"/>
      <c r="DE134" s="459"/>
      <c r="DF134" s="459"/>
      <c r="DG134" s="459"/>
      <c r="DH134" s="459"/>
      <c r="DI134" s="459"/>
      <c r="DJ134" s="459"/>
      <c r="DK134" s="459"/>
      <c r="DL134" s="459"/>
      <c r="DM134" s="459"/>
      <c r="DN134" s="459"/>
      <c r="DO134" s="459"/>
      <c r="DP134" s="459"/>
      <c r="DQ134" s="459"/>
      <c r="DR134" s="459"/>
      <c r="DS134" s="459"/>
      <c r="DT134" s="459"/>
      <c r="DU134" s="459"/>
      <c r="DV134" s="459"/>
      <c r="DW134" s="459"/>
      <c r="DX134" s="459"/>
      <c r="DY134" s="459"/>
      <c r="DZ134" s="459"/>
      <c r="EA134" s="459"/>
      <c r="EB134" s="459"/>
      <c r="EC134" s="459"/>
      <c r="ED134" s="459"/>
      <c r="EE134" s="459"/>
      <c r="EF134" s="459"/>
      <c r="EG134" s="459"/>
      <c r="EH134" s="459"/>
      <c r="EI134" s="459"/>
      <c r="EJ134" s="459"/>
      <c r="EK134" s="459"/>
      <c r="EL134" s="459"/>
      <c r="EM134" s="459"/>
      <c r="EN134" s="459"/>
      <c r="EO134" s="459"/>
      <c r="EP134" s="459"/>
      <c r="EQ134" s="459"/>
      <c r="ER134" s="459"/>
      <c r="ES134" s="459"/>
      <c r="ET134" s="459"/>
      <c r="EU134" s="459"/>
      <c r="EV134" s="459"/>
      <c r="EW134" s="459"/>
      <c r="EX134" s="459"/>
      <c r="EY134" s="459"/>
      <c r="EZ134" s="459"/>
      <c r="FA134" s="459"/>
      <c r="FB134" s="459"/>
      <c r="FC134" s="459"/>
      <c r="FD134" s="459"/>
      <c r="FE134" s="459"/>
      <c r="FF134" s="459"/>
      <c r="FG134" s="459"/>
      <c r="FH134" s="459"/>
      <c r="FI134" s="459"/>
      <c r="FJ134" s="459"/>
      <c r="FK134" s="459"/>
      <c r="FL134" s="459"/>
      <c r="FM134" s="459"/>
      <c r="FN134" s="459"/>
      <c r="FO134" s="459"/>
      <c r="FP134" s="459"/>
      <c r="FQ134" s="459"/>
      <c r="FR134" s="459"/>
      <c r="FS134" s="459"/>
      <c r="FT134" s="459"/>
      <c r="FU134" s="459"/>
      <c r="FV134" s="459"/>
      <c r="FW134" s="459"/>
      <c r="FX134" s="459"/>
      <c r="FY134" s="459"/>
      <c r="FZ134" s="459"/>
      <c r="GA134" s="459"/>
      <c r="GB134" s="459"/>
      <c r="GC134" s="459"/>
      <c r="GD134" s="459"/>
      <c r="GE134" s="459"/>
      <c r="GF134" s="459"/>
      <c r="GG134" s="459"/>
      <c r="GH134" s="459"/>
      <c r="GI134" s="459"/>
      <c r="GJ134" s="459"/>
      <c r="GK134" s="459"/>
      <c r="GL134" s="459"/>
      <c r="GM134" s="459"/>
      <c r="GN134" s="459"/>
      <c r="GO134" s="459"/>
      <c r="GP134" s="459"/>
      <c r="GQ134" s="459"/>
      <c r="GR134" s="459"/>
      <c r="GS134" s="459"/>
      <c r="GT134" s="459"/>
      <c r="GU134" s="459"/>
      <c r="GV134" s="459"/>
      <c r="GW134" s="459"/>
      <c r="GX134" s="459"/>
      <c r="GY134" s="459"/>
      <c r="GZ134" s="459"/>
      <c r="HA134" s="459"/>
      <c r="HB134" s="459"/>
      <c r="HC134" s="459"/>
      <c r="HD134" s="459"/>
      <c r="HE134" s="459"/>
      <c r="HF134" s="459"/>
      <c r="HG134" s="459"/>
      <c r="HH134" s="459"/>
      <c r="HI134" s="459"/>
      <c r="HJ134" s="459"/>
      <c r="HK134" s="459"/>
      <c r="HL134" s="459"/>
      <c r="HM134" s="459"/>
      <c r="HN134" s="459"/>
      <c r="HO134" s="459"/>
      <c r="HP134" s="459"/>
      <c r="HQ134" s="459"/>
      <c r="HR134" s="459"/>
      <c r="HS134" s="459"/>
      <c r="HT134" s="459"/>
      <c r="HU134" s="459"/>
      <c r="HV134" s="459"/>
      <c r="HW134" s="459"/>
      <c r="HX134" s="459"/>
      <c r="HY134" s="459"/>
      <c r="HZ134" s="459"/>
      <c r="IA134" s="459"/>
      <c r="IB134" s="459"/>
      <c r="IC134" s="459"/>
      <c r="ID134" s="459"/>
      <c r="IE134" s="459"/>
      <c r="IF134" s="459"/>
      <c r="IG134" s="459"/>
      <c r="IH134" s="459"/>
      <c r="II134" s="459"/>
      <c r="IJ134" s="459"/>
      <c r="IK134" s="459"/>
      <c r="IL134" s="459"/>
      <c r="IM134" s="459"/>
      <c r="IN134" s="459"/>
      <c r="IO134" s="459"/>
      <c r="IP134" s="459"/>
      <c r="IQ134" s="459"/>
      <c r="IR134" s="459"/>
      <c r="IS134" s="459"/>
      <c r="IT134" s="459"/>
      <c r="IU134" s="459"/>
      <c r="IV134" s="459"/>
    </row>
    <row r="135" spans="1:256" s="438" customFormat="1" ht="23.25" customHeight="1">
      <c r="A135" s="785" t="s">
        <v>1077</v>
      </c>
      <c r="B135" s="520" t="s">
        <v>970</v>
      </c>
      <c r="C135" s="520" t="s">
        <v>1078</v>
      </c>
      <c r="D135" s="786" t="s">
        <v>171</v>
      </c>
      <c r="E135" s="787" t="s">
        <v>115</v>
      </c>
      <c r="F135" s="522"/>
      <c r="G135" s="788">
        <v>1</v>
      </c>
      <c r="H135" s="503">
        <v>0</v>
      </c>
      <c r="I135" s="520" t="s">
        <v>972</v>
      </c>
      <c r="J135" s="787" t="s">
        <v>901</v>
      </c>
      <c r="K135" s="602" t="s">
        <v>1079</v>
      </c>
      <c r="L135" s="520" t="s">
        <v>776</v>
      </c>
      <c r="M135" s="459"/>
      <c r="N135" s="459"/>
      <c r="O135" s="459"/>
      <c r="P135" s="459"/>
      <c r="Q135" s="459"/>
      <c r="R135" s="459"/>
      <c r="S135" s="459"/>
      <c r="T135" s="459"/>
      <c r="U135" s="459"/>
      <c r="V135" s="459"/>
      <c r="W135" s="459"/>
      <c r="X135" s="459"/>
      <c r="Y135" s="459"/>
      <c r="Z135" s="459"/>
      <c r="AA135" s="459"/>
      <c r="AB135" s="459"/>
      <c r="AC135" s="459"/>
      <c r="AD135" s="459"/>
      <c r="AE135" s="459"/>
      <c r="AF135" s="459"/>
      <c r="AG135" s="459"/>
      <c r="AH135" s="459"/>
      <c r="AI135" s="459"/>
      <c r="AJ135" s="459"/>
      <c r="AK135" s="459"/>
      <c r="AL135" s="459"/>
      <c r="AM135" s="459"/>
      <c r="AN135" s="459"/>
      <c r="AO135" s="459"/>
      <c r="AP135" s="459"/>
      <c r="AQ135" s="459"/>
      <c r="AR135" s="459"/>
      <c r="AS135" s="459"/>
      <c r="AT135" s="459"/>
      <c r="AU135" s="459"/>
      <c r="AV135" s="459"/>
      <c r="AW135" s="459"/>
      <c r="AX135" s="459"/>
      <c r="AY135" s="459"/>
      <c r="AZ135" s="459"/>
      <c r="BA135" s="459"/>
      <c r="BB135" s="459"/>
      <c r="BC135" s="459"/>
      <c r="BD135" s="459"/>
      <c r="BE135" s="459"/>
      <c r="BF135" s="459"/>
      <c r="BG135" s="459"/>
      <c r="BH135" s="459"/>
      <c r="BI135" s="459"/>
      <c r="BJ135" s="459"/>
      <c r="BK135" s="459"/>
      <c r="BL135" s="459"/>
      <c r="BM135" s="459"/>
      <c r="BN135" s="459"/>
      <c r="BO135" s="459"/>
      <c r="BP135" s="459"/>
      <c r="BQ135" s="459"/>
      <c r="BR135" s="459"/>
      <c r="BS135" s="459"/>
      <c r="BT135" s="459"/>
      <c r="BU135" s="459"/>
      <c r="BV135" s="459"/>
      <c r="BW135" s="459"/>
      <c r="BX135" s="459"/>
      <c r="BY135" s="459"/>
      <c r="BZ135" s="459"/>
      <c r="CA135" s="459"/>
      <c r="CB135" s="459"/>
      <c r="CC135" s="459"/>
      <c r="CD135" s="459"/>
      <c r="CE135" s="459"/>
      <c r="CF135" s="459"/>
      <c r="CG135" s="459"/>
      <c r="CH135" s="459"/>
      <c r="CI135" s="459"/>
      <c r="CJ135" s="459"/>
      <c r="CK135" s="459"/>
      <c r="CL135" s="459"/>
      <c r="CM135" s="459"/>
      <c r="CN135" s="459"/>
      <c r="CO135" s="459"/>
      <c r="CP135" s="459"/>
      <c r="CQ135" s="459"/>
      <c r="CR135" s="459"/>
      <c r="CS135" s="459"/>
      <c r="CT135" s="459"/>
      <c r="CU135" s="459"/>
      <c r="CV135" s="459"/>
      <c r="CW135" s="459"/>
      <c r="CX135" s="459"/>
      <c r="CY135" s="459"/>
      <c r="CZ135" s="459"/>
      <c r="DA135" s="459"/>
      <c r="DB135" s="459"/>
      <c r="DC135" s="459"/>
      <c r="DD135" s="459"/>
      <c r="DE135" s="459"/>
      <c r="DF135" s="459"/>
      <c r="DG135" s="459"/>
      <c r="DH135" s="459"/>
      <c r="DI135" s="459"/>
      <c r="DJ135" s="459"/>
      <c r="DK135" s="459"/>
      <c r="DL135" s="459"/>
      <c r="DM135" s="459"/>
      <c r="DN135" s="459"/>
      <c r="DO135" s="459"/>
      <c r="DP135" s="459"/>
      <c r="DQ135" s="459"/>
      <c r="DR135" s="459"/>
      <c r="DS135" s="459"/>
      <c r="DT135" s="459"/>
      <c r="DU135" s="459"/>
      <c r="DV135" s="459"/>
      <c r="DW135" s="459"/>
      <c r="DX135" s="459"/>
      <c r="DY135" s="459"/>
      <c r="DZ135" s="459"/>
      <c r="EA135" s="459"/>
      <c r="EB135" s="459"/>
      <c r="EC135" s="459"/>
      <c r="ED135" s="459"/>
      <c r="EE135" s="459"/>
      <c r="EF135" s="459"/>
      <c r="EG135" s="459"/>
      <c r="EH135" s="459"/>
      <c r="EI135" s="459"/>
      <c r="EJ135" s="459"/>
      <c r="EK135" s="459"/>
      <c r="EL135" s="459"/>
      <c r="EM135" s="459"/>
      <c r="EN135" s="459"/>
      <c r="EO135" s="459"/>
      <c r="EP135" s="459"/>
      <c r="EQ135" s="459"/>
      <c r="ER135" s="459"/>
      <c r="ES135" s="459"/>
      <c r="ET135" s="459"/>
      <c r="EU135" s="459"/>
      <c r="EV135" s="459"/>
      <c r="EW135" s="459"/>
      <c r="EX135" s="459"/>
      <c r="EY135" s="459"/>
      <c r="EZ135" s="459"/>
      <c r="FA135" s="459"/>
      <c r="FB135" s="459"/>
      <c r="FC135" s="459"/>
      <c r="FD135" s="459"/>
      <c r="FE135" s="459"/>
      <c r="FF135" s="459"/>
      <c r="FG135" s="459"/>
      <c r="FH135" s="459"/>
      <c r="FI135" s="459"/>
      <c r="FJ135" s="459"/>
      <c r="FK135" s="459"/>
      <c r="FL135" s="459"/>
      <c r="FM135" s="459"/>
      <c r="FN135" s="459"/>
      <c r="FO135" s="459"/>
      <c r="FP135" s="459"/>
      <c r="FQ135" s="459"/>
      <c r="FR135" s="459"/>
      <c r="FS135" s="459"/>
      <c r="FT135" s="459"/>
      <c r="FU135" s="459"/>
      <c r="FV135" s="459"/>
      <c r="FW135" s="459"/>
      <c r="FX135" s="459"/>
      <c r="FY135" s="459"/>
      <c r="FZ135" s="459"/>
      <c r="GA135" s="459"/>
      <c r="GB135" s="459"/>
      <c r="GC135" s="459"/>
      <c r="GD135" s="459"/>
      <c r="GE135" s="459"/>
      <c r="GF135" s="459"/>
      <c r="GG135" s="459"/>
      <c r="GH135" s="459"/>
      <c r="GI135" s="459"/>
      <c r="GJ135" s="459"/>
      <c r="GK135" s="459"/>
      <c r="GL135" s="459"/>
      <c r="GM135" s="459"/>
      <c r="GN135" s="459"/>
      <c r="GO135" s="459"/>
      <c r="GP135" s="459"/>
      <c r="GQ135" s="459"/>
      <c r="GR135" s="459"/>
      <c r="GS135" s="459"/>
      <c r="GT135" s="459"/>
      <c r="GU135" s="459"/>
      <c r="GV135" s="459"/>
      <c r="GW135" s="459"/>
      <c r="GX135" s="459"/>
      <c r="GY135" s="459"/>
      <c r="GZ135" s="459"/>
      <c r="HA135" s="459"/>
      <c r="HB135" s="459"/>
      <c r="HC135" s="459"/>
      <c r="HD135" s="459"/>
      <c r="HE135" s="459"/>
      <c r="HF135" s="459"/>
      <c r="HG135" s="459"/>
      <c r="HH135" s="459"/>
      <c r="HI135" s="459"/>
      <c r="HJ135" s="459"/>
      <c r="HK135" s="459"/>
      <c r="HL135" s="459"/>
      <c r="HM135" s="459"/>
      <c r="HN135" s="459"/>
      <c r="HO135" s="459"/>
      <c r="HP135" s="459"/>
      <c r="HQ135" s="459"/>
      <c r="HR135" s="459"/>
      <c r="HS135" s="459"/>
      <c r="HT135" s="459"/>
      <c r="HU135" s="459"/>
      <c r="HV135" s="459"/>
      <c r="HW135" s="459"/>
      <c r="HX135" s="459"/>
      <c r="HY135" s="459"/>
      <c r="HZ135" s="459"/>
      <c r="IA135" s="459"/>
      <c r="IB135" s="459"/>
      <c r="IC135" s="459"/>
      <c r="ID135" s="459"/>
      <c r="IE135" s="459"/>
      <c r="IF135" s="459"/>
      <c r="IG135" s="459"/>
      <c r="IH135" s="459"/>
      <c r="II135" s="459"/>
      <c r="IJ135" s="459"/>
      <c r="IK135" s="459"/>
      <c r="IL135" s="459"/>
      <c r="IM135" s="459"/>
      <c r="IN135" s="459"/>
      <c r="IO135" s="459"/>
      <c r="IP135" s="459"/>
      <c r="IQ135" s="459"/>
      <c r="IR135" s="459"/>
      <c r="IS135" s="459"/>
      <c r="IT135" s="459"/>
      <c r="IU135" s="459"/>
      <c r="IV135" s="459"/>
    </row>
    <row r="136" spans="1:256" s="438" customFormat="1" ht="23.25" customHeight="1">
      <c r="A136" s="497" t="s">
        <v>1080</v>
      </c>
      <c r="B136" s="498" t="s">
        <v>1081</v>
      </c>
      <c r="C136" s="498" t="s">
        <v>1082</v>
      </c>
      <c r="D136" s="512" t="s">
        <v>171</v>
      </c>
      <c r="E136" s="513" t="s">
        <v>115</v>
      </c>
      <c r="F136" s="550"/>
      <c r="G136" s="734">
        <v>1</v>
      </c>
      <c r="H136" s="503">
        <v>0</v>
      </c>
      <c r="I136" s="520" t="s">
        <v>713</v>
      </c>
      <c r="J136" s="498" t="s">
        <v>713</v>
      </c>
      <c r="K136" s="602" t="s">
        <v>1083</v>
      </c>
      <c r="L136" s="520" t="s">
        <v>1084</v>
      </c>
      <c r="M136" s="459"/>
      <c r="N136" s="459"/>
      <c r="O136" s="459"/>
      <c r="P136" s="459"/>
      <c r="Q136" s="459"/>
      <c r="R136" s="459"/>
      <c r="S136" s="459"/>
      <c r="T136" s="459"/>
      <c r="U136" s="459"/>
      <c r="V136" s="459"/>
      <c r="W136" s="459"/>
      <c r="X136" s="459"/>
      <c r="Y136" s="459"/>
      <c r="Z136" s="459"/>
      <c r="AA136" s="459"/>
      <c r="AB136" s="459"/>
      <c r="AC136" s="459"/>
      <c r="AD136" s="459"/>
      <c r="AE136" s="459"/>
      <c r="AF136" s="459"/>
      <c r="AG136" s="459"/>
      <c r="AH136" s="459"/>
      <c r="AI136" s="459"/>
      <c r="AJ136" s="459"/>
      <c r="AK136" s="459"/>
      <c r="AL136" s="459"/>
      <c r="AM136" s="459"/>
      <c r="AN136" s="459"/>
      <c r="AO136" s="459"/>
      <c r="AP136" s="459"/>
      <c r="AQ136" s="459"/>
      <c r="AR136" s="459"/>
      <c r="AS136" s="459"/>
      <c r="AT136" s="459"/>
      <c r="AU136" s="459"/>
      <c r="AV136" s="459"/>
      <c r="AW136" s="459"/>
      <c r="AX136" s="459"/>
      <c r="AY136" s="459"/>
      <c r="AZ136" s="459"/>
      <c r="BA136" s="459"/>
      <c r="BB136" s="459"/>
      <c r="BC136" s="459"/>
      <c r="BD136" s="459"/>
      <c r="BE136" s="459"/>
      <c r="BF136" s="459"/>
      <c r="BG136" s="459"/>
      <c r="BH136" s="459"/>
      <c r="BI136" s="459"/>
      <c r="BJ136" s="459"/>
      <c r="BK136" s="459"/>
      <c r="BL136" s="459"/>
      <c r="BM136" s="459"/>
      <c r="BN136" s="459"/>
      <c r="BO136" s="459"/>
      <c r="BP136" s="459"/>
      <c r="BQ136" s="459"/>
      <c r="BR136" s="459"/>
      <c r="BS136" s="459"/>
      <c r="BT136" s="459"/>
      <c r="BU136" s="459"/>
      <c r="BV136" s="459"/>
      <c r="BW136" s="459"/>
      <c r="BX136" s="459"/>
      <c r="BY136" s="459"/>
      <c r="BZ136" s="459"/>
      <c r="CA136" s="459"/>
      <c r="CB136" s="459"/>
      <c r="CC136" s="459"/>
      <c r="CD136" s="459"/>
      <c r="CE136" s="459"/>
      <c r="CF136" s="459"/>
      <c r="CG136" s="459"/>
      <c r="CH136" s="459"/>
      <c r="CI136" s="459"/>
      <c r="CJ136" s="459"/>
      <c r="CK136" s="459"/>
      <c r="CL136" s="459"/>
      <c r="CM136" s="459"/>
      <c r="CN136" s="459"/>
      <c r="CO136" s="459"/>
      <c r="CP136" s="459"/>
      <c r="CQ136" s="459"/>
      <c r="CR136" s="459"/>
      <c r="CS136" s="459"/>
      <c r="CT136" s="459"/>
      <c r="CU136" s="459"/>
      <c r="CV136" s="459"/>
      <c r="CW136" s="459"/>
      <c r="CX136" s="459"/>
      <c r="CY136" s="459"/>
      <c r="CZ136" s="459"/>
      <c r="DA136" s="459"/>
      <c r="DB136" s="459"/>
      <c r="DC136" s="459"/>
      <c r="DD136" s="459"/>
      <c r="DE136" s="459"/>
      <c r="DF136" s="459"/>
      <c r="DG136" s="459"/>
      <c r="DH136" s="459"/>
      <c r="DI136" s="459"/>
      <c r="DJ136" s="459"/>
      <c r="DK136" s="459"/>
      <c r="DL136" s="459"/>
      <c r="DM136" s="459"/>
      <c r="DN136" s="459"/>
      <c r="DO136" s="459"/>
      <c r="DP136" s="459"/>
      <c r="DQ136" s="459"/>
      <c r="DR136" s="459"/>
      <c r="DS136" s="459"/>
      <c r="DT136" s="459"/>
      <c r="DU136" s="459"/>
      <c r="DV136" s="459"/>
      <c r="DW136" s="459"/>
      <c r="DX136" s="459"/>
      <c r="DY136" s="459"/>
      <c r="DZ136" s="459"/>
      <c r="EA136" s="459"/>
      <c r="EB136" s="459"/>
      <c r="EC136" s="459"/>
      <c r="ED136" s="459"/>
      <c r="EE136" s="459"/>
      <c r="EF136" s="459"/>
      <c r="EG136" s="459"/>
      <c r="EH136" s="459"/>
      <c r="EI136" s="459"/>
      <c r="EJ136" s="459"/>
      <c r="EK136" s="459"/>
      <c r="EL136" s="459"/>
      <c r="EM136" s="459"/>
      <c r="EN136" s="459"/>
      <c r="EO136" s="459"/>
      <c r="EP136" s="459"/>
      <c r="EQ136" s="459"/>
      <c r="ER136" s="459"/>
      <c r="ES136" s="459"/>
      <c r="ET136" s="459"/>
      <c r="EU136" s="459"/>
      <c r="EV136" s="459"/>
      <c r="EW136" s="459"/>
      <c r="EX136" s="459"/>
      <c r="EY136" s="459"/>
      <c r="EZ136" s="459"/>
      <c r="FA136" s="459"/>
      <c r="FB136" s="459"/>
      <c r="FC136" s="459"/>
      <c r="FD136" s="459"/>
      <c r="FE136" s="459"/>
      <c r="FF136" s="459"/>
      <c r="FG136" s="459"/>
      <c r="FH136" s="459"/>
      <c r="FI136" s="459"/>
      <c r="FJ136" s="459"/>
      <c r="FK136" s="459"/>
      <c r="FL136" s="459"/>
      <c r="FM136" s="459"/>
      <c r="FN136" s="459"/>
      <c r="FO136" s="459"/>
      <c r="FP136" s="459"/>
      <c r="FQ136" s="459"/>
      <c r="FR136" s="459"/>
      <c r="FS136" s="459"/>
      <c r="FT136" s="459"/>
      <c r="FU136" s="459"/>
      <c r="FV136" s="459"/>
      <c r="FW136" s="459"/>
      <c r="FX136" s="459"/>
      <c r="FY136" s="459"/>
      <c r="FZ136" s="459"/>
      <c r="GA136" s="459"/>
      <c r="GB136" s="459"/>
      <c r="GC136" s="459"/>
      <c r="GD136" s="459"/>
      <c r="GE136" s="459"/>
      <c r="GF136" s="459"/>
      <c r="GG136" s="459"/>
      <c r="GH136" s="459"/>
      <c r="GI136" s="459"/>
      <c r="GJ136" s="459"/>
      <c r="GK136" s="459"/>
      <c r="GL136" s="459"/>
      <c r="GM136" s="459"/>
      <c r="GN136" s="459"/>
      <c r="GO136" s="459"/>
      <c r="GP136" s="459"/>
      <c r="GQ136" s="459"/>
      <c r="GR136" s="459"/>
      <c r="GS136" s="459"/>
      <c r="GT136" s="459"/>
      <c r="GU136" s="459"/>
      <c r="GV136" s="459"/>
      <c r="GW136" s="459"/>
      <c r="GX136" s="459"/>
      <c r="GY136" s="459"/>
      <c r="GZ136" s="459"/>
      <c r="HA136" s="459"/>
      <c r="HB136" s="459"/>
      <c r="HC136" s="459"/>
      <c r="HD136" s="459"/>
      <c r="HE136" s="459"/>
      <c r="HF136" s="459"/>
      <c r="HG136" s="459"/>
      <c r="HH136" s="459"/>
      <c r="HI136" s="459"/>
      <c r="HJ136" s="459"/>
      <c r="HK136" s="459"/>
      <c r="HL136" s="459"/>
      <c r="HM136" s="459"/>
      <c r="HN136" s="459"/>
      <c r="HO136" s="459"/>
      <c r="HP136" s="459"/>
      <c r="HQ136" s="459"/>
      <c r="HR136" s="459"/>
      <c r="HS136" s="459"/>
      <c r="HT136" s="459"/>
      <c r="HU136" s="459"/>
      <c r="HV136" s="459"/>
      <c r="HW136" s="459"/>
      <c r="HX136" s="459"/>
      <c r="HY136" s="459"/>
      <c r="HZ136" s="459"/>
      <c r="IA136" s="459"/>
      <c r="IB136" s="459"/>
      <c r="IC136" s="459"/>
      <c r="ID136" s="459"/>
      <c r="IE136" s="459"/>
      <c r="IF136" s="459"/>
      <c r="IG136" s="459"/>
      <c r="IH136" s="459"/>
      <c r="II136" s="459"/>
      <c r="IJ136" s="459"/>
      <c r="IK136" s="459"/>
      <c r="IL136" s="459"/>
      <c r="IM136" s="459"/>
      <c r="IN136" s="459"/>
      <c r="IO136" s="459"/>
      <c r="IP136" s="459"/>
      <c r="IQ136" s="459"/>
      <c r="IR136" s="459"/>
      <c r="IS136" s="459"/>
      <c r="IT136" s="459"/>
      <c r="IU136" s="459"/>
      <c r="IV136" s="459"/>
    </row>
    <row r="137" spans="1:256" s="447" customFormat="1" ht="42.75" customHeight="1">
      <c r="A137" s="666" t="s">
        <v>1085</v>
      </c>
      <c r="B137" s="672" t="s">
        <v>1086</v>
      </c>
      <c r="C137" s="475" t="s">
        <v>1016</v>
      </c>
      <c r="D137" s="724" t="s">
        <v>171</v>
      </c>
      <c r="E137" s="542" t="s">
        <v>115</v>
      </c>
      <c r="F137" s="725">
        <v>30000</v>
      </c>
      <c r="G137" s="710">
        <v>1</v>
      </c>
      <c r="H137" s="675">
        <v>0</v>
      </c>
      <c r="I137" s="671" t="s">
        <v>816</v>
      </c>
      <c r="J137" s="671" t="s">
        <v>806</v>
      </c>
      <c r="K137" s="617" t="s">
        <v>1017</v>
      </c>
      <c r="L137" s="725" t="s">
        <v>235</v>
      </c>
      <c r="M137" s="780"/>
      <c r="N137" s="781"/>
      <c r="O137" s="781"/>
      <c r="P137" s="781"/>
      <c r="Q137" s="781"/>
      <c r="R137" s="781"/>
      <c r="S137" s="781"/>
      <c r="T137" s="781"/>
      <c r="U137" s="781"/>
      <c r="V137" s="781"/>
      <c r="W137" s="781"/>
      <c r="X137" s="781"/>
      <c r="Y137" s="781"/>
      <c r="Z137" s="781"/>
      <c r="AA137" s="781"/>
      <c r="AB137" s="781"/>
      <c r="AC137" s="781"/>
      <c r="AD137" s="781"/>
      <c r="AE137" s="781"/>
      <c r="AF137" s="781"/>
      <c r="AG137" s="781"/>
      <c r="AH137" s="781"/>
      <c r="AI137" s="781"/>
      <c r="AJ137" s="781"/>
      <c r="AK137" s="781"/>
      <c r="AL137" s="781"/>
      <c r="AM137" s="781"/>
      <c r="AN137" s="781"/>
      <c r="AO137" s="781"/>
      <c r="AP137" s="781"/>
      <c r="AQ137" s="781"/>
      <c r="AR137" s="781"/>
      <c r="AS137" s="781"/>
      <c r="AT137" s="781"/>
      <c r="AU137" s="781"/>
      <c r="AV137" s="781"/>
      <c r="AW137" s="781"/>
      <c r="AX137" s="781"/>
      <c r="AY137" s="781"/>
      <c r="AZ137" s="781"/>
      <c r="BA137" s="781"/>
      <c r="BB137" s="781"/>
      <c r="BC137" s="781"/>
      <c r="BD137" s="781"/>
      <c r="BE137" s="781"/>
      <c r="BF137" s="781"/>
      <c r="BG137" s="781"/>
      <c r="BH137" s="781"/>
      <c r="BI137" s="781"/>
      <c r="BJ137" s="781"/>
      <c r="BK137" s="781"/>
      <c r="BL137" s="781"/>
      <c r="BM137" s="781"/>
      <c r="BN137" s="781"/>
      <c r="BO137" s="781"/>
      <c r="BP137" s="781"/>
      <c r="BQ137" s="781"/>
      <c r="BR137" s="781"/>
      <c r="BS137" s="781"/>
      <c r="BT137" s="781"/>
      <c r="BU137" s="781"/>
      <c r="BV137" s="781"/>
      <c r="BW137" s="781"/>
      <c r="BX137" s="781"/>
      <c r="BY137" s="781"/>
      <c r="BZ137" s="781"/>
      <c r="CA137" s="781"/>
      <c r="CB137" s="781"/>
      <c r="CC137" s="781"/>
      <c r="CD137" s="781"/>
      <c r="CE137" s="781"/>
      <c r="CF137" s="781"/>
      <c r="CG137" s="781"/>
      <c r="CH137" s="781"/>
      <c r="CI137" s="781"/>
      <c r="CJ137" s="781"/>
      <c r="CK137" s="781"/>
      <c r="CL137" s="781"/>
      <c r="CM137" s="781"/>
      <c r="CN137" s="781"/>
      <c r="CO137" s="781"/>
      <c r="CP137" s="781"/>
      <c r="CQ137" s="781"/>
      <c r="CR137" s="781"/>
      <c r="CS137" s="781"/>
      <c r="CT137" s="781"/>
      <c r="CU137" s="781"/>
      <c r="CV137" s="781"/>
      <c r="CW137" s="781"/>
      <c r="CX137" s="781"/>
      <c r="CY137" s="781"/>
      <c r="CZ137" s="781"/>
      <c r="DA137" s="781"/>
      <c r="DB137" s="781"/>
      <c r="DC137" s="781"/>
      <c r="DD137" s="781"/>
      <c r="DE137" s="781"/>
      <c r="DF137" s="781"/>
      <c r="DG137" s="781"/>
      <c r="DH137" s="781"/>
      <c r="DI137" s="781"/>
      <c r="DJ137" s="781"/>
      <c r="DK137" s="781"/>
      <c r="DL137" s="781"/>
      <c r="DM137" s="781"/>
      <c r="DN137" s="781"/>
      <c r="DO137" s="781"/>
      <c r="DP137" s="781"/>
      <c r="DQ137" s="781"/>
      <c r="DR137" s="781"/>
      <c r="DS137" s="781"/>
      <c r="DT137" s="781"/>
      <c r="DU137" s="781"/>
      <c r="DV137" s="781"/>
      <c r="DW137" s="781"/>
      <c r="DX137" s="781"/>
      <c r="DY137" s="781"/>
      <c r="DZ137" s="781"/>
      <c r="EA137" s="781"/>
      <c r="EB137" s="781"/>
      <c r="EC137" s="781"/>
      <c r="ED137" s="781"/>
      <c r="EE137" s="781"/>
      <c r="EF137" s="781"/>
      <c r="EG137" s="781"/>
      <c r="EH137" s="781"/>
      <c r="EI137" s="781"/>
      <c r="EJ137" s="781"/>
      <c r="EK137" s="781"/>
      <c r="EL137" s="781"/>
      <c r="EM137" s="781"/>
      <c r="EN137" s="781"/>
      <c r="EO137" s="781"/>
      <c r="EP137" s="781"/>
      <c r="EQ137" s="781"/>
      <c r="ER137" s="781"/>
      <c r="ES137" s="781"/>
      <c r="ET137" s="781"/>
      <c r="EU137" s="781"/>
      <c r="EV137" s="781"/>
      <c r="EW137" s="781"/>
      <c r="EX137" s="781"/>
      <c r="EY137" s="781"/>
      <c r="EZ137" s="781"/>
      <c r="FA137" s="781"/>
      <c r="FB137" s="781"/>
      <c r="FC137" s="781"/>
      <c r="FD137" s="781"/>
      <c r="FE137" s="781"/>
      <c r="FF137" s="781"/>
      <c r="FG137" s="781"/>
      <c r="FH137" s="781"/>
      <c r="FI137" s="781"/>
      <c r="FJ137" s="781"/>
      <c r="FK137" s="781"/>
      <c r="FL137" s="781"/>
      <c r="FM137" s="781"/>
      <c r="FN137" s="781"/>
      <c r="FO137" s="781"/>
      <c r="FP137" s="781"/>
      <c r="FQ137" s="781"/>
      <c r="FR137" s="781"/>
      <c r="FS137" s="781"/>
      <c r="FT137" s="781"/>
      <c r="FU137" s="781"/>
      <c r="FV137" s="781"/>
      <c r="FW137" s="781"/>
      <c r="FX137" s="781"/>
      <c r="FY137" s="781"/>
      <c r="FZ137" s="781"/>
      <c r="GA137" s="781"/>
      <c r="GB137" s="781"/>
      <c r="GC137" s="781"/>
      <c r="GD137" s="781"/>
      <c r="GE137" s="781"/>
      <c r="GF137" s="781"/>
      <c r="GG137" s="781"/>
      <c r="GH137" s="781"/>
      <c r="GI137" s="781"/>
      <c r="GJ137" s="781"/>
      <c r="GK137" s="781"/>
      <c r="GL137" s="781"/>
      <c r="GM137" s="781"/>
      <c r="GN137" s="781"/>
      <c r="GO137" s="781"/>
      <c r="GP137" s="781"/>
      <c r="GQ137" s="781"/>
      <c r="GR137" s="781"/>
      <c r="GS137" s="781"/>
      <c r="GT137" s="781"/>
      <c r="GU137" s="781"/>
      <c r="GV137" s="781"/>
      <c r="GW137" s="781"/>
      <c r="GX137" s="781"/>
      <c r="GY137" s="781"/>
      <c r="GZ137" s="781"/>
      <c r="HA137" s="781"/>
      <c r="HB137" s="781"/>
      <c r="HC137" s="781"/>
      <c r="HD137" s="781"/>
      <c r="HE137" s="781"/>
      <c r="HF137" s="781"/>
      <c r="HG137" s="781"/>
      <c r="HH137" s="781"/>
      <c r="HI137" s="781"/>
      <c r="HJ137" s="781"/>
      <c r="HK137" s="781"/>
      <c r="HL137" s="781"/>
      <c r="HM137" s="781"/>
      <c r="HN137" s="781"/>
      <c r="HO137" s="781"/>
      <c r="HP137" s="781"/>
      <c r="HQ137" s="781"/>
      <c r="HR137" s="781"/>
      <c r="HS137" s="781"/>
      <c r="HT137" s="781"/>
      <c r="HU137" s="781"/>
      <c r="HV137" s="781"/>
      <c r="HW137" s="781"/>
      <c r="HX137" s="781"/>
      <c r="HY137" s="781"/>
      <c r="HZ137" s="781"/>
      <c r="IA137" s="781"/>
      <c r="IB137" s="781"/>
      <c r="IC137" s="781"/>
      <c r="ID137" s="781"/>
      <c r="IE137" s="781"/>
      <c r="IF137" s="781"/>
      <c r="IG137" s="781"/>
      <c r="IH137" s="781"/>
      <c r="II137" s="781"/>
      <c r="IJ137" s="781"/>
      <c r="IK137" s="781"/>
      <c r="IL137" s="781"/>
      <c r="IM137" s="781"/>
      <c r="IN137" s="781"/>
      <c r="IO137" s="781"/>
      <c r="IP137" s="781"/>
      <c r="IQ137" s="781"/>
      <c r="IR137" s="781"/>
      <c r="IS137" s="781"/>
      <c r="IT137" s="781"/>
      <c r="IU137" s="781"/>
      <c r="IV137" s="781"/>
    </row>
    <row r="138" spans="1:256" s="437" customFormat="1" ht="23.25" customHeight="1">
      <c r="A138" s="530" t="s">
        <v>991</v>
      </c>
      <c r="B138" s="482" t="s">
        <v>1015</v>
      </c>
      <c r="C138" s="482" t="s">
        <v>1016</v>
      </c>
      <c r="D138" s="491" t="s">
        <v>171</v>
      </c>
      <c r="E138" s="484" t="s">
        <v>115</v>
      </c>
      <c r="F138" s="485">
        <v>24000</v>
      </c>
      <c r="G138" s="486">
        <v>1</v>
      </c>
      <c r="H138" s="487">
        <v>0</v>
      </c>
      <c r="I138" s="533" t="s">
        <v>1024</v>
      </c>
      <c r="J138" s="482" t="s">
        <v>1024</v>
      </c>
      <c r="K138" s="614" t="s">
        <v>1087</v>
      </c>
      <c r="L138" s="533" t="s">
        <v>159</v>
      </c>
      <c r="M138" s="459"/>
      <c r="N138" s="459"/>
      <c r="O138" s="459"/>
      <c r="P138" s="459"/>
      <c r="Q138" s="459"/>
      <c r="R138" s="459"/>
      <c r="S138" s="459"/>
      <c r="T138" s="459"/>
      <c r="U138" s="459"/>
      <c r="V138" s="459"/>
      <c r="W138" s="459"/>
      <c r="X138" s="459"/>
      <c r="Y138" s="459"/>
      <c r="Z138" s="459"/>
      <c r="AA138" s="459"/>
      <c r="AB138" s="459"/>
      <c r="AC138" s="459"/>
      <c r="AD138" s="459"/>
      <c r="AE138" s="459"/>
      <c r="AF138" s="459"/>
      <c r="AG138" s="459"/>
      <c r="AH138" s="459"/>
      <c r="AI138" s="459"/>
      <c r="AJ138" s="459"/>
      <c r="AK138" s="459"/>
      <c r="AL138" s="459"/>
      <c r="AM138" s="459"/>
      <c r="AN138" s="459"/>
      <c r="AO138" s="459"/>
      <c r="AP138" s="459"/>
      <c r="AQ138" s="459"/>
      <c r="AR138" s="459"/>
      <c r="AS138" s="459"/>
      <c r="AT138" s="459"/>
      <c r="AU138" s="459"/>
      <c r="AV138" s="459"/>
      <c r="AW138" s="459"/>
      <c r="AX138" s="459"/>
      <c r="AY138" s="459"/>
      <c r="AZ138" s="459"/>
      <c r="BA138" s="459"/>
      <c r="BB138" s="459"/>
      <c r="BC138" s="459"/>
      <c r="BD138" s="459"/>
      <c r="BE138" s="459"/>
      <c r="BF138" s="459"/>
      <c r="BG138" s="459"/>
      <c r="BH138" s="459"/>
      <c r="BI138" s="459"/>
      <c r="BJ138" s="459"/>
      <c r="BK138" s="459"/>
      <c r="BL138" s="459"/>
      <c r="BM138" s="459"/>
      <c r="BN138" s="459"/>
      <c r="BO138" s="459"/>
      <c r="BP138" s="459"/>
      <c r="BQ138" s="459"/>
      <c r="BR138" s="459"/>
      <c r="BS138" s="459"/>
      <c r="BT138" s="459"/>
      <c r="BU138" s="459"/>
      <c r="BV138" s="459"/>
      <c r="BW138" s="459"/>
      <c r="BX138" s="459"/>
      <c r="BY138" s="459"/>
      <c r="BZ138" s="459"/>
      <c r="CA138" s="459"/>
      <c r="CB138" s="459"/>
      <c r="CC138" s="459"/>
      <c r="CD138" s="459"/>
      <c r="CE138" s="459"/>
      <c r="CF138" s="459"/>
      <c r="CG138" s="459"/>
      <c r="CH138" s="459"/>
      <c r="CI138" s="459"/>
      <c r="CJ138" s="459"/>
      <c r="CK138" s="459"/>
      <c r="CL138" s="459"/>
      <c r="CM138" s="459"/>
      <c r="CN138" s="459"/>
      <c r="CO138" s="459"/>
      <c r="CP138" s="459"/>
      <c r="CQ138" s="459"/>
      <c r="CR138" s="459"/>
      <c r="CS138" s="459"/>
      <c r="CT138" s="459"/>
      <c r="CU138" s="459"/>
      <c r="CV138" s="459"/>
      <c r="CW138" s="459"/>
      <c r="CX138" s="459"/>
      <c r="CY138" s="459"/>
      <c r="CZ138" s="459"/>
      <c r="DA138" s="459"/>
      <c r="DB138" s="459"/>
      <c r="DC138" s="459"/>
      <c r="DD138" s="459"/>
      <c r="DE138" s="459"/>
      <c r="DF138" s="459"/>
      <c r="DG138" s="459"/>
      <c r="DH138" s="459"/>
      <c r="DI138" s="459"/>
      <c r="DJ138" s="459"/>
      <c r="DK138" s="459"/>
      <c r="DL138" s="459"/>
      <c r="DM138" s="459"/>
      <c r="DN138" s="459"/>
      <c r="DO138" s="459"/>
      <c r="DP138" s="459"/>
      <c r="DQ138" s="459"/>
      <c r="DR138" s="459"/>
      <c r="DS138" s="459"/>
      <c r="DT138" s="459"/>
      <c r="DU138" s="459"/>
      <c r="DV138" s="459"/>
      <c r="DW138" s="459"/>
      <c r="DX138" s="459"/>
      <c r="DY138" s="459"/>
      <c r="DZ138" s="459"/>
      <c r="EA138" s="459"/>
      <c r="EB138" s="459"/>
      <c r="EC138" s="459"/>
      <c r="ED138" s="459"/>
      <c r="EE138" s="459"/>
      <c r="EF138" s="459"/>
      <c r="EG138" s="459"/>
      <c r="EH138" s="459"/>
      <c r="EI138" s="459"/>
      <c r="EJ138" s="459"/>
      <c r="EK138" s="459"/>
      <c r="EL138" s="459"/>
      <c r="EM138" s="459"/>
      <c r="EN138" s="459"/>
      <c r="EO138" s="459"/>
      <c r="EP138" s="459"/>
      <c r="EQ138" s="459"/>
      <c r="ER138" s="459"/>
      <c r="ES138" s="459"/>
      <c r="ET138" s="459"/>
      <c r="EU138" s="459"/>
      <c r="EV138" s="459"/>
      <c r="EW138" s="459"/>
      <c r="EX138" s="459"/>
      <c r="EY138" s="459"/>
      <c r="EZ138" s="459"/>
      <c r="FA138" s="459"/>
      <c r="FB138" s="459"/>
      <c r="FC138" s="459"/>
      <c r="FD138" s="459"/>
      <c r="FE138" s="459"/>
      <c r="FF138" s="459"/>
      <c r="FG138" s="459"/>
      <c r="FH138" s="459"/>
      <c r="FI138" s="459"/>
      <c r="FJ138" s="459"/>
      <c r="FK138" s="459"/>
      <c r="FL138" s="459"/>
      <c r="FM138" s="459"/>
      <c r="FN138" s="459"/>
      <c r="FO138" s="459"/>
      <c r="FP138" s="459"/>
      <c r="FQ138" s="459"/>
      <c r="FR138" s="459"/>
      <c r="FS138" s="459"/>
      <c r="FT138" s="459"/>
      <c r="FU138" s="459"/>
      <c r="FV138" s="459"/>
      <c r="FW138" s="459"/>
      <c r="FX138" s="459"/>
      <c r="FY138" s="459"/>
      <c r="FZ138" s="459"/>
      <c r="GA138" s="459"/>
      <c r="GB138" s="459"/>
      <c r="GC138" s="459"/>
      <c r="GD138" s="459"/>
      <c r="GE138" s="459"/>
      <c r="GF138" s="459"/>
      <c r="GG138" s="459"/>
      <c r="GH138" s="459"/>
      <c r="GI138" s="459"/>
      <c r="GJ138" s="459"/>
      <c r="GK138" s="459"/>
      <c r="GL138" s="459"/>
      <c r="GM138" s="459"/>
      <c r="GN138" s="459"/>
      <c r="GO138" s="459"/>
      <c r="GP138" s="459"/>
      <c r="GQ138" s="459"/>
      <c r="GR138" s="459"/>
      <c r="GS138" s="459"/>
      <c r="GT138" s="459"/>
      <c r="GU138" s="459"/>
      <c r="GV138" s="459"/>
      <c r="GW138" s="459"/>
      <c r="GX138" s="459"/>
      <c r="GY138" s="459"/>
      <c r="GZ138" s="459"/>
      <c r="HA138" s="459"/>
      <c r="HB138" s="459"/>
      <c r="HC138" s="459"/>
      <c r="HD138" s="459"/>
      <c r="HE138" s="459"/>
      <c r="HF138" s="459"/>
      <c r="HG138" s="459"/>
      <c r="HH138" s="459"/>
      <c r="HI138" s="459"/>
      <c r="HJ138" s="459"/>
      <c r="HK138" s="459"/>
      <c r="HL138" s="459"/>
      <c r="HM138" s="459"/>
      <c r="HN138" s="459"/>
      <c r="HO138" s="459"/>
      <c r="HP138" s="459"/>
      <c r="HQ138" s="459"/>
      <c r="HR138" s="459"/>
      <c r="HS138" s="459"/>
      <c r="HT138" s="459"/>
      <c r="HU138" s="459"/>
      <c r="HV138" s="459"/>
      <c r="HW138" s="459"/>
      <c r="HX138" s="459"/>
      <c r="HY138" s="459"/>
      <c r="HZ138" s="459"/>
      <c r="IA138" s="459"/>
      <c r="IB138" s="459"/>
      <c r="IC138" s="459"/>
      <c r="ID138" s="459"/>
      <c r="IE138" s="459"/>
      <c r="IF138" s="459"/>
      <c r="IG138" s="459"/>
      <c r="IH138" s="459"/>
      <c r="II138" s="459"/>
      <c r="IJ138" s="459"/>
      <c r="IK138" s="459"/>
      <c r="IL138" s="459"/>
      <c r="IM138" s="459"/>
      <c r="IN138" s="459"/>
      <c r="IO138" s="459"/>
      <c r="IP138" s="459"/>
      <c r="IQ138" s="459"/>
      <c r="IR138" s="459"/>
      <c r="IS138" s="459"/>
      <c r="IT138" s="459"/>
      <c r="IU138" s="459"/>
      <c r="IV138" s="459"/>
    </row>
    <row r="139" spans="1:256" s="437" customFormat="1" ht="23.25" customHeight="1">
      <c r="A139" s="488" t="s">
        <v>1088</v>
      </c>
      <c r="B139" s="482" t="s">
        <v>1030</v>
      </c>
      <c r="C139" s="482" t="s">
        <v>1089</v>
      </c>
      <c r="D139" s="491" t="s">
        <v>319</v>
      </c>
      <c r="E139" s="485" t="s">
        <v>115</v>
      </c>
      <c r="F139" s="789">
        <v>20000</v>
      </c>
      <c r="G139" s="487">
        <v>1</v>
      </c>
      <c r="H139" s="535">
        <v>0</v>
      </c>
      <c r="I139" s="482" t="s">
        <v>826</v>
      </c>
      <c r="J139" s="533" t="s">
        <v>1090</v>
      </c>
      <c r="K139" s="614"/>
      <c r="L139" s="492" t="s">
        <v>159</v>
      </c>
      <c r="M139" s="459"/>
      <c r="N139" s="459"/>
      <c r="O139" s="459"/>
      <c r="P139" s="459"/>
      <c r="Q139" s="459"/>
      <c r="R139" s="459"/>
      <c r="S139" s="459"/>
      <c r="T139" s="459"/>
      <c r="U139" s="459"/>
      <c r="V139" s="459"/>
      <c r="W139" s="459"/>
      <c r="X139" s="459"/>
      <c r="Y139" s="459"/>
      <c r="Z139" s="459"/>
      <c r="AA139" s="459"/>
      <c r="AB139" s="459"/>
      <c r="AC139" s="459"/>
      <c r="AD139" s="459"/>
      <c r="AE139" s="459"/>
      <c r="AF139" s="459"/>
      <c r="AG139" s="459"/>
      <c r="AH139" s="459"/>
      <c r="AI139" s="459"/>
      <c r="AJ139" s="459"/>
      <c r="AK139" s="459"/>
      <c r="AL139" s="459"/>
      <c r="AM139" s="459"/>
      <c r="AN139" s="459"/>
      <c r="AO139" s="459"/>
      <c r="AP139" s="459"/>
      <c r="AQ139" s="459"/>
      <c r="AR139" s="459"/>
      <c r="AS139" s="459"/>
      <c r="AT139" s="459"/>
      <c r="AU139" s="459"/>
      <c r="AV139" s="459"/>
      <c r="AW139" s="459"/>
      <c r="AX139" s="459"/>
      <c r="AY139" s="459"/>
      <c r="AZ139" s="459"/>
      <c r="BA139" s="459"/>
      <c r="BB139" s="459"/>
      <c r="BC139" s="459"/>
      <c r="BD139" s="459"/>
      <c r="BE139" s="459"/>
      <c r="BF139" s="459"/>
      <c r="BG139" s="459"/>
      <c r="BH139" s="459"/>
      <c r="BI139" s="459"/>
      <c r="BJ139" s="459"/>
      <c r="BK139" s="459"/>
      <c r="BL139" s="459"/>
      <c r="BM139" s="459"/>
      <c r="BN139" s="459"/>
      <c r="BO139" s="459"/>
      <c r="BP139" s="459"/>
      <c r="BQ139" s="459"/>
      <c r="BR139" s="459"/>
      <c r="BS139" s="459"/>
      <c r="BT139" s="459"/>
      <c r="BU139" s="459"/>
      <c r="BV139" s="459"/>
      <c r="BW139" s="459"/>
      <c r="BX139" s="459"/>
      <c r="BY139" s="459"/>
      <c r="BZ139" s="459"/>
      <c r="CA139" s="459"/>
      <c r="CB139" s="459"/>
      <c r="CC139" s="459"/>
      <c r="CD139" s="459"/>
      <c r="CE139" s="459"/>
      <c r="CF139" s="459"/>
      <c r="CG139" s="459"/>
      <c r="CH139" s="459"/>
      <c r="CI139" s="459"/>
      <c r="CJ139" s="459"/>
      <c r="CK139" s="459"/>
      <c r="CL139" s="459"/>
      <c r="CM139" s="459"/>
      <c r="CN139" s="459"/>
      <c r="CO139" s="459"/>
      <c r="CP139" s="459"/>
      <c r="CQ139" s="459"/>
      <c r="CR139" s="459"/>
      <c r="CS139" s="459"/>
      <c r="CT139" s="459"/>
      <c r="CU139" s="459"/>
      <c r="CV139" s="459"/>
      <c r="CW139" s="459"/>
      <c r="CX139" s="459"/>
      <c r="CY139" s="459"/>
      <c r="CZ139" s="459"/>
      <c r="DA139" s="459"/>
      <c r="DB139" s="459"/>
      <c r="DC139" s="459"/>
      <c r="DD139" s="459"/>
      <c r="DE139" s="459"/>
      <c r="DF139" s="459"/>
      <c r="DG139" s="459"/>
      <c r="DH139" s="459"/>
      <c r="DI139" s="459"/>
      <c r="DJ139" s="459"/>
      <c r="DK139" s="459"/>
      <c r="DL139" s="459"/>
      <c r="DM139" s="459"/>
      <c r="DN139" s="459"/>
      <c r="DO139" s="459"/>
      <c r="DP139" s="459"/>
      <c r="DQ139" s="459"/>
      <c r="DR139" s="459"/>
      <c r="DS139" s="459"/>
      <c r="DT139" s="459"/>
      <c r="DU139" s="459"/>
      <c r="DV139" s="459"/>
      <c r="DW139" s="459"/>
      <c r="DX139" s="459"/>
      <c r="DY139" s="459"/>
      <c r="DZ139" s="459"/>
      <c r="EA139" s="459"/>
      <c r="EB139" s="459"/>
      <c r="EC139" s="459"/>
      <c r="ED139" s="459"/>
      <c r="EE139" s="459"/>
      <c r="EF139" s="459"/>
      <c r="EG139" s="459"/>
      <c r="EH139" s="459"/>
      <c r="EI139" s="459"/>
      <c r="EJ139" s="459"/>
      <c r="EK139" s="459"/>
      <c r="EL139" s="459"/>
      <c r="EM139" s="459"/>
      <c r="EN139" s="459"/>
      <c r="EO139" s="459"/>
      <c r="EP139" s="459"/>
      <c r="EQ139" s="459"/>
      <c r="ER139" s="459"/>
      <c r="ES139" s="459"/>
      <c r="ET139" s="459"/>
      <c r="EU139" s="459"/>
      <c r="EV139" s="459"/>
      <c r="EW139" s="459"/>
      <c r="EX139" s="459"/>
      <c r="EY139" s="459"/>
      <c r="EZ139" s="459"/>
      <c r="FA139" s="459"/>
      <c r="FB139" s="459"/>
      <c r="FC139" s="459"/>
      <c r="FD139" s="459"/>
      <c r="FE139" s="459"/>
      <c r="FF139" s="459"/>
      <c r="FG139" s="459"/>
      <c r="FH139" s="459"/>
      <c r="FI139" s="459"/>
      <c r="FJ139" s="459"/>
      <c r="FK139" s="459"/>
      <c r="FL139" s="459"/>
      <c r="FM139" s="459"/>
      <c r="FN139" s="459"/>
      <c r="FO139" s="459"/>
      <c r="FP139" s="459"/>
      <c r="FQ139" s="459"/>
      <c r="FR139" s="459"/>
      <c r="FS139" s="459"/>
      <c r="FT139" s="459"/>
      <c r="FU139" s="459"/>
      <c r="FV139" s="459"/>
      <c r="FW139" s="459"/>
      <c r="FX139" s="459"/>
      <c r="FY139" s="459"/>
      <c r="FZ139" s="459"/>
      <c r="GA139" s="459"/>
      <c r="GB139" s="459"/>
      <c r="GC139" s="459"/>
      <c r="GD139" s="459"/>
      <c r="GE139" s="459"/>
      <c r="GF139" s="459"/>
      <c r="GG139" s="459"/>
      <c r="GH139" s="459"/>
      <c r="GI139" s="459"/>
      <c r="GJ139" s="459"/>
      <c r="GK139" s="459"/>
      <c r="GL139" s="459"/>
      <c r="GM139" s="459"/>
      <c r="GN139" s="459"/>
      <c r="GO139" s="459"/>
      <c r="GP139" s="459"/>
      <c r="GQ139" s="459"/>
      <c r="GR139" s="459"/>
      <c r="GS139" s="459"/>
      <c r="GT139" s="459"/>
      <c r="GU139" s="459"/>
      <c r="GV139" s="459"/>
      <c r="GW139" s="459"/>
      <c r="GX139" s="459"/>
      <c r="GY139" s="459"/>
      <c r="GZ139" s="459"/>
      <c r="HA139" s="459"/>
      <c r="HB139" s="459"/>
      <c r="HC139" s="459"/>
      <c r="HD139" s="459"/>
      <c r="HE139" s="459"/>
      <c r="HF139" s="459"/>
      <c r="HG139" s="459"/>
      <c r="HH139" s="459"/>
      <c r="HI139" s="459"/>
      <c r="HJ139" s="459"/>
      <c r="HK139" s="459"/>
      <c r="HL139" s="459"/>
      <c r="HM139" s="459"/>
      <c r="HN139" s="459"/>
      <c r="HO139" s="459"/>
      <c r="HP139" s="459"/>
      <c r="HQ139" s="459"/>
      <c r="HR139" s="459"/>
      <c r="HS139" s="459"/>
      <c r="HT139" s="459"/>
      <c r="HU139" s="459"/>
      <c r="HV139" s="459"/>
      <c r="HW139" s="459"/>
      <c r="HX139" s="459"/>
      <c r="HY139" s="459"/>
      <c r="HZ139" s="459"/>
      <c r="IA139" s="459"/>
      <c r="IB139" s="459"/>
      <c r="IC139" s="459"/>
      <c r="ID139" s="459"/>
      <c r="IE139" s="459"/>
      <c r="IF139" s="459"/>
      <c r="IG139" s="459"/>
      <c r="IH139" s="459"/>
      <c r="II139" s="459"/>
      <c r="IJ139" s="459"/>
      <c r="IK139" s="459"/>
      <c r="IL139" s="459"/>
      <c r="IM139" s="459"/>
      <c r="IN139" s="459"/>
      <c r="IO139" s="459"/>
      <c r="IP139" s="459"/>
      <c r="IQ139" s="459"/>
      <c r="IR139" s="459"/>
      <c r="IS139" s="459"/>
      <c r="IT139" s="459"/>
      <c r="IU139" s="459"/>
      <c r="IV139" s="459"/>
    </row>
    <row r="140" spans="1:256" s="438" customFormat="1" ht="23.25" customHeight="1">
      <c r="A140" s="497" t="s">
        <v>1091</v>
      </c>
      <c r="B140" s="498" t="s">
        <v>936</v>
      </c>
      <c r="C140" s="498" t="s">
        <v>1092</v>
      </c>
      <c r="D140" s="512" t="s">
        <v>319</v>
      </c>
      <c r="E140" s="513" t="s">
        <v>115</v>
      </c>
      <c r="F140" s="550"/>
      <c r="G140" s="734">
        <v>1</v>
      </c>
      <c r="H140" s="503">
        <v>0</v>
      </c>
      <c r="I140" s="520" t="s">
        <v>1093</v>
      </c>
      <c r="J140" s="498" t="s">
        <v>1040</v>
      </c>
      <c r="K140" s="602" t="s">
        <v>1094</v>
      </c>
      <c r="L140" s="520" t="s">
        <v>195</v>
      </c>
      <c r="M140" s="459"/>
      <c r="N140" s="459"/>
      <c r="O140" s="459"/>
      <c r="P140" s="459"/>
      <c r="Q140" s="459"/>
      <c r="R140" s="459"/>
      <c r="S140" s="459"/>
      <c r="T140" s="459"/>
      <c r="U140" s="459"/>
      <c r="V140" s="459"/>
      <c r="W140" s="459"/>
      <c r="X140" s="459"/>
      <c r="Y140" s="459"/>
      <c r="Z140" s="459"/>
      <c r="AA140" s="459"/>
      <c r="AB140" s="459"/>
      <c r="AC140" s="459"/>
      <c r="AD140" s="459"/>
      <c r="AE140" s="459"/>
      <c r="AF140" s="459"/>
      <c r="AG140" s="459"/>
      <c r="AH140" s="459"/>
      <c r="AI140" s="459"/>
      <c r="AJ140" s="459"/>
      <c r="AK140" s="459"/>
      <c r="AL140" s="459"/>
      <c r="AM140" s="459"/>
      <c r="AN140" s="459"/>
      <c r="AO140" s="459"/>
      <c r="AP140" s="459"/>
      <c r="AQ140" s="459"/>
      <c r="AR140" s="459"/>
      <c r="AS140" s="459"/>
      <c r="AT140" s="459"/>
      <c r="AU140" s="459"/>
      <c r="AV140" s="459"/>
      <c r="AW140" s="459"/>
      <c r="AX140" s="459"/>
      <c r="AY140" s="459"/>
      <c r="AZ140" s="459"/>
      <c r="BA140" s="459"/>
      <c r="BB140" s="459"/>
      <c r="BC140" s="459"/>
      <c r="BD140" s="459"/>
      <c r="BE140" s="459"/>
      <c r="BF140" s="459"/>
      <c r="BG140" s="459"/>
      <c r="BH140" s="459"/>
      <c r="BI140" s="459"/>
      <c r="BJ140" s="459"/>
      <c r="BK140" s="459"/>
      <c r="BL140" s="459"/>
      <c r="BM140" s="459"/>
      <c r="BN140" s="459"/>
      <c r="BO140" s="459"/>
      <c r="BP140" s="459"/>
      <c r="BQ140" s="459"/>
      <c r="BR140" s="459"/>
      <c r="BS140" s="459"/>
      <c r="BT140" s="459"/>
      <c r="BU140" s="459"/>
      <c r="BV140" s="459"/>
      <c r="BW140" s="459"/>
      <c r="BX140" s="459"/>
      <c r="BY140" s="459"/>
      <c r="BZ140" s="459"/>
      <c r="CA140" s="459"/>
      <c r="CB140" s="459"/>
      <c r="CC140" s="459"/>
      <c r="CD140" s="459"/>
      <c r="CE140" s="459"/>
      <c r="CF140" s="459"/>
      <c r="CG140" s="459"/>
      <c r="CH140" s="459"/>
      <c r="CI140" s="459"/>
      <c r="CJ140" s="459"/>
      <c r="CK140" s="459"/>
      <c r="CL140" s="459"/>
      <c r="CM140" s="459"/>
      <c r="CN140" s="459"/>
      <c r="CO140" s="459"/>
      <c r="CP140" s="459"/>
      <c r="CQ140" s="459"/>
      <c r="CR140" s="459"/>
      <c r="CS140" s="459"/>
      <c r="CT140" s="459"/>
      <c r="CU140" s="459"/>
      <c r="CV140" s="459"/>
      <c r="CW140" s="459"/>
      <c r="CX140" s="459"/>
      <c r="CY140" s="459"/>
      <c r="CZ140" s="459"/>
      <c r="DA140" s="459"/>
      <c r="DB140" s="459"/>
      <c r="DC140" s="459"/>
      <c r="DD140" s="459"/>
      <c r="DE140" s="459"/>
      <c r="DF140" s="459"/>
      <c r="DG140" s="459"/>
      <c r="DH140" s="459"/>
      <c r="DI140" s="459"/>
      <c r="DJ140" s="459"/>
      <c r="DK140" s="459"/>
      <c r="DL140" s="459"/>
      <c r="DM140" s="459"/>
      <c r="DN140" s="459"/>
      <c r="DO140" s="459"/>
      <c r="DP140" s="459"/>
      <c r="DQ140" s="459"/>
      <c r="DR140" s="459"/>
      <c r="DS140" s="459"/>
      <c r="DT140" s="459"/>
      <c r="DU140" s="459"/>
      <c r="DV140" s="459"/>
      <c r="DW140" s="459"/>
      <c r="DX140" s="459"/>
      <c r="DY140" s="459"/>
      <c r="DZ140" s="459"/>
      <c r="EA140" s="459"/>
      <c r="EB140" s="459"/>
      <c r="EC140" s="459"/>
      <c r="ED140" s="459"/>
      <c r="EE140" s="459"/>
      <c r="EF140" s="459"/>
      <c r="EG140" s="459"/>
      <c r="EH140" s="459"/>
      <c r="EI140" s="459"/>
      <c r="EJ140" s="459"/>
      <c r="EK140" s="459"/>
      <c r="EL140" s="459"/>
      <c r="EM140" s="459"/>
      <c r="EN140" s="459"/>
      <c r="EO140" s="459"/>
      <c r="EP140" s="459"/>
      <c r="EQ140" s="459"/>
      <c r="ER140" s="459"/>
      <c r="ES140" s="459"/>
      <c r="ET140" s="459"/>
      <c r="EU140" s="459"/>
      <c r="EV140" s="459"/>
      <c r="EW140" s="459"/>
      <c r="EX140" s="459"/>
      <c r="EY140" s="459"/>
      <c r="EZ140" s="459"/>
      <c r="FA140" s="459"/>
      <c r="FB140" s="459"/>
      <c r="FC140" s="459"/>
      <c r="FD140" s="459"/>
      <c r="FE140" s="459"/>
      <c r="FF140" s="459"/>
      <c r="FG140" s="459"/>
      <c r="FH140" s="459"/>
      <c r="FI140" s="459"/>
      <c r="FJ140" s="459"/>
      <c r="FK140" s="459"/>
      <c r="FL140" s="459"/>
      <c r="FM140" s="459"/>
      <c r="FN140" s="459"/>
      <c r="FO140" s="459"/>
      <c r="FP140" s="459"/>
      <c r="FQ140" s="459"/>
      <c r="FR140" s="459"/>
      <c r="FS140" s="459"/>
      <c r="FT140" s="459"/>
      <c r="FU140" s="459"/>
      <c r="FV140" s="459"/>
      <c r="FW140" s="459"/>
      <c r="FX140" s="459"/>
      <c r="FY140" s="459"/>
      <c r="FZ140" s="459"/>
      <c r="GA140" s="459"/>
      <c r="GB140" s="459"/>
      <c r="GC140" s="459"/>
      <c r="GD140" s="459"/>
      <c r="GE140" s="459"/>
      <c r="GF140" s="459"/>
      <c r="GG140" s="459"/>
      <c r="GH140" s="459"/>
      <c r="GI140" s="459"/>
      <c r="GJ140" s="459"/>
      <c r="GK140" s="459"/>
      <c r="GL140" s="459"/>
      <c r="GM140" s="459"/>
      <c r="GN140" s="459"/>
      <c r="GO140" s="459"/>
      <c r="GP140" s="459"/>
      <c r="GQ140" s="459"/>
      <c r="GR140" s="459"/>
      <c r="GS140" s="459"/>
      <c r="GT140" s="459"/>
      <c r="GU140" s="459"/>
      <c r="GV140" s="459"/>
      <c r="GW140" s="459"/>
      <c r="GX140" s="459"/>
      <c r="GY140" s="459"/>
      <c r="GZ140" s="459"/>
      <c r="HA140" s="459"/>
      <c r="HB140" s="459"/>
      <c r="HC140" s="459"/>
      <c r="HD140" s="459"/>
      <c r="HE140" s="459"/>
      <c r="HF140" s="459"/>
      <c r="HG140" s="459"/>
      <c r="HH140" s="459"/>
      <c r="HI140" s="459"/>
      <c r="HJ140" s="459"/>
      <c r="HK140" s="459"/>
      <c r="HL140" s="459"/>
      <c r="HM140" s="459"/>
      <c r="HN140" s="459"/>
      <c r="HO140" s="459"/>
      <c r="HP140" s="459"/>
      <c r="HQ140" s="459"/>
      <c r="HR140" s="459"/>
      <c r="HS140" s="459"/>
      <c r="HT140" s="459"/>
      <c r="HU140" s="459"/>
      <c r="HV140" s="459"/>
      <c r="HW140" s="459"/>
      <c r="HX140" s="459"/>
      <c r="HY140" s="459"/>
      <c r="HZ140" s="459"/>
      <c r="IA140" s="459"/>
      <c r="IB140" s="459"/>
      <c r="IC140" s="459"/>
      <c r="ID140" s="459"/>
      <c r="IE140" s="459"/>
      <c r="IF140" s="459"/>
      <c r="IG140" s="459"/>
      <c r="IH140" s="459"/>
      <c r="II140" s="459"/>
      <c r="IJ140" s="459"/>
      <c r="IK140" s="459"/>
      <c r="IL140" s="459"/>
      <c r="IM140" s="459"/>
      <c r="IN140" s="459"/>
      <c r="IO140" s="459"/>
      <c r="IP140" s="459"/>
      <c r="IQ140" s="459"/>
      <c r="IR140" s="459"/>
      <c r="IS140" s="459"/>
      <c r="IT140" s="459"/>
      <c r="IU140" s="459"/>
      <c r="IV140" s="459"/>
    </row>
    <row r="141" spans="1:256" s="438" customFormat="1" ht="23.25" customHeight="1">
      <c r="A141" s="790" t="s">
        <v>1095</v>
      </c>
      <c r="B141" s="498" t="s">
        <v>914</v>
      </c>
      <c r="C141" s="498" t="s">
        <v>1096</v>
      </c>
      <c r="D141" s="512"/>
      <c r="E141" s="500" t="s">
        <v>1097</v>
      </c>
      <c r="F141" s="550"/>
      <c r="G141" s="502">
        <v>1</v>
      </c>
      <c r="H141" s="791">
        <v>0</v>
      </c>
      <c r="I141" s="841">
        <v>42644</v>
      </c>
      <c r="J141" s="763">
        <v>42675</v>
      </c>
      <c r="K141" s="602" t="s">
        <v>1098</v>
      </c>
      <c r="L141" s="520" t="s">
        <v>1099</v>
      </c>
      <c r="M141" s="459"/>
      <c r="N141" s="459"/>
      <c r="O141" s="459"/>
      <c r="P141" s="459"/>
      <c r="Q141" s="459"/>
      <c r="R141" s="459"/>
      <c r="S141" s="459"/>
      <c r="T141" s="459"/>
      <c r="U141" s="459"/>
      <c r="V141" s="459"/>
      <c r="W141" s="459"/>
      <c r="X141" s="459"/>
      <c r="Y141" s="459"/>
      <c r="Z141" s="459"/>
      <c r="AA141" s="459"/>
      <c r="AB141" s="459"/>
      <c r="AC141" s="459"/>
      <c r="AD141" s="459"/>
      <c r="AE141" s="459"/>
      <c r="AF141" s="459"/>
      <c r="AG141" s="459"/>
      <c r="AH141" s="459"/>
      <c r="AI141" s="459"/>
      <c r="AJ141" s="459"/>
      <c r="AK141" s="459"/>
      <c r="AL141" s="459"/>
      <c r="AM141" s="459"/>
      <c r="AN141" s="459"/>
      <c r="AO141" s="459"/>
      <c r="AP141" s="459"/>
      <c r="AQ141" s="459"/>
      <c r="AR141" s="459"/>
      <c r="AS141" s="459"/>
      <c r="AT141" s="459"/>
      <c r="AU141" s="459"/>
      <c r="AV141" s="459"/>
      <c r="AW141" s="459"/>
      <c r="AX141" s="459"/>
      <c r="AY141" s="459"/>
      <c r="AZ141" s="459"/>
      <c r="BA141" s="459"/>
      <c r="BB141" s="459"/>
      <c r="BC141" s="459"/>
      <c r="BD141" s="459"/>
      <c r="BE141" s="459"/>
      <c r="BF141" s="459"/>
      <c r="BG141" s="459"/>
      <c r="BH141" s="459"/>
      <c r="BI141" s="459"/>
      <c r="BJ141" s="459"/>
      <c r="BK141" s="459"/>
      <c r="BL141" s="459"/>
      <c r="BM141" s="459"/>
      <c r="BN141" s="459"/>
      <c r="BO141" s="459"/>
      <c r="BP141" s="459"/>
      <c r="BQ141" s="459"/>
      <c r="BR141" s="459"/>
      <c r="BS141" s="459"/>
      <c r="BT141" s="459"/>
      <c r="BU141" s="459"/>
      <c r="BV141" s="459"/>
      <c r="BW141" s="459"/>
      <c r="BX141" s="459"/>
      <c r="BY141" s="459"/>
      <c r="BZ141" s="459"/>
      <c r="CA141" s="459"/>
      <c r="CB141" s="459"/>
      <c r="CC141" s="459"/>
      <c r="CD141" s="459"/>
      <c r="CE141" s="459"/>
      <c r="CF141" s="459"/>
      <c r="CG141" s="459"/>
      <c r="CH141" s="459"/>
      <c r="CI141" s="459"/>
      <c r="CJ141" s="459"/>
      <c r="CK141" s="459"/>
      <c r="CL141" s="459"/>
      <c r="CM141" s="459"/>
      <c r="CN141" s="459"/>
      <c r="CO141" s="459"/>
      <c r="CP141" s="459"/>
      <c r="CQ141" s="459"/>
      <c r="CR141" s="459"/>
      <c r="CS141" s="459"/>
      <c r="CT141" s="459"/>
      <c r="CU141" s="459"/>
      <c r="CV141" s="459"/>
      <c r="CW141" s="459"/>
      <c r="CX141" s="459"/>
      <c r="CY141" s="459"/>
      <c r="CZ141" s="459"/>
      <c r="DA141" s="459"/>
      <c r="DB141" s="459"/>
      <c r="DC141" s="459"/>
      <c r="DD141" s="459"/>
      <c r="DE141" s="459"/>
      <c r="DF141" s="459"/>
      <c r="DG141" s="459"/>
      <c r="DH141" s="459"/>
      <c r="DI141" s="459"/>
      <c r="DJ141" s="459"/>
      <c r="DK141" s="459"/>
      <c r="DL141" s="459"/>
      <c r="DM141" s="459"/>
      <c r="DN141" s="459"/>
      <c r="DO141" s="459"/>
      <c r="DP141" s="459"/>
      <c r="DQ141" s="459"/>
      <c r="DR141" s="459"/>
      <c r="DS141" s="459"/>
      <c r="DT141" s="459"/>
      <c r="DU141" s="459"/>
      <c r="DV141" s="459"/>
      <c r="DW141" s="459"/>
      <c r="DX141" s="459"/>
      <c r="DY141" s="459"/>
      <c r="DZ141" s="459"/>
      <c r="EA141" s="459"/>
      <c r="EB141" s="459"/>
      <c r="EC141" s="459"/>
      <c r="ED141" s="459"/>
      <c r="EE141" s="459"/>
      <c r="EF141" s="459"/>
      <c r="EG141" s="459"/>
      <c r="EH141" s="459"/>
      <c r="EI141" s="459"/>
      <c r="EJ141" s="459"/>
      <c r="EK141" s="459"/>
      <c r="EL141" s="459"/>
      <c r="EM141" s="459"/>
      <c r="EN141" s="459"/>
      <c r="EO141" s="459"/>
      <c r="EP141" s="459"/>
      <c r="EQ141" s="459"/>
      <c r="ER141" s="459"/>
      <c r="ES141" s="459"/>
      <c r="ET141" s="459"/>
      <c r="EU141" s="459"/>
      <c r="EV141" s="459"/>
      <c r="EW141" s="459"/>
      <c r="EX141" s="459"/>
      <c r="EY141" s="459"/>
      <c r="EZ141" s="459"/>
      <c r="FA141" s="459"/>
      <c r="FB141" s="459"/>
      <c r="FC141" s="459"/>
      <c r="FD141" s="459"/>
      <c r="FE141" s="459"/>
      <c r="FF141" s="459"/>
      <c r="FG141" s="459"/>
      <c r="FH141" s="459"/>
      <c r="FI141" s="459"/>
      <c r="FJ141" s="459"/>
      <c r="FK141" s="459"/>
      <c r="FL141" s="459"/>
      <c r="FM141" s="459"/>
      <c r="FN141" s="459"/>
      <c r="FO141" s="459"/>
      <c r="FP141" s="459"/>
      <c r="FQ141" s="459"/>
      <c r="FR141" s="459"/>
      <c r="FS141" s="459"/>
      <c r="FT141" s="459"/>
      <c r="FU141" s="459"/>
      <c r="FV141" s="459"/>
      <c r="FW141" s="459"/>
      <c r="FX141" s="459"/>
      <c r="FY141" s="459"/>
      <c r="FZ141" s="459"/>
      <c r="GA141" s="459"/>
      <c r="GB141" s="459"/>
      <c r="GC141" s="459"/>
      <c r="GD141" s="459"/>
      <c r="GE141" s="459"/>
      <c r="GF141" s="459"/>
      <c r="GG141" s="459"/>
      <c r="GH141" s="459"/>
      <c r="GI141" s="459"/>
      <c r="GJ141" s="459"/>
      <c r="GK141" s="459"/>
      <c r="GL141" s="459"/>
      <c r="GM141" s="459"/>
      <c r="GN141" s="459"/>
      <c r="GO141" s="459"/>
      <c r="GP141" s="459"/>
      <c r="GQ141" s="459"/>
      <c r="GR141" s="459"/>
      <c r="GS141" s="459"/>
      <c r="GT141" s="459"/>
      <c r="GU141" s="459"/>
      <c r="GV141" s="459"/>
      <c r="GW141" s="459"/>
      <c r="GX141" s="459"/>
      <c r="GY141" s="459"/>
      <c r="GZ141" s="459"/>
      <c r="HA141" s="459"/>
      <c r="HB141" s="459"/>
      <c r="HC141" s="459"/>
      <c r="HD141" s="459"/>
      <c r="HE141" s="459"/>
      <c r="HF141" s="459"/>
      <c r="HG141" s="459"/>
      <c r="HH141" s="459"/>
      <c r="HI141" s="459"/>
      <c r="HJ141" s="459"/>
      <c r="HK141" s="459"/>
      <c r="HL141" s="459"/>
      <c r="HM141" s="459"/>
      <c r="HN141" s="459"/>
      <c r="HO141" s="459"/>
      <c r="HP141" s="459"/>
      <c r="HQ141" s="459"/>
      <c r="HR141" s="459"/>
      <c r="HS141" s="459"/>
      <c r="HT141" s="459"/>
      <c r="HU141" s="459"/>
      <c r="HV141" s="459"/>
      <c r="HW141" s="459"/>
      <c r="HX141" s="459"/>
      <c r="HY141" s="459"/>
      <c r="HZ141" s="459"/>
      <c r="IA141" s="459"/>
      <c r="IB141" s="459"/>
      <c r="IC141" s="459"/>
      <c r="ID141" s="459"/>
      <c r="IE141" s="459"/>
      <c r="IF141" s="459"/>
      <c r="IG141" s="459"/>
      <c r="IH141" s="459"/>
      <c r="II141" s="459"/>
      <c r="IJ141" s="459"/>
      <c r="IK141" s="459"/>
      <c r="IL141" s="459"/>
      <c r="IM141" s="459"/>
      <c r="IN141" s="459"/>
      <c r="IO141" s="459"/>
      <c r="IP141" s="459"/>
      <c r="IQ141" s="459"/>
      <c r="IR141" s="459"/>
      <c r="IS141" s="459"/>
      <c r="IT141" s="459"/>
      <c r="IU141" s="459"/>
      <c r="IV141" s="459"/>
    </row>
    <row r="142" spans="1:256" s="438" customFormat="1" ht="35.1" customHeight="1">
      <c r="A142" s="652" t="s">
        <v>1100</v>
      </c>
      <c r="B142" s="498" t="s">
        <v>1101</v>
      </c>
      <c r="C142" s="498" t="s">
        <v>1102</v>
      </c>
      <c r="D142" s="551" t="s">
        <v>171</v>
      </c>
      <c r="E142" s="655" t="s">
        <v>115</v>
      </c>
      <c r="F142" s="690">
        <v>0</v>
      </c>
      <c r="G142" s="792">
        <v>1</v>
      </c>
      <c r="H142" s="523">
        <v>0</v>
      </c>
      <c r="I142" s="843" t="s">
        <v>784</v>
      </c>
      <c r="J142" s="843" t="s">
        <v>924</v>
      </c>
      <c r="K142" s="842" t="s">
        <v>1103</v>
      </c>
      <c r="L142" s="625" t="s">
        <v>195</v>
      </c>
      <c r="M142" s="459"/>
      <c r="N142" s="459"/>
      <c r="O142" s="459"/>
      <c r="P142" s="459"/>
      <c r="Q142" s="459"/>
      <c r="R142" s="459"/>
      <c r="S142" s="459"/>
      <c r="T142" s="459"/>
      <c r="U142" s="459"/>
      <c r="V142" s="459"/>
      <c r="W142" s="459"/>
      <c r="X142" s="459"/>
      <c r="Y142" s="459"/>
      <c r="Z142" s="459"/>
      <c r="AA142" s="459"/>
      <c r="AB142" s="459"/>
      <c r="AC142" s="459"/>
      <c r="AD142" s="459"/>
      <c r="AE142" s="459"/>
      <c r="AF142" s="459"/>
      <c r="AG142" s="459"/>
      <c r="AH142" s="459"/>
      <c r="AI142" s="459"/>
      <c r="AJ142" s="459"/>
      <c r="AK142" s="459"/>
      <c r="AL142" s="459"/>
      <c r="AM142" s="459"/>
      <c r="AN142" s="459"/>
      <c r="AO142" s="459"/>
      <c r="AP142" s="459"/>
      <c r="AQ142" s="459"/>
      <c r="AR142" s="459"/>
      <c r="AS142" s="459"/>
      <c r="AT142" s="459"/>
      <c r="AU142" s="459"/>
      <c r="AV142" s="459"/>
      <c r="AW142" s="459"/>
      <c r="AX142" s="459"/>
      <c r="AY142" s="459"/>
      <c r="AZ142" s="459"/>
      <c r="BA142" s="459"/>
      <c r="BB142" s="459"/>
      <c r="BC142" s="459"/>
      <c r="BD142" s="459"/>
      <c r="BE142" s="459"/>
      <c r="BF142" s="459"/>
      <c r="BG142" s="459"/>
      <c r="BH142" s="459"/>
      <c r="BI142" s="459"/>
      <c r="BJ142" s="459"/>
      <c r="BK142" s="459"/>
      <c r="BL142" s="459"/>
      <c r="BM142" s="459"/>
      <c r="BN142" s="459"/>
      <c r="BO142" s="459"/>
      <c r="BP142" s="459"/>
      <c r="BQ142" s="459"/>
      <c r="BR142" s="459"/>
      <c r="BS142" s="459"/>
      <c r="BT142" s="459"/>
      <c r="BU142" s="459"/>
      <c r="BV142" s="459"/>
      <c r="BW142" s="459"/>
      <c r="BX142" s="459"/>
      <c r="BY142" s="459"/>
      <c r="BZ142" s="459"/>
      <c r="CA142" s="459"/>
      <c r="CB142" s="459"/>
      <c r="CC142" s="459"/>
      <c r="CD142" s="459"/>
      <c r="CE142" s="459"/>
      <c r="CF142" s="459"/>
      <c r="CG142" s="459"/>
      <c r="CH142" s="459"/>
      <c r="CI142" s="459"/>
      <c r="CJ142" s="459"/>
      <c r="CK142" s="459"/>
      <c r="CL142" s="459"/>
      <c r="CM142" s="459"/>
      <c r="CN142" s="459"/>
      <c r="CO142" s="459"/>
      <c r="CP142" s="459"/>
      <c r="CQ142" s="459"/>
      <c r="CR142" s="459"/>
      <c r="CS142" s="459"/>
      <c r="CT142" s="459"/>
      <c r="CU142" s="459"/>
      <c r="CV142" s="459"/>
      <c r="CW142" s="459"/>
      <c r="CX142" s="459"/>
      <c r="CY142" s="459"/>
      <c r="CZ142" s="459"/>
      <c r="DA142" s="459"/>
      <c r="DB142" s="459"/>
      <c r="DC142" s="459"/>
      <c r="DD142" s="459"/>
      <c r="DE142" s="459"/>
      <c r="DF142" s="459"/>
      <c r="DG142" s="459"/>
      <c r="DH142" s="459"/>
      <c r="DI142" s="459"/>
      <c r="DJ142" s="459"/>
      <c r="DK142" s="459"/>
      <c r="DL142" s="459"/>
      <c r="DM142" s="459"/>
      <c r="DN142" s="459"/>
      <c r="DO142" s="459"/>
      <c r="DP142" s="459"/>
      <c r="DQ142" s="459"/>
      <c r="DR142" s="459"/>
      <c r="DS142" s="459"/>
      <c r="DT142" s="459"/>
      <c r="DU142" s="459"/>
      <c r="DV142" s="459"/>
      <c r="DW142" s="459"/>
      <c r="DX142" s="459"/>
      <c r="DY142" s="459"/>
      <c r="DZ142" s="459"/>
      <c r="EA142" s="459"/>
      <c r="EB142" s="459"/>
      <c r="EC142" s="459"/>
      <c r="ED142" s="459"/>
      <c r="EE142" s="459"/>
      <c r="EF142" s="459"/>
      <c r="EG142" s="459"/>
      <c r="EH142" s="459"/>
      <c r="EI142" s="459"/>
      <c r="EJ142" s="459"/>
      <c r="EK142" s="459"/>
      <c r="EL142" s="459"/>
      <c r="EM142" s="459"/>
      <c r="EN142" s="459"/>
      <c r="EO142" s="459"/>
      <c r="EP142" s="459"/>
      <c r="EQ142" s="459"/>
      <c r="ER142" s="459"/>
      <c r="ES142" s="459"/>
      <c r="ET142" s="459"/>
      <c r="EU142" s="459"/>
      <c r="EV142" s="459"/>
      <c r="EW142" s="459"/>
      <c r="EX142" s="459"/>
      <c r="EY142" s="459"/>
      <c r="EZ142" s="459"/>
      <c r="FA142" s="459"/>
      <c r="FB142" s="459"/>
      <c r="FC142" s="459"/>
      <c r="FD142" s="459"/>
      <c r="FE142" s="459"/>
      <c r="FF142" s="459"/>
      <c r="FG142" s="459"/>
      <c r="FH142" s="459"/>
      <c r="FI142" s="459"/>
      <c r="FJ142" s="459"/>
      <c r="FK142" s="459"/>
      <c r="FL142" s="459"/>
      <c r="FM142" s="459"/>
      <c r="FN142" s="459"/>
      <c r="FO142" s="459"/>
      <c r="FP142" s="459"/>
      <c r="FQ142" s="459"/>
      <c r="FR142" s="459"/>
      <c r="FS142" s="459"/>
      <c r="FT142" s="459"/>
      <c r="FU142" s="459"/>
      <c r="FV142" s="459"/>
      <c r="FW142" s="459"/>
      <c r="FX142" s="459"/>
      <c r="FY142" s="459"/>
      <c r="FZ142" s="459"/>
      <c r="GA142" s="459"/>
      <c r="GB142" s="459"/>
      <c r="GC142" s="459"/>
      <c r="GD142" s="459"/>
      <c r="GE142" s="459"/>
      <c r="GF142" s="459"/>
      <c r="GG142" s="459"/>
      <c r="GH142" s="459"/>
      <c r="GI142" s="459"/>
      <c r="GJ142" s="459"/>
      <c r="GK142" s="459"/>
      <c r="GL142" s="459"/>
      <c r="GM142" s="459"/>
      <c r="GN142" s="459"/>
      <c r="GO142" s="459"/>
      <c r="GP142" s="459"/>
      <c r="GQ142" s="459"/>
      <c r="GR142" s="459"/>
      <c r="GS142" s="459"/>
      <c r="GT142" s="459"/>
      <c r="GU142" s="459"/>
      <c r="GV142" s="459"/>
      <c r="GW142" s="459"/>
      <c r="GX142" s="459"/>
      <c r="GY142" s="459"/>
      <c r="GZ142" s="459"/>
      <c r="HA142" s="459"/>
      <c r="HB142" s="459"/>
      <c r="HC142" s="459"/>
      <c r="HD142" s="459"/>
      <c r="HE142" s="459"/>
      <c r="HF142" s="459"/>
      <c r="HG142" s="459"/>
      <c r="HH142" s="459"/>
      <c r="HI142" s="459"/>
      <c r="HJ142" s="459"/>
      <c r="HK142" s="459"/>
      <c r="HL142" s="459"/>
      <c r="HM142" s="459"/>
      <c r="HN142" s="459"/>
      <c r="HO142" s="459"/>
      <c r="HP142" s="459"/>
      <c r="HQ142" s="459"/>
      <c r="HR142" s="459"/>
      <c r="HS142" s="459"/>
      <c r="HT142" s="459"/>
      <c r="HU142" s="459"/>
      <c r="HV142" s="459"/>
      <c r="HW142" s="459"/>
      <c r="HX142" s="459"/>
      <c r="HY142" s="459"/>
      <c r="HZ142" s="459"/>
      <c r="IA142" s="459"/>
      <c r="IB142" s="459"/>
      <c r="IC142" s="459"/>
      <c r="ID142" s="459"/>
      <c r="IE142" s="459"/>
      <c r="IF142" s="459"/>
      <c r="IG142" s="459"/>
      <c r="IH142" s="459"/>
      <c r="II142" s="459"/>
      <c r="IJ142" s="459"/>
      <c r="IK142" s="459"/>
      <c r="IL142" s="459"/>
      <c r="IM142" s="459"/>
      <c r="IN142" s="459"/>
      <c r="IO142" s="459"/>
      <c r="IP142" s="459"/>
      <c r="IQ142" s="459"/>
      <c r="IR142" s="459"/>
      <c r="IS142" s="459"/>
      <c r="IT142" s="459"/>
      <c r="IU142" s="459"/>
      <c r="IV142" s="459"/>
    </row>
    <row r="143" spans="1:256" s="438" customFormat="1" ht="23.25" customHeight="1">
      <c r="A143" s="497" t="s">
        <v>1104</v>
      </c>
      <c r="B143" s="498" t="s">
        <v>936</v>
      </c>
      <c r="C143" s="498" t="s">
        <v>1105</v>
      </c>
      <c r="D143" s="793"/>
      <c r="E143" s="513" t="s">
        <v>115</v>
      </c>
      <c r="F143" s="783"/>
      <c r="G143" s="514">
        <v>1</v>
      </c>
      <c r="H143" s="792">
        <v>0</v>
      </c>
      <c r="I143" s="745" t="s">
        <v>942</v>
      </c>
      <c r="J143" s="844" t="s">
        <v>800</v>
      </c>
      <c r="K143" s="845"/>
      <c r="L143" s="625" t="s">
        <v>195</v>
      </c>
      <c r="M143" s="459"/>
      <c r="N143" s="459"/>
      <c r="O143" s="459"/>
      <c r="P143" s="459"/>
      <c r="Q143" s="459"/>
      <c r="R143" s="459"/>
      <c r="S143" s="459"/>
      <c r="T143" s="459"/>
      <c r="U143" s="459"/>
      <c r="V143" s="459"/>
      <c r="W143" s="459"/>
      <c r="X143" s="459"/>
      <c r="Y143" s="459"/>
      <c r="Z143" s="459"/>
      <c r="AA143" s="459"/>
      <c r="AB143" s="459"/>
      <c r="AC143" s="459"/>
      <c r="AD143" s="459"/>
      <c r="AE143" s="459"/>
      <c r="AF143" s="459"/>
      <c r="AG143" s="459"/>
      <c r="AH143" s="459"/>
      <c r="AI143" s="459"/>
      <c r="AJ143" s="459"/>
      <c r="AK143" s="459"/>
      <c r="AL143" s="459"/>
      <c r="AM143" s="459"/>
      <c r="AN143" s="459"/>
      <c r="AO143" s="459"/>
      <c r="AP143" s="459"/>
      <c r="AQ143" s="459"/>
      <c r="AR143" s="459"/>
      <c r="AS143" s="459"/>
      <c r="AT143" s="459"/>
      <c r="AU143" s="459"/>
      <c r="AV143" s="459"/>
      <c r="AW143" s="459"/>
      <c r="AX143" s="459"/>
      <c r="AY143" s="459"/>
      <c r="AZ143" s="459"/>
      <c r="BA143" s="459"/>
      <c r="BB143" s="459"/>
      <c r="BC143" s="459"/>
      <c r="BD143" s="459"/>
      <c r="BE143" s="459"/>
      <c r="BF143" s="459"/>
      <c r="BG143" s="459"/>
      <c r="BH143" s="459"/>
      <c r="BI143" s="459"/>
      <c r="BJ143" s="459"/>
      <c r="BK143" s="459"/>
      <c r="BL143" s="459"/>
      <c r="BM143" s="459"/>
      <c r="BN143" s="459"/>
      <c r="BO143" s="459"/>
      <c r="BP143" s="459"/>
      <c r="BQ143" s="459"/>
      <c r="BR143" s="459"/>
      <c r="BS143" s="459"/>
      <c r="BT143" s="459"/>
      <c r="BU143" s="459"/>
      <c r="BV143" s="459"/>
      <c r="BW143" s="459"/>
      <c r="BX143" s="459"/>
      <c r="BY143" s="459"/>
      <c r="BZ143" s="459"/>
      <c r="CA143" s="459"/>
      <c r="CB143" s="459"/>
      <c r="CC143" s="459"/>
      <c r="CD143" s="459"/>
      <c r="CE143" s="459"/>
      <c r="CF143" s="459"/>
      <c r="CG143" s="459"/>
      <c r="CH143" s="459"/>
      <c r="CI143" s="459"/>
      <c r="CJ143" s="459"/>
      <c r="CK143" s="459"/>
      <c r="CL143" s="459"/>
      <c r="CM143" s="459"/>
      <c r="CN143" s="459"/>
      <c r="CO143" s="459"/>
      <c r="CP143" s="459"/>
      <c r="CQ143" s="459"/>
      <c r="CR143" s="459"/>
      <c r="CS143" s="459"/>
      <c r="CT143" s="459"/>
      <c r="CU143" s="459"/>
      <c r="CV143" s="459"/>
      <c r="CW143" s="459"/>
      <c r="CX143" s="459"/>
      <c r="CY143" s="459"/>
      <c r="CZ143" s="459"/>
      <c r="DA143" s="459"/>
      <c r="DB143" s="459"/>
      <c r="DC143" s="459"/>
      <c r="DD143" s="459"/>
      <c r="DE143" s="459"/>
      <c r="DF143" s="459"/>
      <c r="DG143" s="459"/>
      <c r="DH143" s="459"/>
      <c r="DI143" s="459"/>
      <c r="DJ143" s="459"/>
      <c r="DK143" s="459"/>
      <c r="DL143" s="459"/>
      <c r="DM143" s="459"/>
      <c r="DN143" s="459"/>
      <c r="DO143" s="459"/>
      <c r="DP143" s="459"/>
      <c r="DQ143" s="459"/>
      <c r="DR143" s="459"/>
      <c r="DS143" s="459"/>
      <c r="DT143" s="459"/>
      <c r="DU143" s="459"/>
      <c r="DV143" s="459"/>
      <c r="DW143" s="459"/>
      <c r="DX143" s="459"/>
      <c r="DY143" s="459"/>
      <c r="DZ143" s="459"/>
      <c r="EA143" s="459"/>
      <c r="EB143" s="459"/>
      <c r="EC143" s="459"/>
      <c r="ED143" s="459"/>
      <c r="EE143" s="459"/>
      <c r="EF143" s="459"/>
      <c r="EG143" s="459"/>
      <c r="EH143" s="459"/>
      <c r="EI143" s="459"/>
      <c r="EJ143" s="459"/>
      <c r="EK143" s="459"/>
      <c r="EL143" s="459"/>
      <c r="EM143" s="459"/>
      <c r="EN143" s="459"/>
      <c r="EO143" s="459"/>
      <c r="EP143" s="459"/>
      <c r="EQ143" s="459"/>
      <c r="ER143" s="459"/>
      <c r="ES143" s="459"/>
      <c r="ET143" s="459"/>
      <c r="EU143" s="459"/>
      <c r="EV143" s="459"/>
      <c r="EW143" s="459"/>
      <c r="EX143" s="459"/>
      <c r="EY143" s="459"/>
      <c r="EZ143" s="459"/>
      <c r="FA143" s="459"/>
      <c r="FB143" s="459"/>
      <c r="FC143" s="459"/>
      <c r="FD143" s="459"/>
      <c r="FE143" s="459"/>
      <c r="FF143" s="459"/>
      <c r="FG143" s="459"/>
      <c r="FH143" s="459"/>
      <c r="FI143" s="459"/>
      <c r="FJ143" s="459"/>
      <c r="FK143" s="459"/>
      <c r="FL143" s="459"/>
      <c r="FM143" s="459"/>
      <c r="FN143" s="459"/>
      <c r="FO143" s="459"/>
      <c r="FP143" s="459"/>
      <c r="FQ143" s="459"/>
      <c r="FR143" s="459"/>
      <c r="FS143" s="459"/>
      <c r="FT143" s="459"/>
      <c r="FU143" s="459"/>
      <c r="FV143" s="459"/>
      <c r="FW143" s="459"/>
      <c r="FX143" s="459"/>
      <c r="FY143" s="459"/>
      <c r="FZ143" s="459"/>
      <c r="GA143" s="459"/>
      <c r="GB143" s="459"/>
      <c r="GC143" s="459"/>
      <c r="GD143" s="459"/>
      <c r="GE143" s="459"/>
      <c r="GF143" s="459"/>
      <c r="GG143" s="459"/>
      <c r="GH143" s="459"/>
      <c r="GI143" s="459"/>
      <c r="GJ143" s="459"/>
      <c r="GK143" s="459"/>
      <c r="GL143" s="459"/>
      <c r="GM143" s="459"/>
      <c r="GN143" s="459"/>
      <c r="GO143" s="459"/>
      <c r="GP143" s="459"/>
      <c r="GQ143" s="459"/>
      <c r="GR143" s="459"/>
      <c r="GS143" s="459"/>
      <c r="GT143" s="459"/>
      <c r="GU143" s="459"/>
      <c r="GV143" s="459"/>
      <c r="GW143" s="459"/>
      <c r="GX143" s="459"/>
      <c r="GY143" s="459"/>
      <c r="GZ143" s="459"/>
      <c r="HA143" s="459"/>
      <c r="HB143" s="459"/>
      <c r="HC143" s="459"/>
      <c r="HD143" s="459"/>
      <c r="HE143" s="459"/>
      <c r="HF143" s="459"/>
      <c r="HG143" s="459"/>
      <c r="HH143" s="459"/>
      <c r="HI143" s="459"/>
      <c r="HJ143" s="459"/>
      <c r="HK143" s="459"/>
      <c r="HL143" s="459"/>
      <c r="HM143" s="459"/>
      <c r="HN143" s="459"/>
      <c r="HO143" s="459"/>
      <c r="HP143" s="459"/>
      <c r="HQ143" s="459"/>
      <c r="HR143" s="459"/>
      <c r="HS143" s="459"/>
      <c r="HT143" s="459"/>
      <c r="HU143" s="459"/>
      <c r="HV143" s="459"/>
      <c r="HW143" s="459"/>
      <c r="HX143" s="459"/>
      <c r="HY143" s="459"/>
      <c r="HZ143" s="459"/>
      <c r="IA143" s="459"/>
      <c r="IB143" s="459"/>
      <c r="IC143" s="459"/>
      <c r="ID143" s="459"/>
      <c r="IE143" s="459"/>
      <c r="IF143" s="459"/>
      <c r="IG143" s="459"/>
      <c r="IH143" s="459"/>
      <c r="II143" s="459"/>
      <c r="IJ143" s="459"/>
      <c r="IK143" s="459"/>
      <c r="IL143" s="459"/>
      <c r="IM143" s="459"/>
      <c r="IN143" s="459"/>
      <c r="IO143" s="459"/>
      <c r="IP143" s="459"/>
      <c r="IQ143" s="459"/>
      <c r="IR143" s="459"/>
      <c r="IS143" s="459"/>
      <c r="IT143" s="459"/>
      <c r="IU143" s="459"/>
      <c r="IV143" s="459"/>
    </row>
    <row r="144" spans="1:256" s="438" customFormat="1" ht="23.25" customHeight="1">
      <c r="A144" s="497" t="s">
        <v>1106</v>
      </c>
      <c r="B144" s="498" t="s">
        <v>1107</v>
      </c>
      <c r="C144" s="498" t="s">
        <v>1108</v>
      </c>
      <c r="D144" s="512" t="s">
        <v>319</v>
      </c>
      <c r="E144" s="513" t="s">
        <v>1109</v>
      </c>
      <c r="F144" s="550"/>
      <c r="G144" s="734">
        <v>1</v>
      </c>
      <c r="H144" s="503">
        <v>0</v>
      </c>
      <c r="I144" s="520" t="s">
        <v>651</v>
      </c>
      <c r="J144" s="498" t="s">
        <v>652</v>
      </c>
      <c r="K144" s="602" t="s">
        <v>1110</v>
      </c>
      <c r="L144" s="625" t="s">
        <v>195</v>
      </c>
      <c r="M144" s="459"/>
      <c r="N144" s="459"/>
      <c r="O144" s="459"/>
      <c r="P144" s="459"/>
      <c r="Q144" s="459"/>
      <c r="R144" s="459"/>
      <c r="S144" s="459"/>
      <c r="T144" s="459"/>
      <c r="U144" s="459"/>
      <c r="V144" s="459"/>
      <c r="W144" s="459"/>
      <c r="X144" s="459"/>
      <c r="Y144" s="459"/>
      <c r="Z144" s="459"/>
      <c r="AA144" s="459"/>
      <c r="AB144" s="459"/>
      <c r="AC144" s="459"/>
      <c r="AD144" s="459"/>
      <c r="AE144" s="459"/>
      <c r="AF144" s="459"/>
      <c r="AG144" s="459"/>
      <c r="AH144" s="459"/>
      <c r="AI144" s="459"/>
      <c r="AJ144" s="459"/>
      <c r="AK144" s="459"/>
      <c r="AL144" s="459"/>
      <c r="AM144" s="459"/>
      <c r="AN144" s="459"/>
      <c r="AO144" s="459"/>
      <c r="AP144" s="459"/>
      <c r="AQ144" s="459"/>
      <c r="AR144" s="459"/>
      <c r="AS144" s="459"/>
      <c r="AT144" s="459"/>
      <c r="AU144" s="459"/>
      <c r="AV144" s="459"/>
      <c r="AW144" s="459"/>
      <c r="AX144" s="459"/>
      <c r="AY144" s="459"/>
      <c r="AZ144" s="459"/>
      <c r="BA144" s="459"/>
      <c r="BB144" s="459"/>
      <c r="BC144" s="459"/>
      <c r="BD144" s="459"/>
      <c r="BE144" s="459"/>
      <c r="BF144" s="459"/>
      <c r="BG144" s="459"/>
      <c r="BH144" s="459"/>
      <c r="BI144" s="459"/>
      <c r="BJ144" s="459"/>
      <c r="BK144" s="459"/>
      <c r="BL144" s="459"/>
      <c r="BM144" s="459"/>
      <c r="BN144" s="459"/>
      <c r="BO144" s="459"/>
      <c r="BP144" s="459"/>
      <c r="BQ144" s="459"/>
      <c r="BR144" s="459"/>
      <c r="BS144" s="459"/>
      <c r="BT144" s="459"/>
      <c r="BU144" s="459"/>
      <c r="BV144" s="459"/>
      <c r="BW144" s="459"/>
      <c r="BX144" s="459"/>
      <c r="BY144" s="459"/>
      <c r="BZ144" s="459"/>
      <c r="CA144" s="459"/>
      <c r="CB144" s="459"/>
      <c r="CC144" s="459"/>
      <c r="CD144" s="459"/>
      <c r="CE144" s="459"/>
      <c r="CF144" s="459"/>
      <c r="CG144" s="459"/>
      <c r="CH144" s="459"/>
      <c r="CI144" s="459"/>
      <c r="CJ144" s="459"/>
      <c r="CK144" s="459"/>
      <c r="CL144" s="459"/>
      <c r="CM144" s="459"/>
      <c r="CN144" s="459"/>
      <c r="CO144" s="459"/>
      <c r="CP144" s="459"/>
      <c r="CQ144" s="459"/>
      <c r="CR144" s="459"/>
      <c r="CS144" s="459"/>
      <c r="CT144" s="459"/>
      <c r="CU144" s="459"/>
      <c r="CV144" s="459"/>
      <c r="CW144" s="459"/>
      <c r="CX144" s="459"/>
      <c r="CY144" s="459"/>
      <c r="CZ144" s="459"/>
      <c r="DA144" s="459"/>
      <c r="DB144" s="459"/>
      <c r="DC144" s="459"/>
      <c r="DD144" s="459"/>
      <c r="DE144" s="459"/>
      <c r="DF144" s="459"/>
      <c r="DG144" s="459"/>
      <c r="DH144" s="459"/>
      <c r="DI144" s="459"/>
      <c r="DJ144" s="459"/>
      <c r="DK144" s="459"/>
      <c r="DL144" s="459"/>
      <c r="DM144" s="459"/>
      <c r="DN144" s="459"/>
      <c r="DO144" s="459"/>
      <c r="DP144" s="459"/>
      <c r="DQ144" s="459"/>
      <c r="DR144" s="459"/>
      <c r="DS144" s="459"/>
      <c r="DT144" s="459"/>
      <c r="DU144" s="459"/>
      <c r="DV144" s="459"/>
      <c r="DW144" s="459"/>
      <c r="DX144" s="459"/>
      <c r="DY144" s="459"/>
      <c r="DZ144" s="459"/>
      <c r="EA144" s="459"/>
      <c r="EB144" s="459"/>
      <c r="EC144" s="459"/>
      <c r="ED144" s="459"/>
      <c r="EE144" s="459"/>
      <c r="EF144" s="459"/>
      <c r="EG144" s="459"/>
      <c r="EH144" s="459"/>
      <c r="EI144" s="459"/>
      <c r="EJ144" s="459"/>
      <c r="EK144" s="459"/>
      <c r="EL144" s="459"/>
      <c r="EM144" s="459"/>
      <c r="EN144" s="459"/>
      <c r="EO144" s="459"/>
      <c r="EP144" s="459"/>
      <c r="EQ144" s="459"/>
      <c r="ER144" s="459"/>
      <c r="ES144" s="459"/>
      <c r="ET144" s="459"/>
      <c r="EU144" s="459"/>
      <c r="EV144" s="459"/>
      <c r="EW144" s="459"/>
      <c r="EX144" s="459"/>
      <c r="EY144" s="459"/>
      <c r="EZ144" s="459"/>
      <c r="FA144" s="459"/>
      <c r="FB144" s="459"/>
      <c r="FC144" s="459"/>
      <c r="FD144" s="459"/>
      <c r="FE144" s="459"/>
      <c r="FF144" s="459"/>
      <c r="FG144" s="459"/>
      <c r="FH144" s="459"/>
      <c r="FI144" s="459"/>
      <c r="FJ144" s="459"/>
      <c r="FK144" s="459"/>
      <c r="FL144" s="459"/>
      <c r="FM144" s="459"/>
      <c r="FN144" s="459"/>
      <c r="FO144" s="459"/>
      <c r="FP144" s="459"/>
      <c r="FQ144" s="459"/>
      <c r="FR144" s="459"/>
      <c r="FS144" s="459"/>
      <c r="FT144" s="459"/>
      <c r="FU144" s="459"/>
      <c r="FV144" s="459"/>
      <c r="FW144" s="459"/>
      <c r="FX144" s="459"/>
      <c r="FY144" s="459"/>
      <c r="FZ144" s="459"/>
      <c r="GA144" s="459"/>
      <c r="GB144" s="459"/>
      <c r="GC144" s="459"/>
      <c r="GD144" s="459"/>
      <c r="GE144" s="459"/>
      <c r="GF144" s="459"/>
      <c r="GG144" s="459"/>
      <c r="GH144" s="459"/>
      <c r="GI144" s="459"/>
      <c r="GJ144" s="459"/>
      <c r="GK144" s="459"/>
      <c r="GL144" s="459"/>
      <c r="GM144" s="459"/>
      <c r="GN144" s="459"/>
      <c r="GO144" s="459"/>
      <c r="GP144" s="459"/>
      <c r="GQ144" s="459"/>
      <c r="GR144" s="459"/>
      <c r="GS144" s="459"/>
      <c r="GT144" s="459"/>
      <c r="GU144" s="459"/>
      <c r="GV144" s="459"/>
      <c r="GW144" s="459"/>
      <c r="GX144" s="459"/>
      <c r="GY144" s="459"/>
      <c r="GZ144" s="459"/>
      <c r="HA144" s="459"/>
      <c r="HB144" s="459"/>
      <c r="HC144" s="459"/>
      <c r="HD144" s="459"/>
      <c r="HE144" s="459"/>
      <c r="HF144" s="459"/>
      <c r="HG144" s="459"/>
      <c r="HH144" s="459"/>
      <c r="HI144" s="459"/>
      <c r="HJ144" s="459"/>
      <c r="HK144" s="459"/>
      <c r="HL144" s="459"/>
      <c r="HM144" s="459"/>
      <c r="HN144" s="459"/>
      <c r="HO144" s="459"/>
      <c r="HP144" s="459"/>
      <c r="HQ144" s="459"/>
      <c r="HR144" s="459"/>
      <c r="HS144" s="459"/>
      <c r="HT144" s="459"/>
      <c r="HU144" s="459"/>
      <c r="HV144" s="459"/>
      <c r="HW144" s="459"/>
      <c r="HX144" s="459"/>
      <c r="HY144" s="459"/>
      <c r="HZ144" s="459"/>
      <c r="IA144" s="459"/>
      <c r="IB144" s="459"/>
      <c r="IC144" s="459"/>
      <c r="ID144" s="459"/>
      <c r="IE144" s="459"/>
      <c r="IF144" s="459"/>
      <c r="IG144" s="459"/>
      <c r="IH144" s="459"/>
      <c r="II144" s="459"/>
      <c r="IJ144" s="459"/>
      <c r="IK144" s="459"/>
      <c r="IL144" s="459"/>
      <c r="IM144" s="459"/>
      <c r="IN144" s="459"/>
      <c r="IO144" s="459"/>
      <c r="IP144" s="459"/>
      <c r="IQ144" s="459"/>
      <c r="IR144" s="459"/>
      <c r="IS144" s="459"/>
      <c r="IT144" s="459"/>
      <c r="IU144" s="459"/>
      <c r="IV144" s="459"/>
    </row>
    <row r="145" spans="1:256" s="449" customFormat="1" ht="39" customHeight="1">
      <c r="A145" s="488" t="s">
        <v>1111</v>
      </c>
      <c r="B145" s="794" t="s">
        <v>1112</v>
      </c>
      <c r="C145" s="718" t="s">
        <v>1113</v>
      </c>
      <c r="D145" s="794" t="s">
        <v>171</v>
      </c>
      <c r="E145" s="485" t="s">
        <v>123</v>
      </c>
      <c r="F145" s="485">
        <v>17500</v>
      </c>
      <c r="G145" s="539">
        <v>1</v>
      </c>
      <c r="H145" s="496">
        <v>0</v>
      </c>
      <c r="I145" s="846" t="s">
        <v>816</v>
      </c>
      <c r="J145" s="769" t="s">
        <v>1114</v>
      </c>
      <c r="K145" s="596" t="s">
        <v>1115</v>
      </c>
      <c r="L145" s="769" t="s">
        <v>159</v>
      </c>
      <c r="M145" s="454"/>
      <c r="N145" s="454"/>
      <c r="O145" s="454"/>
      <c r="P145" s="454"/>
      <c r="Q145" s="454"/>
      <c r="R145" s="454"/>
      <c r="S145" s="454"/>
      <c r="T145" s="454"/>
      <c r="U145" s="454"/>
      <c r="V145" s="454"/>
      <c r="W145" s="454"/>
      <c r="X145" s="454"/>
      <c r="Y145" s="454"/>
      <c r="Z145" s="454"/>
      <c r="AA145" s="454"/>
      <c r="AB145" s="454"/>
      <c r="AC145" s="454"/>
      <c r="AD145" s="454"/>
      <c r="AE145" s="454"/>
      <c r="AF145" s="454"/>
      <c r="AG145" s="454"/>
      <c r="AH145" s="454"/>
      <c r="AI145" s="454"/>
      <c r="AJ145" s="454"/>
      <c r="AK145" s="454"/>
      <c r="AL145" s="454"/>
      <c r="AM145" s="454"/>
      <c r="AN145" s="454"/>
      <c r="AO145" s="454"/>
      <c r="AP145" s="454"/>
      <c r="AQ145" s="454"/>
      <c r="AR145" s="454"/>
      <c r="AS145" s="454"/>
      <c r="AT145" s="454"/>
      <c r="AU145" s="454"/>
      <c r="AV145" s="454"/>
      <c r="AW145" s="454"/>
      <c r="AX145" s="454"/>
      <c r="AY145" s="454"/>
      <c r="AZ145" s="454"/>
      <c r="BA145" s="454"/>
      <c r="BB145" s="454"/>
      <c r="BC145" s="454"/>
      <c r="BD145" s="454"/>
      <c r="BE145" s="454"/>
      <c r="BF145" s="454"/>
      <c r="BG145" s="454"/>
      <c r="BH145" s="454"/>
      <c r="BI145" s="454"/>
      <c r="BJ145" s="454"/>
      <c r="BK145" s="454"/>
      <c r="BL145" s="454"/>
      <c r="BM145" s="454"/>
      <c r="BN145" s="454"/>
      <c r="BO145" s="454"/>
      <c r="BP145" s="454"/>
      <c r="BQ145" s="454"/>
      <c r="BR145" s="454"/>
      <c r="BS145" s="454"/>
      <c r="BT145" s="454"/>
      <c r="BU145" s="454"/>
      <c r="BV145" s="454"/>
      <c r="BW145" s="454"/>
      <c r="BX145" s="454"/>
      <c r="BY145" s="454"/>
      <c r="BZ145" s="454"/>
      <c r="CA145" s="454"/>
      <c r="CB145" s="454"/>
      <c r="CC145" s="454"/>
      <c r="CD145" s="454"/>
      <c r="CE145" s="454"/>
      <c r="CF145" s="454"/>
      <c r="CG145" s="454"/>
      <c r="CH145" s="454"/>
      <c r="CI145" s="454"/>
      <c r="CJ145" s="454"/>
      <c r="CK145" s="454"/>
      <c r="CL145" s="454"/>
      <c r="CM145" s="454"/>
      <c r="CN145" s="454"/>
      <c r="CO145" s="454"/>
      <c r="CP145" s="454"/>
      <c r="CQ145" s="454"/>
      <c r="CR145" s="454"/>
      <c r="CS145" s="454"/>
      <c r="CT145" s="454"/>
      <c r="CU145" s="454"/>
      <c r="CV145" s="454"/>
      <c r="CW145" s="454"/>
      <c r="CX145" s="454"/>
      <c r="CY145" s="454"/>
      <c r="CZ145" s="454"/>
      <c r="DA145" s="454"/>
      <c r="DB145" s="454"/>
      <c r="DC145" s="454"/>
      <c r="DD145" s="454"/>
      <c r="DE145" s="454"/>
      <c r="DF145" s="454"/>
      <c r="DG145" s="454"/>
      <c r="DH145" s="454"/>
      <c r="DI145" s="454"/>
      <c r="DJ145" s="454"/>
      <c r="DK145" s="454"/>
      <c r="DL145" s="454"/>
      <c r="DM145" s="454"/>
      <c r="DN145" s="454"/>
      <c r="DO145" s="454"/>
      <c r="DP145" s="454"/>
      <c r="DQ145" s="454"/>
      <c r="DR145" s="454"/>
      <c r="DS145" s="454"/>
      <c r="DT145" s="454"/>
      <c r="DU145" s="454"/>
      <c r="DV145" s="454"/>
      <c r="DW145" s="454"/>
      <c r="DX145" s="454"/>
      <c r="DY145" s="454"/>
      <c r="DZ145" s="454"/>
      <c r="EA145" s="454"/>
      <c r="EB145" s="454"/>
      <c r="EC145" s="454"/>
      <c r="ED145" s="454"/>
      <c r="EE145" s="454"/>
      <c r="EF145" s="454"/>
      <c r="EG145" s="454"/>
      <c r="EH145" s="454"/>
      <c r="EI145" s="454"/>
      <c r="EJ145" s="454"/>
      <c r="EK145" s="454"/>
      <c r="EL145" s="454"/>
      <c r="EM145" s="454"/>
      <c r="EN145" s="454"/>
      <c r="EO145" s="454"/>
      <c r="EP145" s="454"/>
      <c r="EQ145" s="454"/>
      <c r="ER145" s="454"/>
      <c r="ES145" s="454"/>
      <c r="ET145" s="454"/>
      <c r="EU145" s="454"/>
      <c r="EV145" s="454"/>
      <c r="EW145" s="454"/>
      <c r="EX145" s="454"/>
      <c r="EY145" s="454"/>
      <c r="EZ145" s="454"/>
      <c r="FA145" s="454"/>
      <c r="FB145" s="454"/>
      <c r="FC145" s="454"/>
      <c r="FD145" s="454"/>
      <c r="FE145" s="454"/>
      <c r="FF145" s="454"/>
      <c r="FG145" s="454"/>
      <c r="FH145" s="454"/>
      <c r="FI145" s="454"/>
      <c r="FJ145" s="454"/>
      <c r="FK145" s="454"/>
      <c r="FL145" s="454"/>
      <c r="FM145" s="454"/>
      <c r="FN145" s="454"/>
      <c r="FO145" s="454"/>
      <c r="FP145" s="454"/>
      <c r="FQ145" s="454"/>
      <c r="FR145" s="454"/>
      <c r="FS145" s="454"/>
      <c r="FT145" s="454"/>
      <c r="FU145" s="454"/>
      <c r="FV145" s="454"/>
      <c r="FW145" s="454"/>
      <c r="FX145" s="454"/>
      <c r="FY145" s="454"/>
      <c r="FZ145" s="454"/>
      <c r="GA145" s="454"/>
      <c r="GB145" s="454"/>
      <c r="GC145" s="454"/>
      <c r="GD145" s="454"/>
      <c r="GE145" s="454"/>
      <c r="GF145" s="454"/>
      <c r="GG145" s="454"/>
      <c r="GH145" s="454"/>
      <c r="GI145" s="454"/>
      <c r="GJ145" s="454"/>
      <c r="GK145" s="454"/>
      <c r="GL145" s="454"/>
      <c r="GM145" s="454"/>
      <c r="GN145" s="454"/>
      <c r="GO145" s="454"/>
      <c r="GP145" s="454"/>
      <c r="GQ145" s="454"/>
      <c r="GR145" s="454"/>
      <c r="GS145" s="454"/>
      <c r="GT145" s="454"/>
      <c r="GU145" s="454"/>
      <c r="GV145" s="454"/>
      <c r="GW145" s="454"/>
      <c r="GX145" s="454"/>
      <c r="GY145" s="454"/>
      <c r="GZ145" s="454"/>
      <c r="HA145" s="454"/>
      <c r="HB145" s="454"/>
      <c r="HC145" s="454"/>
      <c r="HD145" s="454"/>
      <c r="HE145" s="454"/>
      <c r="HF145" s="454"/>
      <c r="HG145" s="454"/>
      <c r="HH145" s="454"/>
      <c r="HI145" s="454"/>
      <c r="HJ145" s="454"/>
      <c r="HK145" s="454"/>
      <c r="HL145" s="454"/>
      <c r="HM145" s="454"/>
      <c r="HN145" s="454"/>
      <c r="HO145" s="454"/>
      <c r="HP145" s="454"/>
      <c r="HQ145" s="454"/>
      <c r="HR145" s="454"/>
      <c r="HS145" s="454"/>
      <c r="HT145" s="454"/>
      <c r="HU145" s="454"/>
      <c r="HV145" s="454"/>
      <c r="HW145" s="454"/>
      <c r="HX145" s="454"/>
      <c r="HY145" s="454"/>
      <c r="HZ145" s="454"/>
      <c r="IA145" s="454"/>
      <c r="IB145" s="454"/>
      <c r="IC145" s="454"/>
      <c r="ID145" s="454"/>
      <c r="IE145" s="454"/>
      <c r="IF145" s="454"/>
      <c r="IG145" s="454"/>
      <c r="IH145" s="454"/>
      <c r="II145" s="454"/>
      <c r="IJ145" s="454"/>
      <c r="IK145" s="454"/>
      <c r="IL145" s="454"/>
      <c r="IM145" s="454"/>
      <c r="IN145" s="454"/>
      <c r="IO145" s="454"/>
      <c r="IP145" s="454"/>
      <c r="IQ145" s="454"/>
      <c r="IR145" s="454"/>
      <c r="IS145" s="454"/>
      <c r="IT145" s="454"/>
      <c r="IU145" s="454"/>
      <c r="IV145" s="454"/>
    </row>
    <row r="146" spans="1:256" ht="39" customHeight="1">
      <c r="A146" s="666" t="s">
        <v>1116</v>
      </c>
      <c r="B146" s="672" t="s">
        <v>1086</v>
      </c>
      <c r="C146" s="795" t="s">
        <v>1117</v>
      </c>
      <c r="D146" s="796" t="s">
        <v>319</v>
      </c>
      <c r="E146" s="542" t="s">
        <v>123</v>
      </c>
      <c r="F146" s="542">
        <v>17500</v>
      </c>
      <c r="G146" s="710">
        <v>1</v>
      </c>
      <c r="H146" s="675">
        <v>0</v>
      </c>
      <c r="I146" s="847" t="s">
        <v>1118</v>
      </c>
      <c r="J146" s="610" t="s">
        <v>805</v>
      </c>
      <c r="K146" s="848"/>
      <c r="L146" s="849" t="s">
        <v>235</v>
      </c>
    </row>
    <row r="147" spans="1:256" s="437" customFormat="1" ht="39.75" customHeight="1">
      <c r="A147" s="494" t="s">
        <v>1119</v>
      </c>
      <c r="B147" s="482" t="s">
        <v>1120</v>
      </c>
      <c r="C147" s="482" t="s">
        <v>1121</v>
      </c>
      <c r="D147" s="723" t="s">
        <v>171</v>
      </c>
      <c r="E147" s="537" t="s">
        <v>115</v>
      </c>
      <c r="F147" s="797">
        <v>15000</v>
      </c>
      <c r="G147" s="702">
        <v>1</v>
      </c>
      <c r="H147" s="535">
        <v>0</v>
      </c>
      <c r="I147" s="850">
        <v>42795</v>
      </c>
      <c r="J147" s="850">
        <v>42795</v>
      </c>
      <c r="K147" s="851" t="s">
        <v>1122</v>
      </c>
      <c r="L147" s="769" t="s">
        <v>159</v>
      </c>
      <c r="M147" s="454"/>
      <c r="N147" s="454"/>
      <c r="O147" s="454"/>
      <c r="P147" s="454"/>
      <c r="Q147" s="454"/>
      <c r="R147" s="454"/>
      <c r="S147" s="454"/>
      <c r="T147" s="454"/>
      <c r="U147" s="454"/>
      <c r="V147" s="454"/>
      <c r="W147" s="454"/>
      <c r="X147" s="454"/>
      <c r="Y147" s="454"/>
      <c r="Z147" s="454"/>
      <c r="AA147" s="454"/>
      <c r="AB147" s="454"/>
      <c r="AC147" s="454"/>
      <c r="AD147" s="454"/>
      <c r="AE147" s="454"/>
      <c r="AF147" s="454"/>
      <c r="AG147" s="454"/>
      <c r="AH147" s="454"/>
      <c r="AI147" s="454"/>
      <c r="AJ147" s="454"/>
      <c r="AK147" s="454"/>
      <c r="AL147" s="454"/>
      <c r="AM147" s="454"/>
      <c r="AN147" s="454"/>
      <c r="AO147" s="454"/>
      <c r="AP147" s="454"/>
      <c r="AQ147" s="454"/>
      <c r="AR147" s="454"/>
      <c r="AS147" s="454"/>
      <c r="AT147" s="454"/>
      <c r="AU147" s="454"/>
      <c r="AV147" s="454"/>
      <c r="AW147" s="454"/>
      <c r="AX147" s="454"/>
      <c r="AY147" s="454"/>
      <c r="AZ147" s="454"/>
      <c r="BA147" s="454"/>
      <c r="BB147" s="454"/>
      <c r="BC147" s="454"/>
      <c r="BD147" s="454"/>
      <c r="BE147" s="454"/>
      <c r="BF147" s="454"/>
      <c r="BG147" s="454"/>
      <c r="BH147" s="454"/>
      <c r="BI147" s="454"/>
      <c r="BJ147" s="454"/>
      <c r="BK147" s="454"/>
      <c r="BL147" s="454"/>
      <c r="BM147" s="454"/>
      <c r="BN147" s="454"/>
      <c r="BO147" s="454"/>
      <c r="BP147" s="454"/>
      <c r="BQ147" s="454"/>
      <c r="BR147" s="454"/>
      <c r="BS147" s="454"/>
      <c r="BT147" s="454"/>
      <c r="BU147" s="454"/>
      <c r="BV147" s="454"/>
      <c r="BW147" s="454"/>
      <c r="BX147" s="454"/>
      <c r="BY147" s="454"/>
      <c r="BZ147" s="454"/>
      <c r="CA147" s="454"/>
      <c r="CB147" s="454"/>
      <c r="CC147" s="454"/>
      <c r="CD147" s="454"/>
      <c r="CE147" s="454"/>
      <c r="CF147" s="454"/>
      <c r="CG147" s="454"/>
      <c r="CH147" s="454"/>
      <c r="CI147" s="454"/>
      <c r="CJ147" s="454"/>
      <c r="CK147" s="454"/>
      <c r="CL147" s="454"/>
      <c r="CM147" s="454"/>
      <c r="CN147" s="454"/>
      <c r="CO147" s="454"/>
      <c r="CP147" s="454"/>
      <c r="CQ147" s="454"/>
      <c r="CR147" s="454"/>
      <c r="CS147" s="454"/>
      <c r="CT147" s="454"/>
      <c r="CU147" s="454"/>
      <c r="CV147" s="454"/>
      <c r="CW147" s="454"/>
      <c r="CX147" s="454"/>
      <c r="CY147" s="454"/>
      <c r="CZ147" s="454"/>
      <c r="DA147" s="454"/>
      <c r="DB147" s="454"/>
      <c r="DC147" s="454"/>
      <c r="DD147" s="454"/>
      <c r="DE147" s="454"/>
      <c r="DF147" s="454"/>
      <c r="DG147" s="454"/>
      <c r="DH147" s="454"/>
      <c r="DI147" s="454"/>
      <c r="DJ147" s="454"/>
      <c r="DK147" s="454"/>
      <c r="DL147" s="454"/>
      <c r="DM147" s="454"/>
      <c r="DN147" s="454"/>
      <c r="DO147" s="454"/>
      <c r="DP147" s="454"/>
      <c r="DQ147" s="454"/>
      <c r="DR147" s="454"/>
      <c r="DS147" s="454"/>
      <c r="DT147" s="454"/>
      <c r="DU147" s="454"/>
      <c r="DV147" s="454"/>
      <c r="DW147" s="454"/>
      <c r="DX147" s="454"/>
      <c r="DY147" s="454"/>
      <c r="DZ147" s="454"/>
      <c r="EA147" s="454"/>
      <c r="EB147" s="454"/>
      <c r="EC147" s="454"/>
      <c r="ED147" s="454"/>
      <c r="EE147" s="454"/>
      <c r="EF147" s="454"/>
      <c r="EG147" s="454"/>
      <c r="EH147" s="454"/>
      <c r="EI147" s="454"/>
      <c r="EJ147" s="454"/>
      <c r="EK147" s="454"/>
      <c r="EL147" s="454"/>
      <c r="EM147" s="454"/>
      <c r="EN147" s="454"/>
      <c r="EO147" s="454"/>
      <c r="EP147" s="454"/>
      <c r="EQ147" s="454"/>
      <c r="ER147" s="454"/>
      <c r="ES147" s="454"/>
      <c r="ET147" s="454"/>
      <c r="EU147" s="454"/>
      <c r="EV147" s="454"/>
      <c r="EW147" s="454"/>
      <c r="EX147" s="454"/>
      <c r="EY147" s="454"/>
      <c r="EZ147" s="454"/>
      <c r="FA147" s="454"/>
      <c r="FB147" s="454"/>
      <c r="FC147" s="454"/>
      <c r="FD147" s="454"/>
      <c r="FE147" s="454"/>
      <c r="FF147" s="454"/>
      <c r="FG147" s="454"/>
      <c r="FH147" s="454"/>
      <c r="FI147" s="454"/>
      <c r="FJ147" s="454"/>
      <c r="FK147" s="454"/>
      <c r="FL147" s="454"/>
      <c r="FM147" s="454"/>
      <c r="FN147" s="454"/>
      <c r="FO147" s="454"/>
      <c r="FP147" s="454"/>
      <c r="FQ147" s="454"/>
      <c r="FR147" s="454"/>
      <c r="FS147" s="454"/>
      <c r="FT147" s="454"/>
      <c r="FU147" s="454"/>
      <c r="FV147" s="454"/>
      <c r="FW147" s="454"/>
      <c r="FX147" s="454"/>
      <c r="FY147" s="454"/>
      <c r="FZ147" s="454"/>
      <c r="GA147" s="454"/>
      <c r="GB147" s="454"/>
      <c r="GC147" s="454"/>
      <c r="GD147" s="454"/>
      <c r="GE147" s="454"/>
      <c r="GF147" s="454"/>
      <c r="GG147" s="454"/>
      <c r="GH147" s="454"/>
      <c r="GI147" s="454"/>
      <c r="GJ147" s="454"/>
      <c r="GK147" s="454"/>
      <c r="GL147" s="454"/>
      <c r="GM147" s="454"/>
      <c r="GN147" s="454"/>
      <c r="GO147" s="454"/>
      <c r="GP147" s="454"/>
      <c r="GQ147" s="454"/>
      <c r="GR147" s="454"/>
      <c r="GS147" s="454"/>
      <c r="GT147" s="454"/>
      <c r="GU147" s="454"/>
      <c r="GV147" s="454"/>
      <c r="GW147" s="454"/>
      <c r="GX147" s="454"/>
      <c r="GY147" s="454"/>
      <c r="GZ147" s="454"/>
      <c r="HA147" s="454"/>
      <c r="HB147" s="454"/>
      <c r="HC147" s="454"/>
      <c r="HD147" s="454"/>
      <c r="HE147" s="454"/>
      <c r="HF147" s="454"/>
      <c r="HG147" s="454"/>
      <c r="HH147" s="454"/>
      <c r="HI147" s="454"/>
      <c r="HJ147" s="454"/>
      <c r="HK147" s="454"/>
      <c r="HL147" s="454"/>
      <c r="HM147" s="454"/>
      <c r="HN147" s="454"/>
      <c r="HO147" s="454"/>
      <c r="HP147" s="454"/>
      <c r="HQ147" s="454"/>
      <c r="HR147" s="454"/>
      <c r="HS147" s="454"/>
      <c r="HT147" s="454"/>
      <c r="HU147" s="454"/>
      <c r="HV147" s="454"/>
      <c r="HW147" s="454"/>
      <c r="HX147" s="454"/>
      <c r="HY147" s="454"/>
      <c r="HZ147" s="454"/>
      <c r="IA147" s="454"/>
      <c r="IB147" s="454"/>
      <c r="IC147" s="454"/>
      <c r="ID147" s="454"/>
      <c r="IE147" s="454"/>
      <c r="IF147" s="454"/>
      <c r="IG147" s="454"/>
      <c r="IH147" s="454"/>
      <c r="II147" s="454"/>
      <c r="IJ147" s="454"/>
      <c r="IK147" s="454"/>
      <c r="IL147" s="454"/>
      <c r="IM147" s="454"/>
      <c r="IN147" s="454"/>
      <c r="IO147" s="454"/>
      <c r="IP147" s="454"/>
      <c r="IQ147" s="454"/>
      <c r="IR147" s="454"/>
      <c r="IS147" s="454"/>
      <c r="IT147" s="454"/>
      <c r="IU147" s="454"/>
      <c r="IV147" s="454"/>
    </row>
    <row r="148" spans="1:256" s="435" customFormat="1" ht="36.75" customHeight="1">
      <c r="A148" s="798" t="s">
        <v>1123</v>
      </c>
      <c r="B148" s="799" t="s">
        <v>1124</v>
      </c>
      <c r="C148" s="800" t="s">
        <v>1125</v>
      </c>
      <c r="D148" s="799" t="s">
        <v>171</v>
      </c>
      <c r="E148" s="801" t="s">
        <v>115</v>
      </c>
      <c r="F148" s="802">
        <v>14000</v>
      </c>
      <c r="G148" s="803">
        <v>1</v>
      </c>
      <c r="H148" s="804">
        <v>0</v>
      </c>
      <c r="I148" s="830" t="s">
        <v>1126</v>
      </c>
      <c r="J148" s="849" t="s">
        <v>835</v>
      </c>
      <c r="K148" s="852" t="s">
        <v>1127</v>
      </c>
      <c r="L148" s="849" t="s">
        <v>235</v>
      </c>
      <c r="M148" s="459"/>
      <c r="N148" s="459"/>
      <c r="O148" s="459"/>
      <c r="P148" s="459"/>
      <c r="Q148" s="459"/>
      <c r="R148" s="459"/>
      <c r="S148" s="459"/>
      <c r="T148" s="459"/>
      <c r="U148" s="459"/>
      <c r="V148" s="459"/>
      <c r="W148" s="459"/>
      <c r="X148" s="459"/>
      <c r="Y148" s="459"/>
      <c r="Z148" s="459"/>
      <c r="AA148" s="459"/>
      <c r="AB148" s="459"/>
      <c r="AC148" s="459"/>
      <c r="AD148" s="459"/>
      <c r="AE148" s="459"/>
      <c r="AF148" s="459"/>
      <c r="AG148" s="459"/>
      <c r="AH148" s="459"/>
      <c r="AI148" s="459"/>
      <c r="AJ148" s="459"/>
      <c r="AK148" s="459"/>
      <c r="AL148" s="459"/>
      <c r="AM148" s="459"/>
      <c r="AN148" s="459"/>
      <c r="AO148" s="459"/>
      <c r="AP148" s="459"/>
      <c r="AQ148" s="459"/>
      <c r="AR148" s="459"/>
      <c r="AS148" s="459"/>
      <c r="AT148" s="459"/>
      <c r="AU148" s="459"/>
      <c r="AV148" s="459"/>
      <c r="AW148" s="459"/>
      <c r="AX148" s="459"/>
      <c r="AY148" s="459"/>
      <c r="AZ148" s="459"/>
      <c r="BA148" s="459"/>
      <c r="BB148" s="459"/>
      <c r="BC148" s="459"/>
      <c r="BD148" s="459"/>
      <c r="BE148" s="459"/>
      <c r="BF148" s="459"/>
      <c r="BG148" s="459"/>
      <c r="BH148" s="459"/>
      <c r="BI148" s="459"/>
      <c r="BJ148" s="459"/>
      <c r="BK148" s="459"/>
      <c r="BL148" s="459"/>
      <c r="BM148" s="459"/>
      <c r="BN148" s="459"/>
      <c r="BO148" s="459"/>
      <c r="BP148" s="459"/>
      <c r="BQ148" s="459"/>
      <c r="BR148" s="459"/>
      <c r="BS148" s="459"/>
      <c r="BT148" s="459"/>
      <c r="BU148" s="459"/>
      <c r="BV148" s="459"/>
      <c r="BW148" s="459"/>
      <c r="BX148" s="459"/>
      <c r="BY148" s="459"/>
      <c r="BZ148" s="459"/>
      <c r="CA148" s="459"/>
      <c r="CB148" s="459"/>
      <c r="CC148" s="459"/>
      <c r="CD148" s="459"/>
      <c r="CE148" s="459"/>
      <c r="CF148" s="459"/>
      <c r="CG148" s="459"/>
      <c r="CH148" s="459"/>
      <c r="CI148" s="459"/>
      <c r="CJ148" s="459"/>
      <c r="CK148" s="459"/>
      <c r="CL148" s="459"/>
      <c r="CM148" s="459"/>
      <c r="CN148" s="459"/>
      <c r="CO148" s="459"/>
      <c r="CP148" s="459"/>
      <c r="CQ148" s="459"/>
      <c r="CR148" s="459"/>
      <c r="CS148" s="459"/>
      <c r="CT148" s="459"/>
      <c r="CU148" s="459"/>
      <c r="CV148" s="459"/>
      <c r="CW148" s="459"/>
      <c r="CX148" s="459"/>
      <c r="CY148" s="459"/>
      <c r="CZ148" s="459"/>
      <c r="DA148" s="459"/>
      <c r="DB148" s="459"/>
      <c r="DC148" s="459"/>
      <c r="DD148" s="459"/>
      <c r="DE148" s="459"/>
      <c r="DF148" s="459"/>
      <c r="DG148" s="459"/>
      <c r="DH148" s="459"/>
      <c r="DI148" s="459"/>
      <c r="DJ148" s="459"/>
      <c r="DK148" s="459"/>
      <c r="DL148" s="459"/>
      <c r="DM148" s="459"/>
      <c r="DN148" s="459"/>
      <c r="DO148" s="459"/>
      <c r="DP148" s="459"/>
      <c r="DQ148" s="459"/>
      <c r="DR148" s="459"/>
      <c r="DS148" s="459"/>
      <c r="DT148" s="459"/>
      <c r="DU148" s="459"/>
      <c r="DV148" s="459"/>
      <c r="DW148" s="459"/>
      <c r="DX148" s="459"/>
      <c r="DY148" s="459"/>
      <c r="DZ148" s="459"/>
      <c r="EA148" s="459"/>
      <c r="EB148" s="459"/>
      <c r="EC148" s="459"/>
      <c r="ED148" s="459"/>
      <c r="EE148" s="459"/>
      <c r="EF148" s="459"/>
      <c r="EG148" s="459"/>
      <c r="EH148" s="459"/>
      <c r="EI148" s="459"/>
      <c r="EJ148" s="459"/>
      <c r="EK148" s="459"/>
      <c r="EL148" s="459"/>
      <c r="EM148" s="459"/>
      <c r="EN148" s="459"/>
      <c r="EO148" s="459"/>
      <c r="EP148" s="459"/>
      <c r="EQ148" s="459"/>
      <c r="ER148" s="459"/>
      <c r="ES148" s="459"/>
      <c r="ET148" s="459"/>
      <c r="EU148" s="459"/>
      <c r="EV148" s="459"/>
      <c r="EW148" s="459"/>
      <c r="EX148" s="459"/>
      <c r="EY148" s="459"/>
      <c r="EZ148" s="459"/>
      <c r="FA148" s="459"/>
      <c r="FB148" s="459"/>
      <c r="FC148" s="459"/>
      <c r="FD148" s="459"/>
      <c r="FE148" s="459"/>
      <c r="FF148" s="459"/>
      <c r="FG148" s="459"/>
      <c r="FH148" s="459"/>
      <c r="FI148" s="459"/>
      <c r="FJ148" s="459"/>
      <c r="FK148" s="459"/>
      <c r="FL148" s="459"/>
      <c r="FM148" s="459"/>
      <c r="FN148" s="459"/>
      <c r="FO148" s="459"/>
      <c r="FP148" s="459"/>
      <c r="FQ148" s="459"/>
      <c r="FR148" s="459"/>
      <c r="FS148" s="459"/>
      <c r="FT148" s="459"/>
      <c r="FU148" s="459"/>
      <c r="FV148" s="459"/>
      <c r="FW148" s="459"/>
      <c r="FX148" s="459"/>
      <c r="FY148" s="459"/>
      <c r="FZ148" s="459"/>
      <c r="GA148" s="459"/>
      <c r="GB148" s="459"/>
      <c r="GC148" s="459"/>
      <c r="GD148" s="459"/>
      <c r="GE148" s="459"/>
      <c r="GF148" s="459"/>
      <c r="GG148" s="459"/>
      <c r="GH148" s="459"/>
      <c r="GI148" s="459"/>
      <c r="GJ148" s="459"/>
      <c r="GK148" s="459"/>
      <c r="GL148" s="459"/>
      <c r="GM148" s="459"/>
      <c r="GN148" s="459"/>
      <c r="GO148" s="459"/>
      <c r="GP148" s="459"/>
      <c r="GQ148" s="459"/>
      <c r="GR148" s="459"/>
      <c r="GS148" s="459"/>
      <c r="GT148" s="459"/>
      <c r="GU148" s="459"/>
      <c r="GV148" s="459"/>
      <c r="GW148" s="459"/>
      <c r="GX148" s="459"/>
      <c r="GY148" s="459"/>
      <c r="GZ148" s="459"/>
      <c r="HA148" s="459"/>
      <c r="HB148" s="459"/>
      <c r="HC148" s="459"/>
      <c r="HD148" s="459"/>
      <c r="HE148" s="459"/>
      <c r="HF148" s="459"/>
      <c r="HG148" s="459"/>
      <c r="HH148" s="459"/>
      <c r="HI148" s="459"/>
      <c r="HJ148" s="459"/>
      <c r="HK148" s="459"/>
      <c r="HL148" s="459"/>
      <c r="HM148" s="459"/>
      <c r="HN148" s="459"/>
      <c r="HO148" s="459"/>
      <c r="HP148" s="459"/>
      <c r="HQ148" s="459"/>
      <c r="HR148" s="459"/>
      <c r="HS148" s="459"/>
      <c r="HT148" s="459"/>
      <c r="HU148" s="459"/>
      <c r="HV148" s="459"/>
      <c r="HW148" s="459"/>
      <c r="HX148" s="459"/>
      <c r="HY148" s="459"/>
      <c r="HZ148" s="459"/>
      <c r="IA148" s="459"/>
      <c r="IB148" s="459"/>
      <c r="IC148" s="459"/>
      <c r="ID148" s="459"/>
      <c r="IE148" s="459"/>
      <c r="IF148" s="459"/>
      <c r="IG148" s="459"/>
      <c r="IH148" s="459"/>
      <c r="II148" s="459"/>
      <c r="IJ148" s="459"/>
      <c r="IK148" s="459"/>
      <c r="IL148" s="459"/>
      <c r="IM148" s="459"/>
      <c r="IN148" s="459"/>
      <c r="IO148" s="459"/>
      <c r="IP148" s="459"/>
      <c r="IQ148" s="459"/>
      <c r="IR148" s="459"/>
      <c r="IS148" s="459"/>
      <c r="IT148" s="459"/>
      <c r="IU148" s="459"/>
      <c r="IV148" s="459"/>
    </row>
    <row r="149" spans="1:256" s="435" customFormat="1" ht="36.75" customHeight="1">
      <c r="A149" s="798" t="s">
        <v>1128</v>
      </c>
      <c r="B149" s="799" t="s">
        <v>1129</v>
      </c>
      <c r="C149" s="800" t="s">
        <v>1130</v>
      </c>
      <c r="D149" s="799" t="s">
        <v>171</v>
      </c>
      <c r="E149" s="801" t="s">
        <v>115</v>
      </c>
      <c r="F149" s="802">
        <v>12500</v>
      </c>
      <c r="G149" s="803">
        <v>1</v>
      </c>
      <c r="H149" s="804">
        <v>0</v>
      </c>
      <c r="I149" s="830" t="s">
        <v>830</v>
      </c>
      <c r="J149" s="849" t="s">
        <v>795</v>
      </c>
      <c r="K149" s="852" t="s">
        <v>1131</v>
      </c>
      <c r="L149" s="849" t="s">
        <v>235</v>
      </c>
      <c r="M149" s="459"/>
      <c r="N149" s="459"/>
      <c r="O149" s="459"/>
      <c r="P149" s="459"/>
      <c r="Q149" s="459"/>
      <c r="R149" s="459"/>
      <c r="S149" s="459"/>
      <c r="T149" s="459"/>
      <c r="U149" s="459"/>
      <c r="V149" s="459"/>
      <c r="W149" s="459"/>
      <c r="X149" s="459"/>
      <c r="Y149" s="459"/>
      <c r="Z149" s="459"/>
      <c r="AA149" s="459"/>
      <c r="AB149" s="459"/>
      <c r="AC149" s="459"/>
      <c r="AD149" s="459"/>
      <c r="AE149" s="459"/>
      <c r="AF149" s="459"/>
      <c r="AG149" s="459"/>
      <c r="AH149" s="459"/>
      <c r="AI149" s="459"/>
      <c r="AJ149" s="459"/>
      <c r="AK149" s="459"/>
      <c r="AL149" s="459"/>
      <c r="AM149" s="459"/>
      <c r="AN149" s="459"/>
      <c r="AO149" s="459"/>
      <c r="AP149" s="459"/>
      <c r="AQ149" s="459"/>
      <c r="AR149" s="459"/>
      <c r="AS149" s="459"/>
      <c r="AT149" s="459"/>
      <c r="AU149" s="459"/>
      <c r="AV149" s="459"/>
      <c r="AW149" s="459"/>
      <c r="AX149" s="459"/>
      <c r="AY149" s="459"/>
      <c r="AZ149" s="459"/>
      <c r="BA149" s="459"/>
      <c r="BB149" s="459"/>
      <c r="BC149" s="459"/>
      <c r="BD149" s="459"/>
      <c r="BE149" s="459"/>
      <c r="BF149" s="459"/>
      <c r="BG149" s="459"/>
      <c r="BH149" s="459"/>
      <c r="BI149" s="459"/>
      <c r="BJ149" s="459"/>
      <c r="BK149" s="459"/>
      <c r="BL149" s="459"/>
      <c r="BM149" s="459"/>
      <c r="BN149" s="459"/>
      <c r="BO149" s="459"/>
      <c r="BP149" s="459"/>
      <c r="BQ149" s="459"/>
      <c r="BR149" s="459"/>
      <c r="BS149" s="459"/>
      <c r="BT149" s="459"/>
      <c r="BU149" s="459"/>
      <c r="BV149" s="459"/>
      <c r="BW149" s="459"/>
      <c r="BX149" s="459"/>
      <c r="BY149" s="459"/>
      <c r="BZ149" s="459"/>
      <c r="CA149" s="459"/>
      <c r="CB149" s="459"/>
      <c r="CC149" s="459"/>
      <c r="CD149" s="459"/>
      <c r="CE149" s="459"/>
      <c r="CF149" s="459"/>
      <c r="CG149" s="459"/>
      <c r="CH149" s="459"/>
      <c r="CI149" s="459"/>
      <c r="CJ149" s="459"/>
      <c r="CK149" s="459"/>
      <c r="CL149" s="459"/>
      <c r="CM149" s="459"/>
      <c r="CN149" s="459"/>
      <c r="CO149" s="459"/>
      <c r="CP149" s="459"/>
      <c r="CQ149" s="459"/>
      <c r="CR149" s="459"/>
      <c r="CS149" s="459"/>
      <c r="CT149" s="459"/>
      <c r="CU149" s="459"/>
      <c r="CV149" s="459"/>
      <c r="CW149" s="459"/>
      <c r="CX149" s="459"/>
      <c r="CY149" s="459"/>
      <c r="CZ149" s="459"/>
      <c r="DA149" s="459"/>
      <c r="DB149" s="459"/>
      <c r="DC149" s="459"/>
      <c r="DD149" s="459"/>
      <c r="DE149" s="459"/>
      <c r="DF149" s="459"/>
      <c r="DG149" s="459"/>
      <c r="DH149" s="459"/>
      <c r="DI149" s="459"/>
      <c r="DJ149" s="459"/>
      <c r="DK149" s="459"/>
      <c r="DL149" s="459"/>
      <c r="DM149" s="459"/>
      <c r="DN149" s="459"/>
      <c r="DO149" s="459"/>
      <c r="DP149" s="459"/>
      <c r="DQ149" s="459"/>
      <c r="DR149" s="459"/>
      <c r="DS149" s="459"/>
      <c r="DT149" s="459"/>
      <c r="DU149" s="459"/>
      <c r="DV149" s="459"/>
      <c r="DW149" s="459"/>
      <c r="DX149" s="459"/>
      <c r="DY149" s="459"/>
      <c r="DZ149" s="459"/>
      <c r="EA149" s="459"/>
      <c r="EB149" s="459"/>
      <c r="EC149" s="459"/>
      <c r="ED149" s="459"/>
      <c r="EE149" s="459"/>
      <c r="EF149" s="459"/>
      <c r="EG149" s="459"/>
      <c r="EH149" s="459"/>
      <c r="EI149" s="459"/>
      <c r="EJ149" s="459"/>
      <c r="EK149" s="459"/>
      <c r="EL149" s="459"/>
      <c r="EM149" s="459"/>
      <c r="EN149" s="459"/>
      <c r="EO149" s="459"/>
      <c r="EP149" s="459"/>
      <c r="EQ149" s="459"/>
      <c r="ER149" s="459"/>
      <c r="ES149" s="459"/>
      <c r="ET149" s="459"/>
      <c r="EU149" s="459"/>
      <c r="EV149" s="459"/>
      <c r="EW149" s="459"/>
      <c r="EX149" s="459"/>
      <c r="EY149" s="459"/>
      <c r="EZ149" s="459"/>
      <c r="FA149" s="459"/>
      <c r="FB149" s="459"/>
      <c r="FC149" s="459"/>
      <c r="FD149" s="459"/>
      <c r="FE149" s="459"/>
      <c r="FF149" s="459"/>
      <c r="FG149" s="459"/>
      <c r="FH149" s="459"/>
      <c r="FI149" s="459"/>
      <c r="FJ149" s="459"/>
      <c r="FK149" s="459"/>
      <c r="FL149" s="459"/>
      <c r="FM149" s="459"/>
      <c r="FN149" s="459"/>
      <c r="FO149" s="459"/>
      <c r="FP149" s="459"/>
      <c r="FQ149" s="459"/>
      <c r="FR149" s="459"/>
      <c r="FS149" s="459"/>
      <c r="FT149" s="459"/>
      <c r="FU149" s="459"/>
      <c r="FV149" s="459"/>
      <c r="FW149" s="459"/>
      <c r="FX149" s="459"/>
      <c r="FY149" s="459"/>
      <c r="FZ149" s="459"/>
      <c r="GA149" s="459"/>
      <c r="GB149" s="459"/>
      <c r="GC149" s="459"/>
      <c r="GD149" s="459"/>
      <c r="GE149" s="459"/>
      <c r="GF149" s="459"/>
      <c r="GG149" s="459"/>
      <c r="GH149" s="459"/>
      <c r="GI149" s="459"/>
      <c r="GJ149" s="459"/>
      <c r="GK149" s="459"/>
      <c r="GL149" s="459"/>
      <c r="GM149" s="459"/>
      <c r="GN149" s="459"/>
      <c r="GO149" s="459"/>
      <c r="GP149" s="459"/>
      <c r="GQ149" s="459"/>
      <c r="GR149" s="459"/>
      <c r="GS149" s="459"/>
      <c r="GT149" s="459"/>
      <c r="GU149" s="459"/>
      <c r="GV149" s="459"/>
      <c r="GW149" s="459"/>
      <c r="GX149" s="459"/>
      <c r="GY149" s="459"/>
      <c r="GZ149" s="459"/>
      <c r="HA149" s="459"/>
      <c r="HB149" s="459"/>
      <c r="HC149" s="459"/>
      <c r="HD149" s="459"/>
      <c r="HE149" s="459"/>
      <c r="HF149" s="459"/>
      <c r="HG149" s="459"/>
      <c r="HH149" s="459"/>
      <c r="HI149" s="459"/>
      <c r="HJ149" s="459"/>
      <c r="HK149" s="459"/>
      <c r="HL149" s="459"/>
      <c r="HM149" s="459"/>
      <c r="HN149" s="459"/>
      <c r="HO149" s="459"/>
      <c r="HP149" s="459"/>
      <c r="HQ149" s="459"/>
      <c r="HR149" s="459"/>
      <c r="HS149" s="459"/>
      <c r="HT149" s="459"/>
      <c r="HU149" s="459"/>
      <c r="HV149" s="459"/>
      <c r="HW149" s="459"/>
      <c r="HX149" s="459"/>
      <c r="HY149" s="459"/>
      <c r="HZ149" s="459"/>
      <c r="IA149" s="459"/>
      <c r="IB149" s="459"/>
      <c r="IC149" s="459"/>
      <c r="ID149" s="459"/>
      <c r="IE149" s="459"/>
      <c r="IF149" s="459"/>
      <c r="IG149" s="459"/>
      <c r="IH149" s="459"/>
      <c r="II149" s="459"/>
      <c r="IJ149" s="459"/>
      <c r="IK149" s="459"/>
      <c r="IL149" s="459"/>
      <c r="IM149" s="459"/>
      <c r="IN149" s="459"/>
      <c r="IO149" s="459"/>
      <c r="IP149" s="459"/>
      <c r="IQ149" s="459"/>
      <c r="IR149" s="459"/>
      <c r="IS149" s="459"/>
      <c r="IT149" s="459"/>
      <c r="IU149" s="459"/>
      <c r="IV149" s="459"/>
    </row>
    <row r="150" spans="1:256" s="437" customFormat="1" ht="23.25" customHeight="1">
      <c r="A150" s="488" t="s">
        <v>1060</v>
      </c>
      <c r="B150" s="482" t="s">
        <v>1132</v>
      </c>
      <c r="C150" s="533" t="s">
        <v>1133</v>
      </c>
      <c r="D150" s="805" t="s">
        <v>171</v>
      </c>
      <c r="E150" s="492" t="s">
        <v>1109</v>
      </c>
      <c r="F150" s="537">
        <v>13000</v>
      </c>
      <c r="G150" s="806">
        <v>1</v>
      </c>
      <c r="H150" s="487">
        <v>0</v>
      </c>
      <c r="I150" s="533" t="s">
        <v>674</v>
      </c>
      <c r="J150" s="533" t="s">
        <v>674</v>
      </c>
      <c r="K150" s="614" t="s">
        <v>1134</v>
      </c>
      <c r="L150" s="769" t="s">
        <v>159</v>
      </c>
      <c r="M150" s="459"/>
      <c r="N150" s="459"/>
      <c r="O150" s="459"/>
      <c r="P150" s="459"/>
      <c r="Q150" s="459"/>
      <c r="R150" s="459"/>
      <c r="S150" s="459"/>
      <c r="T150" s="459"/>
      <c r="U150" s="459"/>
      <c r="V150" s="459"/>
      <c r="W150" s="459"/>
      <c r="X150" s="459"/>
      <c r="Y150" s="459"/>
      <c r="Z150" s="459"/>
      <c r="AA150" s="459"/>
      <c r="AB150" s="459"/>
      <c r="AC150" s="459"/>
      <c r="AD150" s="459"/>
      <c r="AE150" s="459"/>
      <c r="AF150" s="459"/>
      <c r="AG150" s="459"/>
      <c r="AH150" s="459"/>
      <c r="AI150" s="459"/>
      <c r="AJ150" s="459"/>
      <c r="AK150" s="459"/>
      <c r="AL150" s="459"/>
      <c r="AM150" s="459"/>
      <c r="AN150" s="459"/>
      <c r="AO150" s="459"/>
      <c r="AP150" s="459"/>
      <c r="AQ150" s="459"/>
      <c r="AR150" s="459"/>
      <c r="AS150" s="459"/>
      <c r="AT150" s="459"/>
      <c r="AU150" s="459"/>
      <c r="AV150" s="459"/>
      <c r="AW150" s="459"/>
      <c r="AX150" s="459"/>
      <c r="AY150" s="459"/>
      <c r="AZ150" s="459"/>
      <c r="BA150" s="459"/>
      <c r="BB150" s="459"/>
      <c r="BC150" s="459"/>
      <c r="BD150" s="459"/>
      <c r="BE150" s="459"/>
      <c r="BF150" s="459"/>
      <c r="BG150" s="459"/>
      <c r="BH150" s="459"/>
      <c r="BI150" s="459"/>
      <c r="BJ150" s="459"/>
      <c r="BK150" s="459"/>
      <c r="BL150" s="459"/>
      <c r="BM150" s="459"/>
      <c r="BN150" s="459"/>
      <c r="BO150" s="459"/>
      <c r="BP150" s="459"/>
      <c r="BQ150" s="459"/>
      <c r="BR150" s="459"/>
      <c r="BS150" s="459"/>
      <c r="BT150" s="459"/>
      <c r="BU150" s="459"/>
      <c r="BV150" s="459"/>
      <c r="BW150" s="459"/>
      <c r="BX150" s="459"/>
      <c r="BY150" s="459"/>
      <c r="BZ150" s="459"/>
      <c r="CA150" s="459"/>
      <c r="CB150" s="459"/>
      <c r="CC150" s="459"/>
      <c r="CD150" s="459"/>
      <c r="CE150" s="459"/>
      <c r="CF150" s="459"/>
      <c r="CG150" s="459"/>
      <c r="CH150" s="459"/>
      <c r="CI150" s="459"/>
      <c r="CJ150" s="459"/>
      <c r="CK150" s="459"/>
      <c r="CL150" s="459"/>
      <c r="CM150" s="459"/>
      <c r="CN150" s="459"/>
      <c r="CO150" s="459"/>
      <c r="CP150" s="459"/>
      <c r="CQ150" s="459"/>
      <c r="CR150" s="459"/>
      <c r="CS150" s="459"/>
      <c r="CT150" s="459"/>
      <c r="CU150" s="459"/>
      <c r="CV150" s="459"/>
      <c r="CW150" s="459"/>
      <c r="CX150" s="459"/>
      <c r="CY150" s="459"/>
      <c r="CZ150" s="459"/>
      <c r="DA150" s="459"/>
      <c r="DB150" s="459"/>
      <c r="DC150" s="459"/>
      <c r="DD150" s="459"/>
      <c r="DE150" s="459"/>
      <c r="DF150" s="459"/>
      <c r="DG150" s="459"/>
      <c r="DH150" s="459"/>
      <c r="DI150" s="459"/>
      <c r="DJ150" s="459"/>
      <c r="DK150" s="459"/>
      <c r="DL150" s="459"/>
      <c r="DM150" s="459"/>
      <c r="DN150" s="459"/>
      <c r="DO150" s="459"/>
      <c r="DP150" s="459"/>
      <c r="DQ150" s="459"/>
      <c r="DR150" s="459"/>
      <c r="DS150" s="459"/>
      <c r="DT150" s="459"/>
      <c r="DU150" s="459"/>
      <c r="DV150" s="459"/>
      <c r="DW150" s="459"/>
      <c r="DX150" s="459"/>
      <c r="DY150" s="459"/>
      <c r="DZ150" s="459"/>
      <c r="EA150" s="459"/>
      <c r="EB150" s="459"/>
      <c r="EC150" s="459"/>
      <c r="ED150" s="459"/>
      <c r="EE150" s="459"/>
      <c r="EF150" s="459"/>
      <c r="EG150" s="459"/>
      <c r="EH150" s="459"/>
      <c r="EI150" s="459"/>
      <c r="EJ150" s="459"/>
      <c r="EK150" s="459"/>
      <c r="EL150" s="459"/>
      <c r="EM150" s="459"/>
      <c r="EN150" s="459"/>
      <c r="EO150" s="459"/>
      <c r="EP150" s="459"/>
      <c r="EQ150" s="459"/>
      <c r="ER150" s="459"/>
      <c r="ES150" s="459"/>
      <c r="ET150" s="459"/>
      <c r="EU150" s="459"/>
      <c r="EV150" s="459"/>
      <c r="EW150" s="459"/>
      <c r="EX150" s="459"/>
      <c r="EY150" s="459"/>
      <c r="EZ150" s="459"/>
      <c r="FA150" s="459"/>
      <c r="FB150" s="459"/>
      <c r="FC150" s="459"/>
      <c r="FD150" s="459"/>
      <c r="FE150" s="459"/>
      <c r="FF150" s="459"/>
      <c r="FG150" s="459"/>
      <c r="FH150" s="459"/>
      <c r="FI150" s="459"/>
      <c r="FJ150" s="459"/>
      <c r="FK150" s="459"/>
      <c r="FL150" s="459"/>
      <c r="FM150" s="459"/>
      <c r="FN150" s="459"/>
      <c r="FO150" s="459"/>
      <c r="FP150" s="459"/>
      <c r="FQ150" s="459"/>
      <c r="FR150" s="459"/>
      <c r="FS150" s="459"/>
      <c r="FT150" s="459"/>
      <c r="FU150" s="459"/>
      <c r="FV150" s="459"/>
      <c r="FW150" s="459"/>
      <c r="FX150" s="459"/>
      <c r="FY150" s="459"/>
      <c r="FZ150" s="459"/>
      <c r="GA150" s="459"/>
      <c r="GB150" s="459"/>
      <c r="GC150" s="459"/>
      <c r="GD150" s="459"/>
      <c r="GE150" s="459"/>
      <c r="GF150" s="459"/>
      <c r="GG150" s="459"/>
      <c r="GH150" s="459"/>
      <c r="GI150" s="459"/>
      <c r="GJ150" s="459"/>
      <c r="GK150" s="459"/>
      <c r="GL150" s="459"/>
      <c r="GM150" s="459"/>
      <c r="GN150" s="459"/>
      <c r="GO150" s="459"/>
      <c r="GP150" s="459"/>
      <c r="GQ150" s="459"/>
      <c r="GR150" s="459"/>
      <c r="GS150" s="459"/>
      <c r="GT150" s="459"/>
      <c r="GU150" s="459"/>
      <c r="GV150" s="459"/>
      <c r="GW150" s="459"/>
      <c r="GX150" s="459"/>
      <c r="GY150" s="459"/>
      <c r="GZ150" s="459"/>
      <c r="HA150" s="459"/>
      <c r="HB150" s="459"/>
      <c r="HC150" s="459"/>
      <c r="HD150" s="459"/>
      <c r="HE150" s="459"/>
      <c r="HF150" s="459"/>
      <c r="HG150" s="459"/>
      <c r="HH150" s="459"/>
      <c r="HI150" s="459"/>
      <c r="HJ150" s="459"/>
      <c r="HK150" s="459"/>
      <c r="HL150" s="459"/>
      <c r="HM150" s="459"/>
      <c r="HN150" s="459"/>
      <c r="HO150" s="459"/>
      <c r="HP150" s="459"/>
      <c r="HQ150" s="459"/>
      <c r="HR150" s="459"/>
      <c r="HS150" s="459"/>
      <c r="HT150" s="459"/>
      <c r="HU150" s="459"/>
      <c r="HV150" s="459"/>
      <c r="HW150" s="459"/>
      <c r="HX150" s="459"/>
      <c r="HY150" s="459"/>
      <c r="HZ150" s="459"/>
      <c r="IA150" s="459"/>
      <c r="IB150" s="459"/>
      <c r="IC150" s="459"/>
      <c r="ID150" s="459"/>
      <c r="IE150" s="459"/>
      <c r="IF150" s="459"/>
      <c r="IG150" s="459"/>
      <c r="IH150" s="459"/>
      <c r="II150" s="459"/>
      <c r="IJ150" s="459"/>
      <c r="IK150" s="459"/>
      <c r="IL150" s="459"/>
      <c r="IM150" s="459"/>
      <c r="IN150" s="459"/>
      <c r="IO150" s="459"/>
      <c r="IP150" s="459"/>
      <c r="IQ150" s="459"/>
      <c r="IR150" s="459"/>
      <c r="IS150" s="459"/>
      <c r="IT150" s="459"/>
      <c r="IU150" s="459"/>
      <c r="IV150" s="459"/>
    </row>
    <row r="151" spans="1:256" s="437" customFormat="1" ht="30.75" customHeight="1">
      <c r="A151" s="494" t="s">
        <v>1135</v>
      </c>
      <c r="B151" s="482" t="s">
        <v>1136</v>
      </c>
      <c r="C151" s="482" t="s">
        <v>1137</v>
      </c>
      <c r="D151" s="807" t="s">
        <v>319</v>
      </c>
      <c r="E151" s="711" t="s">
        <v>115</v>
      </c>
      <c r="F151" s="720">
        <v>13000</v>
      </c>
      <c r="G151" s="721">
        <v>1</v>
      </c>
      <c r="H151" s="721">
        <v>0</v>
      </c>
      <c r="I151" s="771" t="s">
        <v>790</v>
      </c>
      <c r="J151" s="769" t="s">
        <v>784</v>
      </c>
      <c r="K151" s="853"/>
      <c r="L151" s="492" t="s">
        <v>159</v>
      </c>
      <c r="M151" s="454"/>
      <c r="N151" s="454"/>
      <c r="O151" s="454"/>
      <c r="P151" s="454"/>
      <c r="Q151" s="454"/>
      <c r="R151" s="454"/>
      <c r="S151" s="454"/>
      <c r="T151" s="454"/>
      <c r="U151" s="454"/>
      <c r="V151" s="454"/>
      <c r="W151" s="454"/>
      <c r="X151" s="454"/>
      <c r="Y151" s="454"/>
      <c r="Z151" s="454"/>
      <c r="AA151" s="454"/>
      <c r="AB151" s="454"/>
      <c r="AC151" s="454"/>
      <c r="AD151" s="454"/>
      <c r="AE151" s="454"/>
      <c r="AF151" s="454"/>
      <c r="AG151" s="454"/>
      <c r="AH151" s="454"/>
      <c r="AI151" s="454"/>
      <c r="AJ151" s="454"/>
      <c r="AK151" s="454"/>
      <c r="AL151" s="454"/>
      <c r="AM151" s="454"/>
      <c r="AN151" s="454"/>
      <c r="AO151" s="454"/>
      <c r="AP151" s="454"/>
      <c r="AQ151" s="454"/>
      <c r="AR151" s="454"/>
      <c r="AS151" s="454"/>
      <c r="AT151" s="454"/>
      <c r="AU151" s="454"/>
      <c r="AV151" s="454"/>
      <c r="AW151" s="454"/>
      <c r="AX151" s="454"/>
      <c r="AY151" s="454"/>
      <c r="AZ151" s="454"/>
      <c r="BA151" s="454"/>
      <c r="BB151" s="454"/>
      <c r="BC151" s="454"/>
      <c r="BD151" s="454"/>
      <c r="BE151" s="454"/>
      <c r="BF151" s="454"/>
      <c r="BG151" s="454"/>
      <c r="BH151" s="454"/>
      <c r="BI151" s="454"/>
      <c r="BJ151" s="454"/>
      <c r="BK151" s="454"/>
      <c r="BL151" s="454"/>
      <c r="BM151" s="454"/>
      <c r="BN151" s="454"/>
      <c r="BO151" s="454"/>
      <c r="BP151" s="454"/>
      <c r="BQ151" s="454"/>
      <c r="BR151" s="454"/>
      <c r="BS151" s="454"/>
      <c r="BT151" s="454"/>
      <c r="BU151" s="454"/>
      <c r="BV151" s="454"/>
      <c r="BW151" s="454"/>
      <c r="BX151" s="454"/>
      <c r="BY151" s="454"/>
      <c r="BZ151" s="454"/>
      <c r="CA151" s="454"/>
      <c r="CB151" s="454"/>
      <c r="CC151" s="454"/>
      <c r="CD151" s="454"/>
      <c r="CE151" s="454"/>
      <c r="CF151" s="454"/>
      <c r="CG151" s="454"/>
      <c r="CH151" s="454"/>
      <c r="CI151" s="454"/>
      <c r="CJ151" s="454"/>
      <c r="CK151" s="454"/>
      <c r="CL151" s="454"/>
      <c r="CM151" s="454"/>
      <c r="CN151" s="454"/>
      <c r="CO151" s="454"/>
      <c r="CP151" s="454"/>
      <c r="CQ151" s="454"/>
      <c r="CR151" s="454"/>
      <c r="CS151" s="454"/>
      <c r="CT151" s="454"/>
      <c r="CU151" s="454"/>
      <c r="CV151" s="454"/>
      <c r="CW151" s="454"/>
      <c r="CX151" s="454"/>
      <c r="CY151" s="454"/>
      <c r="CZ151" s="454"/>
      <c r="DA151" s="454"/>
      <c r="DB151" s="454"/>
      <c r="DC151" s="454"/>
      <c r="DD151" s="454"/>
      <c r="DE151" s="454"/>
      <c r="DF151" s="454"/>
      <c r="DG151" s="454"/>
      <c r="DH151" s="454"/>
      <c r="DI151" s="454"/>
      <c r="DJ151" s="454"/>
      <c r="DK151" s="454"/>
      <c r="DL151" s="454"/>
      <c r="DM151" s="454"/>
      <c r="DN151" s="454"/>
      <c r="DO151" s="454"/>
      <c r="DP151" s="454"/>
      <c r="DQ151" s="454"/>
      <c r="DR151" s="454"/>
      <c r="DS151" s="454"/>
      <c r="DT151" s="454"/>
      <c r="DU151" s="454"/>
      <c r="DV151" s="454"/>
      <c r="DW151" s="454"/>
      <c r="DX151" s="454"/>
      <c r="DY151" s="454"/>
      <c r="DZ151" s="454"/>
      <c r="EA151" s="454"/>
      <c r="EB151" s="454"/>
      <c r="EC151" s="454"/>
      <c r="ED151" s="454"/>
      <c r="EE151" s="454"/>
      <c r="EF151" s="454"/>
      <c r="EG151" s="454"/>
      <c r="EH151" s="454"/>
      <c r="EI151" s="454"/>
      <c r="EJ151" s="454"/>
      <c r="EK151" s="454"/>
      <c r="EL151" s="454"/>
      <c r="EM151" s="454"/>
      <c r="EN151" s="454"/>
      <c r="EO151" s="454"/>
      <c r="EP151" s="454"/>
      <c r="EQ151" s="454"/>
      <c r="ER151" s="454"/>
      <c r="ES151" s="454"/>
      <c r="ET151" s="454"/>
      <c r="EU151" s="454"/>
      <c r="EV151" s="454"/>
      <c r="EW151" s="454"/>
      <c r="EX151" s="454"/>
      <c r="EY151" s="454"/>
      <c r="EZ151" s="454"/>
      <c r="FA151" s="454"/>
      <c r="FB151" s="454"/>
      <c r="FC151" s="454"/>
      <c r="FD151" s="454"/>
      <c r="FE151" s="454"/>
      <c r="FF151" s="454"/>
      <c r="FG151" s="454"/>
      <c r="FH151" s="454"/>
      <c r="FI151" s="454"/>
      <c r="FJ151" s="454"/>
      <c r="FK151" s="454"/>
      <c r="FL151" s="454"/>
      <c r="FM151" s="454"/>
      <c r="FN151" s="454"/>
      <c r="FO151" s="454"/>
      <c r="FP151" s="454"/>
      <c r="FQ151" s="454"/>
      <c r="FR151" s="454"/>
      <c r="FS151" s="454"/>
      <c r="FT151" s="454"/>
      <c r="FU151" s="454"/>
      <c r="FV151" s="454"/>
      <c r="FW151" s="454"/>
      <c r="FX151" s="454"/>
      <c r="FY151" s="454"/>
      <c r="FZ151" s="454"/>
      <c r="GA151" s="454"/>
      <c r="GB151" s="454"/>
      <c r="GC151" s="454"/>
      <c r="GD151" s="454"/>
      <c r="GE151" s="454"/>
      <c r="GF151" s="454"/>
      <c r="GG151" s="454"/>
      <c r="GH151" s="454"/>
      <c r="GI151" s="454"/>
      <c r="GJ151" s="454"/>
      <c r="GK151" s="454"/>
      <c r="GL151" s="454"/>
      <c r="GM151" s="454"/>
      <c r="GN151" s="454"/>
      <c r="GO151" s="454"/>
      <c r="GP151" s="454"/>
      <c r="GQ151" s="454"/>
      <c r="GR151" s="454"/>
      <c r="GS151" s="454"/>
      <c r="GT151" s="454"/>
      <c r="GU151" s="454"/>
      <c r="GV151" s="454"/>
      <c r="GW151" s="454"/>
      <c r="GX151" s="454"/>
      <c r="GY151" s="454"/>
      <c r="GZ151" s="454"/>
      <c r="HA151" s="454"/>
      <c r="HB151" s="454"/>
      <c r="HC151" s="454"/>
      <c r="HD151" s="454"/>
      <c r="HE151" s="454"/>
      <c r="HF151" s="454"/>
      <c r="HG151" s="454"/>
      <c r="HH151" s="454"/>
      <c r="HI151" s="454"/>
      <c r="HJ151" s="454"/>
      <c r="HK151" s="454"/>
      <c r="HL151" s="454"/>
      <c r="HM151" s="454"/>
      <c r="HN151" s="454"/>
      <c r="HO151" s="454"/>
      <c r="HP151" s="454"/>
      <c r="HQ151" s="454"/>
      <c r="HR151" s="454"/>
      <c r="HS151" s="454"/>
      <c r="HT151" s="454"/>
      <c r="HU151" s="454"/>
      <c r="HV151" s="454"/>
      <c r="HW151" s="454"/>
      <c r="HX151" s="454"/>
      <c r="HY151" s="454"/>
      <c r="HZ151" s="454"/>
      <c r="IA151" s="454"/>
      <c r="IB151" s="454"/>
      <c r="IC151" s="454"/>
      <c r="ID151" s="454"/>
      <c r="IE151" s="454"/>
      <c r="IF151" s="454"/>
      <c r="IG151" s="454"/>
      <c r="IH151" s="454"/>
      <c r="II151" s="454"/>
      <c r="IJ151" s="454"/>
      <c r="IK151" s="454"/>
      <c r="IL151" s="454"/>
      <c r="IM151" s="454"/>
      <c r="IN151" s="454"/>
      <c r="IO151" s="454"/>
      <c r="IP151" s="454"/>
      <c r="IQ151" s="454"/>
      <c r="IR151" s="454"/>
      <c r="IS151" s="454"/>
      <c r="IT151" s="454"/>
      <c r="IU151" s="454"/>
      <c r="IV151" s="454"/>
    </row>
    <row r="152" spans="1:256" s="450" customFormat="1" ht="42.75" customHeight="1">
      <c r="A152" s="661" t="s">
        <v>1138</v>
      </c>
      <c r="B152" s="794" t="s">
        <v>1139</v>
      </c>
      <c r="C152" s="718" t="s">
        <v>1140</v>
      </c>
      <c r="D152" s="808" t="s">
        <v>171</v>
      </c>
      <c r="E152" s="485" t="s">
        <v>123</v>
      </c>
      <c r="F152" s="809">
        <v>13000</v>
      </c>
      <c r="G152" s="539">
        <v>1</v>
      </c>
      <c r="H152" s="496">
        <v>0</v>
      </c>
      <c r="I152" s="846" t="s">
        <v>805</v>
      </c>
      <c r="J152" s="846" t="s">
        <v>806</v>
      </c>
      <c r="K152" s="853" t="s">
        <v>1141</v>
      </c>
      <c r="L152" s="809" t="s">
        <v>159</v>
      </c>
      <c r="M152" s="854"/>
      <c r="N152" s="451"/>
      <c r="O152" s="451"/>
      <c r="P152" s="451"/>
      <c r="Q152" s="451"/>
      <c r="R152" s="451"/>
      <c r="S152" s="451"/>
      <c r="T152" s="451"/>
      <c r="U152" s="451"/>
      <c r="V152" s="451"/>
      <c r="W152" s="451"/>
      <c r="X152" s="451"/>
      <c r="Y152" s="451"/>
      <c r="Z152" s="451"/>
      <c r="AA152" s="451"/>
      <c r="AB152" s="451"/>
      <c r="AC152" s="451"/>
      <c r="AD152" s="451"/>
      <c r="AE152" s="451"/>
      <c r="AF152" s="451"/>
      <c r="AG152" s="451"/>
      <c r="AH152" s="451"/>
      <c r="AI152" s="451"/>
      <c r="AJ152" s="451"/>
      <c r="AK152" s="451"/>
      <c r="AL152" s="451"/>
      <c r="AM152" s="451"/>
      <c r="AN152" s="451"/>
      <c r="AO152" s="451"/>
      <c r="AP152" s="451"/>
      <c r="AQ152" s="451"/>
      <c r="AR152" s="451"/>
      <c r="AS152" s="451"/>
      <c r="AT152" s="451"/>
      <c r="AU152" s="451"/>
      <c r="AV152" s="451"/>
      <c r="AW152" s="451"/>
      <c r="AX152" s="451"/>
      <c r="AY152" s="451"/>
      <c r="AZ152" s="451"/>
      <c r="BA152" s="451"/>
      <c r="BB152" s="451"/>
      <c r="BC152" s="451"/>
      <c r="BD152" s="451"/>
      <c r="BE152" s="451"/>
      <c r="BF152" s="451"/>
      <c r="BG152" s="451"/>
      <c r="BH152" s="451"/>
      <c r="BI152" s="451"/>
      <c r="BJ152" s="451"/>
      <c r="BK152" s="451"/>
      <c r="BL152" s="451"/>
      <c r="BM152" s="451"/>
      <c r="BN152" s="451"/>
      <c r="BO152" s="451"/>
      <c r="BP152" s="451"/>
      <c r="BQ152" s="451"/>
      <c r="BR152" s="451"/>
      <c r="BS152" s="451"/>
      <c r="BT152" s="451"/>
      <c r="BU152" s="451"/>
      <c r="BV152" s="451"/>
      <c r="BW152" s="451"/>
      <c r="BX152" s="451"/>
      <c r="BY152" s="451"/>
      <c r="BZ152" s="451"/>
      <c r="CA152" s="451"/>
      <c r="CB152" s="451"/>
      <c r="CC152" s="451"/>
      <c r="CD152" s="451"/>
      <c r="CE152" s="451"/>
      <c r="CF152" s="451"/>
      <c r="CG152" s="451"/>
      <c r="CH152" s="451"/>
      <c r="CI152" s="451"/>
      <c r="CJ152" s="451"/>
      <c r="CK152" s="451"/>
      <c r="CL152" s="451"/>
      <c r="CM152" s="451"/>
      <c r="CN152" s="451"/>
      <c r="CO152" s="451"/>
      <c r="CP152" s="451"/>
      <c r="CQ152" s="451"/>
      <c r="CR152" s="451"/>
      <c r="CS152" s="451"/>
      <c r="CT152" s="451"/>
      <c r="CU152" s="451"/>
      <c r="CV152" s="451"/>
      <c r="CW152" s="451"/>
      <c r="CX152" s="451"/>
      <c r="CY152" s="451"/>
      <c r="CZ152" s="451"/>
      <c r="DA152" s="451"/>
      <c r="DB152" s="451"/>
      <c r="DC152" s="451"/>
      <c r="DD152" s="451"/>
      <c r="DE152" s="451"/>
      <c r="DF152" s="451"/>
      <c r="DG152" s="451"/>
      <c r="DH152" s="451"/>
      <c r="DI152" s="451"/>
      <c r="DJ152" s="451"/>
      <c r="DK152" s="451"/>
      <c r="DL152" s="451"/>
      <c r="DM152" s="451"/>
      <c r="DN152" s="451"/>
      <c r="DO152" s="451"/>
      <c r="DP152" s="451"/>
      <c r="DQ152" s="451"/>
      <c r="DR152" s="451"/>
      <c r="DS152" s="451"/>
      <c r="DT152" s="451"/>
      <c r="DU152" s="451"/>
      <c r="DV152" s="451"/>
      <c r="DW152" s="451"/>
      <c r="DX152" s="451"/>
      <c r="DY152" s="451"/>
      <c r="DZ152" s="451"/>
      <c r="EA152" s="451"/>
      <c r="EB152" s="451"/>
      <c r="EC152" s="451"/>
      <c r="ED152" s="451"/>
      <c r="EE152" s="451"/>
      <c r="EF152" s="451"/>
      <c r="EG152" s="451"/>
      <c r="EH152" s="451"/>
      <c r="EI152" s="451"/>
      <c r="EJ152" s="451"/>
      <c r="EK152" s="451"/>
      <c r="EL152" s="451"/>
      <c r="EM152" s="451"/>
      <c r="EN152" s="451"/>
      <c r="EO152" s="451"/>
      <c r="EP152" s="451"/>
      <c r="EQ152" s="451"/>
      <c r="ER152" s="451"/>
      <c r="ES152" s="451"/>
      <c r="ET152" s="451"/>
      <c r="EU152" s="451"/>
      <c r="EV152" s="451"/>
      <c r="EW152" s="451"/>
      <c r="EX152" s="451"/>
      <c r="EY152" s="451"/>
      <c r="EZ152" s="451"/>
      <c r="FA152" s="451"/>
      <c r="FB152" s="451"/>
      <c r="FC152" s="451"/>
      <c r="FD152" s="451"/>
      <c r="FE152" s="451"/>
      <c r="FF152" s="451"/>
      <c r="FG152" s="451"/>
      <c r="FH152" s="451"/>
      <c r="FI152" s="451"/>
      <c r="FJ152" s="451"/>
      <c r="FK152" s="451"/>
      <c r="FL152" s="451"/>
      <c r="FM152" s="451"/>
      <c r="FN152" s="451"/>
      <c r="FO152" s="451"/>
      <c r="FP152" s="451"/>
      <c r="FQ152" s="451"/>
      <c r="FR152" s="451"/>
      <c r="FS152" s="451"/>
      <c r="FT152" s="451"/>
      <c r="FU152" s="451"/>
      <c r="FV152" s="451"/>
      <c r="FW152" s="451"/>
      <c r="FX152" s="451"/>
      <c r="FY152" s="451"/>
      <c r="FZ152" s="451"/>
      <c r="GA152" s="451"/>
      <c r="GB152" s="451"/>
      <c r="GC152" s="451"/>
      <c r="GD152" s="451"/>
      <c r="GE152" s="451"/>
      <c r="GF152" s="451"/>
      <c r="GG152" s="451"/>
      <c r="GH152" s="451"/>
      <c r="GI152" s="451"/>
      <c r="GJ152" s="451"/>
      <c r="GK152" s="451"/>
      <c r="GL152" s="451"/>
      <c r="GM152" s="451"/>
      <c r="GN152" s="451"/>
      <c r="GO152" s="451"/>
      <c r="GP152" s="451"/>
      <c r="GQ152" s="451"/>
      <c r="GR152" s="451"/>
      <c r="GS152" s="451"/>
      <c r="GT152" s="451"/>
      <c r="GU152" s="451"/>
      <c r="GV152" s="451"/>
      <c r="GW152" s="451"/>
      <c r="GX152" s="451"/>
      <c r="GY152" s="451"/>
      <c r="GZ152" s="451"/>
      <c r="HA152" s="451"/>
      <c r="HB152" s="451"/>
      <c r="HC152" s="451"/>
      <c r="HD152" s="451"/>
      <c r="HE152" s="451"/>
      <c r="HF152" s="451"/>
      <c r="HG152" s="451"/>
      <c r="HH152" s="451"/>
      <c r="HI152" s="451"/>
      <c r="HJ152" s="451"/>
      <c r="HK152" s="451"/>
      <c r="HL152" s="451"/>
      <c r="HM152" s="451"/>
      <c r="HN152" s="451"/>
      <c r="HO152" s="451"/>
      <c r="HP152" s="451"/>
      <c r="HQ152" s="451"/>
      <c r="HR152" s="451"/>
      <c r="HS152" s="451"/>
      <c r="HT152" s="451"/>
      <c r="HU152" s="451"/>
      <c r="HV152" s="451"/>
      <c r="HW152" s="451"/>
      <c r="HX152" s="451"/>
      <c r="HY152" s="451"/>
      <c r="HZ152" s="451"/>
      <c r="IA152" s="451"/>
      <c r="IB152" s="451"/>
      <c r="IC152" s="451"/>
      <c r="ID152" s="451"/>
      <c r="IE152" s="451"/>
      <c r="IF152" s="451"/>
      <c r="IG152" s="451"/>
      <c r="IH152" s="451"/>
      <c r="II152" s="451"/>
      <c r="IJ152" s="451"/>
      <c r="IK152" s="451"/>
      <c r="IL152" s="451"/>
      <c r="IM152" s="451"/>
      <c r="IN152" s="451"/>
      <c r="IO152" s="451"/>
      <c r="IP152" s="451"/>
      <c r="IQ152" s="451"/>
      <c r="IR152" s="451"/>
      <c r="IS152" s="451"/>
      <c r="IT152" s="451"/>
      <c r="IU152" s="451"/>
      <c r="IV152" s="451"/>
    </row>
    <row r="153" spans="1:256" s="438" customFormat="1" ht="23.25" customHeight="1">
      <c r="A153" s="497" t="s">
        <v>1142</v>
      </c>
      <c r="B153" s="498" t="s">
        <v>1143</v>
      </c>
      <c r="C153" s="498" t="s">
        <v>1144</v>
      </c>
      <c r="D153" s="512"/>
      <c r="E153" s="513" t="s">
        <v>1109</v>
      </c>
      <c r="F153" s="550"/>
      <c r="G153" s="734">
        <v>1</v>
      </c>
      <c r="H153" s="675">
        <v>0</v>
      </c>
      <c r="I153" s="513" t="s">
        <v>641</v>
      </c>
      <c r="J153" s="513" t="s">
        <v>664</v>
      </c>
      <c r="K153" s="624" t="s">
        <v>1145</v>
      </c>
      <c r="L153" s="625" t="s">
        <v>195</v>
      </c>
      <c r="M153" s="459"/>
      <c r="N153" s="459"/>
      <c r="O153" s="459"/>
      <c r="P153" s="459"/>
      <c r="Q153" s="459"/>
      <c r="R153" s="459"/>
      <c r="S153" s="459"/>
      <c r="T153" s="459"/>
      <c r="U153" s="459"/>
      <c r="V153" s="459"/>
      <c r="W153" s="459"/>
      <c r="X153" s="459"/>
      <c r="Y153" s="459"/>
      <c r="Z153" s="459"/>
      <c r="AA153" s="459"/>
      <c r="AB153" s="459"/>
      <c r="AC153" s="459"/>
      <c r="AD153" s="459"/>
      <c r="AE153" s="459"/>
      <c r="AF153" s="459"/>
      <c r="AG153" s="459"/>
      <c r="AH153" s="459"/>
      <c r="AI153" s="459"/>
      <c r="AJ153" s="459"/>
      <c r="AK153" s="459"/>
      <c r="AL153" s="459"/>
      <c r="AM153" s="459"/>
      <c r="AN153" s="459"/>
      <c r="AO153" s="459"/>
      <c r="AP153" s="459"/>
      <c r="AQ153" s="459"/>
      <c r="AR153" s="459"/>
      <c r="AS153" s="459"/>
      <c r="AT153" s="459"/>
      <c r="AU153" s="459"/>
      <c r="AV153" s="459"/>
      <c r="AW153" s="459"/>
      <c r="AX153" s="459"/>
      <c r="AY153" s="459"/>
      <c r="AZ153" s="459"/>
      <c r="BA153" s="459"/>
      <c r="BB153" s="459"/>
      <c r="BC153" s="459"/>
      <c r="BD153" s="459"/>
      <c r="BE153" s="459"/>
      <c r="BF153" s="459"/>
      <c r="BG153" s="459"/>
      <c r="BH153" s="459"/>
      <c r="BI153" s="459"/>
      <c r="BJ153" s="459"/>
      <c r="BK153" s="459"/>
      <c r="BL153" s="459"/>
      <c r="BM153" s="459"/>
      <c r="BN153" s="459"/>
      <c r="BO153" s="459"/>
      <c r="BP153" s="459"/>
      <c r="BQ153" s="459"/>
      <c r="BR153" s="459"/>
      <c r="BS153" s="459"/>
      <c r="BT153" s="459"/>
      <c r="BU153" s="459"/>
      <c r="BV153" s="459"/>
      <c r="BW153" s="459"/>
      <c r="BX153" s="459"/>
      <c r="BY153" s="459"/>
      <c r="BZ153" s="459"/>
      <c r="CA153" s="459"/>
      <c r="CB153" s="459"/>
      <c r="CC153" s="459"/>
      <c r="CD153" s="459"/>
      <c r="CE153" s="459"/>
      <c r="CF153" s="459"/>
      <c r="CG153" s="459"/>
      <c r="CH153" s="459"/>
      <c r="CI153" s="459"/>
      <c r="CJ153" s="459"/>
      <c r="CK153" s="459"/>
      <c r="CL153" s="459"/>
      <c r="CM153" s="459"/>
      <c r="CN153" s="459"/>
      <c r="CO153" s="459"/>
      <c r="CP153" s="459"/>
      <c r="CQ153" s="459"/>
      <c r="CR153" s="459"/>
      <c r="CS153" s="459"/>
      <c r="CT153" s="459"/>
      <c r="CU153" s="459"/>
      <c r="CV153" s="459"/>
      <c r="CW153" s="459"/>
      <c r="CX153" s="459"/>
      <c r="CY153" s="459"/>
      <c r="CZ153" s="459"/>
      <c r="DA153" s="459"/>
      <c r="DB153" s="459"/>
      <c r="DC153" s="459"/>
      <c r="DD153" s="459"/>
      <c r="DE153" s="459"/>
      <c r="DF153" s="459"/>
      <c r="DG153" s="459"/>
      <c r="DH153" s="459"/>
      <c r="DI153" s="459"/>
      <c r="DJ153" s="459"/>
      <c r="DK153" s="459"/>
      <c r="DL153" s="459"/>
      <c r="DM153" s="459"/>
      <c r="DN153" s="459"/>
      <c r="DO153" s="459"/>
      <c r="DP153" s="459"/>
      <c r="DQ153" s="459"/>
      <c r="DR153" s="459"/>
      <c r="DS153" s="459"/>
      <c r="DT153" s="459"/>
      <c r="DU153" s="459"/>
      <c r="DV153" s="459"/>
      <c r="DW153" s="459"/>
      <c r="DX153" s="459"/>
      <c r="DY153" s="459"/>
      <c r="DZ153" s="459"/>
      <c r="EA153" s="459"/>
      <c r="EB153" s="459"/>
      <c r="EC153" s="459"/>
      <c r="ED153" s="459"/>
      <c r="EE153" s="459"/>
      <c r="EF153" s="459"/>
      <c r="EG153" s="459"/>
      <c r="EH153" s="459"/>
      <c r="EI153" s="459"/>
      <c r="EJ153" s="459"/>
      <c r="EK153" s="459"/>
      <c r="EL153" s="459"/>
      <c r="EM153" s="459"/>
      <c r="EN153" s="459"/>
      <c r="EO153" s="459"/>
      <c r="EP153" s="459"/>
      <c r="EQ153" s="459"/>
      <c r="ER153" s="459"/>
      <c r="ES153" s="459"/>
      <c r="ET153" s="459"/>
      <c r="EU153" s="459"/>
      <c r="EV153" s="459"/>
      <c r="EW153" s="459"/>
      <c r="EX153" s="459"/>
      <c r="EY153" s="459"/>
      <c r="EZ153" s="459"/>
      <c r="FA153" s="459"/>
      <c r="FB153" s="459"/>
      <c r="FC153" s="459"/>
      <c r="FD153" s="459"/>
      <c r="FE153" s="459"/>
      <c r="FF153" s="459"/>
      <c r="FG153" s="459"/>
      <c r="FH153" s="459"/>
      <c r="FI153" s="459"/>
      <c r="FJ153" s="459"/>
      <c r="FK153" s="459"/>
      <c r="FL153" s="459"/>
      <c r="FM153" s="459"/>
      <c r="FN153" s="459"/>
      <c r="FO153" s="459"/>
      <c r="FP153" s="459"/>
      <c r="FQ153" s="459"/>
      <c r="FR153" s="459"/>
      <c r="FS153" s="459"/>
      <c r="FT153" s="459"/>
      <c r="FU153" s="459"/>
      <c r="FV153" s="459"/>
      <c r="FW153" s="459"/>
      <c r="FX153" s="459"/>
      <c r="FY153" s="459"/>
      <c r="FZ153" s="459"/>
      <c r="GA153" s="459"/>
      <c r="GB153" s="459"/>
      <c r="GC153" s="459"/>
      <c r="GD153" s="459"/>
      <c r="GE153" s="459"/>
      <c r="GF153" s="459"/>
      <c r="GG153" s="459"/>
      <c r="GH153" s="459"/>
      <c r="GI153" s="459"/>
      <c r="GJ153" s="459"/>
      <c r="GK153" s="459"/>
      <c r="GL153" s="459"/>
      <c r="GM153" s="459"/>
      <c r="GN153" s="459"/>
      <c r="GO153" s="459"/>
      <c r="GP153" s="459"/>
      <c r="GQ153" s="459"/>
      <c r="GR153" s="459"/>
      <c r="GS153" s="459"/>
      <c r="GT153" s="459"/>
      <c r="GU153" s="459"/>
      <c r="GV153" s="459"/>
      <c r="GW153" s="459"/>
      <c r="GX153" s="459"/>
      <c r="GY153" s="459"/>
      <c r="GZ153" s="459"/>
      <c r="HA153" s="459"/>
      <c r="HB153" s="459"/>
      <c r="HC153" s="459"/>
      <c r="HD153" s="459"/>
      <c r="HE153" s="459"/>
      <c r="HF153" s="459"/>
      <c r="HG153" s="459"/>
      <c r="HH153" s="459"/>
      <c r="HI153" s="459"/>
      <c r="HJ153" s="459"/>
      <c r="HK153" s="459"/>
      <c r="HL153" s="459"/>
      <c r="HM153" s="459"/>
      <c r="HN153" s="459"/>
      <c r="HO153" s="459"/>
      <c r="HP153" s="459"/>
      <c r="HQ153" s="459"/>
      <c r="HR153" s="459"/>
      <c r="HS153" s="459"/>
      <c r="HT153" s="459"/>
      <c r="HU153" s="459"/>
      <c r="HV153" s="459"/>
      <c r="HW153" s="459"/>
      <c r="HX153" s="459"/>
      <c r="HY153" s="459"/>
      <c r="HZ153" s="459"/>
      <c r="IA153" s="459"/>
      <c r="IB153" s="459"/>
      <c r="IC153" s="459"/>
      <c r="ID153" s="459"/>
      <c r="IE153" s="459"/>
      <c r="IF153" s="459"/>
      <c r="IG153" s="459"/>
      <c r="IH153" s="459"/>
      <c r="II153" s="459"/>
      <c r="IJ153" s="459"/>
      <c r="IK153" s="459"/>
      <c r="IL153" s="459"/>
      <c r="IM153" s="459"/>
      <c r="IN153" s="459"/>
      <c r="IO153" s="459"/>
      <c r="IP153" s="459"/>
      <c r="IQ153" s="459"/>
      <c r="IR153" s="459"/>
      <c r="IS153" s="459"/>
      <c r="IT153" s="459"/>
      <c r="IU153" s="459"/>
      <c r="IV153" s="459"/>
    </row>
    <row r="154" spans="1:256" s="435" customFormat="1" ht="23.25" customHeight="1">
      <c r="A154" s="540" t="s">
        <v>1146</v>
      </c>
      <c r="B154" s="810" t="s">
        <v>1147</v>
      </c>
      <c r="C154" s="475" t="s">
        <v>1148</v>
      </c>
      <c r="D154" s="724" t="s">
        <v>319</v>
      </c>
      <c r="E154" s="527" t="s">
        <v>123</v>
      </c>
      <c r="F154" s="542">
        <v>9500</v>
      </c>
      <c r="G154" s="811">
        <v>1</v>
      </c>
      <c r="H154" s="675">
        <v>0</v>
      </c>
      <c r="I154" s="527" t="s">
        <v>830</v>
      </c>
      <c r="J154" s="527" t="s">
        <v>795</v>
      </c>
      <c r="K154" s="855"/>
      <c r="L154" s="849" t="s">
        <v>235</v>
      </c>
      <c r="M154" s="459"/>
      <c r="N154" s="459"/>
      <c r="O154" s="459"/>
      <c r="P154" s="459"/>
      <c r="Q154" s="459"/>
      <c r="R154" s="459"/>
      <c r="S154" s="459"/>
      <c r="T154" s="459"/>
      <c r="U154" s="459"/>
      <c r="V154" s="459"/>
      <c r="W154" s="459"/>
      <c r="X154" s="459"/>
      <c r="Y154" s="459"/>
      <c r="Z154" s="459"/>
      <c r="AA154" s="459"/>
      <c r="AB154" s="459"/>
      <c r="AC154" s="459"/>
      <c r="AD154" s="459"/>
      <c r="AE154" s="459"/>
      <c r="AF154" s="459"/>
      <c r="AG154" s="459"/>
      <c r="AH154" s="459"/>
      <c r="AI154" s="459"/>
      <c r="AJ154" s="459"/>
      <c r="AK154" s="459"/>
      <c r="AL154" s="459"/>
      <c r="AM154" s="459"/>
      <c r="AN154" s="459"/>
      <c r="AO154" s="459"/>
      <c r="AP154" s="459"/>
      <c r="AQ154" s="459"/>
      <c r="AR154" s="459"/>
      <c r="AS154" s="459"/>
      <c r="AT154" s="459"/>
      <c r="AU154" s="459"/>
      <c r="AV154" s="459"/>
      <c r="AW154" s="459"/>
      <c r="AX154" s="459"/>
      <c r="AY154" s="459"/>
      <c r="AZ154" s="459"/>
      <c r="BA154" s="459"/>
      <c r="BB154" s="459"/>
      <c r="BC154" s="459"/>
      <c r="BD154" s="459"/>
      <c r="BE154" s="459"/>
      <c r="BF154" s="459"/>
      <c r="BG154" s="459"/>
      <c r="BH154" s="459"/>
      <c r="BI154" s="459"/>
      <c r="BJ154" s="459"/>
      <c r="BK154" s="459"/>
      <c r="BL154" s="459"/>
      <c r="BM154" s="459"/>
      <c r="BN154" s="459"/>
      <c r="BO154" s="459"/>
      <c r="BP154" s="459"/>
      <c r="BQ154" s="459"/>
      <c r="BR154" s="459"/>
      <c r="BS154" s="459"/>
      <c r="BT154" s="459"/>
      <c r="BU154" s="459"/>
      <c r="BV154" s="459"/>
      <c r="BW154" s="459"/>
      <c r="BX154" s="459"/>
      <c r="BY154" s="459"/>
      <c r="BZ154" s="459"/>
      <c r="CA154" s="459"/>
      <c r="CB154" s="459"/>
      <c r="CC154" s="459"/>
      <c r="CD154" s="459"/>
      <c r="CE154" s="459"/>
      <c r="CF154" s="459"/>
      <c r="CG154" s="459"/>
      <c r="CH154" s="459"/>
      <c r="CI154" s="459"/>
      <c r="CJ154" s="459"/>
      <c r="CK154" s="459"/>
      <c r="CL154" s="459"/>
      <c r="CM154" s="459"/>
      <c r="CN154" s="459"/>
      <c r="CO154" s="459"/>
      <c r="CP154" s="459"/>
      <c r="CQ154" s="459"/>
      <c r="CR154" s="459"/>
      <c r="CS154" s="459"/>
      <c r="CT154" s="459"/>
      <c r="CU154" s="459"/>
      <c r="CV154" s="459"/>
      <c r="CW154" s="459"/>
      <c r="CX154" s="459"/>
      <c r="CY154" s="459"/>
      <c r="CZ154" s="459"/>
      <c r="DA154" s="459"/>
      <c r="DB154" s="459"/>
      <c r="DC154" s="459"/>
      <c r="DD154" s="459"/>
      <c r="DE154" s="459"/>
      <c r="DF154" s="459"/>
      <c r="DG154" s="459"/>
      <c r="DH154" s="459"/>
      <c r="DI154" s="459"/>
      <c r="DJ154" s="459"/>
      <c r="DK154" s="459"/>
      <c r="DL154" s="459"/>
      <c r="DM154" s="459"/>
      <c r="DN154" s="459"/>
      <c r="DO154" s="459"/>
      <c r="DP154" s="459"/>
      <c r="DQ154" s="459"/>
      <c r="DR154" s="459"/>
      <c r="DS154" s="459"/>
      <c r="DT154" s="459"/>
      <c r="DU154" s="459"/>
      <c r="DV154" s="459"/>
      <c r="DW154" s="459"/>
      <c r="DX154" s="459"/>
      <c r="DY154" s="459"/>
      <c r="DZ154" s="459"/>
      <c r="EA154" s="459"/>
      <c r="EB154" s="459"/>
      <c r="EC154" s="459"/>
      <c r="ED154" s="459"/>
      <c r="EE154" s="459"/>
      <c r="EF154" s="459"/>
      <c r="EG154" s="459"/>
      <c r="EH154" s="459"/>
      <c r="EI154" s="459"/>
      <c r="EJ154" s="459"/>
      <c r="EK154" s="459"/>
      <c r="EL154" s="459"/>
      <c r="EM154" s="459"/>
      <c r="EN154" s="459"/>
      <c r="EO154" s="459"/>
      <c r="EP154" s="459"/>
      <c r="EQ154" s="459"/>
      <c r="ER154" s="459"/>
      <c r="ES154" s="459"/>
      <c r="ET154" s="459"/>
      <c r="EU154" s="459"/>
      <c r="EV154" s="459"/>
      <c r="EW154" s="459"/>
      <c r="EX154" s="459"/>
      <c r="EY154" s="459"/>
      <c r="EZ154" s="459"/>
      <c r="FA154" s="459"/>
      <c r="FB154" s="459"/>
      <c r="FC154" s="459"/>
      <c r="FD154" s="459"/>
      <c r="FE154" s="459"/>
      <c r="FF154" s="459"/>
      <c r="FG154" s="459"/>
      <c r="FH154" s="459"/>
      <c r="FI154" s="459"/>
      <c r="FJ154" s="459"/>
      <c r="FK154" s="459"/>
      <c r="FL154" s="459"/>
      <c r="FM154" s="459"/>
      <c r="FN154" s="459"/>
      <c r="FO154" s="459"/>
      <c r="FP154" s="459"/>
      <c r="FQ154" s="459"/>
      <c r="FR154" s="459"/>
      <c r="FS154" s="459"/>
      <c r="FT154" s="459"/>
      <c r="FU154" s="459"/>
      <c r="FV154" s="459"/>
      <c r="FW154" s="459"/>
      <c r="FX154" s="459"/>
      <c r="FY154" s="459"/>
      <c r="FZ154" s="459"/>
      <c r="GA154" s="459"/>
      <c r="GB154" s="459"/>
      <c r="GC154" s="459"/>
      <c r="GD154" s="459"/>
      <c r="GE154" s="459"/>
      <c r="GF154" s="459"/>
      <c r="GG154" s="459"/>
      <c r="GH154" s="459"/>
      <c r="GI154" s="459"/>
      <c r="GJ154" s="459"/>
      <c r="GK154" s="459"/>
      <c r="GL154" s="459"/>
      <c r="GM154" s="459"/>
      <c r="GN154" s="459"/>
      <c r="GO154" s="459"/>
      <c r="GP154" s="459"/>
      <c r="GQ154" s="459"/>
      <c r="GR154" s="459"/>
      <c r="GS154" s="459"/>
      <c r="GT154" s="459"/>
      <c r="GU154" s="459"/>
      <c r="GV154" s="459"/>
      <c r="GW154" s="459"/>
      <c r="GX154" s="459"/>
      <c r="GY154" s="459"/>
      <c r="GZ154" s="459"/>
      <c r="HA154" s="459"/>
      <c r="HB154" s="459"/>
      <c r="HC154" s="459"/>
      <c r="HD154" s="459"/>
      <c r="HE154" s="459"/>
      <c r="HF154" s="459"/>
      <c r="HG154" s="459"/>
      <c r="HH154" s="459"/>
      <c r="HI154" s="459"/>
      <c r="HJ154" s="459"/>
      <c r="HK154" s="459"/>
      <c r="HL154" s="459"/>
      <c r="HM154" s="459"/>
      <c r="HN154" s="459"/>
      <c r="HO154" s="459"/>
      <c r="HP154" s="459"/>
      <c r="HQ154" s="459"/>
      <c r="HR154" s="459"/>
      <c r="HS154" s="459"/>
      <c r="HT154" s="459"/>
      <c r="HU154" s="459"/>
      <c r="HV154" s="459"/>
      <c r="HW154" s="459"/>
      <c r="HX154" s="459"/>
      <c r="HY154" s="459"/>
      <c r="HZ154" s="459"/>
      <c r="IA154" s="459"/>
      <c r="IB154" s="459"/>
      <c r="IC154" s="459"/>
      <c r="ID154" s="459"/>
      <c r="IE154" s="459"/>
      <c r="IF154" s="459"/>
      <c r="IG154" s="459"/>
      <c r="IH154" s="459"/>
      <c r="II154" s="459"/>
      <c r="IJ154" s="459"/>
      <c r="IK154" s="459"/>
      <c r="IL154" s="459"/>
      <c r="IM154" s="459"/>
      <c r="IN154" s="459"/>
      <c r="IO154" s="459"/>
      <c r="IP154" s="459"/>
      <c r="IQ154" s="459"/>
      <c r="IR154" s="459"/>
      <c r="IS154" s="459"/>
      <c r="IT154" s="459"/>
      <c r="IU154" s="459"/>
      <c r="IV154" s="459"/>
    </row>
    <row r="155" spans="1:256" s="437" customFormat="1" ht="23.25" customHeight="1">
      <c r="A155" s="488" t="s">
        <v>1149</v>
      </c>
      <c r="B155" s="482" t="s">
        <v>1150</v>
      </c>
      <c r="C155" s="482" t="s">
        <v>1151</v>
      </c>
      <c r="D155" s="491" t="s">
        <v>171</v>
      </c>
      <c r="E155" s="492" t="s">
        <v>115</v>
      </c>
      <c r="F155" s="485">
        <v>8000</v>
      </c>
      <c r="G155" s="493">
        <v>1</v>
      </c>
      <c r="H155" s="675">
        <v>0</v>
      </c>
      <c r="I155" s="492" t="s">
        <v>1152</v>
      </c>
      <c r="J155" s="492" t="s">
        <v>1152</v>
      </c>
      <c r="K155" s="614" t="s">
        <v>1153</v>
      </c>
      <c r="L155" s="533" t="s">
        <v>159</v>
      </c>
      <c r="M155" s="459"/>
      <c r="N155" s="459"/>
      <c r="O155" s="459"/>
      <c r="P155" s="459"/>
      <c r="Q155" s="459"/>
      <c r="R155" s="459"/>
      <c r="S155" s="459"/>
      <c r="T155" s="459"/>
      <c r="U155" s="459"/>
      <c r="V155" s="459"/>
      <c r="W155" s="459"/>
      <c r="X155" s="459"/>
      <c r="Y155" s="459"/>
      <c r="Z155" s="459"/>
      <c r="AA155" s="459"/>
      <c r="AB155" s="459"/>
      <c r="AC155" s="459"/>
      <c r="AD155" s="459"/>
      <c r="AE155" s="459"/>
      <c r="AF155" s="459"/>
      <c r="AG155" s="459"/>
      <c r="AH155" s="459"/>
      <c r="AI155" s="459"/>
      <c r="AJ155" s="459"/>
      <c r="AK155" s="459"/>
      <c r="AL155" s="459"/>
      <c r="AM155" s="459"/>
      <c r="AN155" s="459"/>
      <c r="AO155" s="459"/>
      <c r="AP155" s="459"/>
      <c r="AQ155" s="459"/>
      <c r="AR155" s="459"/>
      <c r="AS155" s="459"/>
      <c r="AT155" s="459"/>
      <c r="AU155" s="459"/>
      <c r="AV155" s="459"/>
      <c r="AW155" s="459"/>
      <c r="AX155" s="459"/>
      <c r="AY155" s="459"/>
      <c r="AZ155" s="459"/>
      <c r="BA155" s="459"/>
      <c r="BB155" s="459"/>
      <c r="BC155" s="459"/>
      <c r="BD155" s="459"/>
      <c r="BE155" s="459"/>
      <c r="BF155" s="459"/>
      <c r="BG155" s="459"/>
      <c r="BH155" s="459"/>
      <c r="BI155" s="459"/>
      <c r="BJ155" s="459"/>
      <c r="BK155" s="459"/>
      <c r="BL155" s="459"/>
      <c r="BM155" s="459"/>
      <c r="BN155" s="459"/>
      <c r="BO155" s="459"/>
      <c r="BP155" s="459"/>
      <c r="BQ155" s="459"/>
      <c r="BR155" s="459"/>
      <c r="BS155" s="459"/>
      <c r="BT155" s="459"/>
      <c r="BU155" s="459"/>
      <c r="BV155" s="459"/>
      <c r="BW155" s="459"/>
      <c r="BX155" s="459"/>
      <c r="BY155" s="459"/>
      <c r="BZ155" s="459"/>
      <c r="CA155" s="459"/>
      <c r="CB155" s="459"/>
      <c r="CC155" s="459"/>
      <c r="CD155" s="459"/>
      <c r="CE155" s="459"/>
      <c r="CF155" s="459"/>
      <c r="CG155" s="459"/>
      <c r="CH155" s="459"/>
      <c r="CI155" s="459"/>
      <c r="CJ155" s="459"/>
      <c r="CK155" s="459"/>
      <c r="CL155" s="459"/>
      <c r="CM155" s="459"/>
      <c r="CN155" s="459"/>
      <c r="CO155" s="459"/>
      <c r="CP155" s="459"/>
      <c r="CQ155" s="459"/>
      <c r="CR155" s="459"/>
      <c r="CS155" s="459"/>
      <c r="CT155" s="459"/>
      <c r="CU155" s="459"/>
      <c r="CV155" s="459"/>
      <c r="CW155" s="459"/>
      <c r="CX155" s="459"/>
      <c r="CY155" s="459"/>
      <c r="CZ155" s="459"/>
      <c r="DA155" s="459"/>
      <c r="DB155" s="459"/>
      <c r="DC155" s="459"/>
      <c r="DD155" s="459"/>
      <c r="DE155" s="459"/>
      <c r="DF155" s="459"/>
      <c r="DG155" s="459"/>
      <c r="DH155" s="459"/>
      <c r="DI155" s="459"/>
      <c r="DJ155" s="459"/>
      <c r="DK155" s="459"/>
      <c r="DL155" s="459"/>
      <c r="DM155" s="459"/>
      <c r="DN155" s="459"/>
      <c r="DO155" s="459"/>
      <c r="DP155" s="459"/>
      <c r="DQ155" s="459"/>
      <c r="DR155" s="459"/>
      <c r="DS155" s="459"/>
      <c r="DT155" s="459"/>
      <c r="DU155" s="459"/>
      <c r="DV155" s="459"/>
      <c r="DW155" s="459"/>
      <c r="DX155" s="459"/>
      <c r="DY155" s="459"/>
      <c r="DZ155" s="459"/>
      <c r="EA155" s="459"/>
      <c r="EB155" s="459"/>
      <c r="EC155" s="459"/>
      <c r="ED155" s="459"/>
      <c r="EE155" s="459"/>
      <c r="EF155" s="459"/>
      <c r="EG155" s="459"/>
      <c r="EH155" s="459"/>
      <c r="EI155" s="459"/>
      <c r="EJ155" s="459"/>
      <c r="EK155" s="459"/>
      <c r="EL155" s="459"/>
      <c r="EM155" s="459"/>
      <c r="EN155" s="459"/>
      <c r="EO155" s="459"/>
      <c r="EP155" s="459"/>
      <c r="EQ155" s="459"/>
      <c r="ER155" s="459"/>
      <c r="ES155" s="459"/>
      <c r="ET155" s="459"/>
      <c r="EU155" s="459"/>
      <c r="EV155" s="459"/>
      <c r="EW155" s="459"/>
      <c r="EX155" s="459"/>
      <c r="EY155" s="459"/>
      <c r="EZ155" s="459"/>
      <c r="FA155" s="459"/>
      <c r="FB155" s="459"/>
      <c r="FC155" s="459"/>
      <c r="FD155" s="459"/>
      <c r="FE155" s="459"/>
      <c r="FF155" s="459"/>
      <c r="FG155" s="459"/>
      <c r="FH155" s="459"/>
      <c r="FI155" s="459"/>
      <c r="FJ155" s="459"/>
      <c r="FK155" s="459"/>
      <c r="FL155" s="459"/>
      <c r="FM155" s="459"/>
      <c r="FN155" s="459"/>
      <c r="FO155" s="459"/>
      <c r="FP155" s="459"/>
      <c r="FQ155" s="459"/>
      <c r="FR155" s="459"/>
      <c r="FS155" s="459"/>
      <c r="FT155" s="459"/>
      <c r="FU155" s="459"/>
      <c r="FV155" s="459"/>
      <c r="FW155" s="459"/>
      <c r="FX155" s="459"/>
      <c r="FY155" s="459"/>
      <c r="FZ155" s="459"/>
      <c r="GA155" s="459"/>
      <c r="GB155" s="459"/>
      <c r="GC155" s="459"/>
      <c r="GD155" s="459"/>
      <c r="GE155" s="459"/>
      <c r="GF155" s="459"/>
      <c r="GG155" s="459"/>
      <c r="GH155" s="459"/>
      <c r="GI155" s="459"/>
      <c r="GJ155" s="459"/>
      <c r="GK155" s="459"/>
      <c r="GL155" s="459"/>
      <c r="GM155" s="459"/>
      <c r="GN155" s="459"/>
      <c r="GO155" s="459"/>
      <c r="GP155" s="459"/>
      <c r="GQ155" s="459"/>
      <c r="GR155" s="459"/>
      <c r="GS155" s="459"/>
      <c r="GT155" s="459"/>
      <c r="GU155" s="459"/>
      <c r="GV155" s="459"/>
      <c r="GW155" s="459"/>
      <c r="GX155" s="459"/>
      <c r="GY155" s="459"/>
      <c r="GZ155" s="459"/>
      <c r="HA155" s="459"/>
      <c r="HB155" s="459"/>
      <c r="HC155" s="459"/>
      <c r="HD155" s="459"/>
      <c r="HE155" s="459"/>
      <c r="HF155" s="459"/>
      <c r="HG155" s="459"/>
      <c r="HH155" s="459"/>
      <c r="HI155" s="459"/>
      <c r="HJ155" s="459"/>
      <c r="HK155" s="459"/>
      <c r="HL155" s="459"/>
      <c r="HM155" s="459"/>
      <c r="HN155" s="459"/>
      <c r="HO155" s="459"/>
      <c r="HP155" s="459"/>
      <c r="HQ155" s="459"/>
      <c r="HR155" s="459"/>
      <c r="HS155" s="459"/>
      <c r="HT155" s="459"/>
      <c r="HU155" s="459"/>
      <c r="HV155" s="459"/>
      <c r="HW155" s="459"/>
      <c r="HX155" s="459"/>
      <c r="HY155" s="459"/>
      <c r="HZ155" s="459"/>
      <c r="IA155" s="459"/>
      <c r="IB155" s="459"/>
      <c r="IC155" s="459"/>
      <c r="ID155" s="459"/>
      <c r="IE155" s="459"/>
      <c r="IF155" s="459"/>
      <c r="IG155" s="459"/>
      <c r="IH155" s="459"/>
      <c r="II155" s="459"/>
      <c r="IJ155" s="459"/>
      <c r="IK155" s="459"/>
      <c r="IL155" s="459"/>
      <c r="IM155" s="459"/>
      <c r="IN155" s="459"/>
      <c r="IO155" s="459"/>
      <c r="IP155" s="459"/>
      <c r="IQ155" s="459"/>
      <c r="IR155" s="459"/>
      <c r="IS155" s="459"/>
      <c r="IT155" s="459"/>
      <c r="IU155" s="459"/>
      <c r="IV155" s="459"/>
    </row>
    <row r="156" spans="1:256" s="451" customFormat="1" ht="42.75" customHeight="1">
      <c r="A156" s="661" t="s">
        <v>1154</v>
      </c>
      <c r="B156" s="794" t="s">
        <v>1155</v>
      </c>
      <c r="C156" s="812" t="s">
        <v>1156</v>
      </c>
      <c r="D156" s="808" t="s">
        <v>171</v>
      </c>
      <c r="E156" s="485" t="s">
        <v>115</v>
      </c>
      <c r="F156" s="809">
        <v>7500</v>
      </c>
      <c r="G156" s="539">
        <v>1</v>
      </c>
      <c r="H156" s="496">
        <v>0</v>
      </c>
      <c r="I156" s="846" t="s">
        <v>780</v>
      </c>
      <c r="J156" s="846" t="s">
        <v>780</v>
      </c>
      <c r="K156" s="856" t="s">
        <v>1157</v>
      </c>
      <c r="L156" s="809" t="s">
        <v>159</v>
      </c>
      <c r="M156" s="854"/>
    </row>
    <row r="157" spans="1:256" s="451" customFormat="1" ht="42.75" customHeight="1">
      <c r="A157" s="661" t="s">
        <v>1158</v>
      </c>
      <c r="B157" s="794" t="s">
        <v>1159</v>
      </c>
      <c r="C157" s="812" t="s">
        <v>1160</v>
      </c>
      <c r="D157" s="808" t="s">
        <v>171</v>
      </c>
      <c r="E157" s="485" t="s">
        <v>115</v>
      </c>
      <c r="F157" s="809">
        <v>6000</v>
      </c>
      <c r="G157" s="539">
        <v>1</v>
      </c>
      <c r="H157" s="496">
        <v>0</v>
      </c>
      <c r="I157" s="846" t="s">
        <v>780</v>
      </c>
      <c r="J157" s="846" t="s">
        <v>780</v>
      </c>
      <c r="K157" s="856" t="s">
        <v>1161</v>
      </c>
      <c r="L157" s="809" t="s">
        <v>159</v>
      </c>
      <c r="M157" s="854"/>
    </row>
    <row r="158" spans="1:256" s="451" customFormat="1" ht="42.75" customHeight="1">
      <c r="A158" s="661" t="s">
        <v>1162</v>
      </c>
      <c r="B158" s="794" t="s">
        <v>1163</v>
      </c>
      <c r="C158" s="812" t="s">
        <v>1164</v>
      </c>
      <c r="D158" s="808" t="s">
        <v>171</v>
      </c>
      <c r="E158" s="485" t="s">
        <v>115</v>
      </c>
      <c r="F158" s="809">
        <v>5000</v>
      </c>
      <c r="G158" s="539">
        <v>1</v>
      </c>
      <c r="H158" s="496">
        <v>0</v>
      </c>
      <c r="I158" s="846" t="s">
        <v>780</v>
      </c>
      <c r="J158" s="846" t="s">
        <v>780</v>
      </c>
      <c r="K158" s="856" t="s">
        <v>1165</v>
      </c>
      <c r="L158" s="809" t="s">
        <v>159</v>
      </c>
      <c r="M158" s="854"/>
    </row>
    <row r="159" spans="1:256" s="437" customFormat="1" ht="23.25" customHeight="1">
      <c r="A159" s="488" t="s">
        <v>1166</v>
      </c>
      <c r="B159" s="482" t="s">
        <v>1167</v>
      </c>
      <c r="C159" s="482" t="s">
        <v>1168</v>
      </c>
      <c r="D159" s="491" t="s">
        <v>319</v>
      </c>
      <c r="E159" s="492" t="s">
        <v>1109</v>
      </c>
      <c r="F159" s="485">
        <v>3500</v>
      </c>
      <c r="G159" s="493">
        <v>1</v>
      </c>
      <c r="H159" s="487">
        <v>0</v>
      </c>
      <c r="I159" s="492" t="s">
        <v>972</v>
      </c>
      <c r="J159" s="492" t="s">
        <v>901</v>
      </c>
      <c r="K159" s="614"/>
      <c r="L159" s="769" t="s">
        <v>159</v>
      </c>
      <c r="M159" s="459"/>
      <c r="N159" s="459"/>
      <c r="O159" s="459"/>
      <c r="P159" s="459"/>
      <c r="Q159" s="459"/>
      <c r="R159" s="459"/>
      <c r="S159" s="459"/>
      <c r="T159" s="459"/>
      <c r="U159" s="459"/>
      <c r="V159" s="459"/>
      <c r="W159" s="459"/>
      <c r="X159" s="459"/>
      <c r="Y159" s="459"/>
      <c r="Z159" s="459"/>
      <c r="AA159" s="459"/>
      <c r="AB159" s="459"/>
      <c r="AC159" s="459"/>
      <c r="AD159" s="459"/>
      <c r="AE159" s="459"/>
      <c r="AF159" s="459"/>
      <c r="AG159" s="459"/>
      <c r="AH159" s="459"/>
      <c r="AI159" s="459"/>
      <c r="AJ159" s="459"/>
      <c r="AK159" s="459"/>
      <c r="AL159" s="459"/>
      <c r="AM159" s="459"/>
      <c r="AN159" s="459"/>
      <c r="AO159" s="459"/>
      <c r="AP159" s="459"/>
      <c r="AQ159" s="459"/>
      <c r="AR159" s="459"/>
      <c r="AS159" s="459"/>
      <c r="AT159" s="459"/>
      <c r="AU159" s="459"/>
      <c r="AV159" s="459"/>
      <c r="AW159" s="459"/>
      <c r="AX159" s="459"/>
      <c r="AY159" s="459"/>
      <c r="AZ159" s="459"/>
      <c r="BA159" s="459"/>
      <c r="BB159" s="459"/>
      <c r="BC159" s="459"/>
      <c r="BD159" s="459"/>
      <c r="BE159" s="459"/>
      <c r="BF159" s="459"/>
      <c r="BG159" s="459"/>
      <c r="BH159" s="459"/>
      <c r="BI159" s="459"/>
      <c r="BJ159" s="459"/>
      <c r="BK159" s="459"/>
      <c r="BL159" s="459"/>
      <c r="BM159" s="459"/>
      <c r="BN159" s="459"/>
      <c r="BO159" s="459"/>
      <c r="BP159" s="459"/>
      <c r="BQ159" s="459"/>
      <c r="BR159" s="459"/>
      <c r="BS159" s="459"/>
      <c r="BT159" s="459"/>
      <c r="BU159" s="459"/>
      <c r="BV159" s="459"/>
      <c r="BW159" s="459"/>
      <c r="BX159" s="459"/>
      <c r="BY159" s="459"/>
      <c r="BZ159" s="459"/>
      <c r="CA159" s="459"/>
      <c r="CB159" s="459"/>
      <c r="CC159" s="459"/>
      <c r="CD159" s="459"/>
      <c r="CE159" s="459"/>
      <c r="CF159" s="459"/>
      <c r="CG159" s="459"/>
      <c r="CH159" s="459"/>
      <c r="CI159" s="459"/>
      <c r="CJ159" s="459"/>
      <c r="CK159" s="459"/>
      <c r="CL159" s="459"/>
      <c r="CM159" s="459"/>
      <c r="CN159" s="459"/>
      <c r="CO159" s="459"/>
      <c r="CP159" s="459"/>
      <c r="CQ159" s="459"/>
      <c r="CR159" s="459"/>
      <c r="CS159" s="459"/>
      <c r="CT159" s="459"/>
      <c r="CU159" s="459"/>
      <c r="CV159" s="459"/>
      <c r="CW159" s="459"/>
      <c r="CX159" s="459"/>
      <c r="CY159" s="459"/>
      <c r="CZ159" s="459"/>
      <c r="DA159" s="459"/>
      <c r="DB159" s="459"/>
      <c r="DC159" s="459"/>
      <c r="DD159" s="459"/>
      <c r="DE159" s="459"/>
      <c r="DF159" s="459"/>
      <c r="DG159" s="459"/>
      <c r="DH159" s="459"/>
      <c r="DI159" s="459"/>
      <c r="DJ159" s="459"/>
      <c r="DK159" s="459"/>
      <c r="DL159" s="459"/>
      <c r="DM159" s="459"/>
      <c r="DN159" s="459"/>
      <c r="DO159" s="459"/>
      <c r="DP159" s="459"/>
      <c r="DQ159" s="459"/>
      <c r="DR159" s="459"/>
      <c r="DS159" s="459"/>
      <c r="DT159" s="459"/>
      <c r="DU159" s="459"/>
      <c r="DV159" s="459"/>
      <c r="DW159" s="459"/>
      <c r="DX159" s="459"/>
      <c r="DY159" s="459"/>
      <c r="DZ159" s="459"/>
      <c r="EA159" s="459"/>
      <c r="EB159" s="459"/>
      <c r="EC159" s="459"/>
      <c r="ED159" s="459"/>
      <c r="EE159" s="459"/>
      <c r="EF159" s="459"/>
      <c r="EG159" s="459"/>
      <c r="EH159" s="459"/>
      <c r="EI159" s="459"/>
      <c r="EJ159" s="459"/>
      <c r="EK159" s="459"/>
      <c r="EL159" s="459"/>
      <c r="EM159" s="459"/>
      <c r="EN159" s="459"/>
      <c r="EO159" s="459"/>
      <c r="EP159" s="459"/>
      <c r="EQ159" s="459"/>
      <c r="ER159" s="459"/>
      <c r="ES159" s="459"/>
      <c r="ET159" s="459"/>
      <c r="EU159" s="459"/>
      <c r="EV159" s="459"/>
      <c r="EW159" s="459"/>
      <c r="EX159" s="459"/>
      <c r="EY159" s="459"/>
      <c r="EZ159" s="459"/>
      <c r="FA159" s="459"/>
      <c r="FB159" s="459"/>
      <c r="FC159" s="459"/>
      <c r="FD159" s="459"/>
      <c r="FE159" s="459"/>
      <c r="FF159" s="459"/>
      <c r="FG159" s="459"/>
      <c r="FH159" s="459"/>
      <c r="FI159" s="459"/>
      <c r="FJ159" s="459"/>
      <c r="FK159" s="459"/>
      <c r="FL159" s="459"/>
      <c r="FM159" s="459"/>
      <c r="FN159" s="459"/>
      <c r="FO159" s="459"/>
      <c r="FP159" s="459"/>
      <c r="FQ159" s="459"/>
      <c r="FR159" s="459"/>
      <c r="FS159" s="459"/>
      <c r="FT159" s="459"/>
      <c r="FU159" s="459"/>
      <c r="FV159" s="459"/>
      <c r="FW159" s="459"/>
      <c r="FX159" s="459"/>
      <c r="FY159" s="459"/>
      <c r="FZ159" s="459"/>
      <c r="GA159" s="459"/>
      <c r="GB159" s="459"/>
      <c r="GC159" s="459"/>
      <c r="GD159" s="459"/>
      <c r="GE159" s="459"/>
      <c r="GF159" s="459"/>
      <c r="GG159" s="459"/>
      <c r="GH159" s="459"/>
      <c r="GI159" s="459"/>
      <c r="GJ159" s="459"/>
      <c r="GK159" s="459"/>
      <c r="GL159" s="459"/>
      <c r="GM159" s="459"/>
      <c r="GN159" s="459"/>
      <c r="GO159" s="459"/>
      <c r="GP159" s="459"/>
      <c r="GQ159" s="459"/>
      <c r="GR159" s="459"/>
      <c r="GS159" s="459"/>
      <c r="GT159" s="459"/>
      <c r="GU159" s="459"/>
      <c r="GV159" s="459"/>
      <c r="GW159" s="459"/>
      <c r="GX159" s="459"/>
      <c r="GY159" s="459"/>
      <c r="GZ159" s="459"/>
      <c r="HA159" s="459"/>
      <c r="HB159" s="459"/>
      <c r="HC159" s="459"/>
      <c r="HD159" s="459"/>
      <c r="HE159" s="459"/>
      <c r="HF159" s="459"/>
      <c r="HG159" s="459"/>
      <c r="HH159" s="459"/>
      <c r="HI159" s="459"/>
      <c r="HJ159" s="459"/>
      <c r="HK159" s="459"/>
      <c r="HL159" s="459"/>
      <c r="HM159" s="459"/>
      <c r="HN159" s="459"/>
      <c r="HO159" s="459"/>
      <c r="HP159" s="459"/>
      <c r="HQ159" s="459"/>
      <c r="HR159" s="459"/>
      <c r="HS159" s="459"/>
      <c r="HT159" s="459"/>
      <c r="HU159" s="459"/>
      <c r="HV159" s="459"/>
      <c r="HW159" s="459"/>
      <c r="HX159" s="459"/>
      <c r="HY159" s="459"/>
      <c r="HZ159" s="459"/>
      <c r="IA159" s="459"/>
      <c r="IB159" s="459"/>
      <c r="IC159" s="459"/>
      <c r="ID159" s="459"/>
      <c r="IE159" s="459"/>
      <c r="IF159" s="459"/>
      <c r="IG159" s="459"/>
      <c r="IH159" s="459"/>
      <c r="II159" s="459"/>
      <c r="IJ159" s="459"/>
      <c r="IK159" s="459"/>
      <c r="IL159" s="459"/>
      <c r="IM159" s="459"/>
      <c r="IN159" s="459"/>
      <c r="IO159" s="459"/>
      <c r="IP159" s="459"/>
      <c r="IQ159" s="459"/>
      <c r="IR159" s="459"/>
      <c r="IS159" s="459"/>
      <c r="IT159" s="459"/>
      <c r="IU159" s="459"/>
      <c r="IV159" s="459"/>
    </row>
    <row r="160" spans="1:256" s="437" customFormat="1" ht="23.25" customHeight="1">
      <c r="A160" s="488" t="s">
        <v>1169</v>
      </c>
      <c r="B160" s="482" t="s">
        <v>1170</v>
      </c>
      <c r="C160" s="482" t="s">
        <v>1171</v>
      </c>
      <c r="D160" s="491" t="s">
        <v>171</v>
      </c>
      <c r="E160" s="492" t="s">
        <v>1109</v>
      </c>
      <c r="F160" s="485">
        <v>1700</v>
      </c>
      <c r="G160" s="493">
        <v>1</v>
      </c>
      <c r="H160" s="487">
        <v>0</v>
      </c>
      <c r="I160" s="533" t="s">
        <v>718</v>
      </c>
      <c r="J160" s="492" t="s">
        <v>718</v>
      </c>
      <c r="K160" s="614" t="s">
        <v>1172</v>
      </c>
      <c r="L160" s="769" t="s">
        <v>159</v>
      </c>
      <c r="M160" s="459"/>
      <c r="N160" s="459"/>
      <c r="O160" s="459"/>
      <c r="P160" s="459"/>
      <c r="Q160" s="459"/>
      <c r="R160" s="459"/>
      <c r="S160" s="459"/>
      <c r="T160" s="459"/>
      <c r="U160" s="459"/>
      <c r="V160" s="459"/>
      <c r="W160" s="459"/>
      <c r="X160" s="459"/>
      <c r="Y160" s="459"/>
      <c r="Z160" s="459"/>
      <c r="AA160" s="459"/>
      <c r="AB160" s="459"/>
      <c r="AC160" s="459"/>
      <c r="AD160" s="459"/>
      <c r="AE160" s="459"/>
      <c r="AF160" s="459"/>
      <c r="AG160" s="459"/>
      <c r="AH160" s="459"/>
      <c r="AI160" s="459"/>
      <c r="AJ160" s="459"/>
      <c r="AK160" s="459"/>
      <c r="AL160" s="459"/>
      <c r="AM160" s="459"/>
      <c r="AN160" s="459"/>
      <c r="AO160" s="459"/>
      <c r="AP160" s="459"/>
      <c r="AQ160" s="459"/>
      <c r="AR160" s="459"/>
      <c r="AS160" s="459"/>
      <c r="AT160" s="459"/>
      <c r="AU160" s="459"/>
      <c r="AV160" s="459"/>
      <c r="AW160" s="459"/>
      <c r="AX160" s="459"/>
      <c r="AY160" s="459"/>
      <c r="AZ160" s="459"/>
      <c r="BA160" s="459"/>
      <c r="BB160" s="459"/>
      <c r="BC160" s="459"/>
      <c r="BD160" s="459"/>
      <c r="BE160" s="459"/>
      <c r="BF160" s="459"/>
      <c r="BG160" s="459"/>
      <c r="BH160" s="459"/>
      <c r="BI160" s="459"/>
      <c r="BJ160" s="459"/>
      <c r="BK160" s="459"/>
      <c r="BL160" s="459"/>
      <c r="BM160" s="459"/>
      <c r="BN160" s="459"/>
      <c r="BO160" s="459"/>
      <c r="BP160" s="459"/>
      <c r="BQ160" s="459"/>
      <c r="BR160" s="459"/>
      <c r="BS160" s="459"/>
      <c r="BT160" s="459"/>
      <c r="BU160" s="459"/>
      <c r="BV160" s="459"/>
      <c r="BW160" s="459"/>
      <c r="BX160" s="459"/>
      <c r="BY160" s="459"/>
      <c r="BZ160" s="459"/>
      <c r="CA160" s="459"/>
      <c r="CB160" s="459"/>
      <c r="CC160" s="459"/>
      <c r="CD160" s="459"/>
      <c r="CE160" s="459"/>
      <c r="CF160" s="459"/>
      <c r="CG160" s="459"/>
      <c r="CH160" s="459"/>
      <c r="CI160" s="459"/>
      <c r="CJ160" s="459"/>
      <c r="CK160" s="459"/>
      <c r="CL160" s="459"/>
      <c r="CM160" s="459"/>
      <c r="CN160" s="459"/>
      <c r="CO160" s="459"/>
      <c r="CP160" s="459"/>
      <c r="CQ160" s="459"/>
      <c r="CR160" s="459"/>
      <c r="CS160" s="459"/>
      <c r="CT160" s="459"/>
      <c r="CU160" s="459"/>
      <c r="CV160" s="459"/>
      <c r="CW160" s="459"/>
      <c r="CX160" s="459"/>
      <c r="CY160" s="459"/>
      <c r="CZ160" s="459"/>
      <c r="DA160" s="459"/>
      <c r="DB160" s="459"/>
      <c r="DC160" s="459"/>
      <c r="DD160" s="459"/>
      <c r="DE160" s="459"/>
      <c r="DF160" s="459"/>
      <c r="DG160" s="459"/>
      <c r="DH160" s="459"/>
      <c r="DI160" s="459"/>
      <c r="DJ160" s="459"/>
      <c r="DK160" s="459"/>
      <c r="DL160" s="459"/>
      <c r="DM160" s="459"/>
      <c r="DN160" s="459"/>
      <c r="DO160" s="459"/>
      <c r="DP160" s="459"/>
      <c r="DQ160" s="459"/>
      <c r="DR160" s="459"/>
      <c r="DS160" s="459"/>
      <c r="DT160" s="459"/>
      <c r="DU160" s="459"/>
      <c r="DV160" s="459"/>
      <c r="DW160" s="459"/>
      <c r="DX160" s="459"/>
      <c r="DY160" s="459"/>
      <c r="DZ160" s="459"/>
      <c r="EA160" s="459"/>
      <c r="EB160" s="459"/>
      <c r="EC160" s="459"/>
      <c r="ED160" s="459"/>
      <c r="EE160" s="459"/>
      <c r="EF160" s="459"/>
      <c r="EG160" s="459"/>
      <c r="EH160" s="459"/>
      <c r="EI160" s="459"/>
      <c r="EJ160" s="459"/>
      <c r="EK160" s="459"/>
      <c r="EL160" s="459"/>
      <c r="EM160" s="459"/>
      <c r="EN160" s="459"/>
      <c r="EO160" s="459"/>
      <c r="EP160" s="459"/>
      <c r="EQ160" s="459"/>
      <c r="ER160" s="459"/>
      <c r="ES160" s="459"/>
      <c r="ET160" s="459"/>
      <c r="EU160" s="459"/>
      <c r="EV160" s="459"/>
      <c r="EW160" s="459"/>
      <c r="EX160" s="459"/>
      <c r="EY160" s="459"/>
      <c r="EZ160" s="459"/>
      <c r="FA160" s="459"/>
      <c r="FB160" s="459"/>
      <c r="FC160" s="459"/>
      <c r="FD160" s="459"/>
      <c r="FE160" s="459"/>
      <c r="FF160" s="459"/>
      <c r="FG160" s="459"/>
      <c r="FH160" s="459"/>
      <c r="FI160" s="459"/>
      <c r="FJ160" s="459"/>
      <c r="FK160" s="459"/>
      <c r="FL160" s="459"/>
      <c r="FM160" s="459"/>
      <c r="FN160" s="459"/>
      <c r="FO160" s="459"/>
      <c r="FP160" s="459"/>
      <c r="FQ160" s="459"/>
      <c r="FR160" s="459"/>
      <c r="FS160" s="459"/>
      <c r="FT160" s="459"/>
      <c r="FU160" s="459"/>
      <c r="FV160" s="459"/>
      <c r="FW160" s="459"/>
      <c r="FX160" s="459"/>
      <c r="FY160" s="459"/>
      <c r="FZ160" s="459"/>
      <c r="GA160" s="459"/>
      <c r="GB160" s="459"/>
      <c r="GC160" s="459"/>
      <c r="GD160" s="459"/>
      <c r="GE160" s="459"/>
      <c r="GF160" s="459"/>
      <c r="GG160" s="459"/>
      <c r="GH160" s="459"/>
      <c r="GI160" s="459"/>
      <c r="GJ160" s="459"/>
      <c r="GK160" s="459"/>
      <c r="GL160" s="459"/>
      <c r="GM160" s="459"/>
      <c r="GN160" s="459"/>
      <c r="GO160" s="459"/>
      <c r="GP160" s="459"/>
      <c r="GQ160" s="459"/>
      <c r="GR160" s="459"/>
      <c r="GS160" s="459"/>
      <c r="GT160" s="459"/>
      <c r="GU160" s="459"/>
      <c r="GV160" s="459"/>
      <c r="GW160" s="459"/>
      <c r="GX160" s="459"/>
      <c r="GY160" s="459"/>
      <c r="GZ160" s="459"/>
      <c r="HA160" s="459"/>
      <c r="HB160" s="459"/>
      <c r="HC160" s="459"/>
      <c r="HD160" s="459"/>
      <c r="HE160" s="459"/>
      <c r="HF160" s="459"/>
      <c r="HG160" s="459"/>
      <c r="HH160" s="459"/>
      <c r="HI160" s="459"/>
      <c r="HJ160" s="459"/>
      <c r="HK160" s="459"/>
      <c r="HL160" s="459"/>
      <c r="HM160" s="459"/>
      <c r="HN160" s="459"/>
      <c r="HO160" s="459"/>
      <c r="HP160" s="459"/>
      <c r="HQ160" s="459"/>
      <c r="HR160" s="459"/>
      <c r="HS160" s="459"/>
      <c r="HT160" s="459"/>
      <c r="HU160" s="459"/>
      <c r="HV160" s="459"/>
      <c r="HW160" s="459"/>
      <c r="HX160" s="459"/>
      <c r="HY160" s="459"/>
      <c r="HZ160" s="459"/>
      <c r="IA160" s="459"/>
      <c r="IB160" s="459"/>
      <c r="IC160" s="459"/>
      <c r="ID160" s="459"/>
      <c r="IE160" s="459"/>
      <c r="IF160" s="459"/>
      <c r="IG160" s="459"/>
      <c r="IH160" s="459"/>
      <c r="II160" s="459"/>
      <c r="IJ160" s="459"/>
      <c r="IK160" s="459"/>
      <c r="IL160" s="459"/>
      <c r="IM160" s="459"/>
      <c r="IN160" s="459"/>
      <c r="IO160" s="459"/>
      <c r="IP160" s="459"/>
      <c r="IQ160" s="459"/>
      <c r="IR160" s="459"/>
      <c r="IS160" s="459"/>
      <c r="IT160" s="459"/>
      <c r="IU160" s="459"/>
      <c r="IV160" s="459"/>
    </row>
    <row r="161" spans="1:256" s="437" customFormat="1" ht="23.25" customHeight="1">
      <c r="A161" s="488" t="s">
        <v>1173</v>
      </c>
      <c r="B161" s="482" t="s">
        <v>1174</v>
      </c>
      <c r="C161" s="482" t="s">
        <v>1175</v>
      </c>
      <c r="D161" s="491" t="s">
        <v>171</v>
      </c>
      <c r="E161" s="492" t="s">
        <v>1109</v>
      </c>
      <c r="F161" s="485">
        <v>1500</v>
      </c>
      <c r="G161" s="493">
        <v>1</v>
      </c>
      <c r="H161" s="487">
        <v>0</v>
      </c>
      <c r="I161" s="533" t="s">
        <v>641</v>
      </c>
      <c r="J161" s="492" t="s">
        <v>641</v>
      </c>
      <c r="K161" s="614" t="s">
        <v>1176</v>
      </c>
      <c r="L161" s="769" t="s">
        <v>159</v>
      </c>
      <c r="M161" s="459"/>
      <c r="N161" s="459"/>
      <c r="O161" s="459"/>
      <c r="P161" s="459"/>
      <c r="Q161" s="459"/>
      <c r="R161" s="459"/>
      <c r="S161" s="459"/>
      <c r="T161" s="459"/>
      <c r="U161" s="459"/>
      <c r="V161" s="459"/>
      <c r="W161" s="459"/>
      <c r="X161" s="459"/>
      <c r="Y161" s="459"/>
      <c r="Z161" s="459"/>
      <c r="AA161" s="459"/>
      <c r="AB161" s="459"/>
      <c r="AC161" s="459"/>
      <c r="AD161" s="459"/>
      <c r="AE161" s="459"/>
      <c r="AF161" s="459"/>
      <c r="AG161" s="459"/>
      <c r="AH161" s="459"/>
      <c r="AI161" s="459"/>
      <c r="AJ161" s="459"/>
      <c r="AK161" s="459"/>
      <c r="AL161" s="459"/>
      <c r="AM161" s="459"/>
      <c r="AN161" s="459"/>
      <c r="AO161" s="459"/>
      <c r="AP161" s="459"/>
      <c r="AQ161" s="459"/>
      <c r="AR161" s="459"/>
      <c r="AS161" s="459"/>
      <c r="AT161" s="459"/>
      <c r="AU161" s="459"/>
      <c r="AV161" s="459"/>
      <c r="AW161" s="459"/>
      <c r="AX161" s="459"/>
      <c r="AY161" s="459"/>
      <c r="AZ161" s="459"/>
      <c r="BA161" s="459"/>
      <c r="BB161" s="459"/>
      <c r="BC161" s="459"/>
      <c r="BD161" s="459"/>
      <c r="BE161" s="459"/>
      <c r="BF161" s="459"/>
      <c r="BG161" s="459"/>
      <c r="BH161" s="459"/>
      <c r="BI161" s="459"/>
      <c r="BJ161" s="459"/>
      <c r="BK161" s="459"/>
      <c r="BL161" s="459"/>
      <c r="BM161" s="459"/>
      <c r="BN161" s="459"/>
      <c r="BO161" s="459"/>
      <c r="BP161" s="459"/>
      <c r="BQ161" s="459"/>
      <c r="BR161" s="459"/>
      <c r="BS161" s="459"/>
      <c r="BT161" s="459"/>
      <c r="BU161" s="459"/>
      <c r="BV161" s="459"/>
      <c r="BW161" s="459"/>
      <c r="BX161" s="459"/>
      <c r="BY161" s="459"/>
      <c r="BZ161" s="459"/>
      <c r="CA161" s="459"/>
      <c r="CB161" s="459"/>
      <c r="CC161" s="459"/>
      <c r="CD161" s="459"/>
      <c r="CE161" s="459"/>
      <c r="CF161" s="459"/>
      <c r="CG161" s="459"/>
      <c r="CH161" s="459"/>
      <c r="CI161" s="459"/>
      <c r="CJ161" s="459"/>
      <c r="CK161" s="459"/>
      <c r="CL161" s="459"/>
      <c r="CM161" s="459"/>
      <c r="CN161" s="459"/>
      <c r="CO161" s="459"/>
      <c r="CP161" s="459"/>
      <c r="CQ161" s="459"/>
      <c r="CR161" s="459"/>
      <c r="CS161" s="459"/>
      <c r="CT161" s="459"/>
      <c r="CU161" s="459"/>
      <c r="CV161" s="459"/>
      <c r="CW161" s="459"/>
      <c r="CX161" s="459"/>
      <c r="CY161" s="459"/>
      <c r="CZ161" s="459"/>
      <c r="DA161" s="459"/>
      <c r="DB161" s="459"/>
      <c r="DC161" s="459"/>
      <c r="DD161" s="459"/>
      <c r="DE161" s="459"/>
      <c r="DF161" s="459"/>
      <c r="DG161" s="459"/>
      <c r="DH161" s="459"/>
      <c r="DI161" s="459"/>
      <c r="DJ161" s="459"/>
      <c r="DK161" s="459"/>
      <c r="DL161" s="459"/>
      <c r="DM161" s="459"/>
      <c r="DN161" s="459"/>
      <c r="DO161" s="459"/>
      <c r="DP161" s="459"/>
      <c r="DQ161" s="459"/>
      <c r="DR161" s="459"/>
      <c r="DS161" s="459"/>
      <c r="DT161" s="459"/>
      <c r="DU161" s="459"/>
      <c r="DV161" s="459"/>
      <c r="DW161" s="459"/>
      <c r="DX161" s="459"/>
      <c r="DY161" s="459"/>
      <c r="DZ161" s="459"/>
      <c r="EA161" s="459"/>
      <c r="EB161" s="459"/>
      <c r="EC161" s="459"/>
      <c r="ED161" s="459"/>
      <c r="EE161" s="459"/>
      <c r="EF161" s="459"/>
      <c r="EG161" s="459"/>
      <c r="EH161" s="459"/>
      <c r="EI161" s="459"/>
      <c r="EJ161" s="459"/>
      <c r="EK161" s="459"/>
      <c r="EL161" s="459"/>
      <c r="EM161" s="459"/>
      <c r="EN161" s="459"/>
      <c r="EO161" s="459"/>
      <c r="EP161" s="459"/>
      <c r="EQ161" s="459"/>
      <c r="ER161" s="459"/>
      <c r="ES161" s="459"/>
      <c r="ET161" s="459"/>
      <c r="EU161" s="459"/>
      <c r="EV161" s="459"/>
      <c r="EW161" s="459"/>
      <c r="EX161" s="459"/>
      <c r="EY161" s="459"/>
      <c r="EZ161" s="459"/>
      <c r="FA161" s="459"/>
      <c r="FB161" s="459"/>
      <c r="FC161" s="459"/>
      <c r="FD161" s="459"/>
      <c r="FE161" s="459"/>
      <c r="FF161" s="459"/>
      <c r="FG161" s="459"/>
      <c r="FH161" s="459"/>
      <c r="FI161" s="459"/>
      <c r="FJ161" s="459"/>
      <c r="FK161" s="459"/>
      <c r="FL161" s="459"/>
      <c r="FM161" s="459"/>
      <c r="FN161" s="459"/>
      <c r="FO161" s="459"/>
      <c r="FP161" s="459"/>
      <c r="FQ161" s="459"/>
      <c r="FR161" s="459"/>
      <c r="FS161" s="459"/>
      <c r="FT161" s="459"/>
      <c r="FU161" s="459"/>
      <c r="FV161" s="459"/>
      <c r="FW161" s="459"/>
      <c r="FX161" s="459"/>
      <c r="FY161" s="459"/>
      <c r="FZ161" s="459"/>
      <c r="GA161" s="459"/>
      <c r="GB161" s="459"/>
      <c r="GC161" s="459"/>
      <c r="GD161" s="459"/>
      <c r="GE161" s="459"/>
      <c r="GF161" s="459"/>
      <c r="GG161" s="459"/>
      <c r="GH161" s="459"/>
      <c r="GI161" s="459"/>
      <c r="GJ161" s="459"/>
      <c r="GK161" s="459"/>
      <c r="GL161" s="459"/>
      <c r="GM161" s="459"/>
      <c r="GN161" s="459"/>
      <c r="GO161" s="459"/>
      <c r="GP161" s="459"/>
      <c r="GQ161" s="459"/>
      <c r="GR161" s="459"/>
      <c r="GS161" s="459"/>
      <c r="GT161" s="459"/>
      <c r="GU161" s="459"/>
      <c r="GV161" s="459"/>
      <c r="GW161" s="459"/>
      <c r="GX161" s="459"/>
      <c r="GY161" s="459"/>
      <c r="GZ161" s="459"/>
      <c r="HA161" s="459"/>
      <c r="HB161" s="459"/>
      <c r="HC161" s="459"/>
      <c r="HD161" s="459"/>
      <c r="HE161" s="459"/>
      <c r="HF161" s="459"/>
      <c r="HG161" s="459"/>
      <c r="HH161" s="459"/>
      <c r="HI161" s="459"/>
      <c r="HJ161" s="459"/>
      <c r="HK161" s="459"/>
      <c r="HL161" s="459"/>
      <c r="HM161" s="459"/>
      <c r="HN161" s="459"/>
      <c r="HO161" s="459"/>
      <c r="HP161" s="459"/>
      <c r="HQ161" s="459"/>
      <c r="HR161" s="459"/>
      <c r="HS161" s="459"/>
      <c r="HT161" s="459"/>
      <c r="HU161" s="459"/>
      <c r="HV161" s="459"/>
      <c r="HW161" s="459"/>
      <c r="HX161" s="459"/>
      <c r="HY161" s="459"/>
      <c r="HZ161" s="459"/>
      <c r="IA161" s="459"/>
      <c r="IB161" s="459"/>
      <c r="IC161" s="459"/>
      <c r="ID161" s="459"/>
      <c r="IE161" s="459"/>
      <c r="IF161" s="459"/>
      <c r="IG161" s="459"/>
      <c r="IH161" s="459"/>
      <c r="II161" s="459"/>
      <c r="IJ161" s="459"/>
      <c r="IK161" s="459"/>
      <c r="IL161" s="459"/>
      <c r="IM161" s="459"/>
      <c r="IN161" s="459"/>
      <c r="IO161" s="459"/>
      <c r="IP161" s="459"/>
      <c r="IQ161" s="459"/>
      <c r="IR161" s="459"/>
      <c r="IS161" s="459"/>
      <c r="IT161" s="459"/>
      <c r="IU161" s="459"/>
      <c r="IV161" s="459"/>
    </row>
    <row r="162" spans="1:256" s="438" customFormat="1" ht="23.25" customHeight="1">
      <c r="A162" s="652" t="s">
        <v>1177</v>
      </c>
      <c r="B162" s="498" t="s">
        <v>1178</v>
      </c>
      <c r="C162" s="498" t="s">
        <v>1179</v>
      </c>
      <c r="D162" s="551"/>
      <c r="E162" s="552" t="s">
        <v>115</v>
      </c>
      <c r="F162" s="783"/>
      <c r="G162" s="514">
        <v>1</v>
      </c>
      <c r="H162" s="792">
        <v>0</v>
      </c>
      <c r="I162" s="520" t="s">
        <v>780</v>
      </c>
      <c r="J162" s="842" t="s">
        <v>942</v>
      </c>
      <c r="K162" s="842"/>
      <c r="L162" s="625" t="s">
        <v>195</v>
      </c>
      <c r="M162" s="459"/>
      <c r="N162" s="459"/>
      <c r="O162" s="459"/>
      <c r="P162" s="459"/>
      <c r="Q162" s="459"/>
      <c r="R162" s="459"/>
      <c r="S162" s="459"/>
      <c r="T162" s="459"/>
      <c r="U162" s="459"/>
      <c r="V162" s="459"/>
      <c r="W162" s="459"/>
      <c r="X162" s="459"/>
      <c r="Y162" s="459"/>
      <c r="Z162" s="459"/>
      <c r="AA162" s="459"/>
      <c r="AB162" s="459"/>
      <c r="AC162" s="459"/>
      <c r="AD162" s="459"/>
      <c r="AE162" s="459"/>
      <c r="AF162" s="459"/>
      <c r="AG162" s="459"/>
      <c r="AH162" s="459"/>
      <c r="AI162" s="459"/>
      <c r="AJ162" s="459"/>
      <c r="AK162" s="459"/>
      <c r="AL162" s="459"/>
      <c r="AM162" s="459"/>
      <c r="AN162" s="459"/>
      <c r="AO162" s="459"/>
      <c r="AP162" s="459"/>
      <c r="AQ162" s="459"/>
      <c r="AR162" s="459"/>
      <c r="AS162" s="459"/>
      <c r="AT162" s="459"/>
      <c r="AU162" s="459"/>
      <c r="AV162" s="459"/>
      <c r="AW162" s="459"/>
      <c r="AX162" s="459"/>
      <c r="AY162" s="459"/>
      <c r="AZ162" s="459"/>
      <c r="BA162" s="459"/>
      <c r="BB162" s="459"/>
      <c r="BC162" s="459"/>
      <c r="BD162" s="459"/>
      <c r="BE162" s="459"/>
      <c r="BF162" s="459"/>
      <c r="BG162" s="459"/>
      <c r="BH162" s="459"/>
      <c r="BI162" s="459"/>
      <c r="BJ162" s="459"/>
      <c r="BK162" s="459"/>
      <c r="BL162" s="459"/>
      <c r="BM162" s="459"/>
      <c r="BN162" s="459"/>
      <c r="BO162" s="459"/>
      <c r="BP162" s="459"/>
      <c r="BQ162" s="459"/>
      <c r="BR162" s="459"/>
      <c r="BS162" s="459"/>
      <c r="BT162" s="459"/>
      <c r="BU162" s="459"/>
      <c r="BV162" s="459"/>
      <c r="BW162" s="459"/>
      <c r="BX162" s="459"/>
      <c r="BY162" s="459"/>
      <c r="BZ162" s="459"/>
      <c r="CA162" s="459"/>
      <c r="CB162" s="459"/>
      <c r="CC162" s="459"/>
      <c r="CD162" s="459"/>
      <c r="CE162" s="459"/>
      <c r="CF162" s="459"/>
      <c r="CG162" s="459"/>
      <c r="CH162" s="459"/>
      <c r="CI162" s="459"/>
      <c r="CJ162" s="459"/>
      <c r="CK162" s="459"/>
      <c r="CL162" s="459"/>
      <c r="CM162" s="459"/>
      <c r="CN162" s="459"/>
      <c r="CO162" s="459"/>
      <c r="CP162" s="459"/>
      <c r="CQ162" s="459"/>
      <c r="CR162" s="459"/>
      <c r="CS162" s="459"/>
      <c r="CT162" s="459"/>
      <c r="CU162" s="459"/>
      <c r="CV162" s="459"/>
      <c r="CW162" s="459"/>
      <c r="CX162" s="459"/>
      <c r="CY162" s="459"/>
      <c r="CZ162" s="459"/>
      <c r="DA162" s="459"/>
      <c r="DB162" s="459"/>
      <c r="DC162" s="459"/>
      <c r="DD162" s="459"/>
      <c r="DE162" s="459"/>
      <c r="DF162" s="459"/>
      <c r="DG162" s="459"/>
      <c r="DH162" s="459"/>
      <c r="DI162" s="459"/>
      <c r="DJ162" s="459"/>
      <c r="DK162" s="459"/>
      <c r="DL162" s="459"/>
      <c r="DM162" s="459"/>
      <c r="DN162" s="459"/>
      <c r="DO162" s="459"/>
      <c r="DP162" s="459"/>
      <c r="DQ162" s="459"/>
      <c r="DR162" s="459"/>
      <c r="DS162" s="459"/>
      <c r="DT162" s="459"/>
      <c r="DU162" s="459"/>
      <c r="DV162" s="459"/>
      <c r="DW162" s="459"/>
      <c r="DX162" s="459"/>
      <c r="DY162" s="459"/>
      <c r="DZ162" s="459"/>
      <c r="EA162" s="459"/>
      <c r="EB162" s="459"/>
      <c r="EC162" s="459"/>
      <c r="ED162" s="459"/>
      <c r="EE162" s="459"/>
      <c r="EF162" s="459"/>
      <c r="EG162" s="459"/>
      <c r="EH162" s="459"/>
      <c r="EI162" s="459"/>
      <c r="EJ162" s="459"/>
      <c r="EK162" s="459"/>
      <c r="EL162" s="459"/>
      <c r="EM162" s="459"/>
      <c r="EN162" s="459"/>
      <c r="EO162" s="459"/>
      <c r="EP162" s="459"/>
      <c r="EQ162" s="459"/>
      <c r="ER162" s="459"/>
      <c r="ES162" s="459"/>
      <c r="ET162" s="459"/>
      <c r="EU162" s="459"/>
      <c r="EV162" s="459"/>
      <c r="EW162" s="459"/>
      <c r="EX162" s="459"/>
      <c r="EY162" s="459"/>
      <c r="EZ162" s="459"/>
      <c r="FA162" s="459"/>
      <c r="FB162" s="459"/>
      <c r="FC162" s="459"/>
      <c r="FD162" s="459"/>
      <c r="FE162" s="459"/>
      <c r="FF162" s="459"/>
      <c r="FG162" s="459"/>
      <c r="FH162" s="459"/>
      <c r="FI162" s="459"/>
      <c r="FJ162" s="459"/>
      <c r="FK162" s="459"/>
      <c r="FL162" s="459"/>
      <c r="FM162" s="459"/>
      <c r="FN162" s="459"/>
      <c r="FO162" s="459"/>
      <c r="FP162" s="459"/>
      <c r="FQ162" s="459"/>
      <c r="FR162" s="459"/>
      <c r="FS162" s="459"/>
      <c r="FT162" s="459"/>
      <c r="FU162" s="459"/>
      <c r="FV162" s="459"/>
      <c r="FW162" s="459"/>
      <c r="FX162" s="459"/>
      <c r="FY162" s="459"/>
      <c r="FZ162" s="459"/>
      <c r="GA162" s="459"/>
      <c r="GB162" s="459"/>
      <c r="GC162" s="459"/>
      <c r="GD162" s="459"/>
      <c r="GE162" s="459"/>
      <c r="GF162" s="459"/>
      <c r="GG162" s="459"/>
      <c r="GH162" s="459"/>
      <c r="GI162" s="459"/>
      <c r="GJ162" s="459"/>
      <c r="GK162" s="459"/>
      <c r="GL162" s="459"/>
      <c r="GM162" s="459"/>
      <c r="GN162" s="459"/>
      <c r="GO162" s="459"/>
      <c r="GP162" s="459"/>
      <c r="GQ162" s="459"/>
      <c r="GR162" s="459"/>
      <c r="GS162" s="459"/>
      <c r="GT162" s="459"/>
      <c r="GU162" s="459"/>
      <c r="GV162" s="459"/>
      <c r="GW162" s="459"/>
      <c r="GX162" s="459"/>
      <c r="GY162" s="459"/>
      <c r="GZ162" s="459"/>
      <c r="HA162" s="459"/>
      <c r="HB162" s="459"/>
      <c r="HC162" s="459"/>
      <c r="HD162" s="459"/>
      <c r="HE162" s="459"/>
      <c r="HF162" s="459"/>
      <c r="HG162" s="459"/>
      <c r="HH162" s="459"/>
      <c r="HI162" s="459"/>
      <c r="HJ162" s="459"/>
      <c r="HK162" s="459"/>
      <c r="HL162" s="459"/>
      <c r="HM162" s="459"/>
      <c r="HN162" s="459"/>
      <c r="HO162" s="459"/>
      <c r="HP162" s="459"/>
      <c r="HQ162" s="459"/>
      <c r="HR162" s="459"/>
      <c r="HS162" s="459"/>
      <c r="HT162" s="459"/>
      <c r="HU162" s="459"/>
      <c r="HV162" s="459"/>
      <c r="HW162" s="459"/>
      <c r="HX162" s="459"/>
      <c r="HY162" s="459"/>
      <c r="HZ162" s="459"/>
      <c r="IA162" s="459"/>
      <c r="IB162" s="459"/>
      <c r="IC162" s="459"/>
      <c r="ID162" s="459"/>
      <c r="IE162" s="459"/>
      <c r="IF162" s="459"/>
      <c r="IG162" s="459"/>
      <c r="IH162" s="459"/>
      <c r="II162" s="459"/>
      <c r="IJ162" s="459"/>
      <c r="IK162" s="459"/>
      <c r="IL162" s="459"/>
      <c r="IM162" s="459"/>
      <c r="IN162" s="459"/>
      <c r="IO162" s="459"/>
      <c r="IP162" s="459"/>
      <c r="IQ162" s="459"/>
      <c r="IR162" s="459"/>
      <c r="IS162" s="459"/>
      <c r="IT162" s="459"/>
      <c r="IU162" s="459"/>
      <c r="IV162" s="459"/>
    </row>
    <row r="163" spans="1:256" s="452" customFormat="1" ht="47.1" customHeight="1">
      <c r="A163" s="497" t="s">
        <v>1180</v>
      </c>
      <c r="B163" s="813" t="s">
        <v>1086</v>
      </c>
      <c r="C163" s="814" t="s">
        <v>1181</v>
      </c>
      <c r="D163" s="813" t="s">
        <v>171</v>
      </c>
      <c r="E163" s="550" t="s">
        <v>123</v>
      </c>
      <c r="F163" s="550">
        <v>0</v>
      </c>
      <c r="G163" s="511">
        <v>1</v>
      </c>
      <c r="H163" s="815">
        <v>0</v>
      </c>
      <c r="I163" s="857" t="s">
        <v>805</v>
      </c>
      <c r="J163" s="857" t="s">
        <v>806</v>
      </c>
      <c r="K163" s="762"/>
      <c r="L163" s="625" t="s">
        <v>195</v>
      </c>
      <c r="M163" s="459"/>
      <c r="N163" s="459"/>
      <c r="O163" s="459"/>
      <c r="P163" s="459"/>
      <c r="Q163" s="459"/>
      <c r="R163" s="459"/>
      <c r="S163" s="459"/>
      <c r="T163" s="459"/>
      <c r="U163" s="459"/>
      <c r="V163" s="459"/>
      <c r="W163" s="459"/>
      <c r="X163" s="459"/>
      <c r="Y163" s="459"/>
      <c r="Z163" s="459"/>
      <c r="AA163" s="459"/>
      <c r="AB163" s="459"/>
      <c r="AC163" s="459"/>
      <c r="AD163" s="459"/>
      <c r="AE163" s="459"/>
      <c r="AF163" s="459"/>
      <c r="AG163" s="459"/>
      <c r="AH163" s="459"/>
      <c r="AI163" s="459"/>
      <c r="AJ163" s="459"/>
      <c r="AK163" s="459"/>
      <c r="AL163" s="459"/>
      <c r="AM163" s="459"/>
      <c r="AN163" s="459"/>
      <c r="AO163" s="459"/>
      <c r="AP163" s="459"/>
      <c r="AQ163" s="459"/>
      <c r="AR163" s="459"/>
      <c r="AS163" s="459"/>
      <c r="AT163" s="459"/>
      <c r="AU163" s="459"/>
      <c r="AV163" s="459"/>
      <c r="AW163" s="459"/>
      <c r="AX163" s="459"/>
      <c r="AY163" s="459"/>
      <c r="AZ163" s="459"/>
      <c r="BA163" s="459"/>
      <c r="BB163" s="459"/>
      <c r="BC163" s="459"/>
      <c r="BD163" s="459"/>
      <c r="BE163" s="459"/>
      <c r="BF163" s="459"/>
      <c r="BG163" s="459"/>
      <c r="BH163" s="459"/>
      <c r="BI163" s="459"/>
      <c r="BJ163" s="459"/>
      <c r="BK163" s="459"/>
      <c r="BL163" s="459"/>
      <c r="BM163" s="459"/>
      <c r="BN163" s="459"/>
      <c r="BO163" s="459"/>
      <c r="BP163" s="459"/>
      <c r="BQ163" s="459"/>
      <c r="BR163" s="459"/>
      <c r="BS163" s="459"/>
      <c r="BT163" s="459"/>
      <c r="BU163" s="459"/>
      <c r="BV163" s="459"/>
      <c r="BW163" s="459"/>
      <c r="BX163" s="459"/>
      <c r="BY163" s="459"/>
      <c r="BZ163" s="459"/>
      <c r="CA163" s="459"/>
      <c r="CB163" s="459"/>
      <c r="CC163" s="459"/>
      <c r="CD163" s="459"/>
      <c r="CE163" s="459"/>
      <c r="CF163" s="459"/>
      <c r="CG163" s="459"/>
      <c r="CH163" s="459"/>
      <c r="CI163" s="459"/>
      <c r="CJ163" s="459"/>
      <c r="CK163" s="459"/>
      <c r="CL163" s="459"/>
      <c r="CM163" s="459"/>
      <c r="CN163" s="459"/>
      <c r="CO163" s="459"/>
      <c r="CP163" s="459"/>
      <c r="CQ163" s="459"/>
      <c r="CR163" s="459"/>
      <c r="CS163" s="459"/>
      <c r="CT163" s="459"/>
      <c r="CU163" s="459"/>
      <c r="CV163" s="459"/>
      <c r="CW163" s="459"/>
      <c r="CX163" s="459"/>
      <c r="CY163" s="459"/>
      <c r="CZ163" s="459"/>
      <c r="DA163" s="459"/>
      <c r="DB163" s="459"/>
      <c r="DC163" s="459"/>
      <c r="DD163" s="459"/>
      <c r="DE163" s="459"/>
      <c r="DF163" s="459"/>
      <c r="DG163" s="459"/>
      <c r="DH163" s="459"/>
      <c r="DI163" s="459"/>
      <c r="DJ163" s="459"/>
      <c r="DK163" s="459"/>
      <c r="DL163" s="459"/>
      <c r="DM163" s="459"/>
      <c r="DN163" s="459"/>
      <c r="DO163" s="459"/>
      <c r="DP163" s="459"/>
      <c r="DQ163" s="459"/>
      <c r="DR163" s="459"/>
      <c r="DS163" s="459"/>
      <c r="DT163" s="459"/>
      <c r="DU163" s="459"/>
      <c r="DV163" s="459"/>
      <c r="DW163" s="459"/>
      <c r="DX163" s="459"/>
      <c r="DY163" s="459"/>
      <c r="DZ163" s="459"/>
      <c r="EA163" s="459"/>
      <c r="EB163" s="459"/>
      <c r="EC163" s="459"/>
      <c r="ED163" s="459"/>
      <c r="EE163" s="459"/>
      <c r="EF163" s="459"/>
      <c r="EG163" s="459"/>
      <c r="EH163" s="459"/>
      <c r="EI163" s="459"/>
      <c r="EJ163" s="459"/>
      <c r="EK163" s="459"/>
      <c r="EL163" s="459"/>
      <c r="EM163" s="459"/>
      <c r="EN163" s="459"/>
      <c r="EO163" s="459"/>
      <c r="EP163" s="459"/>
      <c r="EQ163" s="459"/>
      <c r="ER163" s="459"/>
      <c r="ES163" s="459"/>
      <c r="ET163" s="459"/>
      <c r="EU163" s="459"/>
      <c r="EV163" s="459"/>
      <c r="EW163" s="459"/>
      <c r="EX163" s="459"/>
      <c r="EY163" s="459"/>
      <c r="EZ163" s="459"/>
      <c r="FA163" s="459"/>
      <c r="FB163" s="459"/>
      <c r="FC163" s="459"/>
      <c r="FD163" s="459"/>
      <c r="FE163" s="459"/>
      <c r="FF163" s="459"/>
      <c r="FG163" s="459"/>
      <c r="FH163" s="459"/>
      <c r="FI163" s="459"/>
      <c r="FJ163" s="459"/>
      <c r="FK163" s="459"/>
      <c r="FL163" s="459"/>
      <c r="FM163" s="459"/>
      <c r="FN163" s="459"/>
      <c r="FO163" s="459"/>
      <c r="FP163" s="459"/>
      <c r="FQ163" s="459"/>
      <c r="FR163" s="459"/>
      <c r="FS163" s="459"/>
      <c r="FT163" s="459"/>
      <c r="FU163" s="459"/>
      <c r="FV163" s="459"/>
      <c r="FW163" s="459"/>
      <c r="FX163" s="459"/>
      <c r="FY163" s="459"/>
      <c r="FZ163" s="459"/>
      <c r="GA163" s="459"/>
      <c r="GB163" s="459"/>
      <c r="GC163" s="459"/>
      <c r="GD163" s="459"/>
      <c r="GE163" s="459"/>
      <c r="GF163" s="459"/>
      <c r="GG163" s="459"/>
      <c r="GH163" s="459"/>
      <c r="GI163" s="459"/>
      <c r="GJ163" s="459"/>
      <c r="GK163" s="459"/>
      <c r="GL163" s="459"/>
      <c r="GM163" s="459"/>
      <c r="GN163" s="459"/>
      <c r="GO163" s="459"/>
      <c r="GP163" s="459"/>
      <c r="GQ163" s="459"/>
      <c r="GR163" s="459"/>
      <c r="GS163" s="459"/>
      <c r="GT163" s="459"/>
      <c r="GU163" s="459"/>
      <c r="GV163" s="459"/>
      <c r="GW163" s="459"/>
      <c r="GX163" s="459"/>
      <c r="GY163" s="459"/>
      <c r="GZ163" s="459"/>
      <c r="HA163" s="459"/>
      <c r="HB163" s="459"/>
      <c r="HC163" s="459"/>
      <c r="HD163" s="459"/>
      <c r="HE163" s="459"/>
      <c r="HF163" s="459"/>
      <c r="HG163" s="459"/>
      <c r="HH163" s="459"/>
      <c r="HI163" s="459"/>
      <c r="HJ163" s="459"/>
      <c r="HK163" s="459"/>
      <c r="HL163" s="459"/>
      <c r="HM163" s="459"/>
      <c r="HN163" s="459"/>
      <c r="HO163" s="459"/>
      <c r="HP163" s="459"/>
      <c r="HQ163" s="459"/>
      <c r="HR163" s="459"/>
      <c r="HS163" s="459"/>
      <c r="HT163" s="459"/>
      <c r="HU163" s="459"/>
      <c r="HV163" s="459"/>
      <c r="HW163" s="459"/>
      <c r="HX163" s="459"/>
      <c r="HY163" s="459"/>
      <c r="HZ163" s="459"/>
      <c r="IA163" s="459"/>
      <c r="IB163" s="459"/>
      <c r="IC163" s="459"/>
      <c r="ID163" s="459"/>
      <c r="IE163" s="459"/>
      <c r="IF163" s="459"/>
      <c r="IG163" s="459"/>
      <c r="IH163" s="459"/>
      <c r="II163" s="459"/>
      <c r="IJ163" s="459"/>
      <c r="IK163" s="459"/>
      <c r="IL163" s="459"/>
      <c r="IM163" s="459"/>
      <c r="IN163" s="459"/>
      <c r="IO163" s="459"/>
      <c r="IP163" s="459"/>
      <c r="IQ163" s="459"/>
      <c r="IR163" s="459"/>
      <c r="IS163" s="459"/>
      <c r="IT163" s="459"/>
      <c r="IU163" s="459"/>
      <c r="IV163" s="459"/>
    </row>
    <row r="164" spans="1:256" ht="23.25" customHeight="1">
      <c r="A164" s="713" t="s">
        <v>131</v>
      </c>
      <c r="B164" s="714"/>
      <c r="C164" s="714"/>
      <c r="D164" s="714"/>
      <c r="E164" s="714"/>
      <c r="F164" s="715">
        <f>SUM(F112:F163)</f>
        <v>1334200</v>
      </c>
      <c r="G164" s="714"/>
      <c r="H164" s="714"/>
      <c r="I164" s="714"/>
      <c r="J164" s="776"/>
      <c r="K164" s="714"/>
      <c r="L164" s="622"/>
    </row>
    <row r="165" spans="1:256" ht="23.25" customHeight="1">
      <c r="A165" s="460"/>
      <c r="B165" s="461"/>
      <c r="C165" s="461"/>
      <c r="D165" s="139"/>
      <c r="E165" s="461"/>
      <c r="F165" s="816"/>
      <c r="G165" s="817"/>
      <c r="H165" s="817"/>
      <c r="I165" s="461"/>
      <c r="J165" s="581"/>
      <c r="K165" s="461"/>
      <c r="L165" s="582"/>
    </row>
    <row r="166" spans="1:256" ht="36.75" customHeight="1">
      <c r="A166" s="584" t="s">
        <v>363</v>
      </c>
      <c r="B166" s="716"/>
      <c r="C166" s="716"/>
      <c r="D166" s="818"/>
      <c r="E166" s="716"/>
      <c r="F166" s="819"/>
      <c r="G166" s="716"/>
      <c r="H166" s="716"/>
      <c r="I166" s="716"/>
      <c r="J166" s="858"/>
      <c r="K166" s="716"/>
      <c r="L166" s="471"/>
    </row>
    <row r="167" spans="1:256" ht="23.25" customHeight="1">
      <c r="A167" s="1557" t="s">
        <v>97</v>
      </c>
      <c r="B167" s="1553" t="s">
        <v>98</v>
      </c>
      <c r="C167" s="1553" t="s">
        <v>99</v>
      </c>
      <c r="D167" s="1555" t="s">
        <v>100</v>
      </c>
      <c r="E167" s="1573" t="s">
        <v>364</v>
      </c>
      <c r="F167" s="1569" t="s">
        <v>102</v>
      </c>
      <c r="G167" s="1570"/>
      <c r="H167" s="1571"/>
      <c r="I167" s="1551" t="s">
        <v>103</v>
      </c>
      <c r="J167" s="1551"/>
      <c r="K167" s="1549" t="s">
        <v>104</v>
      </c>
      <c r="L167" s="1551" t="s">
        <v>105</v>
      </c>
    </row>
    <row r="168" spans="1:256" ht="117" customHeight="1">
      <c r="A168" s="1558"/>
      <c r="B168" s="1551"/>
      <c r="C168" s="1551"/>
      <c r="D168" s="1555"/>
      <c r="E168" s="1573"/>
      <c r="F168" s="473" t="s">
        <v>106</v>
      </c>
      <c r="G168" s="472" t="s">
        <v>107</v>
      </c>
      <c r="H168" s="472" t="s">
        <v>108</v>
      </c>
      <c r="I168" s="472" t="s">
        <v>365</v>
      </c>
      <c r="J168" s="507" t="s">
        <v>254</v>
      </c>
      <c r="K168" s="1550"/>
      <c r="L168" s="1551"/>
    </row>
    <row r="169" spans="1:256" s="447" customFormat="1" ht="42.75" customHeight="1">
      <c r="A169" s="666" t="s">
        <v>1085</v>
      </c>
      <c r="B169" s="672" t="s">
        <v>1086</v>
      </c>
      <c r="C169" s="475" t="s">
        <v>1016</v>
      </c>
      <c r="D169" s="724" t="s">
        <v>171</v>
      </c>
      <c r="E169" s="542" t="s">
        <v>115</v>
      </c>
      <c r="F169" s="725">
        <v>72000</v>
      </c>
      <c r="G169" s="710">
        <v>1</v>
      </c>
      <c r="H169" s="675">
        <v>0</v>
      </c>
      <c r="I169" s="671" t="s">
        <v>816</v>
      </c>
      <c r="J169" s="671" t="s">
        <v>806</v>
      </c>
      <c r="K169" s="617" t="s">
        <v>1182</v>
      </c>
      <c r="L169" s="725" t="s">
        <v>235</v>
      </c>
      <c r="M169" s="780"/>
      <c r="N169" s="781"/>
      <c r="O169" s="781"/>
      <c r="P169" s="781"/>
      <c r="Q169" s="781"/>
      <c r="R169" s="781"/>
      <c r="S169" s="781"/>
      <c r="T169" s="781"/>
      <c r="U169" s="781"/>
      <c r="V169" s="781"/>
      <c r="W169" s="781"/>
      <c r="X169" s="781"/>
      <c r="Y169" s="781"/>
      <c r="Z169" s="781"/>
      <c r="AA169" s="781"/>
      <c r="AB169" s="781"/>
      <c r="AC169" s="781"/>
      <c r="AD169" s="781"/>
      <c r="AE169" s="781"/>
      <c r="AF169" s="781"/>
      <c r="AG169" s="781"/>
      <c r="AH169" s="781"/>
      <c r="AI169" s="781"/>
      <c r="AJ169" s="781"/>
      <c r="AK169" s="781"/>
      <c r="AL169" s="781"/>
      <c r="AM169" s="781"/>
      <c r="AN169" s="781"/>
      <c r="AO169" s="781"/>
      <c r="AP169" s="781"/>
      <c r="AQ169" s="781"/>
      <c r="AR169" s="781"/>
      <c r="AS169" s="781"/>
      <c r="AT169" s="781"/>
      <c r="AU169" s="781"/>
      <c r="AV169" s="781"/>
      <c r="AW169" s="781"/>
      <c r="AX169" s="781"/>
      <c r="AY169" s="781"/>
      <c r="AZ169" s="781"/>
      <c r="BA169" s="781"/>
      <c r="BB169" s="781"/>
      <c r="BC169" s="781"/>
      <c r="BD169" s="781"/>
      <c r="BE169" s="781"/>
      <c r="BF169" s="781"/>
      <c r="BG169" s="781"/>
      <c r="BH169" s="781"/>
      <c r="BI169" s="781"/>
      <c r="BJ169" s="781"/>
      <c r="BK169" s="781"/>
      <c r="BL169" s="781"/>
      <c r="BM169" s="781"/>
      <c r="BN169" s="781"/>
      <c r="BO169" s="781"/>
      <c r="BP169" s="781"/>
      <c r="BQ169" s="781"/>
      <c r="BR169" s="781"/>
      <c r="BS169" s="781"/>
      <c r="BT169" s="781"/>
      <c r="BU169" s="781"/>
      <c r="BV169" s="781"/>
      <c r="BW169" s="781"/>
      <c r="BX169" s="781"/>
      <c r="BY169" s="781"/>
      <c r="BZ169" s="781"/>
      <c r="CA169" s="781"/>
      <c r="CB169" s="781"/>
      <c r="CC169" s="781"/>
      <c r="CD169" s="781"/>
      <c r="CE169" s="781"/>
      <c r="CF169" s="781"/>
      <c r="CG169" s="781"/>
      <c r="CH169" s="781"/>
      <c r="CI169" s="781"/>
      <c r="CJ169" s="781"/>
      <c r="CK169" s="781"/>
      <c r="CL169" s="781"/>
      <c r="CM169" s="781"/>
      <c r="CN169" s="781"/>
      <c r="CO169" s="781"/>
      <c r="CP169" s="781"/>
      <c r="CQ169" s="781"/>
      <c r="CR169" s="781"/>
      <c r="CS169" s="781"/>
      <c r="CT169" s="781"/>
      <c r="CU169" s="781"/>
      <c r="CV169" s="781"/>
      <c r="CW169" s="781"/>
      <c r="CX169" s="781"/>
      <c r="CY169" s="781"/>
      <c r="CZ169" s="781"/>
      <c r="DA169" s="781"/>
      <c r="DB169" s="781"/>
      <c r="DC169" s="781"/>
      <c r="DD169" s="781"/>
      <c r="DE169" s="781"/>
      <c r="DF169" s="781"/>
      <c r="DG169" s="781"/>
      <c r="DH169" s="781"/>
      <c r="DI169" s="781"/>
      <c r="DJ169" s="781"/>
      <c r="DK169" s="781"/>
      <c r="DL169" s="781"/>
      <c r="DM169" s="781"/>
      <c r="DN169" s="781"/>
      <c r="DO169" s="781"/>
      <c r="DP169" s="781"/>
      <c r="DQ169" s="781"/>
      <c r="DR169" s="781"/>
      <c r="DS169" s="781"/>
      <c r="DT169" s="781"/>
      <c r="DU169" s="781"/>
      <c r="DV169" s="781"/>
      <c r="DW169" s="781"/>
      <c r="DX169" s="781"/>
      <c r="DY169" s="781"/>
      <c r="DZ169" s="781"/>
      <c r="EA169" s="781"/>
      <c r="EB169" s="781"/>
      <c r="EC169" s="781"/>
      <c r="ED169" s="781"/>
      <c r="EE169" s="781"/>
      <c r="EF169" s="781"/>
      <c r="EG169" s="781"/>
      <c r="EH169" s="781"/>
      <c r="EI169" s="781"/>
      <c r="EJ169" s="781"/>
      <c r="EK169" s="781"/>
      <c r="EL169" s="781"/>
      <c r="EM169" s="781"/>
      <c r="EN169" s="781"/>
      <c r="EO169" s="781"/>
      <c r="EP169" s="781"/>
      <c r="EQ169" s="781"/>
      <c r="ER169" s="781"/>
      <c r="ES169" s="781"/>
      <c r="ET169" s="781"/>
      <c r="EU169" s="781"/>
      <c r="EV169" s="781"/>
      <c r="EW169" s="781"/>
      <c r="EX169" s="781"/>
      <c r="EY169" s="781"/>
      <c r="EZ169" s="781"/>
      <c r="FA169" s="781"/>
      <c r="FB169" s="781"/>
      <c r="FC169" s="781"/>
      <c r="FD169" s="781"/>
      <c r="FE169" s="781"/>
      <c r="FF169" s="781"/>
      <c r="FG169" s="781"/>
      <c r="FH169" s="781"/>
      <c r="FI169" s="781"/>
      <c r="FJ169" s="781"/>
      <c r="FK169" s="781"/>
      <c r="FL169" s="781"/>
      <c r="FM169" s="781"/>
      <c r="FN169" s="781"/>
      <c r="FO169" s="781"/>
      <c r="FP169" s="781"/>
      <c r="FQ169" s="781"/>
      <c r="FR169" s="781"/>
      <c r="FS169" s="781"/>
      <c r="FT169" s="781"/>
      <c r="FU169" s="781"/>
      <c r="FV169" s="781"/>
      <c r="FW169" s="781"/>
      <c r="FX169" s="781"/>
      <c r="FY169" s="781"/>
      <c r="FZ169" s="781"/>
      <c r="GA169" s="781"/>
      <c r="GB169" s="781"/>
      <c r="GC169" s="781"/>
      <c r="GD169" s="781"/>
      <c r="GE169" s="781"/>
      <c r="GF169" s="781"/>
      <c r="GG169" s="781"/>
      <c r="GH169" s="781"/>
      <c r="GI169" s="781"/>
      <c r="GJ169" s="781"/>
      <c r="GK169" s="781"/>
      <c r="GL169" s="781"/>
      <c r="GM169" s="781"/>
      <c r="GN169" s="781"/>
      <c r="GO169" s="781"/>
      <c r="GP169" s="781"/>
      <c r="GQ169" s="781"/>
      <c r="GR169" s="781"/>
      <c r="GS169" s="781"/>
      <c r="GT169" s="781"/>
      <c r="GU169" s="781"/>
      <c r="GV169" s="781"/>
      <c r="GW169" s="781"/>
      <c r="GX169" s="781"/>
      <c r="GY169" s="781"/>
      <c r="GZ169" s="781"/>
      <c r="HA169" s="781"/>
      <c r="HB169" s="781"/>
      <c r="HC169" s="781"/>
      <c r="HD169" s="781"/>
      <c r="HE169" s="781"/>
      <c r="HF169" s="781"/>
      <c r="HG169" s="781"/>
      <c r="HH169" s="781"/>
      <c r="HI169" s="781"/>
      <c r="HJ169" s="781"/>
      <c r="HK169" s="781"/>
      <c r="HL169" s="781"/>
      <c r="HM169" s="781"/>
      <c r="HN169" s="781"/>
      <c r="HO169" s="781"/>
      <c r="HP169" s="781"/>
      <c r="HQ169" s="781"/>
      <c r="HR169" s="781"/>
      <c r="HS169" s="781"/>
      <c r="HT169" s="781"/>
      <c r="HU169" s="781"/>
      <c r="HV169" s="781"/>
      <c r="HW169" s="781"/>
      <c r="HX169" s="781"/>
      <c r="HY169" s="781"/>
      <c r="HZ169" s="781"/>
      <c r="IA169" s="781"/>
      <c r="IB169" s="781"/>
      <c r="IC169" s="781"/>
      <c r="ID169" s="781"/>
      <c r="IE169" s="781"/>
      <c r="IF169" s="781"/>
      <c r="IG169" s="781"/>
      <c r="IH169" s="781"/>
      <c r="II169" s="781"/>
      <c r="IJ169" s="781"/>
      <c r="IK169" s="781"/>
      <c r="IL169" s="781"/>
      <c r="IM169" s="781"/>
      <c r="IN169" s="781"/>
      <c r="IO169" s="781"/>
      <c r="IP169" s="781"/>
      <c r="IQ169" s="781"/>
      <c r="IR169" s="781"/>
      <c r="IS169" s="781"/>
      <c r="IT169" s="781"/>
      <c r="IU169" s="781"/>
      <c r="IV169" s="781"/>
    </row>
    <row r="170" spans="1:256" s="437" customFormat="1" ht="51" customHeight="1">
      <c r="A170" s="488" t="s">
        <v>1183</v>
      </c>
      <c r="B170" s="531" t="s">
        <v>1184</v>
      </c>
      <c r="C170" s="531" t="s">
        <v>1185</v>
      </c>
      <c r="D170" s="532" t="s">
        <v>171</v>
      </c>
      <c r="E170" s="531">
        <v>31</v>
      </c>
      <c r="F170" s="534">
        <v>41600</v>
      </c>
      <c r="G170" s="493">
        <v>1</v>
      </c>
      <c r="H170" s="487">
        <v>0</v>
      </c>
      <c r="I170" s="611" t="s">
        <v>638</v>
      </c>
      <c r="J170" s="718" t="s">
        <v>638</v>
      </c>
      <c r="K170" s="859" t="s">
        <v>1186</v>
      </c>
      <c r="L170" s="533" t="s">
        <v>159</v>
      </c>
      <c r="M170" s="454"/>
      <c r="N170" s="454"/>
      <c r="O170" s="454"/>
      <c r="P170" s="454"/>
      <c r="Q170" s="454"/>
      <c r="R170" s="454"/>
      <c r="S170" s="454"/>
      <c r="T170" s="454"/>
      <c r="U170" s="454"/>
      <c r="V170" s="454"/>
      <c r="W170" s="454"/>
      <c r="X170" s="454"/>
      <c r="Y170" s="454"/>
      <c r="Z170" s="454"/>
      <c r="AA170" s="454"/>
      <c r="AB170" s="454"/>
      <c r="AC170" s="454"/>
      <c r="AD170" s="454"/>
      <c r="AE170" s="454"/>
      <c r="AF170" s="454"/>
      <c r="AG170" s="454"/>
      <c r="AH170" s="454"/>
      <c r="AI170" s="454"/>
      <c r="AJ170" s="454"/>
      <c r="AK170" s="454"/>
      <c r="AL170" s="454"/>
      <c r="AM170" s="454"/>
      <c r="AN170" s="454"/>
      <c r="AO170" s="454"/>
      <c r="AP170" s="454"/>
      <c r="AQ170" s="454"/>
      <c r="AR170" s="454"/>
      <c r="AS170" s="454"/>
      <c r="AT170" s="454"/>
      <c r="AU170" s="454"/>
      <c r="AV170" s="454"/>
      <c r="AW170" s="454"/>
      <c r="AX170" s="454"/>
      <c r="AY170" s="454"/>
      <c r="AZ170" s="454"/>
      <c r="BA170" s="454"/>
      <c r="BB170" s="454"/>
      <c r="BC170" s="454"/>
      <c r="BD170" s="454"/>
      <c r="BE170" s="454"/>
      <c r="BF170" s="454"/>
      <c r="BG170" s="454"/>
      <c r="BH170" s="454"/>
      <c r="BI170" s="454"/>
      <c r="BJ170" s="454"/>
      <c r="BK170" s="454"/>
      <c r="BL170" s="454"/>
      <c r="BM170" s="454"/>
      <c r="BN170" s="454"/>
      <c r="BO170" s="454"/>
      <c r="BP170" s="454"/>
      <c r="BQ170" s="454"/>
      <c r="BR170" s="454"/>
      <c r="BS170" s="454"/>
      <c r="BT170" s="454"/>
      <c r="BU170" s="454"/>
      <c r="BV170" s="454"/>
      <c r="BW170" s="454"/>
      <c r="BX170" s="454"/>
      <c r="BY170" s="454"/>
      <c r="BZ170" s="454"/>
      <c r="CA170" s="454"/>
      <c r="CB170" s="454"/>
      <c r="CC170" s="454"/>
      <c r="CD170" s="454"/>
      <c r="CE170" s="454"/>
      <c r="CF170" s="454"/>
      <c r="CG170" s="454"/>
      <c r="CH170" s="454"/>
      <c r="CI170" s="454"/>
      <c r="CJ170" s="454"/>
      <c r="CK170" s="454"/>
      <c r="CL170" s="454"/>
      <c r="CM170" s="454"/>
      <c r="CN170" s="454"/>
      <c r="CO170" s="454"/>
      <c r="CP170" s="454"/>
      <c r="CQ170" s="454"/>
      <c r="CR170" s="454"/>
      <c r="CS170" s="454"/>
      <c r="CT170" s="454"/>
      <c r="CU170" s="454"/>
      <c r="CV170" s="454"/>
      <c r="CW170" s="454"/>
      <c r="CX170" s="454"/>
      <c r="CY170" s="454"/>
      <c r="CZ170" s="454"/>
      <c r="DA170" s="454"/>
      <c r="DB170" s="454"/>
      <c r="DC170" s="454"/>
      <c r="DD170" s="454"/>
      <c r="DE170" s="454"/>
      <c r="DF170" s="454"/>
      <c r="DG170" s="454"/>
      <c r="DH170" s="454"/>
      <c r="DI170" s="454"/>
      <c r="DJ170" s="454"/>
      <c r="DK170" s="454"/>
      <c r="DL170" s="454"/>
      <c r="DM170" s="454"/>
      <c r="DN170" s="454"/>
      <c r="DO170" s="454"/>
      <c r="DP170" s="454"/>
      <c r="DQ170" s="454"/>
      <c r="DR170" s="454"/>
      <c r="DS170" s="454"/>
      <c r="DT170" s="454"/>
      <c r="DU170" s="454"/>
      <c r="DV170" s="454"/>
      <c r="DW170" s="454"/>
      <c r="DX170" s="454"/>
      <c r="DY170" s="454"/>
      <c r="DZ170" s="454"/>
      <c r="EA170" s="454"/>
      <c r="EB170" s="454"/>
      <c r="EC170" s="454"/>
      <c r="ED170" s="454"/>
      <c r="EE170" s="454"/>
      <c r="EF170" s="454"/>
      <c r="EG170" s="454"/>
      <c r="EH170" s="454"/>
      <c r="EI170" s="454"/>
      <c r="EJ170" s="454"/>
      <c r="EK170" s="454"/>
      <c r="EL170" s="454"/>
      <c r="EM170" s="454"/>
      <c r="EN170" s="454"/>
      <c r="EO170" s="454"/>
      <c r="EP170" s="454"/>
      <c r="EQ170" s="454"/>
      <c r="ER170" s="454"/>
      <c r="ES170" s="454"/>
      <c r="ET170" s="454"/>
      <c r="EU170" s="454"/>
      <c r="EV170" s="454"/>
      <c r="EW170" s="454"/>
      <c r="EX170" s="454"/>
      <c r="EY170" s="454"/>
      <c r="EZ170" s="454"/>
      <c r="FA170" s="454"/>
      <c r="FB170" s="454"/>
      <c r="FC170" s="454"/>
      <c r="FD170" s="454"/>
      <c r="FE170" s="454"/>
      <c r="FF170" s="454"/>
      <c r="FG170" s="454"/>
      <c r="FH170" s="454"/>
      <c r="FI170" s="454"/>
      <c r="FJ170" s="454"/>
      <c r="FK170" s="454"/>
      <c r="FL170" s="454"/>
      <c r="FM170" s="454"/>
      <c r="FN170" s="454"/>
      <c r="FO170" s="454"/>
      <c r="FP170" s="454"/>
      <c r="FQ170" s="454"/>
      <c r="FR170" s="454"/>
      <c r="FS170" s="454"/>
      <c r="FT170" s="454"/>
      <c r="FU170" s="454"/>
      <c r="FV170" s="454"/>
      <c r="FW170" s="454"/>
      <c r="FX170" s="454"/>
      <c r="FY170" s="454"/>
      <c r="FZ170" s="454"/>
      <c r="GA170" s="454"/>
      <c r="GB170" s="454"/>
      <c r="GC170" s="454"/>
      <c r="GD170" s="454"/>
      <c r="GE170" s="454"/>
      <c r="GF170" s="454"/>
      <c r="GG170" s="454"/>
      <c r="GH170" s="454"/>
      <c r="GI170" s="454"/>
      <c r="GJ170" s="454"/>
      <c r="GK170" s="454"/>
      <c r="GL170" s="454"/>
      <c r="GM170" s="454"/>
      <c r="GN170" s="454"/>
      <c r="GO170" s="454"/>
      <c r="GP170" s="454"/>
      <c r="GQ170" s="454"/>
      <c r="GR170" s="454"/>
      <c r="GS170" s="454"/>
      <c r="GT170" s="454"/>
      <c r="GU170" s="454"/>
      <c r="GV170" s="454"/>
      <c r="GW170" s="454"/>
      <c r="GX170" s="454"/>
      <c r="GY170" s="454"/>
      <c r="GZ170" s="454"/>
      <c r="HA170" s="454"/>
      <c r="HB170" s="454"/>
      <c r="HC170" s="454"/>
      <c r="HD170" s="454"/>
      <c r="HE170" s="454"/>
      <c r="HF170" s="454"/>
      <c r="HG170" s="454"/>
      <c r="HH170" s="454"/>
      <c r="HI170" s="454"/>
      <c r="HJ170" s="454"/>
      <c r="HK170" s="454"/>
      <c r="HL170" s="454"/>
      <c r="HM170" s="454"/>
      <c r="HN170" s="454"/>
      <c r="HO170" s="454"/>
      <c r="HP170" s="454"/>
      <c r="HQ170" s="454"/>
      <c r="HR170" s="454"/>
      <c r="HS170" s="454"/>
      <c r="HT170" s="454"/>
      <c r="HU170" s="454"/>
      <c r="HV170" s="454"/>
      <c r="HW170" s="454"/>
      <c r="HX170" s="454"/>
      <c r="HY170" s="454"/>
      <c r="HZ170" s="454"/>
      <c r="IA170" s="454"/>
      <c r="IB170" s="454"/>
      <c r="IC170" s="454"/>
      <c r="ID170" s="454"/>
      <c r="IE170" s="454"/>
      <c r="IF170" s="454"/>
      <c r="IG170" s="454"/>
      <c r="IH170" s="454"/>
      <c r="II170" s="454"/>
      <c r="IJ170" s="454"/>
      <c r="IK170" s="454"/>
      <c r="IL170" s="454"/>
      <c r="IM170" s="454"/>
      <c r="IN170" s="454"/>
      <c r="IO170" s="454"/>
      <c r="IP170" s="454"/>
      <c r="IQ170" s="454"/>
      <c r="IR170" s="454"/>
      <c r="IS170" s="454"/>
      <c r="IT170" s="454"/>
      <c r="IU170" s="454"/>
      <c r="IV170" s="454"/>
    </row>
    <row r="171" spans="1:256" s="437" customFormat="1" ht="57" customHeight="1">
      <c r="A171" s="488" t="s">
        <v>1187</v>
      </c>
      <c r="B171" s="531" t="s">
        <v>1188</v>
      </c>
      <c r="C171" s="531" t="s">
        <v>1189</v>
      </c>
      <c r="D171" s="532" t="s">
        <v>171</v>
      </c>
      <c r="E171" s="531">
        <v>30</v>
      </c>
      <c r="F171" s="534">
        <v>41600</v>
      </c>
      <c r="G171" s="493">
        <v>1</v>
      </c>
      <c r="H171" s="487">
        <v>0</v>
      </c>
      <c r="I171" s="611" t="s">
        <v>638</v>
      </c>
      <c r="J171" s="615" t="s">
        <v>638</v>
      </c>
      <c r="K171" s="859" t="s">
        <v>1190</v>
      </c>
      <c r="L171" s="533" t="s">
        <v>159</v>
      </c>
      <c r="M171" s="454"/>
      <c r="N171" s="454"/>
      <c r="O171" s="454"/>
      <c r="P171" s="454"/>
      <c r="Q171" s="454"/>
      <c r="R171" s="454"/>
      <c r="S171" s="454"/>
      <c r="T171" s="454"/>
      <c r="U171" s="454"/>
      <c r="V171" s="454"/>
      <c r="W171" s="454"/>
      <c r="X171" s="454"/>
      <c r="Y171" s="454"/>
      <c r="Z171" s="454"/>
      <c r="AA171" s="454"/>
      <c r="AB171" s="454"/>
      <c r="AC171" s="454"/>
      <c r="AD171" s="454"/>
      <c r="AE171" s="454"/>
      <c r="AF171" s="454"/>
      <c r="AG171" s="454"/>
      <c r="AH171" s="454"/>
      <c r="AI171" s="454"/>
      <c r="AJ171" s="454"/>
      <c r="AK171" s="454"/>
      <c r="AL171" s="454"/>
      <c r="AM171" s="454"/>
      <c r="AN171" s="454"/>
      <c r="AO171" s="454"/>
      <c r="AP171" s="454"/>
      <c r="AQ171" s="454"/>
      <c r="AR171" s="454"/>
      <c r="AS171" s="454"/>
      <c r="AT171" s="454"/>
      <c r="AU171" s="454"/>
      <c r="AV171" s="454"/>
      <c r="AW171" s="454"/>
      <c r="AX171" s="454"/>
      <c r="AY171" s="454"/>
      <c r="AZ171" s="454"/>
      <c r="BA171" s="454"/>
      <c r="BB171" s="454"/>
      <c r="BC171" s="454"/>
      <c r="BD171" s="454"/>
      <c r="BE171" s="454"/>
      <c r="BF171" s="454"/>
      <c r="BG171" s="454"/>
      <c r="BH171" s="454"/>
      <c r="BI171" s="454"/>
      <c r="BJ171" s="454"/>
      <c r="BK171" s="454"/>
      <c r="BL171" s="454"/>
      <c r="BM171" s="454"/>
      <c r="BN171" s="454"/>
      <c r="BO171" s="454"/>
      <c r="BP171" s="454"/>
      <c r="BQ171" s="454"/>
      <c r="BR171" s="454"/>
      <c r="BS171" s="454"/>
      <c r="BT171" s="454"/>
      <c r="BU171" s="454"/>
      <c r="BV171" s="454"/>
      <c r="BW171" s="454"/>
      <c r="BX171" s="454"/>
      <c r="BY171" s="454"/>
      <c r="BZ171" s="454"/>
      <c r="CA171" s="454"/>
      <c r="CB171" s="454"/>
      <c r="CC171" s="454"/>
      <c r="CD171" s="454"/>
      <c r="CE171" s="454"/>
      <c r="CF171" s="454"/>
      <c r="CG171" s="454"/>
      <c r="CH171" s="454"/>
      <c r="CI171" s="454"/>
      <c r="CJ171" s="454"/>
      <c r="CK171" s="454"/>
      <c r="CL171" s="454"/>
      <c r="CM171" s="454"/>
      <c r="CN171" s="454"/>
      <c r="CO171" s="454"/>
      <c r="CP171" s="454"/>
      <c r="CQ171" s="454"/>
      <c r="CR171" s="454"/>
      <c r="CS171" s="454"/>
      <c r="CT171" s="454"/>
      <c r="CU171" s="454"/>
      <c r="CV171" s="454"/>
      <c r="CW171" s="454"/>
      <c r="CX171" s="454"/>
      <c r="CY171" s="454"/>
      <c r="CZ171" s="454"/>
      <c r="DA171" s="454"/>
      <c r="DB171" s="454"/>
      <c r="DC171" s="454"/>
      <c r="DD171" s="454"/>
      <c r="DE171" s="454"/>
      <c r="DF171" s="454"/>
      <c r="DG171" s="454"/>
      <c r="DH171" s="454"/>
      <c r="DI171" s="454"/>
      <c r="DJ171" s="454"/>
      <c r="DK171" s="454"/>
      <c r="DL171" s="454"/>
      <c r="DM171" s="454"/>
      <c r="DN171" s="454"/>
      <c r="DO171" s="454"/>
      <c r="DP171" s="454"/>
      <c r="DQ171" s="454"/>
      <c r="DR171" s="454"/>
      <c r="DS171" s="454"/>
      <c r="DT171" s="454"/>
      <c r="DU171" s="454"/>
      <c r="DV171" s="454"/>
      <c r="DW171" s="454"/>
      <c r="DX171" s="454"/>
      <c r="DY171" s="454"/>
      <c r="DZ171" s="454"/>
      <c r="EA171" s="454"/>
      <c r="EB171" s="454"/>
      <c r="EC171" s="454"/>
      <c r="ED171" s="454"/>
      <c r="EE171" s="454"/>
      <c r="EF171" s="454"/>
      <c r="EG171" s="454"/>
      <c r="EH171" s="454"/>
      <c r="EI171" s="454"/>
      <c r="EJ171" s="454"/>
      <c r="EK171" s="454"/>
      <c r="EL171" s="454"/>
      <c r="EM171" s="454"/>
      <c r="EN171" s="454"/>
      <c r="EO171" s="454"/>
      <c r="EP171" s="454"/>
      <c r="EQ171" s="454"/>
      <c r="ER171" s="454"/>
      <c r="ES171" s="454"/>
      <c r="ET171" s="454"/>
      <c r="EU171" s="454"/>
      <c r="EV171" s="454"/>
      <c r="EW171" s="454"/>
      <c r="EX171" s="454"/>
      <c r="EY171" s="454"/>
      <c r="EZ171" s="454"/>
      <c r="FA171" s="454"/>
      <c r="FB171" s="454"/>
      <c r="FC171" s="454"/>
      <c r="FD171" s="454"/>
      <c r="FE171" s="454"/>
      <c r="FF171" s="454"/>
      <c r="FG171" s="454"/>
      <c r="FH171" s="454"/>
      <c r="FI171" s="454"/>
      <c r="FJ171" s="454"/>
      <c r="FK171" s="454"/>
      <c r="FL171" s="454"/>
      <c r="FM171" s="454"/>
      <c r="FN171" s="454"/>
      <c r="FO171" s="454"/>
      <c r="FP171" s="454"/>
      <c r="FQ171" s="454"/>
      <c r="FR171" s="454"/>
      <c r="FS171" s="454"/>
      <c r="FT171" s="454"/>
      <c r="FU171" s="454"/>
      <c r="FV171" s="454"/>
      <c r="FW171" s="454"/>
      <c r="FX171" s="454"/>
      <c r="FY171" s="454"/>
      <c r="FZ171" s="454"/>
      <c r="GA171" s="454"/>
      <c r="GB171" s="454"/>
      <c r="GC171" s="454"/>
      <c r="GD171" s="454"/>
      <c r="GE171" s="454"/>
      <c r="GF171" s="454"/>
      <c r="GG171" s="454"/>
      <c r="GH171" s="454"/>
      <c r="GI171" s="454"/>
      <c r="GJ171" s="454"/>
      <c r="GK171" s="454"/>
      <c r="GL171" s="454"/>
      <c r="GM171" s="454"/>
      <c r="GN171" s="454"/>
      <c r="GO171" s="454"/>
      <c r="GP171" s="454"/>
      <c r="GQ171" s="454"/>
      <c r="GR171" s="454"/>
      <c r="GS171" s="454"/>
      <c r="GT171" s="454"/>
      <c r="GU171" s="454"/>
      <c r="GV171" s="454"/>
      <c r="GW171" s="454"/>
      <c r="GX171" s="454"/>
      <c r="GY171" s="454"/>
      <c r="GZ171" s="454"/>
      <c r="HA171" s="454"/>
      <c r="HB171" s="454"/>
      <c r="HC171" s="454"/>
      <c r="HD171" s="454"/>
      <c r="HE171" s="454"/>
      <c r="HF171" s="454"/>
      <c r="HG171" s="454"/>
      <c r="HH171" s="454"/>
      <c r="HI171" s="454"/>
      <c r="HJ171" s="454"/>
      <c r="HK171" s="454"/>
      <c r="HL171" s="454"/>
      <c r="HM171" s="454"/>
      <c r="HN171" s="454"/>
      <c r="HO171" s="454"/>
      <c r="HP171" s="454"/>
      <c r="HQ171" s="454"/>
      <c r="HR171" s="454"/>
      <c r="HS171" s="454"/>
      <c r="HT171" s="454"/>
      <c r="HU171" s="454"/>
      <c r="HV171" s="454"/>
      <c r="HW171" s="454"/>
      <c r="HX171" s="454"/>
      <c r="HY171" s="454"/>
      <c r="HZ171" s="454"/>
      <c r="IA171" s="454"/>
      <c r="IB171" s="454"/>
      <c r="IC171" s="454"/>
      <c r="ID171" s="454"/>
      <c r="IE171" s="454"/>
      <c r="IF171" s="454"/>
      <c r="IG171" s="454"/>
      <c r="IH171" s="454"/>
      <c r="II171" s="454"/>
      <c r="IJ171" s="454"/>
      <c r="IK171" s="454"/>
      <c r="IL171" s="454"/>
      <c r="IM171" s="454"/>
      <c r="IN171" s="454"/>
      <c r="IO171" s="454"/>
      <c r="IP171" s="454"/>
      <c r="IQ171" s="454"/>
      <c r="IR171" s="454"/>
      <c r="IS171" s="454"/>
      <c r="IT171" s="454"/>
      <c r="IU171" s="454"/>
      <c r="IV171" s="454"/>
    </row>
    <row r="172" spans="1:256" s="453" customFormat="1" ht="53.1" customHeight="1">
      <c r="A172" s="540" t="s">
        <v>1191</v>
      </c>
      <c r="B172" s="820" t="s">
        <v>1184</v>
      </c>
      <c r="C172" s="820" t="s">
        <v>1185</v>
      </c>
      <c r="D172" s="821" t="s">
        <v>171</v>
      </c>
      <c r="E172" s="820">
        <v>31</v>
      </c>
      <c r="F172" s="822">
        <v>41600</v>
      </c>
      <c r="G172" s="823">
        <v>1</v>
      </c>
      <c r="H172" s="823">
        <v>0</v>
      </c>
      <c r="I172" s="860" t="s">
        <v>805</v>
      </c>
      <c r="J172" s="861">
        <v>43009</v>
      </c>
      <c r="K172" s="862" t="s">
        <v>1186</v>
      </c>
      <c r="L172" s="525" t="s">
        <v>235</v>
      </c>
      <c r="M172" s="459"/>
      <c r="N172" s="459"/>
      <c r="O172" s="459"/>
      <c r="P172" s="459"/>
      <c r="Q172" s="459"/>
      <c r="R172" s="459"/>
      <c r="S172" s="459"/>
      <c r="T172" s="459"/>
      <c r="U172" s="459"/>
      <c r="V172" s="459"/>
      <c r="W172" s="459"/>
      <c r="X172" s="459"/>
      <c r="Y172" s="459"/>
      <c r="Z172" s="459"/>
      <c r="AA172" s="459"/>
      <c r="AB172" s="459"/>
      <c r="AC172" s="459"/>
      <c r="AD172" s="459"/>
      <c r="AE172" s="459"/>
      <c r="AF172" s="459"/>
      <c r="AG172" s="459"/>
      <c r="AH172" s="459"/>
      <c r="AI172" s="459"/>
      <c r="AJ172" s="459"/>
      <c r="AK172" s="459"/>
      <c r="AL172" s="459"/>
      <c r="AM172" s="459"/>
      <c r="AN172" s="459"/>
      <c r="AO172" s="459"/>
      <c r="AP172" s="459"/>
      <c r="AQ172" s="459"/>
      <c r="AR172" s="459"/>
      <c r="AS172" s="459"/>
      <c r="AT172" s="459"/>
      <c r="AU172" s="459"/>
      <c r="AV172" s="459"/>
      <c r="AW172" s="459"/>
      <c r="AX172" s="459"/>
      <c r="AY172" s="459"/>
      <c r="AZ172" s="459"/>
      <c r="BA172" s="459"/>
      <c r="BB172" s="459"/>
      <c r="BC172" s="459"/>
      <c r="BD172" s="459"/>
      <c r="BE172" s="459"/>
      <c r="BF172" s="459"/>
      <c r="BG172" s="459"/>
      <c r="BH172" s="459"/>
      <c r="BI172" s="459"/>
      <c r="BJ172" s="459"/>
      <c r="BK172" s="459"/>
      <c r="BL172" s="459"/>
      <c r="BM172" s="459"/>
      <c r="BN172" s="459"/>
      <c r="BO172" s="459"/>
      <c r="BP172" s="459"/>
      <c r="BQ172" s="459"/>
      <c r="BR172" s="459"/>
      <c r="BS172" s="459"/>
      <c r="BT172" s="459"/>
      <c r="BU172" s="459"/>
      <c r="BV172" s="459"/>
      <c r="BW172" s="459"/>
      <c r="BX172" s="459"/>
      <c r="BY172" s="459"/>
      <c r="BZ172" s="459"/>
      <c r="CA172" s="459"/>
      <c r="CB172" s="459"/>
      <c r="CC172" s="459"/>
      <c r="CD172" s="459"/>
      <c r="CE172" s="459"/>
      <c r="CF172" s="459"/>
      <c r="CG172" s="459"/>
      <c r="CH172" s="459"/>
      <c r="CI172" s="459"/>
      <c r="CJ172" s="459"/>
      <c r="CK172" s="459"/>
      <c r="CL172" s="459"/>
      <c r="CM172" s="459"/>
      <c r="CN172" s="459"/>
      <c r="CO172" s="459"/>
      <c r="CP172" s="459"/>
      <c r="CQ172" s="459"/>
      <c r="CR172" s="459"/>
      <c r="CS172" s="459"/>
      <c r="CT172" s="459"/>
      <c r="CU172" s="459"/>
      <c r="CV172" s="459"/>
      <c r="CW172" s="459"/>
      <c r="CX172" s="459"/>
      <c r="CY172" s="459"/>
      <c r="CZ172" s="459"/>
      <c r="DA172" s="459"/>
      <c r="DB172" s="459"/>
      <c r="DC172" s="459"/>
      <c r="DD172" s="459"/>
      <c r="DE172" s="459"/>
      <c r="DF172" s="459"/>
      <c r="DG172" s="459"/>
      <c r="DH172" s="459"/>
      <c r="DI172" s="459"/>
      <c r="DJ172" s="459"/>
      <c r="DK172" s="459"/>
      <c r="DL172" s="459"/>
      <c r="DM172" s="459"/>
      <c r="DN172" s="459"/>
      <c r="DO172" s="459"/>
      <c r="DP172" s="459"/>
      <c r="DQ172" s="459"/>
      <c r="DR172" s="459"/>
      <c r="DS172" s="459"/>
      <c r="DT172" s="459"/>
      <c r="DU172" s="459"/>
      <c r="DV172" s="459"/>
      <c r="DW172" s="459"/>
      <c r="DX172" s="459"/>
      <c r="DY172" s="459"/>
      <c r="DZ172" s="459"/>
      <c r="EA172" s="459"/>
      <c r="EB172" s="459"/>
      <c r="EC172" s="459"/>
      <c r="ED172" s="459"/>
      <c r="EE172" s="459"/>
      <c r="EF172" s="459"/>
      <c r="EG172" s="459"/>
      <c r="EH172" s="459"/>
      <c r="EI172" s="459"/>
      <c r="EJ172" s="459"/>
      <c r="EK172" s="459"/>
      <c r="EL172" s="459"/>
      <c r="EM172" s="459"/>
      <c r="EN172" s="459"/>
      <c r="EO172" s="459"/>
      <c r="EP172" s="459"/>
      <c r="EQ172" s="459"/>
      <c r="ER172" s="459"/>
      <c r="ES172" s="459"/>
      <c r="ET172" s="459"/>
      <c r="EU172" s="459"/>
      <c r="EV172" s="459"/>
      <c r="EW172" s="459"/>
      <c r="EX172" s="459"/>
      <c r="EY172" s="459"/>
      <c r="EZ172" s="459"/>
      <c r="FA172" s="459"/>
      <c r="FB172" s="459"/>
      <c r="FC172" s="459"/>
      <c r="FD172" s="459"/>
      <c r="FE172" s="459"/>
      <c r="FF172" s="459"/>
      <c r="FG172" s="459"/>
      <c r="FH172" s="459"/>
      <c r="FI172" s="459"/>
      <c r="FJ172" s="459"/>
      <c r="FK172" s="459"/>
      <c r="FL172" s="459"/>
      <c r="FM172" s="459"/>
      <c r="FN172" s="459"/>
      <c r="FO172" s="459"/>
      <c r="FP172" s="459"/>
      <c r="FQ172" s="459"/>
      <c r="FR172" s="459"/>
      <c r="FS172" s="459"/>
      <c r="FT172" s="459"/>
      <c r="FU172" s="459"/>
      <c r="FV172" s="459"/>
      <c r="FW172" s="459"/>
      <c r="FX172" s="459"/>
      <c r="FY172" s="459"/>
      <c r="FZ172" s="459"/>
      <c r="GA172" s="459"/>
      <c r="GB172" s="459"/>
      <c r="GC172" s="459"/>
      <c r="GD172" s="459"/>
      <c r="GE172" s="459"/>
      <c r="GF172" s="459"/>
      <c r="GG172" s="459"/>
      <c r="GH172" s="459"/>
      <c r="GI172" s="459"/>
      <c r="GJ172" s="459"/>
      <c r="GK172" s="459"/>
      <c r="GL172" s="459"/>
      <c r="GM172" s="459"/>
      <c r="GN172" s="459"/>
      <c r="GO172" s="459"/>
      <c r="GP172" s="459"/>
      <c r="GQ172" s="459"/>
      <c r="GR172" s="459"/>
      <c r="GS172" s="459"/>
      <c r="GT172" s="459"/>
      <c r="GU172" s="459"/>
      <c r="GV172" s="459"/>
      <c r="GW172" s="459"/>
      <c r="GX172" s="459"/>
      <c r="GY172" s="459"/>
      <c r="GZ172" s="459"/>
      <c r="HA172" s="459"/>
      <c r="HB172" s="459"/>
      <c r="HC172" s="459"/>
      <c r="HD172" s="459"/>
      <c r="HE172" s="459"/>
      <c r="HF172" s="459"/>
      <c r="HG172" s="459"/>
      <c r="HH172" s="459"/>
      <c r="HI172" s="459"/>
      <c r="HJ172" s="459"/>
      <c r="HK172" s="459"/>
      <c r="HL172" s="459"/>
      <c r="HM172" s="459"/>
      <c r="HN172" s="459"/>
      <c r="HO172" s="459"/>
      <c r="HP172" s="459"/>
      <c r="HQ172" s="459"/>
      <c r="HR172" s="459"/>
      <c r="HS172" s="459"/>
      <c r="HT172" s="459"/>
      <c r="HU172" s="459"/>
      <c r="HV172" s="459"/>
      <c r="HW172" s="459"/>
      <c r="HX172" s="459"/>
      <c r="HY172" s="459"/>
      <c r="HZ172" s="459"/>
      <c r="IA172" s="459"/>
      <c r="IB172" s="459"/>
      <c r="IC172" s="459"/>
      <c r="ID172" s="459"/>
      <c r="IE172" s="459"/>
      <c r="IF172" s="459"/>
      <c r="IG172" s="459"/>
      <c r="IH172" s="459"/>
      <c r="II172" s="459"/>
      <c r="IJ172" s="459"/>
      <c r="IK172" s="459"/>
      <c r="IL172" s="459"/>
      <c r="IM172" s="459"/>
      <c r="IN172" s="459"/>
      <c r="IO172" s="459"/>
      <c r="IP172" s="459"/>
      <c r="IQ172" s="459"/>
      <c r="IR172" s="459"/>
      <c r="IS172" s="459"/>
      <c r="IT172" s="459"/>
      <c r="IU172" s="459"/>
      <c r="IV172" s="459"/>
    </row>
    <row r="173" spans="1:256" s="453" customFormat="1" ht="53.1" customHeight="1">
      <c r="A173" s="540" t="s">
        <v>1192</v>
      </c>
      <c r="B173" s="820" t="s">
        <v>1188</v>
      </c>
      <c r="C173" s="820" t="s">
        <v>1189</v>
      </c>
      <c r="D173" s="821" t="s">
        <v>171</v>
      </c>
      <c r="E173" s="820">
        <v>30</v>
      </c>
      <c r="F173" s="822">
        <v>41600</v>
      </c>
      <c r="G173" s="823">
        <v>1</v>
      </c>
      <c r="H173" s="823">
        <v>0</v>
      </c>
      <c r="I173" s="860" t="s">
        <v>805</v>
      </c>
      <c r="J173" s="861">
        <v>43009</v>
      </c>
      <c r="K173" s="862" t="s">
        <v>1190</v>
      </c>
      <c r="L173" s="525" t="s">
        <v>235</v>
      </c>
      <c r="M173" s="459"/>
      <c r="N173" s="459"/>
      <c r="O173" s="459"/>
      <c r="P173" s="459"/>
      <c r="Q173" s="459"/>
      <c r="R173" s="459"/>
      <c r="S173" s="459"/>
      <c r="T173" s="459"/>
      <c r="U173" s="459"/>
      <c r="V173" s="459"/>
      <c r="W173" s="459"/>
      <c r="X173" s="459"/>
      <c r="Y173" s="459"/>
      <c r="Z173" s="459"/>
      <c r="AA173" s="459"/>
      <c r="AB173" s="459"/>
      <c r="AC173" s="459"/>
      <c r="AD173" s="459"/>
      <c r="AE173" s="459"/>
      <c r="AF173" s="459"/>
      <c r="AG173" s="459"/>
      <c r="AH173" s="459"/>
      <c r="AI173" s="459"/>
      <c r="AJ173" s="459"/>
      <c r="AK173" s="459"/>
      <c r="AL173" s="459"/>
      <c r="AM173" s="459"/>
      <c r="AN173" s="459"/>
      <c r="AO173" s="459"/>
      <c r="AP173" s="459"/>
      <c r="AQ173" s="459"/>
      <c r="AR173" s="459"/>
      <c r="AS173" s="459"/>
      <c r="AT173" s="459"/>
      <c r="AU173" s="459"/>
      <c r="AV173" s="459"/>
      <c r="AW173" s="459"/>
      <c r="AX173" s="459"/>
      <c r="AY173" s="459"/>
      <c r="AZ173" s="459"/>
      <c r="BA173" s="459"/>
      <c r="BB173" s="459"/>
      <c r="BC173" s="459"/>
      <c r="BD173" s="459"/>
      <c r="BE173" s="459"/>
      <c r="BF173" s="459"/>
      <c r="BG173" s="459"/>
      <c r="BH173" s="459"/>
      <c r="BI173" s="459"/>
      <c r="BJ173" s="459"/>
      <c r="BK173" s="459"/>
      <c r="BL173" s="459"/>
      <c r="BM173" s="459"/>
      <c r="BN173" s="459"/>
      <c r="BO173" s="459"/>
      <c r="BP173" s="459"/>
      <c r="BQ173" s="459"/>
      <c r="BR173" s="459"/>
      <c r="BS173" s="459"/>
      <c r="BT173" s="459"/>
      <c r="BU173" s="459"/>
      <c r="BV173" s="459"/>
      <c r="BW173" s="459"/>
      <c r="BX173" s="459"/>
      <c r="BY173" s="459"/>
      <c r="BZ173" s="459"/>
      <c r="CA173" s="459"/>
      <c r="CB173" s="459"/>
      <c r="CC173" s="459"/>
      <c r="CD173" s="459"/>
      <c r="CE173" s="459"/>
      <c r="CF173" s="459"/>
      <c r="CG173" s="459"/>
      <c r="CH173" s="459"/>
      <c r="CI173" s="459"/>
      <c r="CJ173" s="459"/>
      <c r="CK173" s="459"/>
      <c r="CL173" s="459"/>
      <c r="CM173" s="459"/>
      <c r="CN173" s="459"/>
      <c r="CO173" s="459"/>
      <c r="CP173" s="459"/>
      <c r="CQ173" s="459"/>
      <c r="CR173" s="459"/>
      <c r="CS173" s="459"/>
      <c r="CT173" s="459"/>
      <c r="CU173" s="459"/>
      <c r="CV173" s="459"/>
      <c r="CW173" s="459"/>
      <c r="CX173" s="459"/>
      <c r="CY173" s="459"/>
      <c r="CZ173" s="459"/>
      <c r="DA173" s="459"/>
      <c r="DB173" s="459"/>
      <c r="DC173" s="459"/>
      <c r="DD173" s="459"/>
      <c r="DE173" s="459"/>
      <c r="DF173" s="459"/>
      <c r="DG173" s="459"/>
      <c r="DH173" s="459"/>
      <c r="DI173" s="459"/>
      <c r="DJ173" s="459"/>
      <c r="DK173" s="459"/>
      <c r="DL173" s="459"/>
      <c r="DM173" s="459"/>
      <c r="DN173" s="459"/>
      <c r="DO173" s="459"/>
      <c r="DP173" s="459"/>
      <c r="DQ173" s="459"/>
      <c r="DR173" s="459"/>
      <c r="DS173" s="459"/>
      <c r="DT173" s="459"/>
      <c r="DU173" s="459"/>
      <c r="DV173" s="459"/>
      <c r="DW173" s="459"/>
      <c r="DX173" s="459"/>
      <c r="DY173" s="459"/>
      <c r="DZ173" s="459"/>
      <c r="EA173" s="459"/>
      <c r="EB173" s="459"/>
      <c r="EC173" s="459"/>
      <c r="ED173" s="459"/>
      <c r="EE173" s="459"/>
      <c r="EF173" s="459"/>
      <c r="EG173" s="459"/>
      <c r="EH173" s="459"/>
      <c r="EI173" s="459"/>
      <c r="EJ173" s="459"/>
      <c r="EK173" s="459"/>
      <c r="EL173" s="459"/>
      <c r="EM173" s="459"/>
      <c r="EN173" s="459"/>
      <c r="EO173" s="459"/>
      <c r="EP173" s="459"/>
      <c r="EQ173" s="459"/>
      <c r="ER173" s="459"/>
      <c r="ES173" s="459"/>
      <c r="ET173" s="459"/>
      <c r="EU173" s="459"/>
      <c r="EV173" s="459"/>
      <c r="EW173" s="459"/>
      <c r="EX173" s="459"/>
      <c r="EY173" s="459"/>
      <c r="EZ173" s="459"/>
      <c r="FA173" s="459"/>
      <c r="FB173" s="459"/>
      <c r="FC173" s="459"/>
      <c r="FD173" s="459"/>
      <c r="FE173" s="459"/>
      <c r="FF173" s="459"/>
      <c r="FG173" s="459"/>
      <c r="FH173" s="459"/>
      <c r="FI173" s="459"/>
      <c r="FJ173" s="459"/>
      <c r="FK173" s="459"/>
      <c r="FL173" s="459"/>
      <c r="FM173" s="459"/>
      <c r="FN173" s="459"/>
      <c r="FO173" s="459"/>
      <c r="FP173" s="459"/>
      <c r="FQ173" s="459"/>
      <c r="FR173" s="459"/>
      <c r="FS173" s="459"/>
      <c r="FT173" s="459"/>
      <c r="FU173" s="459"/>
      <c r="FV173" s="459"/>
      <c r="FW173" s="459"/>
      <c r="FX173" s="459"/>
      <c r="FY173" s="459"/>
      <c r="FZ173" s="459"/>
      <c r="GA173" s="459"/>
      <c r="GB173" s="459"/>
      <c r="GC173" s="459"/>
      <c r="GD173" s="459"/>
      <c r="GE173" s="459"/>
      <c r="GF173" s="459"/>
      <c r="GG173" s="459"/>
      <c r="GH173" s="459"/>
      <c r="GI173" s="459"/>
      <c r="GJ173" s="459"/>
      <c r="GK173" s="459"/>
      <c r="GL173" s="459"/>
      <c r="GM173" s="459"/>
      <c r="GN173" s="459"/>
      <c r="GO173" s="459"/>
      <c r="GP173" s="459"/>
      <c r="GQ173" s="459"/>
      <c r="GR173" s="459"/>
      <c r="GS173" s="459"/>
      <c r="GT173" s="459"/>
      <c r="GU173" s="459"/>
      <c r="GV173" s="459"/>
      <c r="GW173" s="459"/>
      <c r="GX173" s="459"/>
      <c r="GY173" s="459"/>
      <c r="GZ173" s="459"/>
      <c r="HA173" s="459"/>
      <c r="HB173" s="459"/>
      <c r="HC173" s="459"/>
      <c r="HD173" s="459"/>
      <c r="HE173" s="459"/>
      <c r="HF173" s="459"/>
      <c r="HG173" s="459"/>
      <c r="HH173" s="459"/>
      <c r="HI173" s="459"/>
      <c r="HJ173" s="459"/>
      <c r="HK173" s="459"/>
      <c r="HL173" s="459"/>
      <c r="HM173" s="459"/>
      <c r="HN173" s="459"/>
      <c r="HO173" s="459"/>
      <c r="HP173" s="459"/>
      <c r="HQ173" s="459"/>
      <c r="HR173" s="459"/>
      <c r="HS173" s="459"/>
      <c r="HT173" s="459"/>
      <c r="HU173" s="459"/>
      <c r="HV173" s="459"/>
      <c r="HW173" s="459"/>
      <c r="HX173" s="459"/>
      <c r="HY173" s="459"/>
      <c r="HZ173" s="459"/>
      <c r="IA173" s="459"/>
      <c r="IB173" s="459"/>
      <c r="IC173" s="459"/>
      <c r="ID173" s="459"/>
      <c r="IE173" s="459"/>
      <c r="IF173" s="459"/>
      <c r="IG173" s="459"/>
      <c r="IH173" s="459"/>
      <c r="II173" s="459"/>
      <c r="IJ173" s="459"/>
      <c r="IK173" s="459"/>
      <c r="IL173" s="459"/>
      <c r="IM173" s="459"/>
      <c r="IN173" s="459"/>
      <c r="IO173" s="459"/>
      <c r="IP173" s="459"/>
      <c r="IQ173" s="459"/>
      <c r="IR173" s="459"/>
      <c r="IS173" s="459"/>
      <c r="IT173" s="459"/>
      <c r="IU173" s="459"/>
      <c r="IV173" s="459"/>
    </row>
    <row r="174" spans="1:256" s="437" customFormat="1" ht="33.75" customHeight="1">
      <c r="A174" s="488" t="s">
        <v>1193</v>
      </c>
      <c r="B174" s="531" t="s">
        <v>1184</v>
      </c>
      <c r="C174" s="531" t="s">
        <v>1185</v>
      </c>
      <c r="D174" s="532" t="s">
        <v>171</v>
      </c>
      <c r="E174" s="531">
        <v>31</v>
      </c>
      <c r="F174" s="534">
        <v>38400</v>
      </c>
      <c r="G174" s="493">
        <v>1</v>
      </c>
      <c r="H174" s="487">
        <v>0</v>
      </c>
      <c r="I174" s="611" t="s">
        <v>1194</v>
      </c>
      <c r="J174" s="718" t="s">
        <v>1195</v>
      </c>
      <c r="K174" s="859" t="s">
        <v>1186</v>
      </c>
      <c r="L174" s="533" t="s">
        <v>159</v>
      </c>
      <c r="M174" s="459"/>
      <c r="N174" s="459"/>
      <c r="O174" s="459"/>
      <c r="P174" s="459"/>
      <c r="Q174" s="459"/>
      <c r="R174" s="459"/>
      <c r="S174" s="459"/>
      <c r="T174" s="459"/>
      <c r="U174" s="459"/>
      <c r="V174" s="459"/>
      <c r="W174" s="459"/>
      <c r="X174" s="459"/>
      <c r="Y174" s="459"/>
      <c r="Z174" s="459"/>
      <c r="AA174" s="459"/>
      <c r="AB174" s="459"/>
      <c r="AC174" s="459"/>
      <c r="AD174" s="459"/>
      <c r="AE174" s="459"/>
      <c r="AF174" s="459"/>
      <c r="AG174" s="459"/>
      <c r="AH174" s="459"/>
      <c r="AI174" s="459"/>
      <c r="AJ174" s="459"/>
      <c r="AK174" s="459"/>
      <c r="AL174" s="459"/>
      <c r="AM174" s="459"/>
      <c r="AN174" s="459"/>
      <c r="AO174" s="459"/>
      <c r="AP174" s="459"/>
      <c r="AQ174" s="459"/>
      <c r="AR174" s="459"/>
      <c r="AS174" s="459"/>
      <c r="AT174" s="459"/>
      <c r="AU174" s="459"/>
      <c r="AV174" s="459"/>
      <c r="AW174" s="459"/>
      <c r="AX174" s="459"/>
      <c r="AY174" s="459"/>
      <c r="AZ174" s="459"/>
      <c r="BA174" s="459"/>
      <c r="BB174" s="459"/>
      <c r="BC174" s="459"/>
      <c r="BD174" s="459"/>
      <c r="BE174" s="459"/>
      <c r="BF174" s="459"/>
      <c r="BG174" s="459"/>
      <c r="BH174" s="459"/>
      <c r="BI174" s="459"/>
      <c r="BJ174" s="459"/>
      <c r="BK174" s="459"/>
      <c r="BL174" s="459"/>
      <c r="BM174" s="459"/>
      <c r="BN174" s="459"/>
      <c r="BO174" s="459"/>
      <c r="BP174" s="459"/>
      <c r="BQ174" s="459"/>
      <c r="BR174" s="459"/>
      <c r="BS174" s="459"/>
      <c r="BT174" s="459"/>
      <c r="BU174" s="459"/>
      <c r="BV174" s="459"/>
      <c r="BW174" s="459"/>
      <c r="BX174" s="459"/>
      <c r="BY174" s="459"/>
      <c r="BZ174" s="459"/>
      <c r="CA174" s="459"/>
      <c r="CB174" s="459"/>
      <c r="CC174" s="459"/>
      <c r="CD174" s="459"/>
      <c r="CE174" s="459"/>
      <c r="CF174" s="459"/>
      <c r="CG174" s="459"/>
      <c r="CH174" s="459"/>
      <c r="CI174" s="459"/>
      <c r="CJ174" s="459"/>
      <c r="CK174" s="459"/>
      <c r="CL174" s="459"/>
      <c r="CM174" s="459"/>
      <c r="CN174" s="459"/>
      <c r="CO174" s="459"/>
      <c r="CP174" s="459"/>
      <c r="CQ174" s="459"/>
      <c r="CR174" s="459"/>
      <c r="CS174" s="459"/>
      <c r="CT174" s="459"/>
      <c r="CU174" s="459"/>
      <c r="CV174" s="459"/>
      <c r="CW174" s="459"/>
      <c r="CX174" s="459"/>
      <c r="CY174" s="459"/>
      <c r="CZ174" s="459"/>
      <c r="DA174" s="459"/>
      <c r="DB174" s="459"/>
      <c r="DC174" s="459"/>
      <c r="DD174" s="459"/>
      <c r="DE174" s="459"/>
      <c r="DF174" s="459"/>
      <c r="DG174" s="459"/>
      <c r="DH174" s="459"/>
      <c r="DI174" s="459"/>
      <c r="DJ174" s="459"/>
      <c r="DK174" s="459"/>
      <c r="DL174" s="459"/>
      <c r="DM174" s="459"/>
      <c r="DN174" s="459"/>
      <c r="DO174" s="459"/>
      <c r="DP174" s="459"/>
      <c r="DQ174" s="459"/>
      <c r="DR174" s="459"/>
      <c r="DS174" s="459"/>
      <c r="DT174" s="459"/>
      <c r="DU174" s="459"/>
      <c r="DV174" s="459"/>
      <c r="DW174" s="459"/>
      <c r="DX174" s="459"/>
      <c r="DY174" s="459"/>
      <c r="DZ174" s="459"/>
      <c r="EA174" s="459"/>
      <c r="EB174" s="459"/>
      <c r="EC174" s="459"/>
      <c r="ED174" s="459"/>
      <c r="EE174" s="459"/>
      <c r="EF174" s="459"/>
      <c r="EG174" s="459"/>
      <c r="EH174" s="459"/>
      <c r="EI174" s="459"/>
      <c r="EJ174" s="459"/>
      <c r="EK174" s="459"/>
      <c r="EL174" s="459"/>
      <c r="EM174" s="459"/>
      <c r="EN174" s="459"/>
      <c r="EO174" s="459"/>
      <c r="EP174" s="459"/>
      <c r="EQ174" s="459"/>
      <c r="ER174" s="459"/>
      <c r="ES174" s="459"/>
      <c r="ET174" s="459"/>
      <c r="EU174" s="459"/>
      <c r="EV174" s="459"/>
      <c r="EW174" s="459"/>
      <c r="EX174" s="459"/>
      <c r="EY174" s="459"/>
      <c r="EZ174" s="459"/>
      <c r="FA174" s="459"/>
      <c r="FB174" s="459"/>
      <c r="FC174" s="459"/>
      <c r="FD174" s="459"/>
      <c r="FE174" s="459"/>
      <c r="FF174" s="459"/>
      <c r="FG174" s="459"/>
      <c r="FH174" s="459"/>
      <c r="FI174" s="459"/>
      <c r="FJ174" s="459"/>
      <c r="FK174" s="459"/>
      <c r="FL174" s="459"/>
      <c r="FM174" s="459"/>
      <c r="FN174" s="459"/>
      <c r="FO174" s="459"/>
      <c r="FP174" s="459"/>
      <c r="FQ174" s="459"/>
      <c r="FR174" s="459"/>
      <c r="FS174" s="459"/>
      <c r="FT174" s="459"/>
      <c r="FU174" s="459"/>
      <c r="FV174" s="459"/>
      <c r="FW174" s="459"/>
      <c r="FX174" s="459"/>
      <c r="FY174" s="459"/>
      <c r="FZ174" s="459"/>
      <c r="GA174" s="459"/>
      <c r="GB174" s="459"/>
      <c r="GC174" s="459"/>
      <c r="GD174" s="459"/>
      <c r="GE174" s="459"/>
      <c r="GF174" s="459"/>
      <c r="GG174" s="459"/>
      <c r="GH174" s="459"/>
      <c r="GI174" s="459"/>
      <c r="GJ174" s="459"/>
      <c r="GK174" s="459"/>
      <c r="GL174" s="459"/>
      <c r="GM174" s="459"/>
      <c r="GN174" s="459"/>
      <c r="GO174" s="459"/>
      <c r="GP174" s="459"/>
      <c r="GQ174" s="459"/>
      <c r="GR174" s="459"/>
      <c r="GS174" s="459"/>
      <c r="GT174" s="459"/>
      <c r="GU174" s="459"/>
      <c r="GV174" s="459"/>
      <c r="GW174" s="459"/>
      <c r="GX174" s="459"/>
      <c r="GY174" s="459"/>
      <c r="GZ174" s="459"/>
      <c r="HA174" s="459"/>
      <c r="HB174" s="459"/>
      <c r="HC174" s="459"/>
      <c r="HD174" s="459"/>
      <c r="HE174" s="459"/>
      <c r="HF174" s="459"/>
      <c r="HG174" s="459"/>
      <c r="HH174" s="459"/>
      <c r="HI174" s="459"/>
      <c r="HJ174" s="459"/>
      <c r="HK174" s="459"/>
      <c r="HL174" s="459"/>
      <c r="HM174" s="459"/>
      <c r="HN174" s="459"/>
      <c r="HO174" s="459"/>
      <c r="HP174" s="459"/>
      <c r="HQ174" s="459"/>
      <c r="HR174" s="459"/>
      <c r="HS174" s="459"/>
      <c r="HT174" s="459"/>
      <c r="HU174" s="459"/>
      <c r="HV174" s="459"/>
      <c r="HW174" s="459"/>
      <c r="HX174" s="459"/>
      <c r="HY174" s="459"/>
      <c r="HZ174" s="459"/>
      <c r="IA174" s="459"/>
      <c r="IB174" s="459"/>
      <c r="IC174" s="459"/>
      <c r="ID174" s="459"/>
      <c r="IE174" s="459"/>
      <c r="IF174" s="459"/>
      <c r="IG174" s="459"/>
      <c r="IH174" s="459"/>
      <c r="II174" s="459"/>
      <c r="IJ174" s="459"/>
      <c r="IK174" s="459"/>
      <c r="IL174" s="459"/>
      <c r="IM174" s="459"/>
      <c r="IN174" s="459"/>
      <c r="IO174" s="459"/>
      <c r="IP174" s="459"/>
      <c r="IQ174" s="459"/>
      <c r="IR174" s="459"/>
      <c r="IS174" s="459"/>
      <c r="IT174" s="459"/>
      <c r="IU174" s="459"/>
      <c r="IV174" s="459"/>
    </row>
    <row r="175" spans="1:256" s="437" customFormat="1" ht="36.75" customHeight="1">
      <c r="A175" s="488" t="s">
        <v>1193</v>
      </c>
      <c r="B175" s="531" t="s">
        <v>1188</v>
      </c>
      <c r="C175" s="531" t="s">
        <v>1189</v>
      </c>
      <c r="D175" s="532" t="s">
        <v>171</v>
      </c>
      <c r="E175" s="531">
        <v>30</v>
      </c>
      <c r="F175" s="534">
        <v>38400</v>
      </c>
      <c r="G175" s="493">
        <v>1</v>
      </c>
      <c r="H175" s="487">
        <v>0</v>
      </c>
      <c r="I175" s="611" t="s">
        <v>1194</v>
      </c>
      <c r="J175" s="615" t="s">
        <v>1195</v>
      </c>
      <c r="K175" s="859" t="s">
        <v>1190</v>
      </c>
      <c r="L175" s="533" t="s">
        <v>159</v>
      </c>
      <c r="M175" s="459"/>
      <c r="N175" s="459"/>
      <c r="O175" s="459"/>
      <c r="P175" s="459"/>
      <c r="Q175" s="459"/>
      <c r="R175" s="459"/>
      <c r="S175" s="459"/>
      <c r="T175" s="459"/>
      <c r="U175" s="459"/>
      <c r="V175" s="459"/>
      <c r="W175" s="459"/>
      <c r="X175" s="459"/>
      <c r="Y175" s="459"/>
      <c r="Z175" s="459"/>
      <c r="AA175" s="459"/>
      <c r="AB175" s="459"/>
      <c r="AC175" s="459"/>
      <c r="AD175" s="459"/>
      <c r="AE175" s="459"/>
      <c r="AF175" s="459"/>
      <c r="AG175" s="459"/>
      <c r="AH175" s="459"/>
      <c r="AI175" s="459"/>
      <c r="AJ175" s="459"/>
      <c r="AK175" s="459"/>
      <c r="AL175" s="459"/>
      <c r="AM175" s="459"/>
      <c r="AN175" s="459"/>
      <c r="AO175" s="459"/>
      <c r="AP175" s="459"/>
      <c r="AQ175" s="459"/>
      <c r="AR175" s="459"/>
      <c r="AS175" s="459"/>
      <c r="AT175" s="459"/>
      <c r="AU175" s="459"/>
      <c r="AV175" s="459"/>
      <c r="AW175" s="459"/>
      <c r="AX175" s="459"/>
      <c r="AY175" s="459"/>
      <c r="AZ175" s="459"/>
      <c r="BA175" s="459"/>
      <c r="BB175" s="459"/>
      <c r="BC175" s="459"/>
      <c r="BD175" s="459"/>
      <c r="BE175" s="459"/>
      <c r="BF175" s="459"/>
      <c r="BG175" s="459"/>
      <c r="BH175" s="459"/>
      <c r="BI175" s="459"/>
      <c r="BJ175" s="459"/>
      <c r="BK175" s="459"/>
      <c r="BL175" s="459"/>
      <c r="BM175" s="459"/>
      <c r="BN175" s="459"/>
      <c r="BO175" s="459"/>
      <c r="BP175" s="459"/>
      <c r="BQ175" s="459"/>
      <c r="BR175" s="459"/>
      <c r="BS175" s="459"/>
      <c r="BT175" s="459"/>
      <c r="BU175" s="459"/>
      <c r="BV175" s="459"/>
      <c r="BW175" s="459"/>
      <c r="BX175" s="459"/>
      <c r="BY175" s="459"/>
      <c r="BZ175" s="459"/>
      <c r="CA175" s="459"/>
      <c r="CB175" s="459"/>
      <c r="CC175" s="459"/>
      <c r="CD175" s="459"/>
      <c r="CE175" s="459"/>
      <c r="CF175" s="459"/>
      <c r="CG175" s="459"/>
      <c r="CH175" s="459"/>
      <c r="CI175" s="459"/>
      <c r="CJ175" s="459"/>
      <c r="CK175" s="459"/>
      <c r="CL175" s="459"/>
      <c r="CM175" s="459"/>
      <c r="CN175" s="459"/>
      <c r="CO175" s="459"/>
      <c r="CP175" s="459"/>
      <c r="CQ175" s="459"/>
      <c r="CR175" s="459"/>
      <c r="CS175" s="459"/>
      <c r="CT175" s="459"/>
      <c r="CU175" s="459"/>
      <c r="CV175" s="459"/>
      <c r="CW175" s="459"/>
      <c r="CX175" s="459"/>
      <c r="CY175" s="459"/>
      <c r="CZ175" s="459"/>
      <c r="DA175" s="459"/>
      <c r="DB175" s="459"/>
      <c r="DC175" s="459"/>
      <c r="DD175" s="459"/>
      <c r="DE175" s="459"/>
      <c r="DF175" s="459"/>
      <c r="DG175" s="459"/>
      <c r="DH175" s="459"/>
      <c r="DI175" s="459"/>
      <c r="DJ175" s="459"/>
      <c r="DK175" s="459"/>
      <c r="DL175" s="459"/>
      <c r="DM175" s="459"/>
      <c r="DN175" s="459"/>
      <c r="DO175" s="459"/>
      <c r="DP175" s="459"/>
      <c r="DQ175" s="459"/>
      <c r="DR175" s="459"/>
      <c r="DS175" s="459"/>
      <c r="DT175" s="459"/>
      <c r="DU175" s="459"/>
      <c r="DV175" s="459"/>
      <c r="DW175" s="459"/>
      <c r="DX175" s="459"/>
      <c r="DY175" s="459"/>
      <c r="DZ175" s="459"/>
      <c r="EA175" s="459"/>
      <c r="EB175" s="459"/>
      <c r="EC175" s="459"/>
      <c r="ED175" s="459"/>
      <c r="EE175" s="459"/>
      <c r="EF175" s="459"/>
      <c r="EG175" s="459"/>
      <c r="EH175" s="459"/>
      <c r="EI175" s="459"/>
      <c r="EJ175" s="459"/>
      <c r="EK175" s="459"/>
      <c r="EL175" s="459"/>
      <c r="EM175" s="459"/>
      <c r="EN175" s="459"/>
      <c r="EO175" s="459"/>
      <c r="EP175" s="459"/>
      <c r="EQ175" s="459"/>
      <c r="ER175" s="459"/>
      <c r="ES175" s="459"/>
      <c r="ET175" s="459"/>
      <c r="EU175" s="459"/>
      <c r="EV175" s="459"/>
      <c r="EW175" s="459"/>
      <c r="EX175" s="459"/>
      <c r="EY175" s="459"/>
      <c r="EZ175" s="459"/>
      <c r="FA175" s="459"/>
      <c r="FB175" s="459"/>
      <c r="FC175" s="459"/>
      <c r="FD175" s="459"/>
      <c r="FE175" s="459"/>
      <c r="FF175" s="459"/>
      <c r="FG175" s="459"/>
      <c r="FH175" s="459"/>
      <c r="FI175" s="459"/>
      <c r="FJ175" s="459"/>
      <c r="FK175" s="459"/>
      <c r="FL175" s="459"/>
      <c r="FM175" s="459"/>
      <c r="FN175" s="459"/>
      <c r="FO175" s="459"/>
      <c r="FP175" s="459"/>
      <c r="FQ175" s="459"/>
      <c r="FR175" s="459"/>
      <c r="FS175" s="459"/>
      <c r="FT175" s="459"/>
      <c r="FU175" s="459"/>
      <c r="FV175" s="459"/>
      <c r="FW175" s="459"/>
      <c r="FX175" s="459"/>
      <c r="FY175" s="459"/>
      <c r="FZ175" s="459"/>
      <c r="GA175" s="459"/>
      <c r="GB175" s="459"/>
      <c r="GC175" s="459"/>
      <c r="GD175" s="459"/>
      <c r="GE175" s="459"/>
      <c r="GF175" s="459"/>
      <c r="GG175" s="459"/>
      <c r="GH175" s="459"/>
      <c r="GI175" s="459"/>
      <c r="GJ175" s="459"/>
      <c r="GK175" s="459"/>
      <c r="GL175" s="459"/>
      <c r="GM175" s="459"/>
      <c r="GN175" s="459"/>
      <c r="GO175" s="459"/>
      <c r="GP175" s="459"/>
      <c r="GQ175" s="459"/>
      <c r="GR175" s="459"/>
      <c r="GS175" s="459"/>
      <c r="GT175" s="459"/>
      <c r="GU175" s="459"/>
      <c r="GV175" s="459"/>
      <c r="GW175" s="459"/>
      <c r="GX175" s="459"/>
      <c r="GY175" s="459"/>
      <c r="GZ175" s="459"/>
      <c r="HA175" s="459"/>
      <c r="HB175" s="459"/>
      <c r="HC175" s="459"/>
      <c r="HD175" s="459"/>
      <c r="HE175" s="459"/>
      <c r="HF175" s="459"/>
      <c r="HG175" s="459"/>
      <c r="HH175" s="459"/>
      <c r="HI175" s="459"/>
      <c r="HJ175" s="459"/>
      <c r="HK175" s="459"/>
      <c r="HL175" s="459"/>
      <c r="HM175" s="459"/>
      <c r="HN175" s="459"/>
      <c r="HO175" s="459"/>
      <c r="HP175" s="459"/>
      <c r="HQ175" s="459"/>
      <c r="HR175" s="459"/>
      <c r="HS175" s="459"/>
      <c r="HT175" s="459"/>
      <c r="HU175" s="459"/>
      <c r="HV175" s="459"/>
      <c r="HW175" s="459"/>
      <c r="HX175" s="459"/>
      <c r="HY175" s="459"/>
      <c r="HZ175" s="459"/>
      <c r="IA175" s="459"/>
      <c r="IB175" s="459"/>
      <c r="IC175" s="459"/>
      <c r="ID175" s="459"/>
      <c r="IE175" s="459"/>
      <c r="IF175" s="459"/>
      <c r="IG175" s="459"/>
      <c r="IH175" s="459"/>
      <c r="II175" s="459"/>
      <c r="IJ175" s="459"/>
      <c r="IK175" s="459"/>
      <c r="IL175" s="459"/>
      <c r="IM175" s="459"/>
      <c r="IN175" s="459"/>
      <c r="IO175" s="459"/>
      <c r="IP175" s="459"/>
      <c r="IQ175" s="459"/>
      <c r="IR175" s="459"/>
      <c r="IS175" s="459"/>
      <c r="IT175" s="459"/>
      <c r="IU175" s="459"/>
      <c r="IV175" s="459"/>
    </row>
    <row r="176" spans="1:256" s="437" customFormat="1" ht="33.75" customHeight="1">
      <c r="A176" s="488" t="s">
        <v>1196</v>
      </c>
      <c r="B176" s="531" t="s">
        <v>1184</v>
      </c>
      <c r="C176" s="531" t="s">
        <v>1185</v>
      </c>
      <c r="D176" s="532" t="s">
        <v>171</v>
      </c>
      <c r="E176" s="531">
        <v>31</v>
      </c>
      <c r="F176" s="534">
        <v>38400</v>
      </c>
      <c r="G176" s="493">
        <v>1</v>
      </c>
      <c r="H176" s="487">
        <v>0</v>
      </c>
      <c r="I176" s="611" t="s">
        <v>1194</v>
      </c>
      <c r="J176" s="718" t="s">
        <v>1195</v>
      </c>
      <c r="K176" s="859" t="s">
        <v>1186</v>
      </c>
      <c r="L176" s="533" t="s">
        <v>159</v>
      </c>
      <c r="M176" s="459"/>
      <c r="N176" s="459"/>
      <c r="O176" s="459"/>
      <c r="P176" s="459"/>
      <c r="Q176" s="459"/>
      <c r="R176" s="459"/>
      <c r="S176" s="459"/>
      <c r="T176" s="459"/>
      <c r="U176" s="459"/>
      <c r="V176" s="459"/>
      <c r="W176" s="459"/>
      <c r="X176" s="459"/>
      <c r="Y176" s="459"/>
      <c r="Z176" s="459"/>
      <c r="AA176" s="459"/>
      <c r="AB176" s="459"/>
      <c r="AC176" s="459"/>
      <c r="AD176" s="459"/>
      <c r="AE176" s="459"/>
      <c r="AF176" s="459"/>
      <c r="AG176" s="459"/>
      <c r="AH176" s="459"/>
      <c r="AI176" s="459"/>
      <c r="AJ176" s="459"/>
      <c r="AK176" s="459"/>
      <c r="AL176" s="459"/>
      <c r="AM176" s="459"/>
      <c r="AN176" s="459"/>
      <c r="AO176" s="459"/>
      <c r="AP176" s="459"/>
      <c r="AQ176" s="459"/>
      <c r="AR176" s="459"/>
      <c r="AS176" s="459"/>
      <c r="AT176" s="459"/>
      <c r="AU176" s="459"/>
      <c r="AV176" s="459"/>
      <c r="AW176" s="459"/>
      <c r="AX176" s="459"/>
      <c r="AY176" s="459"/>
      <c r="AZ176" s="459"/>
      <c r="BA176" s="459"/>
      <c r="BB176" s="459"/>
      <c r="BC176" s="459"/>
      <c r="BD176" s="459"/>
      <c r="BE176" s="459"/>
      <c r="BF176" s="459"/>
      <c r="BG176" s="459"/>
      <c r="BH176" s="459"/>
      <c r="BI176" s="459"/>
      <c r="BJ176" s="459"/>
      <c r="BK176" s="459"/>
      <c r="BL176" s="459"/>
      <c r="BM176" s="459"/>
      <c r="BN176" s="459"/>
      <c r="BO176" s="459"/>
      <c r="BP176" s="459"/>
      <c r="BQ176" s="459"/>
      <c r="BR176" s="459"/>
      <c r="BS176" s="459"/>
      <c r="BT176" s="459"/>
      <c r="BU176" s="459"/>
      <c r="BV176" s="459"/>
      <c r="BW176" s="459"/>
      <c r="BX176" s="459"/>
      <c r="BY176" s="459"/>
      <c r="BZ176" s="459"/>
      <c r="CA176" s="459"/>
      <c r="CB176" s="459"/>
      <c r="CC176" s="459"/>
      <c r="CD176" s="459"/>
      <c r="CE176" s="459"/>
      <c r="CF176" s="459"/>
      <c r="CG176" s="459"/>
      <c r="CH176" s="459"/>
      <c r="CI176" s="459"/>
      <c r="CJ176" s="459"/>
      <c r="CK176" s="459"/>
      <c r="CL176" s="459"/>
      <c r="CM176" s="459"/>
      <c r="CN176" s="459"/>
      <c r="CO176" s="459"/>
      <c r="CP176" s="459"/>
      <c r="CQ176" s="459"/>
      <c r="CR176" s="459"/>
      <c r="CS176" s="459"/>
      <c r="CT176" s="459"/>
      <c r="CU176" s="459"/>
      <c r="CV176" s="459"/>
      <c r="CW176" s="459"/>
      <c r="CX176" s="459"/>
      <c r="CY176" s="459"/>
      <c r="CZ176" s="459"/>
      <c r="DA176" s="459"/>
      <c r="DB176" s="459"/>
      <c r="DC176" s="459"/>
      <c r="DD176" s="459"/>
      <c r="DE176" s="459"/>
      <c r="DF176" s="459"/>
      <c r="DG176" s="459"/>
      <c r="DH176" s="459"/>
      <c r="DI176" s="459"/>
      <c r="DJ176" s="459"/>
      <c r="DK176" s="459"/>
      <c r="DL176" s="459"/>
      <c r="DM176" s="459"/>
      <c r="DN176" s="459"/>
      <c r="DO176" s="459"/>
      <c r="DP176" s="459"/>
      <c r="DQ176" s="459"/>
      <c r="DR176" s="459"/>
      <c r="DS176" s="459"/>
      <c r="DT176" s="459"/>
      <c r="DU176" s="459"/>
      <c r="DV176" s="459"/>
      <c r="DW176" s="459"/>
      <c r="DX176" s="459"/>
      <c r="DY176" s="459"/>
      <c r="DZ176" s="459"/>
      <c r="EA176" s="459"/>
      <c r="EB176" s="459"/>
      <c r="EC176" s="459"/>
      <c r="ED176" s="459"/>
      <c r="EE176" s="459"/>
      <c r="EF176" s="459"/>
      <c r="EG176" s="459"/>
      <c r="EH176" s="459"/>
      <c r="EI176" s="459"/>
      <c r="EJ176" s="459"/>
      <c r="EK176" s="459"/>
      <c r="EL176" s="459"/>
      <c r="EM176" s="459"/>
      <c r="EN176" s="459"/>
      <c r="EO176" s="459"/>
      <c r="EP176" s="459"/>
      <c r="EQ176" s="459"/>
      <c r="ER176" s="459"/>
      <c r="ES176" s="459"/>
      <c r="ET176" s="459"/>
      <c r="EU176" s="459"/>
      <c r="EV176" s="459"/>
      <c r="EW176" s="459"/>
      <c r="EX176" s="459"/>
      <c r="EY176" s="459"/>
      <c r="EZ176" s="459"/>
      <c r="FA176" s="459"/>
      <c r="FB176" s="459"/>
      <c r="FC176" s="459"/>
      <c r="FD176" s="459"/>
      <c r="FE176" s="459"/>
      <c r="FF176" s="459"/>
      <c r="FG176" s="459"/>
      <c r="FH176" s="459"/>
      <c r="FI176" s="459"/>
      <c r="FJ176" s="459"/>
      <c r="FK176" s="459"/>
      <c r="FL176" s="459"/>
      <c r="FM176" s="459"/>
      <c r="FN176" s="459"/>
      <c r="FO176" s="459"/>
      <c r="FP176" s="459"/>
      <c r="FQ176" s="459"/>
      <c r="FR176" s="459"/>
      <c r="FS176" s="459"/>
      <c r="FT176" s="459"/>
      <c r="FU176" s="459"/>
      <c r="FV176" s="459"/>
      <c r="FW176" s="459"/>
      <c r="FX176" s="459"/>
      <c r="FY176" s="459"/>
      <c r="FZ176" s="459"/>
      <c r="GA176" s="459"/>
      <c r="GB176" s="459"/>
      <c r="GC176" s="459"/>
      <c r="GD176" s="459"/>
      <c r="GE176" s="459"/>
      <c r="GF176" s="459"/>
      <c r="GG176" s="459"/>
      <c r="GH176" s="459"/>
      <c r="GI176" s="459"/>
      <c r="GJ176" s="459"/>
      <c r="GK176" s="459"/>
      <c r="GL176" s="459"/>
      <c r="GM176" s="459"/>
      <c r="GN176" s="459"/>
      <c r="GO176" s="459"/>
      <c r="GP176" s="459"/>
      <c r="GQ176" s="459"/>
      <c r="GR176" s="459"/>
      <c r="GS176" s="459"/>
      <c r="GT176" s="459"/>
      <c r="GU176" s="459"/>
      <c r="GV176" s="459"/>
      <c r="GW176" s="459"/>
      <c r="GX176" s="459"/>
      <c r="GY176" s="459"/>
      <c r="GZ176" s="459"/>
      <c r="HA176" s="459"/>
      <c r="HB176" s="459"/>
      <c r="HC176" s="459"/>
      <c r="HD176" s="459"/>
      <c r="HE176" s="459"/>
      <c r="HF176" s="459"/>
      <c r="HG176" s="459"/>
      <c r="HH176" s="459"/>
      <c r="HI176" s="459"/>
      <c r="HJ176" s="459"/>
      <c r="HK176" s="459"/>
      <c r="HL176" s="459"/>
      <c r="HM176" s="459"/>
      <c r="HN176" s="459"/>
      <c r="HO176" s="459"/>
      <c r="HP176" s="459"/>
      <c r="HQ176" s="459"/>
      <c r="HR176" s="459"/>
      <c r="HS176" s="459"/>
      <c r="HT176" s="459"/>
      <c r="HU176" s="459"/>
      <c r="HV176" s="459"/>
      <c r="HW176" s="459"/>
      <c r="HX176" s="459"/>
      <c r="HY176" s="459"/>
      <c r="HZ176" s="459"/>
      <c r="IA176" s="459"/>
      <c r="IB176" s="459"/>
      <c r="IC176" s="459"/>
      <c r="ID176" s="459"/>
      <c r="IE176" s="459"/>
      <c r="IF176" s="459"/>
      <c r="IG176" s="459"/>
      <c r="IH176" s="459"/>
      <c r="II176" s="459"/>
      <c r="IJ176" s="459"/>
      <c r="IK176" s="459"/>
      <c r="IL176" s="459"/>
      <c r="IM176" s="459"/>
      <c r="IN176" s="459"/>
      <c r="IO176" s="459"/>
      <c r="IP176" s="459"/>
      <c r="IQ176" s="459"/>
      <c r="IR176" s="459"/>
      <c r="IS176" s="459"/>
      <c r="IT176" s="459"/>
      <c r="IU176" s="459"/>
      <c r="IV176" s="459"/>
    </row>
    <row r="177" spans="1:256" s="437" customFormat="1" ht="36.75" customHeight="1">
      <c r="A177" s="488" t="s">
        <v>1197</v>
      </c>
      <c r="B177" s="531" t="s">
        <v>1188</v>
      </c>
      <c r="C177" s="531" t="s">
        <v>1189</v>
      </c>
      <c r="D177" s="532" t="s">
        <v>171</v>
      </c>
      <c r="E177" s="531">
        <v>30</v>
      </c>
      <c r="F177" s="534">
        <v>38400</v>
      </c>
      <c r="G177" s="493">
        <v>1</v>
      </c>
      <c r="H177" s="487">
        <v>0</v>
      </c>
      <c r="I177" s="611" t="s">
        <v>1194</v>
      </c>
      <c r="J177" s="615" t="s">
        <v>1195</v>
      </c>
      <c r="K177" s="859" t="s">
        <v>1190</v>
      </c>
      <c r="L177" s="533" t="s">
        <v>159</v>
      </c>
      <c r="M177" s="459"/>
      <c r="N177" s="459"/>
      <c r="O177" s="459"/>
      <c r="P177" s="459"/>
      <c r="Q177" s="459"/>
      <c r="R177" s="459"/>
      <c r="S177" s="459"/>
      <c r="T177" s="459"/>
      <c r="U177" s="459"/>
      <c r="V177" s="459"/>
      <c r="W177" s="459"/>
      <c r="X177" s="459"/>
      <c r="Y177" s="459"/>
      <c r="Z177" s="459"/>
      <c r="AA177" s="459"/>
      <c r="AB177" s="459"/>
      <c r="AC177" s="459"/>
      <c r="AD177" s="459"/>
      <c r="AE177" s="459"/>
      <c r="AF177" s="459"/>
      <c r="AG177" s="459"/>
      <c r="AH177" s="459"/>
      <c r="AI177" s="459"/>
      <c r="AJ177" s="459"/>
      <c r="AK177" s="459"/>
      <c r="AL177" s="459"/>
      <c r="AM177" s="459"/>
      <c r="AN177" s="459"/>
      <c r="AO177" s="459"/>
      <c r="AP177" s="459"/>
      <c r="AQ177" s="459"/>
      <c r="AR177" s="459"/>
      <c r="AS177" s="459"/>
      <c r="AT177" s="459"/>
      <c r="AU177" s="459"/>
      <c r="AV177" s="459"/>
      <c r="AW177" s="459"/>
      <c r="AX177" s="459"/>
      <c r="AY177" s="459"/>
      <c r="AZ177" s="459"/>
      <c r="BA177" s="459"/>
      <c r="BB177" s="459"/>
      <c r="BC177" s="459"/>
      <c r="BD177" s="459"/>
      <c r="BE177" s="459"/>
      <c r="BF177" s="459"/>
      <c r="BG177" s="459"/>
      <c r="BH177" s="459"/>
      <c r="BI177" s="459"/>
      <c r="BJ177" s="459"/>
      <c r="BK177" s="459"/>
      <c r="BL177" s="459"/>
      <c r="BM177" s="459"/>
      <c r="BN177" s="459"/>
      <c r="BO177" s="459"/>
      <c r="BP177" s="459"/>
      <c r="BQ177" s="459"/>
      <c r="BR177" s="459"/>
      <c r="BS177" s="459"/>
      <c r="BT177" s="459"/>
      <c r="BU177" s="459"/>
      <c r="BV177" s="459"/>
      <c r="BW177" s="459"/>
      <c r="BX177" s="459"/>
      <c r="BY177" s="459"/>
      <c r="BZ177" s="459"/>
      <c r="CA177" s="459"/>
      <c r="CB177" s="459"/>
      <c r="CC177" s="459"/>
      <c r="CD177" s="459"/>
      <c r="CE177" s="459"/>
      <c r="CF177" s="459"/>
      <c r="CG177" s="459"/>
      <c r="CH177" s="459"/>
      <c r="CI177" s="459"/>
      <c r="CJ177" s="459"/>
      <c r="CK177" s="459"/>
      <c r="CL177" s="459"/>
      <c r="CM177" s="459"/>
      <c r="CN177" s="459"/>
      <c r="CO177" s="459"/>
      <c r="CP177" s="459"/>
      <c r="CQ177" s="459"/>
      <c r="CR177" s="459"/>
      <c r="CS177" s="459"/>
      <c r="CT177" s="459"/>
      <c r="CU177" s="459"/>
      <c r="CV177" s="459"/>
      <c r="CW177" s="459"/>
      <c r="CX177" s="459"/>
      <c r="CY177" s="459"/>
      <c r="CZ177" s="459"/>
      <c r="DA177" s="459"/>
      <c r="DB177" s="459"/>
      <c r="DC177" s="459"/>
      <c r="DD177" s="459"/>
      <c r="DE177" s="459"/>
      <c r="DF177" s="459"/>
      <c r="DG177" s="459"/>
      <c r="DH177" s="459"/>
      <c r="DI177" s="459"/>
      <c r="DJ177" s="459"/>
      <c r="DK177" s="459"/>
      <c r="DL177" s="459"/>
      <c r="DM177" s="459"/>
      <c r="DN177" s="459"/>
      <c r="DO177" s="459"/>
      <c r="DP177" s="459"/>
      <c r="DQ177" s="459"/>
      <c r="DR177" s="459"/>
      <c r="DS177" s="459"/>
      <c r="DT177" s="459"/>
      <c r="DU177" s="459"/>
      <c r="DV177" s="459"/>
      <c r="DW177" s="459"/>
      <c r="DX177" s="459"/>
      <c r="DY177" s="459"/>
      <c r="DZ177" s="459"/>
      <c r="EA177" s="459"/>
      <c r="EB177" s="459"/>
      <c r="EC177" s="459"/>
      <c r="ED177" s="459"/>
      <c r="EE177" s="459"/>
      <c r="EF177" s="459"/>
      <c r="EG177" s="459"/>
      <c r="EH177" s="459"/>
      <c r="EI177" s="459"/>
      <c r="EJ177" s="459"/>
      <c r="EK177" s="459"/>
      <c r="EL177" s="459"/>
      <c r="EM177" s="459"/>
      <c r="EN177" s="459"/>
      <c r="EO177" s="459"/>
      <c r="EP177" s="459"/>
      <c r="EQ177" s="459"/>
      <c r="ER177" s="459"/>
      <c r="ES177" s="459"/>
      <c r="ET177" s="459"/>
      <c r="EU177" s="459"/>
      <c r="EV177" s="459"/>
      <c r="EW177" s="459"/>
      <c r="EX177" s="459"/>
      <c r="EY177" s="459"/>
      <c r="EZ177" s="459"/>
      <c r="FA177" s="459"/>
      <c r="FB177" s="459"/>
      <c r="FC177" s="459"/>
      <c r="FD177" s="459"/>
      <c r="FE177" s="459"/>
      <c r="FF177" s="459"/>
      <c r="FG177" s="459"/>
      <c r="FH177" s="459"/>
      <c r="FI177" s="459"/>
      <c r="FJ177" s="459"/>
      <c r="FK177" s="459"/>
      <c r="FL177" s="459"/>
      <c r="FM177" s="459"/>
      <c r="FN177" s="459"/>
      <c r="FO177" s="459"/>
      <c r="FP177" s="459"/>
      <c r="FQ177" s="459"/>
      <c r="FR177" s="459"/>
      <c r="FS177" s="459"/>
      <c r="FT177" s="459"/>
      <c r="FU177" s="459"/>
      <c r="FV177" s="459"/>
      <c r="FW177" s="459"/>
      <c r="FX177" s="459"/>
      <c r="FY177" s="459"/>
      <c r="FZ177" s="459"/>
      <c r="GA177" s="459"/>
      <c r="GB177" s="459"/>
      <c r="GC177" s="459"/>
      <c r="GD177" s="459"/>
      <c r="GE177" s="459"/>
      <c r="GF177" s="459"/>
      <c r="GG177" s="459"/>
      <c r="GH177" s="459"/>
      <c r="GI177" s="459"/>
      <c r="GJ177" s="459"/>
      <c r="GK177" s="459"/>
      <c r="GL177" s="459"/>
      <c r="GM177" s="459"/>
      <c r="GN177" s="459"/>
      <c r="GO177" s="459"/>
      <c r="GP177" s="459"/>
      <c r="GQ177" s="459"/>
      <c r="GR177" s="459"/>
      <c r="GS177" s="459"/>
      <c r="GT177" s="459"/>
      <c r="GU177" s="459"/>
      <c r="GV177" s="459"/>
      <c r="GW177" s="459"/>
      <c r="GX177" s="459"/>
      <c r="GY177" s="459"/>
      <c r="GZ177" s="459"/>
      <c r="HA177" s="459"/>
      <c r="HB177" s="459"/>
      <c r="HC177" s="459"/>
      <c r="HD177" s="459"/>
      <c r="HE177" s="459"/>
      <c r="HF177" s="459"/>
      <c r="HG177" s="459"/>
      <c r="HH177" s="459"/>
      <c r="HI177" s="459"/>
      <c r="HJ177" s="459"/>
      <c r="HK177" s="459"/>
      <c r="HL177" s="459"/>
      <c r="HM177" s="459"/>
      <c r="HN177" s="459"/>
      <c r="HO177" s="459"/>
      <c r="HP177" s="459"/>
      <c r="HQ177" s="459"/>
      <c r="HR177" s="459"/>
      <c r="HS177" s="459"/>
      <c r="HT177" s="459"/>
      <c r="HU177" s="459"/>
      <c r="HV177" s="459"/>
      <c r="HW177" s="459"/>
      <c r="HX177" s="459"/>
      <c r="HY177" s="459"/>
      <c r="HZ177" s="459"/>
      <c r="IA177" s="459"/>
      <c r="IB177" s="459"/>
      <c r="IC177" s="459"/>
      <c r="ID177" s="459"/>
      <c r="IE177" s="459"/>
      <c r="IF177" s="459"/>
      <c r="IG177" s="459"/>
      <c r="IH177" s="459"/>
      <c r="II177" s="459"/>
      <c r="IJ177" s="459"/>
      <c r="IK177" s="459"/>
      <c r="IL177" s="459"/>
      <c r="IM177" s="459"/>
      <c r="IN177" s="459"/>
      <c r="IO177" s="459"/>
      <c r="IP177" s="459"/>
      <c r="IQ177" s="459"/>
      <c r="IR177" s="459"/>
      <c r="IS177" s="459"/>
      <c r="IT177" s="459"/>
      <c r="IU177" s="459"/>
      <c r="IV177" s="459"/>
    </row>
    <row r="178" spans="1:256" s="437" customFormat="1" ht="33.75" customHeight="1">
      <c r="A178" s="488" t="s">
        <v>1198</v>
      </c>
      <c r="B178" s="531" t="s">
        <v>1184</v>
      </c>
      <c r="C178" s="531" t="s">
        <v>1185</v>
      </c>
      <c r="D178" s="532" t="s">
        <v>319</v>
      </c>
      <c r="E178" s="531">
        <v>31</v>
      </c>
      <c r="F178" s="534">
        <v>35200</v>
      </c>
      <c r="G178" s="493">
        <v>1</v>
      </c>
      <c r="H178" s="487">
        <v>0</v>
      </c>
      <c r="I178" s="611" t="s">
        <v>1194</v>
      </c>
      <c r="J178" s="718" t="s">
        <v>1195</v>
      </c>
      <c r="K178" s="859"/>
      <c r="L178" s="533" t="s">
        <v>159</v>
      </c>
      <c r="M178" s="459"/>
      <c r="N178" s="459"/>
      <c r="O178" s="459"/>
      <c r="P178" s="459"/>
      <c r="Q178" s="459"/>
      <c r="R178" s="459"/>
      <c r="S178" s="459"/>
      <c r="T178" s="459"/>
      <c r="U178" s="459"/>
      <c r="V178" s="459"/>
      <c r="W178" s="459"/>
      <c r="X178" s="459"/>
      <c r="Y178" s="459"/>
      <c r="Z178" s="459"/>
      <c r="AA178" s="459"/>
      <c r="AB178" s="459"/>
      <c r="AC178" s="459"/>
      <c r="AD178" s="459"/>
      <c r="AE178" s="459"/>
      <c r="AF178" s="459"/>
      <c r="AG178" s="459"/>
      <c r="AH178" s="459"/>
      <c r="AI178" s="459"/>
      <c r="AJ178" s="459"/>
      <c r="AK178" s="459"/>
      <c r="AL178" s="459"/>
      <c r="AM178" s="459"/>
      <c r="AN178" s="459"/>
      <c r="AO178" s="459"/>
      <c r="AP178" s="459"/>
      <c r="AQ178" s="459"/>
      <c r="AR178" s="459"/>
      <c r="AS178" s="459"/>
      <c r="AT178" s="459"/>
      <c r="AU178" s="459"/>
      <c r="AV178" s="459"/>
      <c r="AW178" s="459"/>
      <c r="AX178" s="459"/>
      <c r="AY178" s="459"/>
      <c r="AZ178" s="459"/>
      <c r="BA178" s="459"/>
      <c r="BB178" s="459"/>
      <c r="BC178" s="459"/>
      <c r="BD178" s="459"/>
      <c r="BE178" s="459"/>
      <c r="BF178" s="459"/>
      <c r="BG178" s="459"/>
      <c r="BH178" s="459"/>
      <c r="BI178" s="459"/>
      <c r="BJ178" s="459"/>
      <c r="BK178" s="459"/>
      <c r="BL178" s="459"/>
      <c r="BM178" s="459"/>
      <c r="BN178" s="459"/>
      <c r="BO178" s="459"/>
      <c r="BP178" s="459"/>
      <c r="BQ178" s="459"/>
      <c r="BR178" s="459"/>
      <c r="BS178" s="459"/>
      <c r="BT178" s="459"/>
      <c r="BU178" s="459"/>
      <c r="BV178" s="459"/>
      <c r="BW178" s="459"/>
      <c r="BX178" s="459"/>
      <c r="BY178" s="459"/>
      <c r="BZ178" s="459"/>
      <c r="CA178" s="459"/>
      <c r="CB178" s="459"/>
      <c r="CC178" s="459"/>
      <c r="CD178" s="459"/>
      <c r="CE178" s="459"/>
      <c r="CF178" s="459"/>
      <c r="CG178" s="459"/>
      <c r="CH178" s="459"/>
      <c r="CI178" s="459"/>
      <c r="CJ178" s="459"/>
      <c r="CK178" s="459"/>
      <c r="CL178" s="459"/>
      <c r="CM178" s="459"/>
      <c r="CN178" s="459"/>
      <c r="CO178" s="459"/>
      <c r="CP178" s="459"/>
      <c r="CQ178" s="459"/>
      <c r="CR178" s="459"/>
      <c r="CS178" s="459"/>
      <c r="CT178" s="459"/>
      <c r="CU178" s="459"/>
      <c r="CV178" s="459"/>
      <c r="CW178" s="459"/>
      <c r="CX178" s="459"/>
      <c r="CY178" s="459"/>
      <c r="CZ178" s="459"/>
      <c r="DA178" s="459"/>
      <c r="DB178" s="459"/>
      <c r="DC178" s="459"/>
      <c r="DD178" s="459"/>
      <c r="DE178" s="459"/>
      <c r="DF178" s="459"/>
      <c r="DG178" s="459"/>
      <c r="DH178" s="459"/>
      <c r="DI178" s="459"/>
      <c r="DJ178" s="459"/>
      <c r="DK178" s="459"/>
      <c r="DL178" s="459"/>
      <c r="DM178" s="459"/>
      <c r="DN178" s="459"/>
      <c r="DO178" s="459"/>
      <c r="DP178" s="459"/>
      <c r="DQ178" s="459"/>
      <c r="DR178" s="459"/>
      <c r="DS178" s="459"/>
      <c r="DT178" s="459"/>
      <c r="DU178" s="459"/>
      <c r="DV178" s="459"/>
      <c r="DW178" s="459"/>
      <c r="DX178" s="459"/>
      <c r="DY178" s="459"/>
      <c r="DZ178" s="459"/>
      <c r="EA178" s="459"/>
      <c r="EB178" s="459"/>
      <c r="EC178" s="459"/>
      <c r="ED178" s="459"/>
      <c r="EE178" s="459"/>
      <c r="EF178" s="459"/>
      <c r="EG178" s="459"/>
      <c r="EH178" s="459"/>
      <c r="EI178" s="459"/>
      <c r="EJ178" s="459"/>
      <c r="EK178" s="459"/>
      <c r="EL178" s="459"/>
      <c r="EM178" s="459"/>
      <c r="EN178" s="459"/>
      <c r="EO178" s="459"/>
      <c r="EP178" s="459"/>
      <c r="EQ178" s="459"/>
      <c r="ER178" s="459"/>
      <c r="ES178" s="459"/>
      <c r="ET178" s="459"/>
      <c r="EU178" s="459"/>
      <c r="EV178" s="459"/>
      <c r="EW178" s="459"/>
      <c r="EX178" s="459"/>
      <c r="EY178" s="459"/>
      <c r="EZ178" s="459"/>
      <c r="FA178" s="459"/>
      <c r="FB178" s="459"/>
      <c r="FC178" s="459"/>
      <c r="FD178" s="459"/>
      <c r="FE178" s="459"/>
      <c r="FF178" s="459"/>
      <c r="FG178" s="459"/>
      <c r="FH178" s="459"/>
      <c r="FI178" s="459"/>
      <c r="FJ178" s="459"/>
      <c r="FK178" s="459"/>
      <c r="FL178" s="459"/>
      <c r="FM178" s="459"/>
      <c r="FN178" s="459"/>
      <c r="FO178" s="459"/>
      <c r="FP178" s="459"/>
      <c r="FQ178" s="459"/>
      <c r="FR178" s="459"/>
      <c r="FS178" s="459"/>
      <c r="FT178" s="459"/>
      <c r="FU178" s="459"/>
      <c r="FV178" s="459"/>
      <c r="FW178" s="459"/>
      <c r="FX178" s="459"/>
      <c r="FY178" s="459"/>
      <c r="FZ178" s="459"/>
      <c r="GA178" s="459"/>
      <c r="GB178" s="459"/>
      <c r="GC178" s="459"/>
      <c r="GD178" s="459"/>
      <c r="GE178" s="459"/>
      <c r="GF178" s="459"/>
      <c r="GG178" s="459"/>
      <c r="GH178" s="459"/>
      <c r="GI178" s="459"/>
      <c r="GJ178" s="459"/>
      <c r="GK178" s="459"/>
      <c r="GL178" s="459"/>
      <c r="GM178" s="459"/>
      <c r="GN178" s="459"/>
      <c r="GO178" s="459"/>
      <c r="GP178" s="459"/>
      <c r="GQ178" s="459"/>
      <c r="GR178" s="459"/>
      <c r="GS178" s="459"/>
      <c r="GT178" s="459"/>
      <c r="GU178" s="459"/>
      <c r="GV178" s="459"/>
      <c r="GW178" s="459"/>
      <c r="GX178" s="459"/>
      <c r="GY178" s="459"/>
      <c r="GZ178" s="459"/>
      <c r="HA178" s="459"/>
      <c r="HB178" s="459"/>
      <c r="HC178" s="459"/>
      <c r="HD178" s="459"/>
      <c r="HE178" s="459"/>
      <c r="HF178" s="459"/>
      <c r="HG178" s="459"/>
      <c r="HH178" s="459"/>
      <c r="HI178" s="459"/>
      <c r="HJ178" s="459"/>
      <c r="HK178" s="459"/>
      <c r="HL178" s="459"/>
      <c r="HM178" s="459"/>
      <c r="HN178" s="459"/>
      <c r="HO178" s="459"/>
      <c r="HP178" s="459"/>
      <c r="HQ178" s="459"/>
      <c r="HR178" s="459"/>
      <c r="HS178" s="459"/>
      <c r="HT178" s="459"/>
      <c r="HU178" s="459"/>
      <c r="HV178" s="459"/>
      <c r="HW178" s="459"/>
      <c r="HX178" s="459"/>
      <c r="HY178" s="459"/>
      <c r="HZ178" s="459"/>
      <c r="IA178" s="459"/>
      <c r="IB178" s="459"/>
      <c r="IC178" s="459"/>
      <c r="ID178" s="459"/>
      <c r="IE178" s="459"/>
      <c r="IF178" s="459"/>
      <c r="IG178" s="459"/>
      <c r="IH178" s="459"/>
      <c r="II178" s="459"/>
      <c r="IJ178" s="459"/>
      <c r="IK178" s="459"/>
      <c r="IL178" s="459"/>
      <c r="IM178" s="459"/>
      <c r="IN178" s="459"/>
      <c r="IO178" s="459"/>
      <c r="IP178" s="459"/>
      <c r="IQ178" s="459"/>
      <c r="IR178" s="459"/>
      <c r="IS178" s="459"/>
      <c r="IT178" s="459"/>
      <c r="IU178" s="459"/>
      <c r="IV178" s="459"/>
    </row>
    <row r="179" spans="1:256" s="437" customFormat="1" ht="36.75" customHeight="1">
      <c r="A179" s="488" t="s">
        <v>1199</v>
      </c>
      <c r="B179" s="531" t="s">
        <v>1188</v>
      </c>
      <c r="C179" s="531" t="s">
        <v>1189</v>
      </c>
      <c r="D179" s="532" t="s">
        <v>319</v>
      </c>
      <c r="E179" s="531">
        <v>30</v>
      </c>
      <c r="F179" s="534">
        <v>35200</v>
      </c>
      <c r="G179" s="493">
        <v>1</v>
      </c>
      <c r="H179" s="487">
        <v>0</v>
      </c>
      <c r="I179" s="611" t="s">
        <v>1194</v>
      </c>
      <c r="J179" s="615" t="s">
        <v>1195</v>
      </c>
      <c r="K179" s="859"/>
      <c r="L179" s="533" t="s">
        <v>159</v>
      </c>
      <c r="M179" s="459"/>
      <c r="N179" s="459"/>
      <c r="O179" s="459"/>
      <c r="P179" s="459"/>
      <c r="Q179" s="459"/>
      <c r="R179" s="459"/>
      <c r="S179" s="459"/>
      <c r="T179" s="459"/>
      <c r="U179" s="459"/>
      <c r="V179" s="459"/>
      <c r="W179" s="459"/>
      <c r="X179" s="459"/>
      <c r="Y179" s="459"/>
      <c r="Z179" s="459"/>
      <c r="AA179" s="459"/>
      <c r="AB179" s="459"/>
      <c r="AC179" s="459"/>
      <c r="AD179" s="459"/>
      <c r="AE179" s="459"/>
      <c r="AF179" s="459"/>
      <c r="AG179" s="459"/>
      <c r="AH179" s="459"/>
      <c r="AI179" s="459"/>
      <c r="AJ179" s="459"/>
      <c r="AK179" s="459"/>
      <c r="AL179" s="459"/>
      <c r="AM179" s="459"/>
      <c r="AN179" s="459"/>
      <c r="AO179" s="459"/>
      <c r="AP179" s="459"/>
      <c r="AQ179" s="459"/>
      <c r="AR179" s="459"/>
      <c r="AS179" s="459"/>
      <c r="AT179" s="459"/>
      <c r="AU179" s="459"/>
      <c r="AV179" s="459"/>
      <c r="AW179" s="459"/>
      <c r="AX179" s="459"/>
      <c r="AY179" s="459"/>
      <c r="AZ179" s="459"/>
      <c r="BA179" s="459"/>
      <c r="BB179" s="459"/>
      <c r="BC179" s="459"/>
      <c r="BD179" s="459"/>
      <c r="BE179" s="459"/>
      <c r="BF179" s="459"/>
      <c r="BG179" s="459"/>
      <c r="BH179" s="459"/>
      <c r="BI179" s="459"/>
      <c r="BJ179" s="459"/>
      <c r="BK179" s="459"/>
      <c r="BL179" s="459"/>
      <c r="BM179" s="459"/>
      <c r="BN179" s="459"/>
      <c r="BO179" s="459"/>
      <c r="BP179" s="459"/>
      <c r="BQ179" s="459"/>
      <c r="BR179" s="459"/>
      <c r="BS179" s="459"/>
      <c r="BT179" s="459"/>
      <c r="BU179" s="459"/>
      <c r="BV179" s="459"/>
      <c r="BW179" s="459"/>
      <c r="BX179" s="459"/>
      <c r="BY179" s="459"/>
      <c r="BZ179" s="459"/>
      <c r="CA179" s="459"/>
      <c r="CB179" s="459"/>
      <c r="CC179" s="459"/>
      <c r="CD179" s="459"/>
      <c r="CE179" s="459"/>
      <c r="CF179" s="459"/>
      <c r="CG179" s="459"/>
      <c r="CH179" s="459"/>
      <c r="CI179" s="459"/>
      <c r="CJ179" s="459"/>
      <c r="CK179" s="459"/>
      <c r="CL179" s="459"/>
      <c r="CM179" s="459"/>
      <c r="CN179" s="459"/>
      <c r="CO179" s="459"/>
      <c r="CP179" s="459"/>
      <c r="CQ179" s="459"/>
      <c r="CR179" s="459"/>
      <c r="CS179" s="459"/>
      <c r="CT179" s="459"/>
      <c r="CU179" s="459"/>
      <c r="CV179" s="459"/>
      <c r="CW179" s="459"/>
      <c r="CX179" s="459"/>
      <c r="CY179" s="459"/>
      <c r="CZ179" s="459"/>
      <c r="DA179" s="459"/>
      <c r="DB179" s="459"/>
      <c r="DC179" s="459"/>
      <c r="DD179" s="459"/>
      <c r="DE179" s="459"/>
      <c r="DF179" s="459"/>
      <c r="DG179" s="459"/>
      <c r="DH179" s="459"/>
      <c r="DI179" s="459"/>
      <c r="DJ179" s="459"/>
      <c r="DK179" s="459"/>
      <c r="DL179" s="459"/>
      <c r="DM179" s="459"/>
      <c r="DN179" s="459"/>
      <c r="DO179" s="459"/>
      <c r="DP179" s="459"/>
      <c r="DQ179" s="459"/>
      <c r="DR179" s="459"/>
      <c r="DS179" s="459"/>
      <c r="DT179" s="459"/>
      <c r="DU179" s="459"/>
      <c r="DV179" s="459"/>
      <c r="DW179" s="459"/>
      <c r="DX179" s="459"/>
      <c r="DY179" s="459"/>
      <c r="DZ179" s="459"/>
      <c r="EA179" s="459"/>
      <c r="EB179" s="459"/>
      <c r="EC179" s="459"/>
      <c r="ED179" s="459"/>
      <c r="EE179" s="459"/>
      <c r="EF179" s="459"/>
      <c r="EG179" s="459"/>
      <c r="EH179" s="459"/>
      <c r="EI179" s="459"/>
      <c r="EJ179" s="459"/>
      <c r="EK179" s="459"/>
      <c r="EL179" s="459"/>
      <c r="EM179" s="459"/>
      <c r="EN179" s="459"/>
      <c r="EO179" s="459"/>
      <c r="EP179" s="459"/>
      <c r="EQ179" s="459"/>
      <c r="ER179" s="459"/>
      <c r="ES179" s="459"/>
      <c r="ET179" s="459"/>
      <c r="EU179" s="459"/>
      <c r="EV179" s="459"/>
      <c r="EW179" s="459"/>
      <c r="EX179" s="459"/>
      <c r="EY179" s="459"/>
      <c r="EZ179" s="459"/>
      <c r="FA179" s="459"/>
      <c r="FB179" s="459"/>
      <c r="FC179" s="459"/>
      <c r="FD179" s="459"/>
      <c r="FE179" s="459"/>
      <c r="FF179" s="459"/>
      <c r="FG179" s="459"/>
      <c r="FH179" s="459"/>
      <c r="FI179" s="459"/>
      <c r="FJ179" s="459"/>
      <c r="FK179" s="459"/>
      <c r="FL179" s="459"/>
      <c r="FM179" s="459"/>
      <c r="FN179" s="459"/>
      <c r="FO179" s="459"/>
      <c r="FP179" s="459"/>
      <c r="FQ179" s="459"/>
      <c r="FR179" s="459"/>
      <c r="FS179" s="459"/>
      <c r="FT179" s="459"/>
      <c r="FU179" s="459"/>
      <c r="FV179" s="459"/>
      <c r="FW179" s="459"/>
      <c r="FX179" s="459"/>
      <c r="FY179" s="459"/>
      <c r="FZ179" s="459"/>
      <c r="GA179" s="459"/>
      <c r="GB179" s="459"/>
      <c r="GC179" s="459"/>
      <c r="GD179" s="459"/>
      <c r="GE179" s="459"/>
      <c r="GF179" s="459"/>
      <c r="GG179" s="459"/>
      <c r="GH179" s="459"/>
      <c r="GI179" s="459"/>
      <c r="GJ179" s="459"/>
      <c r="GK179" s="459"/>
      <c r="GL179" s="459"/>
      <c r="GM179" s="459"/>
      <c r="GN179" s="459"/>
      <c r="GO179" s="459"/>
      <c r="GP179" s="459"/>
      <c r="GQ179" s="459"/>
      <c r="GR179" s="459"/>
      <c r="GS179" s="459"/>
      <c r="GT179" s="459"/>
      <c r="GU179" s="459"/>
      <c r="GV179" s="459"/>
      <c r="GW179" s="459"/>
      <c r="GX179" s="459"/>
      <c r="GY179" s="459"/>
      <c r="GZ179" s="459"/>
      <c r="HA179" s="459"/>
      <c r="HB179" s="459"/>
      <c r="HC179" s="459"/>
      <c r="HD179" s="459"/>
      <c r="HE179" s="459"/>
      <c r="HF179" s="459"/>
      <c r="HG179" s="459"/>
      <c r="HH179" s="459"/>
      <c r="HI179" s="459"/>
      <c r="HJ179" s="459"/>
      <c r="HK179" s="459"/>
      <c r="HL179" s="459"/>
      <c r="HM179" s="459"/>
      <c r="HN179" s="459"/>
      <c r="HO179" s="459"/>
      <c r="HP179" s="459"/>
      <c r="HQ179" s="459"/>
      <c r="HR179" s="459"/>
      <c r="HS179" s="459"/>
      <c r="HT179" s="459"/>
      <c r="HU179" s="459"/>
      <c r="HV179" s="459"/>
      <c r="HW179" s="459"/>
      <c r="HX179" s="459"/>
      <c r="HY179" s="459"/>
      <c r="HZ179" s="459"/>
      <c r="IA179" s="459"/>
      <c r="IB179" s="459"/>
      <c r="IC179" s="459"/>
      <c r="ID179" s="459"/>
      <c r="IE179" s="459"/>
      <c r="IF179" s="459"/>
      <c r="IG179" s="459"/>
      <c r="IH179" s="459"/>
      <c r="II179" s="459"/>
      <c r="IJ179" s="459"/>
      <c r="IK179" s="459"/>
      <c r="IL179" s="459"/>
      <c r="IM179" s="459"/>
      <c r="IN179" s="459"/>
      <c r="IO179" s="459"/>
      <c r="IP179" s="459"/>
      <c r="IQ179" s="459"/>
      <c r="IR179" s="459"/>
      <c r="IS179" s="459"/>
      <c r="IT179" s="459"/>
      <c r="IU179" s="459"/>
      <c r="IV179" s="459"/>
    </row>
    <row r="180" spans="1:256" s="454" customFormat="1" ht="53.1" customHeight="1">
      <c r="A180" s="676" t="s">
        <v>1200</v>
      </c>
      <c r="B180" s="824" t="s">
        <v>1201</v>
      </c>
      <c r="C180" s="825" t="s">
        <v>1202</v>
      </c>
      <c r="D180" s="826" t="s">
        <v>114</v>
      </c>
      <c r="E180" s="824">
        <v>33</v>
      </c>
      <c r="F180" s="827">
        <v>5000</v>
      </c>
      <c r="G180" s="828">
        <v>1</v>
      </c>
      <c r="H180" s="828">
        <v>0</v>
      </c>
      <c r="I180" s="863">
        <v>42614</v>
      </c>
      <c r="J180" s="864">
        <v>42644</v>
      </c>
      <c r="K180" s="865"/>
      <c r="L180" s="533" t="s">
        <v>159</v>
      </c>
    </row>
    <row r="181" spans="1:256" ht="53.1" customHeight="1">
      <c r="A181" s="829" t="s">
        <v>1203</v>
      </c>
      <c r="B181" s="830" t="s">
        <v>1201</v>
      </c>
      <c r="C181" s="831" t="s">
        <v>1204</v>
      </c>
      <c r="D181" s="832" t="s">
        <v>114</v>
      </c>
      <c r="E181" s="833">
        <v>33</v>
      </c>
      <c r="F181" s="834">
        <v>35000</v>
      </c>
      <c r="G181" s="823">
        <v>1</v>
      </c>
      <c r="H181" s="823">
        <v>0</v>
      </c>
      <c r="I181" s="860" t="s">
        <v>737</v>
      </c>
      <c r="J181" s="866" t="s">
        <v>738</v>
      </c>
      <c r="K181" s="867"/>
      <c r="L181" s="525" t="s">
        <v>235</v>
      </c>
    </row>
    <row r="182" spans="1:256" ht="53.1" customHeight="1">
      <c r="A182" s="540" t="s">
        <v>1205</v>
      </c>
      <c r="B182" s="820" t="s">
        <v>1184</v>
      </c>
      <c r="C182" s="820" t="s">
        <v>1185</v>
      </c>
      <c r="D182" s="821" t="s">
        <v>171</v>
      </c>
      <c r="E182" s="820">
        <v>31</v>
      </c>
      <c r="F182" s="834">
        <v>12000</v>
      </c>
      <c r="G182" s="823">
        <v>1</v>
      </c>
      <c r="H182" s="823">
        <v>0</v>
      </c>
      <c r="I182" s="860" t="s">
        <v>947</v>
      </c>
      <c r="J182" s="866" t="s">
        <v>1206</v>
      </c>
      <c r="K182" s="862" t="s">
        <v>1186</v>
      </c>
      <c r="L182" s="525" t="s">
        <v>126</v>
      </c>
    </row>
    <row r="183" spans="1:256" ht="53.1" customHeight="1">
      <c r="A183" s="540" t="s">
        <v>1207</v>
      </c>
      <c r="B183" s="820" t="s">
        <v>1188</v>
      </c>
      <c r="C183" s="820" t="s">
        <v>1189</v>
      </c>
      <c r="D183" s="821" t="s">
        <v>171</v>
      </c>
      <c r="E183" s="820">
        <v>30</v>
      </c>
      <c r="F183" s="834">
        <v>14000</v>
      </c>
      <c r="G183" s="823">
        <v>1</v>
      </c>
      <c r="H183" s="823">
        <v>0</v>
      </c>
      <c r="I183" s="860" t="s">
        <v>947</v>
      </c>
      <c r="J183" s="866" t="s">
        <v>1208</v>
      </c>
      <c r="K183" s="862" t="s">
        <v>1190</v>
      </c>
      <c r="L183" s="525" t="s">
        <v>126</v>
      </c>
    </row>
    <row r="184" spans="1:256" ht="53.1" customHeight="1">
      <c r="A184" s="540" t="s">
        <v>1209</v>
      </c>
      <c r="B184" s="672" t="s">
        <v>1086</v>
      </c>
      <c r="C184" s="475" t="s">
        <v>1016</v>
      </c>
      <c r="D184" s="724" t="s">
        <v>171</v>
      </c>
      <c r="E184" s="542" t="s">
        <v>115</v>
      </c>
      <c r="F184" s="834">
        <v>30000</v>
      </c>
      <c r="G184" s="823">
        <v>1</v>
      </c>
      <c r="H184" s="823">
        <v>0</v>
      </c>
      <c r="I184" s="860" t="s">
        <v>947</v>
      </c>
      <c r="J184" s="866" t="s">
        <v>1206</v>
      </c>
      <c r="K184" s="617" t="s">
        <v>1182</v>
      </c>
      <c r="L184" s="525" t="s">
        <v>126</v>
      </c>
    </row>
    <row r="185" spans="1:256" ht="23.25" customHeight="1">
      <c r="A185" s="713" t="s">
        <v>131</v>
      </c>
      <c r="B185" s="714"/>
      <c r="C185" s="714"/>
      <c r="D185" s="714"/>
      <c r="E185" s="714"/>
      <c r="F185" s="715">
        <f>SUM(F169:F184)</f>
        <v>558400</v>
      </c>
      <c r="G185" s="714"/>
      <c r="H185" s="714"/>
      <c r="I185" s="714"/>
      <c r="J185" s="776"/>
      <c r="K185" s="714"/>
      <c r="L185" s="622"/>
    </row>
    <row r="186" spans="1:256" ht="23.25" customHeight="1">
      <c r="A186" s="460"/>
      <c r="B186" s="461"/>
      <c r="C186" s="461"/>
      <c r="D186" s="139"/>
      <c r="E186" s="461"/>
      <c r="F186" s="461"/>
      <c r="G186" s="461"/>
      <c r="H186" s="461"/>
      <c r="I186" s="461"/>
      <c r="J186" s="581"/>
      <c r="K186" s="461"/>
      <c r="L186" s="582"/>
    </row>
    <row r="187" spans="1:256" ht="23.25" customHeight="1">
      <c r="A187" s="835" t="s">
        <v>131</v>
      </c>
      <c r="B187" s="836"/>
      <c r="C187" s="836"/>
      <c r="D187" s="836"/>
      <c r="E187" s="836"/>
      <c r="F187" s="837">
        <f>F17+F25+F51+F107+F164+F185</f>
        <v>7829578.1299999999</v>
      </c>
      <c r="G187" s="836"/>
      <c r="H187" s="836"/>
      <c r="I187" s="836"/>
      <c r="J187" s="868"/>
      <c r="K187" s="836"/>
      <c r="L187" s="869"/>
    </row>
    <row r="188" spans="1:256" ht="23.25" customHeight="1">
      <c r="A188" s="1559"/>
      <c r="B188" s="1554"/>
      <c r="C188" s="1554"/>
      <c r="D188" s="1556"/>
      <c r="E188" s="1554"/>
      <c r="F188" s="1572"/>
      <c r="G188" s="1554"/>
      <c r="H188" s="1554"/>
      <c r="I188" s="1554"/>
      <c r="J188" s="581"/>
      <c r="K188" s="461"/>
      <c r="L188" s="582"/>
    </row>
    <row r="189" spans="1:256" ht="21" customHeight="1">
      <c r="A189" s="1559"/>
      <c r="B189" s="1554"/>
      <c r="C189" s="1554"/>
      <c r="D189" s="1556"/>
      <c r="E189" s="838"/>
      <c r="F189" s="838"/>
      <c r="G189" s="1554"/>
      <c r="H189" s="1554"/>
      <c r="I189" s="1554"/>
      <c r="J189" s="581"/>
      <c r="K189" s="461"/>
      <c r="L189" s="582"/>
    </row>
    <row r="190" spans="1:256" ht="23.25" customHeight="1">
      <c r="A190" s="839" t="s">
        <v>1210</v>
      </c>
      <c r="B190" s="840"/>
      <c r="C190" s="840"/>
      <c r="D190" s="505"/>
      <c r="E190" s="840"/>
      <c r="F190" s="840"/>
      <c r="G190" s="840"/>
      <c r="H190" s="840"/>
      <c r="I190" s="840"/>
      <c r="J190" s="600"/>
      <c r="K190" s="840"/>
      <c r="L190" s="870"/>
    </row>
    <row r="191" spans="1:256" ht="10.5" customHeight="1">
      <c r="A191" s="839"/>
      <c r="B191" s="600"/>
      <c r="C191" s="600"/>
      <c r="D191" s="505"/>
      <c r="E191" s="600"/>
      <c r="F191" s="600"/>
      <c r="G191" s="600"/>
      <c r="H191" s="600"/>
      <c r="I191" s="600"/>
      <c r="J191" s="600"/>
      <c r="K191" s="600"/>
      <c r="L191" s="871"/>
    </row>
    <row r="192" spans="1:256" ht="23.25" customHeight="1">
      <c r="A192" s="839" t="s">
        <v>1211</v>
      </c>
      <c r="B192" s="505"/>
      <c r="C192" s="505"/>
      <c r="D192" s="505"/>
      <c r="E192" s="505"/>
      <c r="F192" s="505"/>
      <c r="G192" s="505"/>
      <c r="H192" s="505"/>
      <c r="I192" s="505"/>
      <c r="J192" s="600"/>
      <c r="K192" s="505"/>
      <c r="L192" s="601"/>
    </row>
    <row r="193" spans="1:12" ht="7.5" customHeight="1">
      <c r="A193" s="839"/>
      <c r="B193" s="600"/>
      <c r="C193" s="600"/>
      <c r="D193" s="505"/>
      <c r="E193" s="600"/>
      <c r="F193" s="600"/>
      <c r="G193" s="600"/>
      <c r="H193" s="600"/>
      <c r="I193" s="600"/>
      <c r="J193" s="600"/>
      <c r="K193" s="600"/>
      <c r="L193" s="871"/>
    </row>
    <row r="194" spans="1:12" ht="23.25" customHeight="1">
      <c r="A194" s="839" t="s">
        <v>1212</v>
      </c>
      <c r="B194" s="840"/>
      <c r="C194" s="840"/>
      <c r="D194" s="505"/>
      <c r="E194" s="840"/>
      <c r="F194" s="840"/>
      <c r="G194" s="840"/>
      <c r="H194" s="840"/>
      <c r="I194" s="840"/>
      <c r="J194" s="600"/>
      <c r="K194" s="840"/>
      <c r="L194" s="870"/>
    </row>
    <row r="195" spans="1:12" ht="9.75" customHeight="1">
      <c r="A195" s="872"/>
      <c r="B195" s="873"/>
      <c r="C195" s="873"/>
      <c r="D195" s="873"/>
      <c r="E195" s="873"/>
      <c r="F195" s="873"/>
      <c r="G195" s="873"/>
      <c r="H195" s="873"/>
      <c r="I195" s="873"/>
      <c r="J195" s="874"/>
      <c r="K195" s="875"/>
      <c r="L195" s="876"/>
    </row>
    <row r="196" spans="1:12" ht="23.25" customHeight="1">
      <c r="A196" s="839" t="s">
        <v>1213</v>
      </c>
      <c r="B196" s="840"/>
      <c r="C196" s="840"/>
      <c r="D196" s="505"/>
      <c r="E196" s="840"/>
      <c r="F196" s="840"/>
      <c r="G196" s="840"/>
      <c r="H196" s="840"/>
      <c r="I196" s="840"/>
      <c r="J196" s="600"/>
      <c r="K196" s="840"/>
      <c r="L196" s="870"/>
    </row>
    <row r="197" spans="1:12" ht="23.25" customHeight="1">
      <c r="A197" s="460"/>
      <c r="B197" s="461"/>
      <c r="C197" s="461"/>
      <c r="D197" s="139"/>
      <c r="E197" s="461"/>
      <c r="F197" s="461"/>
      <c r="G197" s="461"/>
      <c r="H197" s="461"/>
      <c r="I197" s="461"/>
      <c r="J197" s="581"/>
      <c r="K197" s="461"/>
      <c r="L197" s="582"/>
    </row>
  </sheetData>
  <mergeCells count="69">
    <mergeCell ref="D5:F5"/>
    <mergeCell ref="A7:K7"/>
    <mergeCell ref="F8:H8"/>
    <mergeCell ref="I8:J8"/>
    <mergeCell ref="A19:K19"/>
    <mergeCell ref="A8:A9"/>
    <mergeCell ref="C8:C9"/>
    <mergeCell ref="E8:E9"/>
    <mergeCell ref="K8:K9"/>
    <mergeCell ref="E54:E55"/>
    <mergeCell ref="K54:K55"/>
    <mergeCell ref="F20:H20"/>
    <mergeCell ref="I20:J20"/>
    <mergeCell ref="A27:K27"/>
    <mergeCell ref="F28:H28"/>
    <mergeCell ref="I28:J28"/>
    <mergeCell ref="A20:A21"/>
    <mergeCell ref="A28:A29"/>
    <mergeCell ref="C20:C21"/>
    <mergeCell ref="C28:C29"/>
    <mergeCell ref="E20:E21"/>
    <mergeCell ref="E28:E29"/>
    <mergeCell ref="K20:K21"/>
    <mergeCell ref="K28:K29"/>
    <mergeCell ref="F110:H110"/>
    <mergeCell ref="I110:J110"/>
    <mergeCell ref="F167:H167"/>
    <mergeCell ref="I167:J167"/>
    <mergeCell ref="E188:F188"/>
    <mergeCell ref="E110:E111"/>
    <mergeCell ref="E167:E168"/>
    <mergeCell ref="G188:G189"/>
    <mergeCell ref="H188:H189"/>
    <mergeCell ref="I188:I189"/>
    <mergeCell ref="A110:A111"/>
    <mergeCell ref="A167:A168"/>
    <mergeCell ref="A188:A189"/>
    <mergeCell ref="B8:B9"/>
    <mergeCell ref="B20:B21"/>
    <mergeCell ref="B28:B29"/>
    <mergeCell ref="B54:B55"/>
    <mergeCell ref="B110:B111"/>
    <mergeCell ref="B167:B168"/>
    <mergeCell ref="B188:B189"/>
    <mergeCell ref="A53:I53"/>
    <mergeCell ref="F54:H54"/>
    <mergeCell ref="I54:J54"/>
    <mergeCell ref="A109:L109"/>
    <mergeCell ref="A54:A55"/>
    <mergeCell ref="C54:C55"/>
    <mergeCell ref="C110:C111"/>
    <mergeCell ref="C167:C168"/>
    <mergeCell ref="C188:C189"/>
    <mergeCell ref="D8:D9"/>
    <mergeCell ref="D20:D21"/>
    <mergeCell ref="D28:D29"/>
    <mergeCell ref="D54:D55"/>
    <mergeCell ref="D110:D111"/>
    <mergeCell ref="D167:D168"/>
    <mergeCell ref="D188:D189"/>
    <mergeCell ref="K110:K111"/>
    <mergeCell ref="K167:K168"/>
    <mergeCell ref="L8:L9"/>
    <mergeCell ref="L20:L21"/>
    <mergeCell ref="L28:L29"/>
    <mergeCell ref="L54:L55"/>
    <mergeCell ref="L110:L111"/>
    <mergeCell ref="L167:L168"/>
    <mergeCell ref="J53:L53"/>
  </mergeCells>
  <dataValidations count="1">
    <dataValidation type="list" allowBlank="1" showInputMessage="1" showErrorMessage="1" sqref="D36 D65 D92 D97 D153 D155 D11:D13 D22:D24 D30:D34 D38:D50 D56:D58 D67:D68 D72:D76 D80:D81 D83:D85 D101:D105 D113:D122 D126:D136 D138:D141 D143:D144 D146:D147 D150:D151 D159:D162" xr:uid="{00000000-0002-0000-1100-000000000000}">
      <formula1>#REF!</formula1>
    </dataValidation>
  </dataValidations>
  <pageMargins left="0.75" right="0.75" top="1" bottom="1" header="0.3" footer="0.3"/>
  <headerFooter alignWithMargins="0"/>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D64"/>
  <sheetViews>
    <sheetView workbookViewId="0">
      <selection activeCell="B30" sqref="B30"/>
    </sheetView>
  </sheetViews>
  <sheetFormatPr defaultColWidth="11.21875" defaultRowHeight="13.2"/>
  <cols>
    <col min="1" max="1" width="32.21875" style="284" customWidth="1"/>
    <col min="2" max="2" width="33.21875" style="284" customWidth="1"/>
    <col min="3" max="3" width="27" style="284" customWidth="1"/>
    <col min="4" max="4" width="14.21875" style="284" customWidth="1"/>
    <col min="5" max="5" width="20.21875" style="284" customWidth="1"/>
    <col min="6" max="6" width="14.21875" style="284" customWidth="1"/>
    <col min="7" max="7" width="13.77734375" style="284" customWidth="1"/>
    <col min="8" max="8" width="18.21875" style="284" customWidth="1"/>
    <col min="9" max="11" width="16.21875" style="284" customWidth="1"/>
    <col min="12" max="12" width="15" style="284" customWidth="1"/>
    <col min="13" max="13" width="16.77734375" style="284" customWidth="1"/>
    <col min="14" max="14" width="22.21875" style="284" customWidth="1"/>
    <col min="15" max="15" width="17.77734375" style="284" customWidth="1"/>
    <col min="16" max="16" width="5.21875" style="284" customWidth="1"/>
    <col min="17" max="17" width="37.21875" style="284" customWidth="1"/>
    <col min="18" max="20" width="12.21875" style="284" customWidth="1"/>
    <col min="21" max="21" width="13.21875" style="284" customWidth="1"/>
    <col min="22" max="16384" width="11.21875" style="284"/>
  </cols>
  <sheetData>
    <row r="1" spans="1:30" ht="15.6">
      <c r="A1" s="1588" t="s">
        <v>456</v>
      </c>
      <c r="B1" s="1588"/>
      <c r="C1" s="1588"/>
      <c r="D1" s="1588"/>
      <c r="E1" s="1588"/>
      <c r="F1" s="1588"/>
      <c r="G1" s="1588"/>
      <c r="H1" s="1588"/>
      <c r="I1" s="1588"/>
      <c r="J1" s="1588"/>
      <c r="K1" s="1588"/>
      <c r="L1" s="1588"/>
      <c r="M1" s="1588"/>
      <c r="N1" s="1588"/>
      <c r="O1" s="1588"/>
      <c r="P1" s="384"/>
      <c r="Q1" s="1589" t="s">
        <v>456</v>
      </c>
      <c r="R1" s="1589"/>
      <c r="S1" s="1589"/>
      <c r="T1" s="1589"/>
      <c r="U1" s="1589"/>
      <c r="V1" s="1589"/>
      <c r="W1" s="1589"/>
      <c r="X1" s="1589"/>
      <c r="Y1" s="1589"/>
      <c r="Z1" s="1589"/>
      <c r="AA1" s="1589"/>
      <c r="AB1" s="1589"/>
      <c r="AC1" s="1589"/>
      <c r="AD1" s="1589"/>
    </row>
    <row r="2" spans="1:30" ht="17.25" customHeight="1">
      <c r="A2" s="285"/>
      <c r="B2" s="286"/>
      <c r="C2" s="286"/>
      <c r="D2" s="286"/>
      <c r="E2" s="286"/>
      <c r="F2" s="287"/>
      <c r="G2" s="287"/>
      <c r="H2" s="288"/>
      <c r="I2" s="385"/>
      <c r="J2" s="385"/>
      <c r="K2" s="385"/>
      <c r="L2" s="385"/>
      <c r="M2" s="386"/>
      <c r="N2" s="286"/>
      <c r="O2" s="286"/>
      <c r="P2" s="384"/>
      <c r="Q2" s="409" t="s">
        <v>457</v>
      </c>
      <c r="R2" s="410"/>
      <c r="S2" s="410"/>
      <c r="T2" s="410"/>
      <c r="U2" s="410"/>
      <c r="V2" s="410"/>
      <c r="W2" s="410"/>
      <c r="X2" s="410"/>
      <c r="Y2" s="410"/>
      <c r="Z2" s="410"/>
      <c r="AA2" s="410"/>
      <c r="AB2" s="410"/>
      <c r="AC2" s="410"/>
      <c r="AD2" s="410"/>
    </row>
    <row r="3" spans="1:30" ht="17.25" customHeight="1">
      <c r="A3" s="289" t="s">
        <v>458</v>
      </c>
      <c r="B3" s="286"/>
      <c r="C3" s="286"/>
      <c r="D3" s="286"/>
      <c r="E3" s="286"/>
      <c r="F3" s="287"/>
      <c r="G3" s="287"/>
      <c r="H3" s="288"/>
      <c r="I3" s="385"/>
      <c r="J3" s="385"/>
      <c r="K3" s="385"/>
      <c r="L3" s="385"/>
      <c r="M3" s="386"/>
      <c r="N3" s="286"/>
      <c r="O3" s="286"/>
      <c r="P3" s="384"/>
      <c r="Q3" s="409"/>
      <c r="R3" s="410"/>
      <c r="S3" s="410"/>
      <c r="T3" s="410"/>
      <c r="U3" s="410"/>
      <c r="V3" s="410"/>
      <c r="W3" s="410"/>
      <c r="X3" s="410"/>
      <c r="Y3" s="410"/>
      <c r="Z3" s="410"/>
      <c r="AA3" s="410"/>
      <c r="AB3" s="410"/>
      <c r="AC3" s="410"/>
      <c r="AD3" s="410"/>
    </row>
    <row r="4" spans="1:30" ht="17.25" customHeight="1">
      <c r="A4" s="289" t="s">
        <v>459</v>
      </c>
      <c r="B4" s="286"/>
      <c r="C4" s="286"/>
      <c r="D4" s="286"/>
      <c r="E4" s="286"/>
      <c r="F4" s="287"/>
      <c r="G4" s="287"/>
      <c r="H4" s="288"/>
      <c r="I4" s="385"/>
      <c r="J4" s="385"/>
      <c r="K4" s="385"/>
      <c r="L4" s="385"/>
      <c r="M4" s="386"/>
      <c r="N4" s="286"/>
      <c r="O4" s="286"/>
      <c r="P4" s="384"/>
      <c r="Q4" s="409"/>
      <c r="R4" s="410"/>
      <c r="S4" s="410"/>
      <c r="T4" s="410"/>
      <c r="U4" s="410"/>
      <c r="V4" s="410"/>
      <c r="W4" s="410"/>
      <c r="X4" s="410"/>
      <c r="Y4" s="410"/>
      <c r="Z4" s="410"/>
      <c r="AA4" s="410"/>
      <c r="AB4" s="410"/>
      <c r="AC4" s="410"/>
      <c r="AD4" s="410"/>
    </row>
    <row r="5" spans="1:30" ht="17.25" customHeight="1">
      <c r="A5" s="289" t="s">
        <v>460</v>
      </c>
      <c r="B5" s="286"/>
      <c r="C5" s="286"/>
      <c r="D5" s="286"/>
      <c r="E5" s="286"/>
      <c r="F5" s="287"/>
      <c r="G5" s="287"/>
      <c r="H5" s="288"/>
      <c r="I5" s="385"/>
      <c r="J5" s="385"/>
      <c r="K5" s="385"/>
      <c r="L5" s="385"/>
      <c r="M5" s="386"/>
      <c r="N5" s="286"/>
      <c r="O5" s="286"/>
      <c r="P5" s="384"/>
      <c r="Q5" s="409"/>
      <c r="R5" s="410"/>
      <c r="S5" s="410"/>
      <c r="T5" s="410"/>
      <c r="U5" s="410"/>
      <c r="V5" s="410"/>
      <c r="W5" s="410"/>
      <c r="X5" s="410"/>
      <c r="Y5" s="410"/>
      <c r="Z5" s="410"/>
      <c r="AA5" s="410"/>
      <c r="AB5" s="410"/>
      <c r="AC5" s="410"/>
      <c r="AD5" s="410"/>
    </row>
    <row r="6" spans="1:30" ht="17.25" customHeight="1">
      <c r="A6" s="285"/>
      <c r="B6" s="286"/>
      <c r="C6" s="286"/>
      <c r="D6" s="286"/>
      <c r="E6" s="286"/>
      <c r="F6" s="287"/>
      <c r="G6" s="287"/>
      <c r="H6" s="288"/>
      <c r="I6" s="385"/>
      <c r="J6" s="385"/>
      <c r="K6" s="385"/>
      <c r="L6" s="385"/>
      <c r="M6" s="386"/>
      <c r="N6" s="286"/>
      <c r="O6" s="286"/>
      <c r="P6" s="384"/>
      <c r="Q6" s="409"/>
      <c r="R6" s="410"/>
      <c r="S6" s="410"/>
      <c r="T6" s="410"/>
      <c r="U6" s="410"/>
      <c r="V6" s="410"/>
      <c r="W6" s="410"/>
      <c r="X6" s="410"/>
      <c r="Y6" s="410"/>
      <c r="Z6" s="410"/>
      <c r="AA6" s="410"/>
      <c r="AB6" s="410"/>
      <c r="AC6" s="410"/>
      <c r="AD6" s="410"/>
    </row>
    <row r="7" spans="1:30" ht="29.25" customHeight="1">
      <c r="A7" s="1594" t="s">
        <v>461</v>
      </c>
      <c r="B7" s="1591" t="s">
        <v>462</v>
      </c>
      <c r="C7" s="1591" t="s">
        <v>463</v>
      </c>
      <c r="D7" s="1591" t="s">
        <v>464</v>
      </c>
      <c r="E7" s="1591" t="s">
        <v>465</v>
      </c>
      <c r="F7" s="1590" t="s">
        <v>466</v>
      </c>
      <c r="G7" s="1590"/>
      <c r="H7" s="1591" t="s">
        <v>467</v>
      </c>
      <c r="I7" s="1591"/>
      <c r="J7" s="290"/>
      <c r="K7" s="290"/>
      <c r="L7" s="1591" t="s">
        <v>468</v>
      </c>
      <c r="M7" s="1603" t="s">
        <v>469</v>
      </c>
      <c r="N7" s="1591" t="s">
        <v>470</v>
      </c>
      <c r="O7" s="1591" t="s">
        <v>471</v>
      </c>
      <c r="P7" s="387"/>
      <c r="Q7" s="411" t="s">
        <v>472</v>
      </c>
      <c r="R7" s="411">
        <v>2</v>
      </c>
      <c r="S7" s="411">
        <v>3</v>
      </c>
      <c r="T7" s="411">
        <v>4</v>
      </c>
      <c r="U7" s="411">
        <v>5</v>
      </c>
      <c r="V7" s="411">
        <v>6</v>
      </c>
      <c r="W7" s="411">
        <v>7</v>
      </c>
      <c r="X7" s="411">
        <v>8</v>
      </c>
      <c r="Y7" s="433">
        <v>9</v>
      </c>
      <c r="Z7" s="433">
        <v>10</v>
      </c>
      <c r="AA7" s="411">
        <v>11</v>
      </c>
      <c r="AB7" s="433">
        <v>12</v>
      </c>
      <c r="AC7" s="411">
        <v>13</v>
      </c>
      <c r="AD7" s="411">
        <v>14</v>
      </c>
    </row>
    <row r="8" spans="1:30" ht="63" customHeight="1">
      <c r="A8" s="1595"/>
      <c r="B8" s="1599"/>
      <c r="C8" s="1599"/>
      <c r="D8" s="1599"/>
      <c r="E8" s="1599"/>
      <c r="F8" s="292" t="s">
        <v>473</v>
      </c>
      <c r="G8" s="292" t="s">
        <v>474</v>
      </c>
      <c r="H8" s="293" t="s">
        <v>475</v>
      </c>
      <c r="I8" s="291" t="s">
        <v>476</v>
      </c>
      <c r="J8" s="291" t="s">
        <v>477</v>
      </c>
      <c r="K8" s="291" t="s">
        <v>478</v>
      </c>
      <c r="L8" s="1599"/>
      <c r="M8" s="1604"/>
      <c r="N8" s="1599"/>
      <c r="O8" s="1599"/>
      <c r="P8" s="387"/>
      <c r="Q8" s="412" t="s">
        <v>479</v>
      </c>
      <c r="R8" s="413"/>
      <c r="S8" s="413"/>
      <c r="T8" s="413"/>
      <c r="U8" s="413"/>
      <c r="V8" s="413"/>
      <c r="W8" s="413"/>
      <c r="X8" s="413"/>
      <c r="Y8" s="413"/>
      <c r="Z8" s="413"/>
      <c r="AA8" s="413"/>
      <c r="AB8" s="413"/>
      <c r="AC8" s="413"/>
      <c r="AD8" s="413"/>
    </row>
    <row r="9" spans="1:30" ht="15.6">
      <c r="A9" s="294" t="s">
        <v>480</v>
      </c>
      <c r="B9" s="295"/>
      <c r="C9" s="295"/>
      <c r="D9" s="295"/>
      <c r="E9" s="295"/>
      <c r="F9" s="296"/>
      <c r="G9" s="296"/>
      <c r="H9" s="297">
        <f>SUM(H10:H22)</f>
        <v>0</v>
      </c>
      <c r="I9" s="297">
        <f>SUM(I10:I22)</f>
        <v>0</v>
      </c>
      <c r="J9" s="297"/>
      <c r="K9" s="297"/>
      <c r="L9" s="297">
        <f>SUM(L10:L21)</f>
        <v>0</v>
      </c>
      <c r="M9" s="297">
        <f t="shared" ref="M9:M39" si="0">I9-L9</f>
        <v>0</v>
      </c>
      <c r="N9" s="297"/>
      <c r="O9" s="297"/>
      <c r="P9" s="388"/>
      <c r="Q9" s="414"/>
      <c r="R9" s="414"/>
      <c r="S9" s="414"/>
      <c r="T9" s="414"/>
      <c r="U9" s="414"/>
      <c r="V9" s="415"/>
      <c r="W9" s="415"/>
      <c r="X9" s="415"/>
      <c r="Y9" s="415"/>
      <c r="Z9" s="415"/>
      <c r="AA9" s="415"/>
      <c r="AB9" s="415"/>
      <c r="AC9" s="415"/>
      <c r="AD9" s="415"/>
    </row>
    <row r="10" spans="1:30" ht="34.5" customHeight="1">
      <c r="A10" s="298"/>
      <c r="B10" s="299"/>
      <c r="C10" s="300"/>
      <c r="D10" s="301"/>
      <c r="E10" s="302"/>
      <c r="F10" s="298"/>
      <c r="G10" s="298"/>
      <c r="H10" s="303"/>
      <c r="I10" s="319"/>
      <c r="J10" s="319"/>
      <c r="K10" s="319"/>
      <c r="L10" s="389">
        <f>SUM(Q10:AD10)</f>
        <v>0</v>
      </c>
      <c r="M10" s="389">
        <f t="shared" si="0"/>
        <v>0</v>
      </c>
      <c r="N10" s="390"/>
      <c r="O10" s="391"/>
      <c r="P10" s="392"/>
      <c r="Q10" s="416"/>
      <c r="R10" s="416"/>
      <c r="S10" s="416"/>
      <c r="T10" s="416"/>
      <c r="U10" s="416"/>
      <c r="V10" s="417"/>
      <c r="W10" s="417"/>
      <c r="X10" s="417"/>
      <c r="Y10" s="421"/>
      <c r="Z10" s="417"/>
      <c r="AA10" s="417"/>
      <c r="AB10" s="417"/>
      <c r="AC10" s="417"/>
      <c r="AD10" s="417"/>
    </row>
    <row r="11" spans="1:30" ht="15.6">
      <c r="A11" s="298"/>
      <c r="B11" s="304"/>
      <c r="C11" s="305"/>
      <c r="D11" s="306"/>
      <c r="E11" s="307"/>
      <c r="F11" s="298"/>
      <c r="G11" s="298"/>
      <c r="H11" s="303"/>
      <c r="I11" s="301"/>
      <c r="J11" s="301"/>
      <c r="K11" s="301"/>
      <c r="L11" s="389">
        <f t="shared" ref="L11:L22" si="1">SUM(Q11:AD11)</f>
        <v>0</v>
      </c>
      <c r="M11" s="389">
        <f t="shared" si="0"/>
        <v>0</v>
      </c>
      <c r="N11" s="390"/>
      <c r="O11" s="391"/>
      <c r="P11" s="392"/>
      <c r="Q11" s="416"/>
      <c r="R11" s="416"/>
      <c r="S11" s="416"/>
      <c r="T11" s="416"/>
      <c r="U11" s="416"/>
      <c r="V11" s="417"/>
      <c r="W11" s="417"/>
      <c r="X11" s="417"/>
      <c r="Y11" s="421"/>
      <c r="Z11" s="417"/>
      <c r="AA11" s="417"/>
      <c r="AB11" s="417"/>
      <c r="AC11" s="417"/>
      <c r="AD11" s="417"/>
    </row>
    <row r="12" spans="1:30" ht="15.6">
      <c r="A12" s="298"/>
      <c r="B12" s="308"/>
      <c r="C12" s="309"/>
      <c r="D12" s="302"/>
      <c r="E12" s="307"/>
      <c r="F12" s="298"/>
      <c r="G12" s="298"/>
      <c r="H12" s="303"/>
      <c r="I12" s="301"/>
      <c r="J12" s="301"/>
      <c r="K12" s="301"/>
      <c r="L12" s="389">
        <f t="shared" si="1"/>
        <v>0</v>
      </c>
      <c r="M12" s="389">
        <f t="shared" si="0"/>
        <v>0</v>
      </c>
      <c r="N12" s="390"/>
      <c r="O12" s="391"/>
      <c r="P12" s="392"/>
      <c r="Q12" s="416"/>
      <c r="R12" s="416"/>
      <c r="S12" s="416"/>
      <c r="T12" s="416"/>
      <c r="U12" s="416"/>
      <c r="V12" s="417"/>
      <c r="W12" s="417"/>
      <c r="X12" s="417"/>
      <c r="Y12" s="421"/>
      <c r="Z12" s="417"/>
      <c r="AA12" s="417"/>
      <c r="AB12" s="417"/>
      <c r="AC12" s="417"/>
      <c r="AD12" s="417"/>
    </row>
    <row r="13" spans="1:30" ht="15.6">
      <c r="A13" s="1596"/>
      <c r="B13" s="1600"/>
      <c r="C13" s="309"/>
      <c r="D13" s="302"/>
      <c r="E13" s="307"/>
      <c r="F13" s="298"/>
      <c r="G13" s="298"/>
      <c r="H13" s="303"/>
      <c r="I13" s="301"/>
      <c r="J13" s="301"/>
      <c r="K13" s="301"/>
      <c r="L13" s="389">
        <f t="shared" si="1"/>
        <v>0</v>
      </c>
      <c r="M13" s="389">
        <f t="shared" si="0"/>
        <v>0</v>
      </c>
      <c r="N13" s="390"/>
      <c r="O13" s="391"/>
      <c r="P13" s="392"/>
      <c r="Q13" s="416"/>
      <c r="R13" s="416"/>
      <c r="S13" s="416"/>
      <c r="T13" s="416"/>
      <c r="U13" s="416"/>
      <c r="V13" s="417"/>
      <c r="W13" s="417"/>
      <c r="X13" s="417"/>
      <c r="Y13" s="421"/>
      <c r="Z13" s="417"/>
      <c r="AA13" s="417"/>
      <c r="AB13" s="417"/>
      <c r="AC13" s="417"/>
      <c r="AD13" s="417"/>
    </row>
    <row r="14" spans="1:30" ht="15.6">
      <c r="A14" s="1597"/>
      <c r="B14" s="1601"/>
      <c r="C14" s="309"/>
      <c r="D14" s="302"/>
      <c r="E14" s="302"/>
      <c r="F14" s="302"/>
      <c r="G14" s="302"/>
      <c r="H14" s="303"/>
      <c r="I14" s="301"/>
      <c r="J14" s="301"/>
      <c r="K14" s="301"/>
      <c r="L14" s="389">
        <f t="shared" si="1"/>
        <v>0</v>
      </c>
      <c r="M14" s="389">
        <f t="shared" si="0"/>
        <v>0</v>
      </c>
      <c r="N14" s="390"/>
      <c r="O14" s="391"/>
      <c r="P14" s="392"/>
      <c r="Q14" s="416"/>
      <c r="R14" s="416"/>
      <c r="S14" s="416"/>
      <c r="T14" s="416"/>
      <c r="U14" s="416"/>
      <c r="V14" s="417"/>
      <c r="W14" s="417"/>
      <c r="X14" s="417"/>
      <c r="Y14" s="421"/>
      <c r="Z14" s="417"/>
      <c r="AA14" s="417"/>
      <c r="AB14" s="417"/>
      <c r="AC14" s="417"/>
      <c r="AD14" s="417"/>
    </row>
    <row r="15" spans="1:30" ht="15.6">
      <c r="A15" s="1597"/>
      <c r="B15" s="1601"/>
      <c r="C15" s="309"/>
      <c r="D15" s="302"/>
      <c r="E15" s="302"/>
      <c r="F15" s="302"/>
      <c r="G15" s="302"/>
      <c r="H15" s="303"/>
      <c r="I15" s="301"/>
      <c r="J15" s="301"/>
      <c r="K15" s="301"/>
      <c r="L15" s="389">
        <f t="shared" si="1"/>
        <v>0</v>
      </c>
      <c r="M15" s="389">
        <f t="shared" si="0"/>
        <v>0</v>
      </c>
      <c r="N15" s="390"/>
      <c r="O15" s="391"/>
      <c r="P15" s="392"/>
      <c r="Q15" s="416"/>
      <c r="R15" s="416"/>
      <c r="S15" s="416"/>
      <c r="T15" s="416"/>
      <c r="U15" s="416"/>
      <c r="V15" s="417"/>
      <c r="W15" s="417"/>
      <c r="X15" s="417"/>
      <c r="Y15" s="421"/>
      <c r="Z15" s="417"/>
      <c r="AA15" s="417"/>
      <c r="AB15" s="417"/>
      <c r="AC15" s="417"/>
      <c r="AD15" s="417"/>
    </row>
    <row r="16" spans="1:30" ht="15.6">
      <c r="A16" s="1597"/>
      <c r="B16" s="1601"/>
      <c r="C16" s="309"/>
      <c r="D16" s="302"/>
      <c r="E16" s="302"/>
      <c r="F16" s="302"/>
      <c r="G16" s="302"/>
      <c r="H16" s="303"/>
      <c r="I16" s="301"/>
      <c r="J16" s="301"/>
      <c r="K16" s="301"/>
      <c r="L16" s="389">
        <f t="shared" si="1"/>
        <v>0</v>
      </c>
      <c r="M16" s="389">
        <f t="shared" si="0"/>
        <v>0</v>
      </c>
      <c r="N16" s="390"/>
      <c r="O16" s="391"/>
      <c r="P16" s="392"/>
      <c r="Q16" s="416"/>
      <c r="R16" s="416"/>
      <c r="S16" s="416"/>
      <c r="T16" s="416"/>
      <c r="U16" s="416"/>
      <c r="V16" s="417"/>
      <c r="W16" s="417"/>
      <c r="X16" s="417"/>
      <c r="Y16" s="421"/>
      <c r="Z16" s="417"/>
      <c r="AA16" s="417"/>
      <c r="AB16" s="417"/>
      <c r="AC16" s="417"/>
      <c r="AD16" s="417"/>
    </row>
    <row r="17" spans="1:30" ht="15.6">
      <c r="A17" s="1598"/>
      <c r="B17" s="1602"/>
      <c r="C17" s="309"/>
      <c r="D17" s="302"/>
      <c r="E17" s="302"/>
      <c r="F17" s="302"/>
      <c r="G17" s="302"/>
      <c r="H17" s="303"/>
      <c r="I17" s="301"/>
      <c r="J17" s="301"/>
      <c r="K17" s="301"/>
      <c r="L17" s="389">
        <f t="shared" si="1"/>
        <v>0</v>
      </c>
      <c r="M17" s="389">
        <f t="shared" si="0"/>
        <v>0</v>
      </c>
      <c r="N17" s="390"/>
      <c r="O17" s="391"/>
      <c r="P17" s="392"/>
      <c r="Q17" s="416"/>
      <c r="R17" s="416"/>
      <c r="S17" s="418"/>
      <c r="T17" s="419"/>
      <c r="U17" s="416"/>
      <c r="V17" s="417"/>
      <c r="W17" s="417"/>
      <c r="X17" s="417"/>
      <c r="Y17" s="421"/>
      <c r="Z17" s="417"/>
      <c r="AA17" s="417"/>
      <c r="AB17" s="417"/>
      <c r="AC17" s="417"/>
      <c r="AD17" s="417"/>
    </row>
    <row r="18" spans="1:30" ht="15.6">
      <c r="A18" s="310"/>
      <c r="B18" s="310"/>
      <c r="C18" s="311"/>
      <c r="D18" s="312"/>
      <c r="E18" s="313"/>
      <c r="F18" s="314"/>
      <c r="G18" s="314"/>
      <c r="H18" s="315"/>
      <c r="I18" s="319"/>
      <c r="J18" s="319"/>
      <c r="K18" s="319"/>
      <c r="L18" s="389">
        <f t="shared" si="1"/>
        <v>0</v>
      </c>
      <c r="M18" s="389">
        <f t="shared" si="0"/>
        <v>0</v>
      </c>
      <c r="N18" s="390"/>
      <c r="O18" s="393"/>
      <c r="P18" s="392"/>
      <c r="Q18" s="416"/>
      <c r="R18" s="416"/>
      <c r="S18" s="416"/>
      <c r="T18" s="416"/>
      <c r="U18" s="416"/>
      <c r="V18" s="417"/>
      <c r="W18" s="417"/>
      <c r="X18" s="417"/>
      <c r="Y18" s="421"/>
      <c r="Z18" s="417"/>
      <c r="AA18" s="417"/>
      <c r="AB18" s="417"/>
      <c r="AC18" s="417"/>
      <c r="AD18" s="417"/>
    </row>
    <row r="19" spans="1:30" ht="15.6">
      <c r="A19" s="310"/>
      <c r="B19" s="310"/>
      <c r="C19" s="311"/>
      <c r="D19" s="312"/>
      <c r="E19" s="313"/>
      <c r="F19" s="314"/>
      <c r="G19" s="314"/>
      <c r="H19" s="315"/>
      <c r="I19" s="319"/>
      <c r="J19" s="319"/>
      <c r="K19" s="319"/>
      <c r="L19" s="389">
        <f t="shared" si="1"/>
        <v>0</v>
      </c>
      <c r="M19" s="389">
        <f t="shared" si="0"/>
        <v>0</v>
      </c>
      <c r="N19" s="390"/>
      <c r="O19" s="393"/>
      <c r="P19" s="392"/>
      <c r="Q19" s="416"/>
      <c r="R19" s="416"/>
      <c r="S19" s="416"/>
      <c r="T19" s="416"/>
      <c r="U19" s="416"/>
      <c r="V19" s="417"/>
      <c r="W19" s="417"/>
      <c r="X19" s="417"/>
      <c r="Y19" s="421"/>
      <c r="Z19" s="417"/>
      <c r="AA19" s="417"/>
      <c r="AB19" s="417"/>
      <c r="AC19" s="417"/>
      <c r="AD19" s="417"/>
    </row>
    <row r="20" spans="1:30" ht="15.6">
      <c r="A20" s="316"/>
      <c r="B20" s="308"/>
      <c r="C20" s="309"/>
      <c r="D20" s="302"/>
      <c r="E20" s="307"/>
      <c r="F20" s="298"/>
      <c r="G20" s="298"/>
      <c r="H20" s="303"/>
      <c r="I20" s="301"/>
      <c r="J20" s="301"/>
      <c r="K20" s="301"/>
      <c r="L20" s="389">
        <f t="shared" si="1"/>
        <v>0</v>
      </c>
      <c r="M20" s="389">
        <f t="shared" si="0"/>
        <v>0</v>
      </c>
      <c r="N20" s="390"/>
      <c r="O20" s="393"/>
      <c r="P20" s="392"/>
      <c r="Q20" s="416"/>
      <c r="R20" s="416"/>
      <c r="S20" s="416"/>
      <c r="T20" s="416"/>
      <c r="U20" s="416"/>
      <c r="V20" s="417"/>
      <c r="W20" s="417"/>
      <c r="X20" s="417"/>
      <c r="Y20" s="421"/>
      <c r="Z20" s="417"/>
      <c r="AA20" s="417"/>
      <c r="AB20" s="417"/>
      <c r="AC20" s="417"/>
      <c r="AD20" s="417"/>
    </row>
    <row r="21" spans="1:30" ht="15.6">
      <c r="A21" s="316"/>
      <c r="B21" s="308"/>
      <c r="C21" s="309"/>
      <c r="D21" s="302"/>
      <c r="E21" s="307"/>
      <c r="F21" s="298"/>
      <c r="G21" s="298"/>
      <c r="H21" s="303"/>
      <c r="I21" s="301"/>
      <c r="J21" s="301"/>
      <c r="K21" s="301"/>
      <c r="L21" s="389">
        <f t="shared" si="1"/>
        <v>0</v>
      </c>
      <c r="M21" s="389">
        <f t="shared" si="0"/>
        <v>0</v>
      </c>
      <c r="N21" s="390"/>
      <c r="O21" s="393"/>
      <c r="P21" s="392"/>
      <c r="Q21" s="416"/>
      <c r="R21" s="416"/>
      <c r="S21" s="416"/>
      <c r="T21" s="416"/>
      <c r="U21" s="416"/>
      <c r="V21" s="417"/>
      <c r="W21" s="417"/>
      <c r="X21" s="417"/>
      <c r="Y21" s="421"/>
      <c r="Z21" s="417"/>
      <c r="AA21" s="417"/>
      <c r="AB21" s="417"/>
      <c r="AC21" s="417"/>
      <c r="AD21" s="417"/>
    </row>
    <row r="22" spans="1:30" ht="15.6">
      <c r="A22" s="317"/>
      <c r="B22" s="309"/>
      <c r="C22" s="301"/>
      <c r="D22" s="301"/>
      <c r="E22" s="302"/>
      <c r="F22" s="298"/>
      <c r="G22" s="298"/>
      <c r="H22" s="303"/>
      <c r="I22" s="301"/>
      <c r="J22" s="301"/>
      <c r="K22" s="301"/>
      <c r="L22" s="389">
        <f t="shared" si="1"/>
        <v>0</v>
      </c>
      <c r="M22" s="389">
        <f t="shared" si="0"/>
        <v>0</v>
      </c>
      <c r="N22" s="390"/>
      <c r="O22" s="393"/>
      <c r="P22" s="392"/>
      <c r="Q22" s="416"/>
      <c r="R22" s="416"/>
      <c r="S22" s="416"/>
      <c r="T22" s="416"/>
      <c r="U22" s="416"/>
      <c r="V22" s="417"/>
      <c r="W22" s="417"/>
      <c r="X22" s="417"/>
      <c r="Y22" s="421"/>
      <c r="Z22" s="417"/>
      <c r="AA22" s="417"/>
      <c r="AB22" s="417"/>
      <c r="AC22" s="417"/>
      <c r="AD22" s="417"/>
    </row>
    <row r="23" spans="1:30" ht="15.6">
      <c r="A23" s="294" t="s">
        <v>481</v>
      </c>
      <c r="B23" s="295"/>
      <c r="C23" s="295"/>
      <c r="D23" s="295"/>
      <c r="E23" s="318"/>
      <c r="F23" s="296"/>
      <c r="G23" s="296"/>
      <c r="H23" s="297">
        <f>SUM(H24:H39)</f>
        <v>0</v>
      </c>
      <c r="I23" s="297">
        <f>SUM(I24:I39)</f>
        <v>0</v>
      </c>
      <c r="J23" s="297"/>
      <c r="K23" s="297"/>
      <c r="L23" s="297">
        <f>SUM(L24:L39)</f>
        <v>0</v>
      </c>
      <c r="M23" s="297">
        <f t="shared" si="0"/>
        <v>0</v>
      </c>
      <c r="N23" s="297"/>
      <c r="O23" s="297"/>
      <c r="P23" s="388"/>
      <c r="Q23" s="414"/>
      <c r="R23" s="414"/>
      <c r="S23" s="414"/>
      <c r="T23" s="414"/>
      <c r="U23" s="414"/>
      <c r="V23" s="415"/>
      <c r="W23" s="415"/>
      <c r="X23" s="415"/>
      <c r="Y23" s="415"/>
      <c r="Z23" s="415"/>
      <c r="AA23" s="415"/>
      <c r="AB23" s="415"/>
      <c r="AC23" s="415"/>
      <c r="AD23" s="415"/>
    </row>
    <row r="24" spans="1:30" ht="15.6">
      <c r="A24" s="314"/>
      <c r="B24" s="319"/>
      <c r="C24" s="319"/>
      <c r="D24" s="312"/>
      <c r="E24" s="312"/>
      <c r="F24" s="314"/>
      <c r="G24" s="314"/>
      <c r="H24" s="315"/>
      <c r="I24" s="389"/>
      <c r="J24" s="389"/>
      <c r="K24" s="389"/>
      <c r="L24" s="389">
        <f>SUM(Q24:AD24)</f>
        <v>0</v>
      </c>
      <c r="M24" s="389">
        <f t="shared" si="0"/>
        <v>0</v>
      </c>
      <c r="N24" s="391"/>
      <c r="O24" s="391"/>
      <c r="P24" s="388"/>
      <c r="Q24" s="420"/>
      <c r="R24" s="416"/>
      <c r="S24" s="416"/>
      <c r="T24" s="420"/>
      <c r="U24" s="416"/>
      <c r="V24" s="421"/>
      <c r="W24" s="421"/>
      <c r="X24" s="421"/>
      <c r="Y24" s="421"/>
      <c r="Z24" s="421"/>
      <c r="AA24" s="421"/>
      <c r="AB24" s="421"/>
      <c r="AC24" s="421"/>
      <c r="AD24" s="421"/>
    </row>
    <row r="25" spans="1:30" ht="15.6">
      <c r="A25" s="320"/>
      <c r="B25" s="321"/>
      <c r="C25" s="319"/>
      <c r="D25" s="312"/>
      <c r="E25" s="312"/>
      <c r="F25" s="312"/>
      <c r="G25" s="312"/>
      <c r="H25" s="315"/>
      <c r="I25" s="389"/>
      <c r="J25" s="389"/>
      <c r="K25" s="389"/>
      <c r="L25" s="389">
        <f t="shared" ref="L25:L39" si="2">SUM(Q25:AD25)</f>
        <v>0</v>
      </c>
      <c r="M25" s="389">
        <f t="shared" si="0"/>
        <v>0</v>
      </c>
      <c r="N25" s="391"/>
      <c r="O25" s="391"/>
      <c r="P25" s="388"/>
      <c r="Q25" s="420"/>
      <c r="R25" s="422"/>
      <c r="S25" s="416"/>
      <c r="T25" s="420"/>
      <c r="U25" s="416"/>
      <c r="V25" s="421"/>
      <c r="W25" s="421"/>
      <c r="X25" s="421"/>
      <c r="Y25" s="421"/>
      <c r="Z25" s="421"/>
      <c r="AA25" s="421"/>
      <c r="AB25" s="421"/>
      <c r="AC25" s="421"/>
      <c r="AD25" s="421"/>
    </row>
    <row r="26" spans="1:30" ht="15.6">
      <c r="A26" s="320"/>
      <c r="B26" s="321"/>
      <c r="C26" s="319"/>
      <c r="D26" s="312"/>
      <c r="E26" s="312"/>
      <c r="F26" s="312"/>
      <c r="G26" s="312"/>
      <c r="H26" s="315"/>
      <c r="I26" s="389"/>
      <c r="J26" s="389"/>
      <c r="K26" s="389"/>
      <c r="L26" s="389">
        <f t="shared" si="2"/>
        <v>0</v>
      </c>
      <c r="M26" s="389">
        <f t="shared" si="0"/>
        <v>0</v>
      </c>
      <c r="N26" s="391"/>
      <c r="O26" s="391"/>
      <c r="P26" s="388"/>
      <c r="Q26" s="420"/>
      <c r="R26" s="416"/>
      <c r="S26" s="416"/>
      <c r="T26" s="420"/>
      <c r="U26" s="416"/>
      <c r="V26" s="421"/>
      <c r="W26" s="421"/>
      <c r="X26" s="421"/>
      <c r="Y26" s="421"/>
      <c r="Z26" s="421"/>
      <c r="AA26" s="421"/>
      <c r="AB26" s="421"/>
      <c r="AC26" s="421"/>
      <c r="AD26" s="421"/>
    </row>
    <row r="27" spans="1:30" ht="15.6">
      <c r="A27" s="320"/>
      <c r="B27" s="322"/>
      <c r="C27" s="323"/>
      <c r="D27" s="312"/>
      <c r="E27" s="312"/>
      <c r="F27" s="324"/>
      <c r="G27" s="324"/>
      <c r="H27" s="315"/>
      <c r="I27" s="389"/>
      <c r="J27" s="389"/>
      <c r="K27" s="389"/>
      <c r="L27" s="389">
        <f t="shared" si="2"/>
        <v>0</v>
      </c>
      <c r="M27" s="389">
        <f t="shared" si="0"/>
        <v>0</v>
      </c>
      <c r="N27" s="391"/>
      <c r="O27" s="391"/>
      <c r="P27" s="388"/>
      <c r="Q27" s="420"/>
      <c r="R27" s="416"/>
      <c r="S27" s="419"/>
      <c r="T27" s="420"/>
      <c r="U27" s="416"/>
      <c r="V27" s="421"/>
      <c r="W27" s="421"/>
      <c r="X27" s="421"/>
      <c r="Y27" s="421"/>
      <c r="Z27" s="421"/>
      <c r="AA27" s="421"/>
      <c r="AB27" s="421"/>
      <c r="AC27" s="421"/>
      <c r="AD27" s="421"/>
    </row>
    <row r="28" spans="1:30" ht="15.6">
      <c r="A28" s="320"/>
      <c r="B28" s="325"/>
      <c r="C28" s="326"/>
      <c r="D28" s="312"/>
      <c r="E28" s="312"/>
      <c r="F28" s="312"/>
      <c r="G28" s="312"/>
      <c r="H28" s="315"/>
      <c r="I28" s="389"/>
      <c r="J28" s="389"/>
      <c r="K28" s="389"/>
      <c r="L28" s="389">
        <f t="shared" si="2"/>
        <v>0</v>
      </c>
      <c r="M28" s="389">
        <f t="shared" si="0"/>
        <v>0</v>
      </c>
      <c r="N28" s="391"/>
      <c r="O28" s="391"/>
      <c r="P28" s="388"/>
      <c r="Q28" s="420"/>
      <c r="R28" s="416"/>
      <c r="S28" s="416"/>
      <c r="T28" s="420"/>
      <c r="U28" s="416"/>
      <c r="V28" s="421"/>
      <c r="W28" s="421"/>
      <c r="X28" s="421"/>
      <c r="Y28" s="421"/>
      <c r="Z28" s="421"/>
      <c r="AA28" s="421"/>
      <c r="AB28" s="421"/>
      <c r="AC28" s="421"/>
      <c r="AD28" s="421"/>
    </row>
    <row r="29" spans="1:30" ht="15.6">
      <c r="A29" s="320"/>
      <c r="B29" s="325"/>
      <c r="C29" s="327"/>
      <c r="D29" s="312"/>
      <c r="E29" s="312"/>
      <c r="F29" s="312"/>
      <c r="G29" s="312"/>
      <c r="H29" s="315"/>
      <c r="I29" s="389"/>
      <c r="J29" s="389"/>
      <c r="K29" s="389"/>
      <c r="L29" s="389">
        <f t="shared" si="2"/>
        <v>0</v>
      </c>
      <c r="M29" s="389">
        <f t="shared" si="0"/>
        <v>0</v>
      </c>
      <c r="N29" s="391"/>
      <c r="O29" s="391"/>
      <c r="P29" s="388"/>
      <c r="Q29" s="420"/>
      <c r="R29" s="416"/>
      <c r="S29" s="416"/>
      <c r="T29" s="420"/>
      <c r="U29" s="416"/>
      <c r="V29" s="421"/>
      <c r="W29" s="421"/>
      <c r="X29" s="421"/>
      <c r="Y29" s="421"/>
      <c r="Z29" s="421"/>
      <c r="AA29" s="421"/>
      <c r="AB29" s="421"/>
      <c r="AC29" s="421"/>
      <c r="AD29" s="421"/>
    </row>
    <row r="30" spans="1:30" ht="15.6">
      <c r="A30" s="320"/>
      <c r="B30" s="328"/>
      <c r="C30" s="329"/>
      <c r="D30" s="312"/>
      <c r="E30" s="307"/>
      <c r="F30" s="298"/>
      <c r="G30" s="298"/>
      <c r="H30" s="315"/>
      <c r="I30" s="389"/>
      <c r="J30" s="389"/>
      <c r="K30" s="389"/>
      <c r="L30" s="389">
        <f t="shared" si="2"/>
        <v>0</v>
      </c>
      <c r="M30" s="389">
        <f t="shared" si="0"/>
        <v>0</v>
      </c>
      <c r="N30" s="391"/>
      <c r="O30" s="391"/>
      <c r="P30" s="388"/>
      <c r="Q30" s="420"/>
      <c r="R30" s="416"/>
      <c r="S30" s="416"/>
      <c r="T30" s="420"/>
      <c r="U30" s="416"/>
      <c r="V30" s="421"/>
      <c r="W30" s="421"/>
      <c r="X30" s="421"/>
      <c r="Y30" s="421"/>
      <c r="Z30" s="421"/>
      <c r="AA30" s="421"/>
      <c r="AB30" s="421"/>
      <c r="AC30" s="421"/>
      <c r="AD30" s="421"/>
    </row>
    <row r="31" spans="1:30" ht="15.6">
      <c r="A31" s="314"/>
      <c r="B31" s="311"/>
      <c r="C31" s="311"/>
      <c r="D31" s="312"/>
      <c r="E31" s="312"/>
      <c r="F31" s="314"/>
      <c r="G31" s="314"/>
      <c r="H31" s="315"/>
      <c r="I31" s="319"/>
      <c r="J31" s="319"/>
      <c r="K31" s="319"/>
      <c r="L31" s="389">
        <f t="shared" si="2"/>
        <v>0</v>
      </c>
      <c r="M31" s="389">
        <f t="shared" si="0"/>
        <v>0</v>
      </c>
      <c r="N31" s="390"/>
      <c r="O31" s="393"/>
      <c r="P31" s="392"/>
      <c r="Q31" s="416"/>
      <c r="R31" s="416"/>
      <c r="S31" s="416"/>
      <c r="T31" s="416"/>
      <c r="U31" s="416"/>
      <c r="V31" s="417"/>
      <c r="W31" s="417"/>
      <c r="X31" s="417"/>
      <c r="Y31" s="421"/>
      <c r="Z31" s="417"/>
      <c r="AA31" s="417"/>
      <c r="AB31" s="417"/>
      <c r="AC31" s="417"/>
      <c r="AD31" s="417"/>
    </row>
    <row r="32" spans="1:30" ht="15.6">
      <c r="A32" s="314"/>
      <c r="B32" s="311"/>
      <c r="C32" s="319"/>
      <c r="D32" s="312"/>
      <c r="E32" s="313"/>
      <c r="F32" s="314"/>
      <c r="G32" s="314"/>
      <c r="H32" s="315"/>
      <c r="I32" s="319"/>
      <c r="J32" s="319"/>
      <c r="K32" s="319"/>
      <c r="L32" s="389">
        <f t="shared" si="2"/>
        <v>0</v>
      </c>
      <c r="M32" s="389">
        <f t="shared" si="0"/>
        <v>0</v>
      </c>
      <c r="N32" s="390"/>
      <c r="O32" s="393"/>
      <c r="P32" s="392"/>
      <c r="Q32" s="416"/>
      <c r="R32" s="416"/>
      <c r="S32" s="416"/>
      <c r="T32" s="416"/>
      <c r="U32" s="416"/>
      <c r="V32" s="417"/>
      <c r="W32" s="417"/>
      <c r="X32" s="417"/>
      <c r="Y32" s="421"/>
      <c r="Z32" s="417"/>
      <c r="AA32" s="417"/>
      <c r="AB32" s="417"/>
      <c r="AC32" s="417"/>
      <c r="AD32" s="417"/>
    </row>
    <row r="33" spans="1:30" ht="15.6">
      <c r="A33" s="314"/>
      <c r="B33" s="319"/>
      <c r="C33" s="319"/>
      <c r="D33" s="312"/>
      <c r="E33" s="312"/>
      <c r="F33" s="314"/>
      <c r="G33" s="314"/>
      <c r="H33" s="315"/>
      <c r="I33" s="319"/>
      <c r="J33" s="319"/>
      <c r="K33" s="319"/>
      <c r="L33" s="389">
        <f t="shared" si="2"/>
        <v>0</v>
      </c>
      <c r="M33" s="389">
        <f t="shared" si="0"/>
        <v>0</v>
      </c>
      <c r="N33" s="390"/>
      <c r="O33" s="393"/>
      <c r="P33" s="392"/>
      <c r="Q33" s="416"/>
      <c r="R33" s="416"/>
      <c r="S33" s="416"/>
      <c r="T33" s="416"/>
      <c r="U33" s="416"/>
      <c r="V33" s="417"/>
      <c r="W33" s="417"/>
      <c r="X33" s="417"/>
      <c r="Y33" s="421"/>
      <c r="Z33" s="417"/>
      <c r="AA33" s="417"/>
      <c r="AB33" s="417"/>
      <c r="AC33" s="417"/>
      <c r="AD33" s="417"/>
    </row>
    <row r="34" spans="1:30" ht="15.6">
      <c r="A34" s="330"/>
      <c r="B34" s="311"/>
      <c r="C34" s="319"/>
      <c r="D34" s="312"/>
      <c r="E34" s="313"/>
      <c r="F34" s="314"/>
      <c r="G34" s="314"/>
      <c r="H34" s="315"/>
      <c r="I34" s="319"/>
      <c r="J34" s="319"/>
      <c r="K34" s="319"/>
      <c r="L34" s="389">
        <f t="shared" si="2"/>
        <v>0</v>
      </c>
      <c r="M34" s="389">
        <f t="shared" si="0"/>
        <v>0</v>
      </c>
      <c r="N34" s="390"/>
      <c r="O34" s="393"/>
      <c r="P34" s="392"/>
      <c r="Q34" s="416"/>
      <c r="R34" s="416"/>
      <c r="S34" s="416"/>
      <c r="T34" s="416"/>
      <c r="U34" s="416"/>
      <c r="V34" s="417"/>
      <c r="W34" s="417"/>
      <c r="X34" s="417"/>
      <c r="Y34" s="421"/>
      <c r="Z34" s="417"/>
      <c r="AA34" s="417"/>
      <c r="AB34" s="417"/>
      <c r="AC34" s="417"/>
      <c r="AD34" s="417"/>
    </row>
    <row r="35" spans="1:30" ht="15.6">
      <c r="A35" s="314"/>
      <c r="B35" s="331"/>
      <c r="C35" s="332"/>
      <c r="D35" s="312"/>
      <c r="E35" s="312"/>
      <c r="F35" s="312"/>
      <c r="G35" s="312"/>
      <c r="H35" s="315"/>
      <c r="I35" s="319"/>
      <c r="J35" s="319"/>
      <c r="K35" s="319"/>
      <c r="L35" s="389">
        <f t="shared" si="2"/>
        <v>0</v>
      </c>
      <c r="M35" s="389">
        <f t="shared" si="0"/>
        <v>0</v>
      </c>
      <c r="N35" s="390"/>
      <c r="O35" s="393"/>
      <c r="P35" s="392"/>
      <c r="Q35" s="416"/>
      <c r="R35" s="416"/>
      <c r="S35" s="416"/>
      <c r="T35" s="416"/>
      <c r="U35" s="416"/>
      <c r="V35" s="417"/>
      <c r="W35" s="417"/>
      <c r="X35" s="417"/>
      <c r="Y35" s="421"/>
      <c r="Z35" s="417"/>
      <c r="AA35" s="417"/>
      <c r="AB35" s="417"/>
      <c r="AC35" s="417"/>
      <c r="AD35" s="417"/>
    </row>
    <row r="36" spans="1:30" ht="15.6">
      <c r="A36" s="314"/>
      <c r="B36" s="331"/>
      <c r="C36" s="329"/>
      <c r="D36" s="312"/>
      <c r="E36" s="312"/>
      <c r="F36" s="324"/>
      <c r="G36" s="324"/>
      <c r="H36" s="315"/>
      <c r="I36" s="319"/>
      <c r="J36" s="319"/>
      <c r="K36" s="319"/>
      <c r="L36" s="389">
        <f t="shared" si="2"/>
        <v>0</v>
      </c>
      <c r="M36" s="389">
        <f t="shared" si="0"/>
        <v>0</v>
      </c>
      <c r="N36" s="390"/>
      <c r="O36" s="393"/>
      <c r="P36" s="392"/>
      <c r="Q36" s="416"/>
      <c r="R36" s="416"/>
      <c r="S36" s="416"/>
      <c r="T36" s="416"/>
      <c r="U36" s="416"/>
      <c r="V36" s="417"/>
      <c r="W36" s="417"/>
      <c r="X36" s="417"/>
      <c r="Y36" s="421"/>
      <c r="Z36" s="417"/>
      <c r="AA36" s="417"/>
      <c r="AB36" s="417"/>
      <c r="AC36" s="417"/>
      <c r="AD36" s="417"/>
    </row>
    <row r="37" spans="1:30" ht="15.6">
      <c r="A37" s="314"/>
      <c r="B37" s="333"/>
      <c r="C37" s="329"/>
      <c r="D37" s="312"/>
      <c r="E37" s="312"/>
      <c r="F37" s="312"/>
      <c r="G37" s="312"/>
      <c r="H37" s="315"/>
      <c r="I37" s="319"/>
      <c r="J37" s="319"/>
      <c r="K37" s="319"/>
      <c r="L37" s="389">
        <f t="shared" si="2"/>
        <v>0</v>
      </c>
      <c r="M37" s="389">
        <f t="shared" si="0"/>
        <v>0</v>
      </c>
      <c r="N37" s="390"/>
      <c r="O37" s="393"/>
      <c r="P37" s="392"/>
      <c r="Q37" s="416"/>
      <c r="R37" s="416"/>
      <c r="S37" s="416"/>
      <c r="T37" s="416"/>
      <c r="U37" s="416"/>
      <c r="V37" s="417"/>
      <c r="W37" s="417"/>
      <c r="X37" s="417"/>
      <c r="Y37" s="421"/>
      <c r="Z37" s="417"/>
      <c r="AA37" s="417"/>
      <c r="AB37" s="417"/>
      <c r="AC37" s="417"/>
      <c r="AD37" s="417"/>
    </row>
    <row r="38" spans="1:30" ht="15.6">
      <c r="A38" s="334"/>
      <c r="B38" s="333"/>
      <c r="C38" s="332"/>
      <c r="D38" s="312"/>
      <c r="E38" s="312"/>
      <c r="F38" s="324"/>
      <c r="G38" s="324"/>
      <c r="H38" s="315"/>
      <c r="I38" s="345"/>
      <c r="J38" s="345"/>
      <c r="K38" s="345"/>
      <c r="L38" s="389">
        <f t="shared" si="2"/>
        <v>0</v>
      </c>
      <c r="M38" s="389">
        <f t="shared" si="0"/>
        <v>0</v>
      </c>
      <c r="N38" s="394"/>
      <c r="O38" s="393"/>
      <c r="P38" s="395"/>
      <c r="Q38" s="423"/>
      <c r="R38" s="423"/>
      <c r="S38" s="423"/>
      <c r="T38" s="423"/>
      <c r="U38" s="423"/>
      <c r="V38" s="424"/>
      <c r="W38" s="424"/>
      <c r="X38" s="424"/>
      <c r="Y38" s="421"/>
      <c r="Z38" s="424"/>
      <c r="AA38" s="424"/>
      <c r="AB38" s="424"/>
      <c r="AC38" s="424"/>
      <c r="AD38" s="424"/>
    </row>
    <row r="39" spans="1:30" ht="16.2">
      <c r="A39" s="335"/>
      <c r="B39" s="328"/>
      <c r="C39" s="329"/>
      <c r="D39" s="336"/>
      <c r="E39" s="337"/>
      <c r="F39" s="338"/>
      <c r="G39" s="338"/>
      <c r="H39" s="339"/>
      <c r="I39" s="396"/>
      <c r="J39" s="396"/>
      <c r="K39" s="396"/>
      <c r="L39" s="389">
        <f t="shared" si="2"/>
        <v>0</v>
      </c>
      <c r="M39" s="389">
        <f t="shared" si="0"/>
        <v>0</v>
      </c>
      <c r="N39" s="394"/>
      <c r="O39" s="393"/>
      <c r="P39" s="395"/>
      <c r="Q39" s="423"/>
      <c r="R39" s="423"/>
      <c r="S39" s="423"/>
      <c r="T39" s="423"/>
      <c r="U39" s="423"/>
      <c r="V39" s="424"/>
      <c r="W39" s="424"/>
      <c r="X39" s="424"/>
      <c r="Y39" s="421"/>
      <c r="Z39" s="424"/>
      <c r="AA39" s="424"/>
      <c r="AB39" s="424"/>
      <c r="AC39" s="424"/>
      <c r="AD39" s="424"/>
    </row>
    <row r="40" spans="1:30" ht="15.6">
      <c r="A40" s="294" t="s">
        <v>482</v>
      </c>
      <c r="B40" s="295"/>
      <c r="C40" s="295"/>
      <c r="D40" s="295"/>
      <c r="E40" s="318"/>
      <c r="F40" s="296"/>
      <c r="G40" s="296"/>
      <c r="H40" s="297">
        <f>SUM(H41:H48)</f>
        <v>0</v>
      </c>
      <c r="I40" s="297">
        <f>SUM(I41:I48)</f>
        <v>0</v>
      </c>
      <c r="J40" s="297"/>
      <c r="K40" s="297"/>
      <c r="L40" s="297">
        <f>SUM(L41:L48)</f>
        <v>0</v>
      </c>
      <c r="M40" s="297">
        <f>SUM(M41:M48)</f>
        <v>0</v>
      </c>
      <c r="N40" s="297"/>
      <c r="O40" s="297"/>
      <c r="P40" s="388"/>
      <c r="Q40" s="414"/>
      <c r="R40" s="425">
        <f>SUM(R41:R59)</f>
        <v>0</v>
      </c>
      <c r="S40" s="425">
        <f>SUM(S41:S48)</f>
        <v>0</v>
      </c>
      <c r="T40" s="425">
        <f>SUM(T41:T48)</f>
        <v>0</v>
      </c>
      <c r="U40" s="425">
        <f>SUM(U41:U48)</f>
        <v>0</v>
      </c>
      <c r="V40" s="426">
        <f t="shared" ref="V40:AD40" si="3">SUM(V41:V59)</f>
        <v>0</v>
      </c>
      <c r="W40" s="426">
        <f t="shared" si="3"/>
        <v>0</v>
      </c>
      <c r="X40" s="426">
        <f t="shared" si="3"/>
        <v>0</v>
      </c>
      <c r="Y40" s="426">
        <f t="shared" si="3"/>
        <v>0</v>
      </c>
      <c r="Z40" s="426">
        <f t="shared" si="3"/>
        <v>0</v>
      </c>
      <c r="AA40" s="426">
        <f t="shared" si="3"/>
        <v>0</v>
      </c>
      <c r="AB40" s="426">
        <f t="shared" si="3"/>
        <v>0</v>
      </c>
      <c r="AC40" s="426">
        <f t="shared" si="3"/>
        <v>0</v>
      </c>
      <c r="AD40" s="426">
        <f t="shared" si="3"/>
        <v>0</v>
      </c>
    </row>
    <row r="41" spans="1:30" ht="15.6">
      <c r="A41" s="340"/>
      <c r="B41" s="341"/>
      <c r="C41" s="307"/>
      <c r="D41" s="300"/>
      <c r="E41" s="342"/>
      <c r="F41" s="334"/>
      <c r="G41" s="334"/>
      <c r="H41" s="343"/>
      <c r="I41" s="300"/>
      <c r="J41" s="300"/>
      <c r="K41" s="300"/>
      <c r="L41" s="389">
        <f>SUM(Q41:AD41)</f>
        <v>0</v>
      </c>
      <c r="M41" s="389">
        <f>I41-L41</f>
        <v>0</v>
      </c>
      <c r="N41" s="394"/>
      <c r="O41" s="393"/>
      <c r="P41" s="388"/>
      <c r="Q41" s="420"/>
      <c r="R41" s="420"/>
      <c r="S41" s="420"/>
      <c r="T41" s="420"/>
      <c r="U41" s="420"/>
      <c r="V41" s="421"/>
      <c r="W41" s="421"/>
      <c r="X41" s="421"/>
      <c r="Y41" s="421"/>
      <c r="Z41" s="421"/>
      <c r="AA41" s="421"/>
      <c r="AB41" s="421"/>
      <c r="AC41" s="421"/>
      <c r="AD41" s="421"/>
    </row>
    <row r="42" spans="1:30" ht="15.6">
      <c r="A42" s="344"/>
      <c r="B42" s="341"/>
      <c r="C42" s="307"/>
      <c r="D42" s="345"/>
      <c r="E42" s="346"/>
      <c r="F42" s="334"/>
      <c r="G42" s="334"/>
      <c r="H42" s="347"/>
      <c r="I42" s="300"/>
      <c r="J42" s="300"/>
      <c r="K42" s="300"/>
      <c r="L42" s="389">
        <f t="shared" ref="L42:L48" si="4">SUM(Q42:AD42)</f>
        <v>0</v>
      </c>
      <c r="M42" s="389">
        <f t="shared" ref="M42:M58" si="5">I42-L42</f>
        <v>0</v>
      </c>
      <c r="N42" s="390"/>
      <c r="O42" s="393"/>
      <c r="P42" s="388"/>
      <c r="Q42" s="420"/>
      <c r="R42" s="420"/>
      <c r="S42" s="420"/>
      <c r="T42" s="420"/>
      <c r="U42" s="420"/>
      <c r="V42" s="421"/>
      <c r="W42" s="421"/>
      <c r="X42" s="421"/>
      <c r="Y42" s="421"/>
      <c r="Z42" s="421"/>
      <c r="AA42" s="421"/>
      <c r="AB42" s="421"/>
      <c r="AC42" s="421"/>
      <c r="AD42" s="421"/>
    </row>
    <row r="43" spans="1:30" ht="15.6">
      <c r="A43" s="344"/>
      <c r="B43" s="298"/>
      <c r="C43" s="307"/>
      <c r="D43" s="345"/>
      <c r="E43" s="346"/>
      <c r="F43" s="334"/>
      <c r="G43" s="334"/>
      <c r="H43" s="347"/>
      <c r="I43" s="300"/>
      <c r="J43" s="300"/>
      <c r="K43" s="300"/>
      <c r="L43" s="389">
        <f t="shared" si="4"/>
        <v>0</v>
      </c>
      <c r="M43" s="389">
        <f t="shared" si="5"/>
        <v>0</v>
      </c>
      <c r="N43" s="390"/>
      <c r="O43" s="393"/>
      <c r="P43" s="388"/>
      <c r="Q43" s="420"/>
      <c r="R43" s="420"/>
      <c r="S43" s="420"/>
      <c r="T43" s="420"/>
      <c r="U43" s="420"/>
      <c r="V43" s="421"/>
      <c r="W43" s="421"/>
      <c r="X43" s="421"/>
      <c r="Y43" s="421"/>
      <c r="Z43" s="421"/>
      <c r="AA43" s="421"/>
      <c r="AB43" s="421"/>
      <c r="AC43" s="421"/>
      <c r="AD43" s="421"/>
    </row>
    <row r="44" spans="1:30" ht="15.6">
      <c r="A44" s="348"/>
      <c r="B44" s="345"/>
      <c r="C44" s="345"/>
      <c r="D44" s="345"/>
      <c r="E44" s="346"/>
      <c r="F44" s="334"/>
      <c r="G44" s="334"/>
      <c r="H44" s="347"/>
      <c r="I44" s="300"/>
      <c r="J44" s="300"/>
      <c r="K44" s="300"/>
      <c r="L44" s="389">
        <f t="shared" si="4"/>
        <v>0</v>
      </c>
      <c r="M44" s="389">
        <f t="shared" si="5"/>
        <v>0</v>
      </c>
      <c r="N44" s="390"/>
      <c r="O44" s="393"/>
      <c r="P44" s="392"/>
      <c r="Q44" s="420"/>
      <c r="R44" s="420"/>
      <c r="S44" s="420"/>
      <c r="T44" s="420"/>
      <c r="U44" s="420"/>
      <c r="V44" s="421"/>
      <c r="W44" s="421"/>
      <c r="X44" s="421"/>
      <c r="Y44" s="421"/>
      <c r="Z44" s="421"/>
      <c r="AA44" s="421"/>
      <c r="AB44" s="421"/>
      <c r="AC44" s="421"/>
      <c r="AD44" s="421"/>
    </row>
    <row r="45" spans="1:30" ht="15.6">
      <c r="A45" s="349"/>
      <c r="B45" s="350"/>
      <c r="C45" s="351"/>
      <c r="D45" s="351"/>
      <c r="E45" s="352"/>
      <c r="F45" s="353"/>
      <c r="G45" s="353"/>
      <c r="H45" s="354"/>
      <c r="I45" s="397"/>
      <c r="J45" s="397"/>
      <c r="K45" s="397"/>
      <c r="L45" s="389">
        <f t="shared" si="4"/>
        <v>0</v>
      </c>
      <c r="M45" s="389">
        <f t="shared" si="5"/>
        <v>0</v>
      </c>
      <c r="N45" s="398"/>
      <c r="O45" s="399"/>
      <c r="P45" s="400"/>
      <c r="Q45" s="427"/>
      <c r="R45" s="427"/>
      <c r="S45" s="427"/>
      <c r="T45" s="427"/>
      <c r="U45" s="427"/>
      <c r="V45" s="428"/>
      <c r="W45" s="428"/>
      <c r="X45" s="421"/>
      <c r="Y45" s="421"/>
      <c r="Z45" s="428"/>
      <c r="AA45" s="428"/>
      <c r="AB45" s="428"/>
      <c r="AC45" s="428"/>
      <c r="AD45" s="428"/>
    </row>
    <row r="46" spans="1:30" ht="15.6">
      <c r="A46" s="349"/>
      <c r="B46" s="350"/>
      <c r="C46" s="351"/>
      <c r="D46" s="351"/>
      <c r="E46" s="352"/>
      <c r="F46" s="353"/>
      <c r="G46" s="353"/>
      <c r="H46" s="354"/>
      <c r="I46" s="397"/>
      <c r="J46" s="397"/>
      <c r="K46" s="397"/>
      <c r="L46" s="389">
        <f t="shared" si="4"/>
        <v>0</v>
      </c>
      <c r="M46" s="389">
        <f t="shared" si="5"/>
        <v>0</v>
      </c>
      <c r="N46" s="398"/>
      <c r="O46" s="399"/>
      <c r="P46" s="401"/>
      <c r="Q46" s="427"/>
      <c r="R46" s="427"/>
      <c r="S46" s="427"/>
      <c r="T46" s="427"/>
      <c r="U46" s="427"/>
      <c r="V46" s="428"/>
      <c r="W46" s="428"/>
      <c r="X46" s="428"/>
      <c r="Y46" s="421"/>
      <c r="Z46" s="428"/>
      <c r="AA46" s="428"/>
      <c r="AB46" s="428"/>
      <c r="AC46" s="428"/>
      <c r="AD46" s="428"/>
    </row>
    <row r="47" spans="1:30" ht="15.6">
      <c r="A47" s="349"/>
      <c r="B47" s="350"/>
      <c r="C47" s="351"/>
      <c r="D47" s="351"/>
      <c r="E47" s="352"/>
      <c r="F47" s="353"/>
      <c r="G47" s="353"/>
      <c r="H47" s="354"/>
      <c r="I47" s="397"/>
      <c r="J47" s="397"/>
      <c r="K47" s="397"/>
      <c r="L47" s="389">
        <f t="shared" si="4"/>
        <v>0</v>
      </c>
      <c r="M47" s="389">
        <f t="shared" si="5"/>
        <v>0</v>
      </c>
      <c r="N47" s="398"/>
      <c r="O47" s="399"/>
      <c r="P47" s="402"/>
      <c r="Q47" s="427"/>
      <c r="R47" s="427"/>
      <c r="S47" s="427"/>
      <c r="T47" s="427"/>
      <c r="U47" s="427"/>
      <c r="V47" s="428"/>
      <c r="W47" s="428"/>
      <c r="X47" s="428"/>
      <c r="Y47" s="421"/>
      <c r="Z47" s="428"/>
      <c r="AA47" s="428"/>
      <c r="AB47" s="428"/>
      <c r="AC47" s="428"/>
      <c r="AD47" s="428"/>
    </row>
    <row r="48" spans="1:30" ht="15.6">
      <c r="A48" s="355"/>
      <c r="B48" s="345"/>
      <c r="C48" s="356"/>
      <c r="D48" s="345"/>
      <c r="E48" s="346"/>
      <c r="F48" s="334"/>
      <c r="G48" s="334"/>
      <c r="H48" s="347"/>
      <c r="I48" s="345"/>
      <c r="J48" s="345"/>
      <c r="K48" s="345"/>
      <c r="L48" s="389">
        <f t="shared" si="4"/>
        <v>0</v>
      </c>
      <c r="M48" s="389">
        <f t="shared" si="5"/>
        <v>0</v>
      </c>
      <c r="N48" s="390"/>
      <c r="O48" s="393"/>
      <c r="P48" s="392"/>
      <c r="Q48" s="416"/>
      <c r="R48" s="416"/>
      <c r="S48" s="416"/>
      <c r="T48" s="416"/>
      <c r="U48" s="416"/>
      <c r="V48" s="417"/>
      <c r="W48" s="417"/>
      <c r="X48" s="417"/>
      <c r="Y48" s="421"/>
      <c r="Z48" s="417"/>
      <c r="AA48" s="417"/>
      <c r="AB48" s="417"/>
      <c r="AC48" s="417"/>
      <c r="AD48" s="417"/>
    </row>
    <row r="49" spans="1:30" ht="15.6">
      <c r="A49" s="357" t="s">
        <v>483</v>
      </c>
      <c r="B49" s="358"/>
      <c r="C49" s="358"/>
      <c r="D49" s="358"/>
      <c r="E49" s="359"/>
      <c r="F49" s="360"/>
      <c r="G49" s="360"/>
      <c r="H49" s="361">
        <f>SUM(H50:H58)</f>
        <v>0</v>
      </c>
      <c r="I49" s="361">
        <f>SUM(I50:I58)</f>
        <v>0</v>
      </c>
      <c r="J49" s="361"/>
      <c r="K49" s="361"/>
      <c r="L49" s="361">
        <f>SUM(L50:L57)</f>
        <v>0</v>
      </c>
      <c r="M49" s="361">
        <f>SUM(M50:M58)</f>
        <v>0</v>
      </c>
      <c r="N49" s="361"/>
      <c r="O49" s="361"/>
      <c r="P49" s="388"/>
      <c r="Q49" s="429"/>
      <c r="R49" s="430">
        <f>SUM(R50:R57)</f>
        <v>0</v>
      </c>
      <c r="S49" s="430">
        <f>SUM(S50:S57)</f>
        <v>0</v>
      </c>
      <c r="T49" s="430">
        <f>SUM(T50:T57)</f>
        <v>0</v>
      </c>
      <c r="U49" s="430">
        <f>SUM(U50:U57)</f>
        <v>0</v>
      </c>
      <c r="V49" s="431">
        <f t="shared" ref="V49:AD49" si="6">SUM(V50:V67)</f>
        <v>0</v>
      </c>
      <c r="W49" s="431">
        <f t="shared" si="6"/>
        <v>0</v>
      </c>
      <c r="X49" s="431">
        <f t="shared" si="6"/>
        <v>0</v>
      </c>
      <c r="Y49" s="431">
        <f t="shared" si="6"/>
        <v>0</v>
      </c>
      <c r="Z49" s="431">
        <f t="shared" si="6"/>
        <v>0</v>
      </c>
      <c r="AA49" s="431">
        <f t="shared" si="6"/>
        <v>0</v>
      </c>
      <c r="AB49" s="431">
        <f t="shared" si="6"/>
        <v>0</v>
      </c>
      <c r="AC49" s="431">
        <f t="shared" si="6"/>
        <v>0</v>
      </c>
      <c r="AD49" s="431">
        <f t="shared" si="6"/>
        <v>0</v>
      </c>
    </row>
    <row r="50" spans="1:30" ht="15.6">
      <c r="A50" s="362"/>
      <c r="B50" s="363"/>
      <c r="C50" s="364"/>
      <c r="D50" s="323"/>
      <c r="E50" s="365"/>
      <c r="F50" s="298"/>
      <c r="G50" s="298"/>
      <c r="H50" s="303"/>
      <c r="I50" s="301"/>
      <c r="J50" s="301"/>
      <c r="K50" s="301"/>
      <c r="L50" s="403">
        <f>SUM(Q50:AD50)</f>
        <v>0</v>
      </c>
      <c r="M50" s="389">
        <f>I50-L50</f>
        <v>0</v>
      </c>
      <c r="N50" s="390"/>
      <c r="O50" s="393"/>
      <c r="P50" s="392"/>
      <c r="Q50" s="1585"/>
      <c r="R50" s="1585"/>
      <c r="S50" s="1585"/>
      <c r="T50" s="1585"/>
      <c r="U50" s="1585"/>
      <c r="V50" s="1582"/>
      <c r="W50" s="1582"/>
      <c r="X50" s="1582"/>
      <c r="Y50" s="1582"/>
      <c r="Z50" s="1582"/>
      <c r="AA50" s="1581"/>
      <c r="AB50" s="1581"/>
      <c r="AC50" s="1581"/>
      <c r="AD50" s="1581"/>
    </row>
    <row r="51" spans="1:30" ht="15.6">
      <c r="A51" s="362"/>
      <c r="B51" s="363"/>
      <c r="C51" s="364"/>
      <c r="D51" s="323"/>
      <c r="E51" s="365"/>
      <c r="F51" s="298"/>
      <c r="G51" s="298"/>
      <c r="H51" s="303"/>
      <c r="I51" s="301"/>
      <c r="J51" s="301"/>
      <c r="K51" s="301"/>
      <c r="L51" s="403">
        <f t="shared" ref="L51:L58" si="7">SUM(Q51:AD51)</f>
        <v>0</v>
      </c>
      <c r="M51" s="389">
        <f t="shared" si="5"/>
        <v>0</v>
      </c>
      <c r="N51" s="390"/>
      <c r="O51" s="393"/>
      <c r="P51" s="392"/>
      <c r="Q51" s="1586"/>
      <c r="R51" s="1586"/>
      <c r="S51" s="1586"/>
      <c r="T51" s="1586"/>
      <c r="U51" s="1586"/>
      <c r="V51" s="1583"/>
      <c r="W51" s="1583"/>
      <c r="X51" s="1583"/>
      <c r="Y51" s="1583"/>
      <c r="Z51" s="1583"/>
      <c r="AA51" s="1584"/>
      <c r="AB51" s="1584"/>
      <c r="AC51" s="1581"/>
      <c r="AD51" s="1581"/>
    </row>
    <row r="52" spans="1:30" ht="15.6">
      <c r="A52" s="317"/>
      <c r="B52" s="366"/>
      <c r="C52" s="364"/>
      <c r="D52" s="323"/>
      <c r="E52" s="365"/>
      <c r="F52" s="300"/>
      <c r="G52" s="298"/>
      <c r="H52" s="303"/>
      <c r="I52" s="300"/>
      <c r="J52" s="300"/>
      <c r="K52" s="300"/>
      <c r="L52" s="403">
        <f t="shared" si="7"/>
        <v>0</v>
      </c>
      <c r="M52" s="389">
        <f t="shared" si="5"/>
        <v>0</v>
      </c>
      <c r="N52" s="390"/>
      <c r="O52" s="393"/>
      <c r="P52" s="392"/>
      <c r="Q52" s="416"/>
      <c r="R52" s="416"/>
      <c r="S52" s="416"/>
      <c r="T52" s="416"/>
      <c r="U52" s="416"/>
      <c r="V52" s="417"/>
      <c r="W52" s="417"/>
      <c r="X52" s="417"/>
      <c r="Y52" s="417"/>
      <c r="Z52" s="417"/>
      <c r="AA52" s="417"/>
      <c r="AB52" s="417"/>
      <c r="AC52" s="417"/>
      <c r="AD52" s="417"/>
    </row>
    <row r="53" spans="1:30" ht="15.6">
      <c r="A53" s="317"/>
      <c r="B53" s="363"/>
      <c r="C53" s="364"/>
      <c r="D53" s="323"/>
      <c r="E53" s="365"/>
      <c r="F53" s="298"/>
      <c r="G53" s="298"/>
      <c r="H53" s="303"/>
      <c r="I53" s="301"/>
      <c r="J53" s="301"/>
      <c r="K53" s="301"/>
      <c r="L53" s="403">
        <f t="shared" si="7"/>
        <v>0</v>
      </c>
      <c r="M53" s="389">
        <f t="shared" si="5"/>
        <v>0</v>
      </c>
      <c r="N53" s="390"/>
      <c r="O53" s="393"/>
      <c r="P53" s="392"/>
      <c r="Q53" s="1587"/>
      <c r="R53" s="1587"/>
      <c r="S53" s="1587"/>
      <c r="T53" s="1587"/>
      <c r="U53" s="1587"/>
      <c r="V53" s="1581"/>
      <c r="W53" s="1581"/>
      <c r="X53" s="1581"/>
      <c r="Y53" s="1581"/>
      <c r="Z53" s="1581"/>
      <c r="AA53" s="1581"/>
      <c r="AB53" s="1581"/>
      <c r="AC53" s="1581"/>
      <c r="AD53" s="1581"/>
    </row>
    <row r="54" spans="1:30" ht="15.6">
      <c r="A54" s="362"/>
      <c r="B54" s="363"/>
      <c r="C54" s="364"/>
      <c r="D54" s="323"/>
      <c r="E54" s="365"/>
      <c r="F54" s="298"/>
      <c r="G54" s="298"/>
      <c r="H54" s="303"/>
      <c r="I54" s="301"/>
      <c r="J54" s="301"/>
      <c r="K54" s="301"/>
      <c r="L54" s="403">
        <f t="shared" si="7"/>
        <v>0</v>
      </c>
      <c r="M54" s="389">
        <f t="shared" si="5"/>
        <v>0</v>
      </c>
      <c r="N54" s="390"/>
      <c r="O54" s="393"/>
      <c r="P54" s="392"/>
      <c r="Q54" s="1587"/>
      <c r="R54" s="1587"/>
      <c r="S54" s="1587"/>
      <c r="T54" s="1587"/>
      <c r="U54" s="1587"/>
      <c r="V54" s="1581"/>
      <c r="W54" s="1581"/>
      <c r="X54" s="1581"/>
      <c r="Y54" s="1581"/>
      <c r="Z54" s="1581"/>
      <c r="AA54" s="1581"/>
      <c r="AB54" s="1581"/>
      <c r="AC54" s="1581"/>
      <c r="AD54" s="1581"/>
    </row>
    <row r="55" spans="1:30" ht="15.6">
      <c r="A55" s="367"/>
      <c r="B55" s="368"/>
      <c r="C55" s="368"/>
      <c r="D55" s="345"/>
      <c r="E55" s="342"/>
      <c r="F55" s="334"/>
      <c r="G55" s="334"/>
      <c r="H55" s="347"/>
      <c r="I55" s="300"/>
      <c r="J55" s="300"/>
      <c r="K55" s="300"/>
      <c r="L55" s="403">
        <f t="shared" si="7"/>
        <v>0</v>
      </c>
      <c r="M55" s="389">
        <f t="shared" si="5"/>
        <v>0</v>
      </c>
      <c r="N55" s="394"/>
      <c r="O55" s="393"/>
      <c r="P55" s="388"/>
      <c r="Q55" s="420"/>
      <c r="R55" s="420"/>
      <c r="S55" s="420"/>
      <c r="T55" s="420"/>
      <c r="U55" s="420"/>
      <c r="V55" s="421"/>
      <c r="W55" s="421"/>
      <c r="X55" s="421"/>
      <c r="Y55" s="421"/>
      <c r="Z55" s="421"/>
      <c r="AA55" s="421"/>
      <c r="AB55" s="421"/>
      <c r="AC55" s="421"/>
      <c r="AD55" s="421"/>
    </row>
    <row r="56" spans="1:30" ht="15.6">
      <c r="A56" s="317"/>
      <c r="B56" s="309"/>
      <c r="C56" s="309"/>
      <c r="D56" s="301"/>
      <c r="E56" s="302"/>
      <c r="F56" s="298"/>
      <c r="G56" s="298"/>
      <c r="H56" s="303"/>
      <c r="I56" s="301"/>
      <c r="J56" s="301"/>
      <c r="K56" s="301"/>
      <c r="L56" s="403">
        <f t="shared" si="7"/>
        <v>0</v>
      </c>
      <c r="M56" s="389">
        <f t="shared" si="5"/>
        <v>0</v>
      </c>
      <c r="N56" s="390"/>
      <c r="O56" s="393"/>
      <c r="P56" s="392"/>
      <c r="Q56" s="416"/>
      <c r="R56" s="416"/>
      <c r="S56" s="416"/>
      <c r="T56" s="416"/>
      <c r="U56" s="416"/>
      <c r="V56" s="417"/>
      <c r="W56" s="417"/>
      <c r="X56" s="417"/>
      <c r="Y56" s="421"/>
      <c r="Z56" s="417"/>
      <c r="AA56" s="417"/>
      <c r="AB56" s="417"/>
      <c r="AC56" s="417"/>
      <c r="AD56" s="417"/>
    </row>
    <row r="57" spans="1:30" ht="15.6">
      <c r="A57" s="317"/>
      <c r="B57" s="309"/>
      <c r="C57" s="309"/>
      <c r="D57" s="301"/>
      <c r="E57" s="302"/>
      <c r="F57" s="298"/>
      <c r="G57" s="298"/>
      <c r="H57" s="303"/>
      <c r="I57" s="301"/>
      <c r="J57" s="301"/>
      <c r="K57" s="301"/>
      <c r="L57" s="403">
        <f t="shared" si="7"/>
        <v>0</v>
      </c>
      <c r="M57" s="389">
        <f t="shared" si="5"/>
        <v>0</v>
      </c>
      <c r="N57" s="390"/>
      <c r="O57" s="393"/>
      <c r="P57" s="392"/>
      <c r="Q57" s="416"/>
      <c r="R57" s="416"/>
      <c r="S57" s="416"/>
      <c r="T57" s="416"/>
      <c r="U57" s="416"/>
      <c r="V57" s="417"/>
      <c r="W57" s="417"/>
      <c r="X57" s="417"/>
      <c r="Y57" s="421"/>
      <c r="Z57" s="417"/>
      <c r="AA57" s="417"/>
      <c r="AB57" s="417"/>
      <c r="AC57" s="417"/>
      <c r="AD57" s="417"/>
    </row>
    <row r="58" spans="1:30" ht="15.6">
      <c r="A58" s="317"/>
      <c r="B58" s="309"/>
      <c r="C58" s="309"/>
      <c r="D58" s="301"/>
      <c r="E58" s="302"/>
      <c r="F58" s="298"/>
      <c r="G58" s="298"/>
      <c r="H58" s="303"/>
      <c r="I58" s="301"/>
      <c r="J58" s="301"/>
      <c r="K58" s="301"/>
      <c r="L58" s="403">
        <f t="shared" si="7"/>
        <v>0</v>
      </c>
      <c r="M58" s="389">
        <f t="shared" si="5"/>
        <v>0</v>
      </c>
      <c r="N58" s="390"/>
      <c r="O58" s="393"/>
      <c r="P58" s="392"/>
      <c r="Q58" s="416"/>
      <c r="R58" s="416"/>
      <c r="S58" s="416"/>
      <c r="T58" s="416"/>
      <c r="U58" s="416"/>
      <c r="V58" s="417"/>
      <c r="W58" s="417"/>
      <c r="X58" s="417"/>
      <c r="Y58" s="421"/>
      <c r="Z58" s="417"/>
      <c r="AA58" s="417"/>
      <c r="AB58" s="417"/>
      <c r="AC58" s="417"/>
      <c r="AD58" s="417"/>
    </row>
    <row r="59" spans="1:30" ht="15.6">
      <c r="A59" s="1592" t="s">
        <v>484</v>
      </c>
      <c r="B59" s="1593"/>
      <c r="C59" s="369"/>
      <c r="D59" s="370"/>
      <c r="E59" s="371"/>
      <c r="F59" s="372"/>
      <c r="G59" s="372"/>
      <c r="H59" s="370"/>
      <c r="I59" s="370"/>
      <c r="J59" s="370"/>
      <c r="K59" s="370"/>
      <c r="L59" s="404"/>
      <c r="M59" s="404">
        <v>0</v>
      </c>
      <c r="N59" s="370"/>
      <c r="O59" s="361"/>
      <c r="P59" s="405"/>
      <c r="Q59" s="429"/>
      <c r="R59" s="430">
        <v>0</v>
      </c>
      <c r="S59" s="430">
        <v>0</v>
      </c>
      <c r="T59" s="430">
        <v>0</v>
      </c>
      <c r="U59" s="430">
        <v>0</v>
      </c>
      <c r="V59" s="431"/>
      <c r="W59" s="431"/>
      <c r="X59" s="431"/>
      <c r="Y59" s="434"/>
      <c r="Z59" s="431"/>
      <c r="AA59" s="431"/>
      <c r="AB59" s="431"/>
      <c r="AC59" s="431"/>
      <c r="AD59" s="431"/>
    </row>
    <row r="60" spans="1:30" ht="15.6">
      <c r="A60" s="317"/>
      <c r="B60" s="301"/>
      <c r="C60" s="373"/>
      <c r="D60" s="374"/>
      <c r="E60" s="375"/>
      <c r="F60" s="376"/>
      <c r="G60" s="376"/>
      <c r="H60" s="377"/>
      <c r="I60" s="374"/>
      <c r="J60" s="374"/>
      <c r="K60" s="374"/>
      <c r="L60" s="406"/>
      <c r="M60" s="406"/>
      <c r="N60" s="407"/>
      <c r="O60" s="408"/>
      <c r="P60" s="392"/>
      <c r="Q60" s="416"/>
      <c r="R60" s="416"/>
      <c r="S60" s="416"/>
      <c r="T60" s="416"/>
      <c r="U60" s="416"/>
      <c r="V60" s="417"/>
      <c r="W60" s="417"/>
      <c r="X60" s="417"/>
      <c r="Y60" s="421"/>
      <c r="Z60" s="417"/>
      <c r="AA60" s="417"/>
      <c r="AB60" s="417"/>
      <c r="AC60" s="417"/>
      <c r="AD60" s="417"/>
    </row>
    <row r="61" spans="1:30" ht="15.6">
      <c r="A61" s="378"/>
      <c r="B61" s="379" t="s">
        <v>485</v>
      </c>
      <c r="C61" s="380"/>
      <c r="D61" s="381"/>
      <c r="E61" s="382"/>
      <c r="F61" s="383"/>
      <c r="G61" s="383"/>
      <c r="H61" s="383">
        <f>SUM(H59+H49+H40+H23+H9)</f>
        <v>0</v>
      </c>
      <c r="I61" s="383">
        <f>SUM(I59+I49+I40+I23+I9)</f>
        <v>0</v>
      </c>
      <c r="J61" s="383"/>
      <c r="K61" s="383"/>
      <c r="L61" s="383">
        <f>SUM(L59+L49+L40+L23+L9)</f>
        <v>0</v>
      </c>
      <c r="M61" s="383">
        <f>SUM(M59+M49+M40+M23+M9)</f>
        <v>0</v>
      </c>
      <c r="N61" s="383"/>
      <c r="O61" s="383"/>
      <c r="P61" s="392"/>
      <c r="Q61" s="416"/>
      <c r="R61" s="416">
        <f>SUM(R9+R23+R40+R49+R59)</f>
        <v>0</v>
      </c>
      <c r="S61" s="416">
        <f>SUM(S9+S23+S40+S49+S59)</f>
        <v>0</v>
      </c>
      <c r="T61" s="416">
        <f>SUM(T9+T23+T40+T49+T59)</f>
        <v>0</v>
      </c>
      <c r="U61" s="416">
        <f>SUM(U9+U23+U40)</f>
        <v>0</v>
      </c>
      <c r="V61" s="417"/>
      <c r="W61" s="417"/>
      <c r="X61" s="417"/>
      <c r="Y61" s="417"/>
      <c r="Z61" s="417"/>
      <c r="AA61" s="417"/>
      <c r="AB61" s="417"/>
      <c r="AC61" s="417"/>
      <c r="AD61" s="417"/>
    </row>
    <row r="64" spans="1:30">
      <c r="S64" s="432">
        <f>SUM(S61+S63)</f>
        <v>0</v>
      </c>
    </row>
  </sheetData>
  <mergeCells count="44">
    <mergeCell ref="A1:O1"/>
    <mergeCell ref="Q1:AD1"/>
    <mergeCell ref="F7:G7"/>
    <mergeCell ref="H7:I7"/>
    <mergeCell ref="A59:B59"/>
    <mergeCell ref="A7:A8"/>
    <mergeCell ref="A13:A17"/>
    <mergeCell ref="B7:B8"/>
    <mergeCell ref="B13:B17"/>
    <mergeCell ref="C7:C8"/>
    <mergeCell ref="D7:D8"/>
    <mergeCell ref="E7:E8"/>
    <mergeCell ref="L7:L8"/>
    <mergeCell ref="M7:M8"/>
    <mergeCell ref="N7:N8"/>
    <mergeCell ref="O7:O8"/>
    <mergeCell ref="Q50:Q51"/>
    <mergeCell ref="Q53:Q54"/>
    <mergeCell ref="R50:R51"/>
    <mergeCell ref="R53:R54"/>
    <mergeCell ref="S50:S51"/>
    <mergeCell ref="S53:S54"/>
    <mergeCell ref="T50:T51"/>
    <mergeCell ref="T53:T54"/>
    <mergeCell ref="U50:U51"/>
    <mergeCell ref="U53:U54"/>
    <mergeCell ref="V50:V51"/>
    <mergeCell ref="V53:V54"/>
    <mergeCell ref="W50:W51"/>
    <mergeCell ref="W53:W54"/>
    <mergeCell ref="X50:X51"/>
    <mergeCell ref="X53:X54"/>
    <mergeCell ref="Y50:Y51"/>
    <mergeCell ref="Y53:Y54"/>
    <mergeCell ref="AC50:AC51"/>
    <mergeCell ref="AC53:AC54"/>
    <mergeCell ref="AD50:AD51"/>
    <mergeCell ref="AD53:AD54"/>
    <mergeCell ref="Z50:Z51"/>
    <mergeCell ref="Z53:Z54"/>
    <mergeCell ref="AA50:AA51"/>
    <mergeCell ref="AA53:AA54"/>
    <mergeCell ref="AB50:AB51"/>
    <mergeCell ref="AB53:AB54"/>
  </mergeCells>
  <pageMargins left="0.78680555555555598" right="0.78680555555555598" top="0.98402777777777795" bottom="0.98402777777777795" header="0.5" footer="0.5"/>
  <pageSetup scale="40" fitToHeight="5"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P187"/>
  <sheetViews>
    <sheetView showGridLines="0" workbookViewId="0">
      <selection activeCell="C13" sqref="C13"/>
    </sheetView>
  </sheetViews>
  <sheetFormatPr defaultColWidth="11.21875" defaultRowHeight="13.8"/>
  <cols>
    <col min="1" max="1" width="3.21875" style="143" customWidth="1"/>
    <col min="2" max="2" width="19.21875" style="143" customWidth="1"/>
    <col min="3" max="3" width="65" style="144" customWidth="1"/>
    <col min="4" max="16" width="16.77734375" style="143" customWidth="1"/>
    <col min="17" max="16384" width="11.21875" style="143"/>
  </cols>
  <sheetData>
    <row r="1" spans="1:16" s="137" customFormat="1" ht="24" customHeight="1">
      <c r="B1" s="145" t="s">
        <v>64</v>
      </c>
      <c r="C1" s="146" t="s">
        <v>1214</v>
      </c>
      <c r="D1" s="1608"/>
      <c r="E1" s="1609"/>
      <c r="F1" s="1609"/>
      <c r="G1" s="1609"/>
      <c r="H1" s="1609"/>
      <c r="I1" s="1610" t="s">
        <v>65</v>
      </c>
      <c r="J1" s="1611"/>
      <c r="K1" s="1612" t="s">
        <v>1215</v>
      </c>
      <c r="L1" s="1612"/>
      <c r="M1" s="1612"/>
      <c r="N1" s="1612"/>
      <c r="O1" s="1612"/>
    </row>
    <row r="2" spans="1:16" s="137" customFormat="1" ht="24" customHeight="1">
      <c r="B2" s="145" t="s">
        <v>370</v>
      </c>
      <c r="C2" s="146"/>
      <c r="D2" s="1608"/>
      <c r="E2" s="1609"/>
      <c r="F2" s="1609"/>
      <c r="G2" s="1609"/>
      <c r="H2" s="1609"/>
      <c r="I2" s="1610" t="s">
        <v>66</v>
      </c>
      <c r="J2" s="1611"/>
      <c r="K2" s="1612" t="s">
        <v>67</v>
      </c>
      <c r="L2" s="1612"/>
      <c r="M2" s="1612"/>
      <c r="N2" s="1612"/>
      <c r="O2" s="1612"/>
    </row>
    <row r="3" spans="1:16" s="137" customFormat="1" ht="24" customHeight="1">
      <c r="B3" s="145" t="s">
        <v>68</v>
      </c>
      <c r="C3" s="147" t="s">
        <v>1216</v>
      </c>
      <c r="D3" s="148"/>
      <c r="E3" s="148"/>
      <c r="F3" s="148"/>
      <c r="G3" s="148"/>
      <c r="H3" s="148"/>
      <c r="I3" s="148"/>
      <c r="J3" s="148"/>
      <c r="K3" s="148"/>
      <c r="L3" s="148"/>
      <c r="M3" s="148"/>
      <c r="N3" s="148"/>
      <c r="O3" s="280"/>
      <c r="P3" s="216"/>
    </row>
    <row r="4" spans="1:16">
      <c r="A4" s="149"/>
      <c r="B4" s="150"/>
      <c r="C4" s="151" t="s">
        <v>374</v>
      </c>
      <c r="D4" s="152">
        <v>43101</v>
      </c>
      <c r="E4" s="152">
        <v>43132</v>
      </c>
      <c r="F4" s="152">
        <v>43160</v>
      </c>
      <c r="G4" s="152">
        <v>43191</v>
      </c>
      <c r="H4" s="152">
        <v>43221</v>
      </c>
      <c r="I4" s="152">
        <v>43252</v>
      </c>
      <c r="J4" s="152">
        <v>43282</v>
      </c>
      <c r="K4" s="152">
        <v>43313</v>
      </c>
      <c r="L4" s="152">
        <v>43344</v>
      </c>
      <c r="M4" s="152">
        <v>43374</v>
      </c>
      <c r="N4" s="152">
        <v>43405</v>
      </c>
      <c r="O4" s="152">
        <v>43435</v>
      </c>
      <c r="P4" s="152"/>
    </row>
    <row r="5" spans="1:16">
      <c r="A5" s="149"/>
      <c r="B5" s="149"/>
      <c r="C5" s="153" t="s">
        <v>375</v>
      </c>
      <c r="D5" s="154">
        <f>1600000+2945000</f>
        <v>4545000</v>
      </c>
      <c r="E5" s="154" t="e">
        <f>D180</f>
        <v>#REF!</v>
      </c>
      <c r="F5" s="154" t="e">
        <f t="shared" ref="F5:O5" si="0">E180</f>
        <v>#REF!</v>
      </c>
      <c r="G5" s="154" t="e">
        <f t="shared" si="0"/>
        <v>#REF!</v>
      </c>
      <c r="H5" s="154" t="e">
        <f t="shared" si="0"/>
        <v>#REF!</v>
      </c>
      <c r="I5" s="154" t="e">
        <f t="shared" si="0"/>
        <v>#REF!</v>
      </c>
      <c r="J5" s="154" t="e">
        <f t="shared" si="0"/>
        <v>#REF!</v>
      </c>
      <c r="K5" s="154" t="e">
        <f t="shared" si="0"/>
        <v>#REF!</v>
      </c>
      <c r="L5" s="154" t="e">
        <f t="shared" si="0"/>
        <v>#REF!</v>
      </c>
      <c r="M5" s="154" t="e">
        <f t="shared" si="0"/>
        <v>#REF!</v>
      </c>
      <c r="N5" s="154" t="e">
        <f t="shared" si="0"/>
        <v>#REF!</v>
      </c>
      <c r="O5" s="154" t="e">
        <f t="shared" si="0"/>
        <v>#REF!</v>
      </c>
      <c r="P5" s="217" t="s">
        <v>131</v>
      </c>
    </row>
    <row r="6" spans="1:16">
      <c r="A6" s="149"/>
      <c r="B6" s="149"/>
      <c r="C6" s="155" t="s">
        <v>376</v>
      </c>
      <c r="D6" s="154" t="e">
        <f t="shared" ref="D6:P6" si="1">D8+D81+D142+D168</f>
        <v>#REF!</v>
      </c>
      <c r="E6" s="154" t="e">
        <f t="shared" si="1"/>
        <v>#REF!</v>
      </c>
      <c r="F6" s="154" t="e">
        <f t="shared" si="1"/>
        <v>#REF!</v>
      </c>
      <c r="G6" s="154" t="e">
        <f t="shared" si="1"/>
        <v>#REF!</v>
      </c>
      <c r="H6" s="154" t="e">
        <f t="shared" si="1"/>
        <v>#REF!</v>
      </c>
      <c r="I6" s="154" t="e">
        <f t="shared" si="1"/>
        <v>#REF!</v>
      </c>
      <c r="J6" s="154" t="e">
        <f t="shared" si="1"/>
        <v>#REF!</v>
      </c>
      <c r="K6" s="154" t="e">
        <f t="shared" si="1"/>
        <v>#REF!</v>
      </c>
      <c r="L6" s="154" t="e">
        <f t="shared" si="1"/>
        <v>#REF!</v>
      </c>
      <c r="M6" s="154" t="e">
        <f t="shared" si="1"/>
        <v>#REF!</v>
      </c>
      <c r="N6" s="154" t="e">
        <f t="shared" si="1"/>
        <v>#REF!</v>
      </c>
      <c r="O6" s="154" t="e">
        <f t="shared" si="1"/>
        <v>#REF!</v>
      </c>
      <c r="P6" s="154" t="e">
        <f t="shared" si="1"/>
        <v>#REF!</v>
      </c>
    </row>
    <row r="7" spans="1:16" s="138" customFormat="1">
      <c r="A7" s="156"/>
      <c r="B7" s="157"/>
      <c r="C7" s="158" t="s">
        <v>70</v>
      </c>
      <c r="D7" s="159"/>
      <c r="E7" s="160"/>
      <c r="F7" s="160"/>
      <c r="G7" s="160"/>
      <c r="H7" s="160"/>
      <c r="I7" s="160"/>
      <c r="J7" s="160"/>
      <c r="K7" s="160"/>
      <c r="L7" s="160"/>
      <c r="M7" s="160"/>
      <c r="N7" s="160"/>
      <c r="O7" s="160"/>
      <c r="P7" s="218"/>
    </row>
    <row r="8" spans="1:16" s="138" customFormat="1" ht="14.4">
      <c r="A8" s="161" t="s">
        <v>491</v>
      </c>
      <c r="B8" s="162"/>
      <c r="C8" s="163"/>
      <c r="D8" s="164" t="e">
        <f t="shared" ref="D8:O8" si="2">D9+D49+D71</f>
        <v>#REF!</v>
      </c>
      <c r="E8" s="164" t="e">
        <f t="shared" si="2"/>
        <v>#REF!</v>
      </c>
      <c r="F8" s="164" t="e">
        <f t="shared" si="2"/>
        <v>#REF!</v>
      </c>
      <c r="G8" s="164" t="e">
        <f t="shared" si="2"/>
        <v>#REF!</v>
      </c>
      <c r="H8" s="164" t="e">
        <f t="shared" si="2"/>
        <v>#REF!</v>
      </c>
      <c r="I8" s="164" t="e">
        <f t="shared" si="2"/>
        <v>#REF!</v>
      </c>
      <c r="J8" s="164" t="e">
        <f t="shared" si="2"/>
        <v>#REF!</v>
      </c>
      <c r="K8" s="164" t="e">
        <f t="shared" si="2"/>
        <v>#REF!</v>
      </c>
      <c r="L8" s="164" t="e">
        <f t="shared" si="2"/>
        <v>#REF!</v>
      </c>
      <c r="M8" s="164" t="e">
        <f t="shared" si="2"/>
        <v>#REF!</v>
      </c>
      <c r="N8" s="164" t="e">
        <f t="shared" si="2"/>
        <v>#REF!</v>
      </c>
      <c r="O8" s="164" t="e">
        <f t="shared" si="2"/>
        <v>#REF!</v>
      </c>
      <c r="P8" s="219" t="e">
        <f>SUM(D8:O8)</f>
        <v>#REF!</v>
      </c>
    </row>
    <row r="9" spans="1:16" s="138" customFormat="1">
      <c r="A9" s="165" t="s">
        <v>492</v>
      </c>
      <c r="B9" s="166"/>
      <c r="C9" s="167"/>
      <c r="D9" s="168" t="e">
        <f t="shared" ref="D9:O9" si="3">D10+D31+D34+D39</f>
        <v>#REF!</v>
      </c>
      <c r="E9" s="168" t="e">
        <f t="shared" si="3"/>
        <v>#REF!</v>
      </c>
      <c r="F9" s="168" t="e">
        <f t="shared" si="3"/>
        <v>#REF!</v>
      </c>
      <c r="G9" s="168" t="e">
        <f t="shared" si="3"/>
        <v>#REF!</v>
      </c>
      <c r="H9" s="168" t="e">
        <f t="shared" si="3"/>
        <v>#REF!</v>
      </c>
      <c r="I9" s="168" t="e">
        <f t="shared" si="3"/>
        <v>#REF!</v>
      </c>
      <c r="J9" s="168" t="e">
        <f t="shared" si="3"/>
        <v>#REF!</v>
      </c>
      <c r="K9" s="168" t="e">
        <f t="shared" si="3"/>
        <v>#REF!</v>
      </c>
      <c r="L9" s="168" t="e">
        <f t="shared" si="3"/>
        <v>#REF!</v>
      </c>
      <c r="M9" s="168" t="e">
        <f t="shared" si="3"/>
        <v>#REF!</v>
      </c>
      <c r="N9" s="168" t="e">
        <f t="shared" si="3"/>
        <v>#REF!</v>
      </c>
      <c r="O9" s="168" t="e">
        <f t="shared" si="3"/>
        <v>#REF!</v>
      </c>
      <c r="P9" s="220" t="e">
        <f>SUM(D9:O9)</f>
        <v>#REF!</v>
      </c>
    </row>
    <row r="10" spans="1:16" ht="45.75" customHeight="1">
      <c r="A10" s="169"/>
      <c r="B10" s="170" t="s">
        <v>493</v>
      </c>
      <c r="C10" s="171" t="s">
        <v>1217</v>
      </c>
      <c r="D10" s="172" t="e">
        <f t="shared" ref="D10:P10" si="4">SUM(D11:D30)</f>
        <v>#REF!</v>
      </c>
      <c r="E10" s="172" t="e">
        <f t="shared" si="4"/>
        <v>#REF!</v>
      </c>
      <c r="F10" s="172" t="e">
        <f t="shared" si="4"/>
        <v>#REF!</v>
      </c>
      <c r="G10" s="172" t="e">
        <f t="shared" si="4"/>
        <v>#REF!</v>
      </c>
      <c r="H10" s="172" t="e">
        <f t="shared" si="4"/>
        <v>#REF!</v>
      </c>
      <c r="I10" s="172" t="e">
        <f t="shared" si="4"/>
        <v>#REF!</v>
      </c>
      <c r="J10" s="172" t="e">
        <f t="shared" si="4"/>
        <v>#REF!</v>
      </c>
      <c r="K10" s="172" t="e">
        <f t="shared" si="4"/>
        <v>#REF!</v>
      </c>
      <c r="L10" s="172" t="e">
        <f t="shared" si="4"/>
        <v>#REF!</v>
      </c>
      <c r="M10" s="172" t="e">
        <f t="shared" si="4"/>
        <v>#REF!</v>
      </c>
      <c r="N10" s="172" t="e">
        <f t="shared" si="4"/>
        <v>#REF!</v>
      </c>
      <c r="O10" s="172" t="e">
        <f t="shared" si="4"/>
        <v>#REF!</v>
      </c>
      <c r="P10" s="172" t="e">
        <f t="shared" si="4"/>
        <v>#REF!</v>
      </c>
    </row>
    <row r="11" spans="1:16" ht="24.75" customHeight="1">
      <c r="A11" s="173"/>
      <c r="B11" s="174" t="e">
        <f>#REF!</f>
        <v>#REF!</v>
      </c>
      <c r="C11" s="175" t="e">
        <f>#REF!</f>
        <v>#REF!</v>
      </c>
      <c r="D11" s="176" t="e">
        <f>#REF!</f>
        <v>#REF!</v>
      </c>
      <c r="E11" s="176" t="e">
        <f>#REF!</f>
        <v>#REF!</v>
      </c>
      <c r="F11" s="176" t="e">
        <f>#REF!</f>
        <v>#REF!</v>
      </c>
      <c r="G11" s="176" t="e">
        <f>#REF!</f>
        <v>#REF!</v>
      </c>
      <c r="H11" s="176" t="e">
        <f>#REF!</f>
        <v>#REF!</v>
      </c>
      <c r="I11" s="176" t="e">
        <f>#REF!</f>
        <v>#REF!</v>
      </c>
      <c r="J11" s="176" t="e">
        <f>#REF!</f>
        <v>#REF!</v>
      </c>
      <c r="K11" s="176" t="e">
        <f>#REF!</f>
        <v>#REF!</v>
      </c>
      <c r="L11" s="176" t="e">
        <f>#REF!</f>
        <v>#REF!</v>
      </c>
      <c r="M11" s="176" t="e">
        <f>#REF!</f>
        <v>#REF!</v>
      </c>
      <c r="N11" s="176" t="e">
        <f>#REF!</f>
        <v>#REF!</v>
      </c>
      <c r="O11" s="176" t="e">
        <f>#REF!</f>
        <v>#REF!</v>
      </c>
      <c r="P11" s="281" t="e">
        <f>SUM(D11:O11)</f>
        <v>#REF!</v>
      </c>
    </row>
    <row r="12" spans="1:16" ht="21" customHeight="1">
      <c r="A12" s="173"/>
      <c r="B12" s="177" t="e">
        <f>#REF!</f>
        <v>#REF!</v>
      </c>
      <c r="C12" s="178" t="e">
        <f>#REF!</f>
        <v>#REF!</v>
      </c>
      <c r="D12" s="176" t="e">
        <f>#REF!</f>
        <v>#REF!</v>
      </c>
      <c r="E12" s="176" t="e">
        <f>#REF!</f>
        <v>#REF!</v>
      </c>
      <c r="F12" s="176" t="e">
        <f>#REF!</f>
        <v>#REF!</v>
      </c>
      <c r="G12" s="176" t="e">
        <f>#REF!</f>
        <v>#REF!</v>
      </c>
      <c r="H12" s="176" t="e">
        <f>#REF!</f>
        <v>#REF!</v>
      </c>
      <c r="I12" s="176" t="e">
        <f>#REF!</f>
        <v>#REF!</v>
      </c>
      <c r="J12" s="176" t="e">
        <f>#REF!</f>
        <v>#REF!</v>
      </c>
      <c r="K12" s="176" t="e">
        <f>#REF!</f>
        <v>#REF!</v>
      </c>
      <c r="L12" s="176" t="e">
        <f>#REF!</f>
        <v>#REF!</v>
      </c>
      <c r="M12" s="176" t="e">
        <f>#REF!</f>
        <v>#REF!</v>
      </c>
      <c r="N12" s="176" t="e">
        <f>#REF!</f>
        <v>#REF!</v>
      </c>
      <c r="O12" s="176" t="e">
        <f>#REF!</f>
        <v>#REF!</v>
      </c>
      <c r="P12" s="281" t="e">
        <f t="shared" ref="P12:P38" si="5">SUM(D12:O12)</f>
        <v>#REF!</v>
      </c>
    </row>
    <row r="13" spans="1:16" ht="19.5" customHeight="1">
      <c r="A13" s="173"/>
      <c r="B13" s="177" t="e">
        <f>#REF!</f>
        <v>#REF!</v>
      </c>
      <c r="C13" s="179" t="e">
        <f>#REF!</f>
        <v>#REF!</v>
      </c>
      <c r="D13" s="176"/>
      <c r="E13" s="176"/>
      <c r="F13" s="176"/>
      <c r="G13" s="176"/>
      <c r="H13" s="176"/>
      <c r="I13" s="176"/>
      <c r="J13" s="176"/>
      <c r="K13" s="176"/>
      <c r="L13" s="176"/>
      <c r="M13" s="176"/>
      <c r="N13" s="176"/>
      <c r="O13" s="176"/>
      <c r="P13" s="281"/>
    </row>
    <row r="14" spans="1:16" ht="30" customHeight="1">
      <c r="A14" s="173"/>
      <c r="B14" s="177" t="e">
        <f>#REF!</f>
        <v>#REF!</v>
      </c>
      <c r="C14" s="178" t="e">
        <f>#REF!</f>
        <v>#REF!</v>
      </c>
      <c r="D14" s="176" t="e">
        <f>#REF!</f>
        <v>#REF!</v>
      </c>
      <c r="E14" s="176" t="e">
        <f>#REF!</f>
        <v>#REF!</v>
      </c>
      <c r="F14" s="176" t="e">
        <f>#REF!</f>
        <v>#REF!</v>
      </c>
      <c r="G14" s="176" t="e">
        <f>#REF!</f>
        <v>#REF!</v>
      </c>
      <c r="H14" s="176" t="e">
        <f>#REF!</f>
        <v>#REF!</v>
      </c>
      <c r="I14" s="176" t="e">
        <f>#REF!</f>
        <v>#REF!</v>
      </c>
      <c r="J14" s="176" t="e">
        <f>#REF!</f>
        <v>#REF!</v>
      </c>
      <c r="K14" s="176" t="e">
        <f>#REF!</f>
        <v>#REF!</v>
      </c>
      <c r="L14" s="176" t="e">
        <f>#REF!</f>
        <v>#REF!</v>
      </c>
      <c r="M14" s="176" t="e">
        <f>#REF!</f>
        <v>#REF!</v>
      </c>
      <c r="N14" s="176" t="e">
        <f>#REF!</f>
        <v>#REF!</v>
      </c>
      <c r="O14" s="176" t="e">
        <f>#REF!</f>
        <v>#REF!</v>
      </c>
      <c r="P14" s="281" t="e">
        <f t="shared" si="5"/>
        <v>#REF!</v>
      </c>
    </row>
    <row r="15" spans="1:16" ht="28.05" customHeight="1">
      <c r="A15" s="173"/>
      <c r="B15" s="177" t="e">
        <f>#REF!</f>
        <v>#REF!</v>
      </c>
      <c r="C15" s="178" t="e">
        <f>#REF!</f>
        <v>#REF!</v>
      </c>
      <c r="D15" s="176" t="e">
        <f>#REF!</f>
        <v>#REF!</v>
      </c>
      <c r="E15" s="176" t="e">
        <f>#REF!</f>
        <v>#REF!</v>
      </c>
      <c r="F15" s="176" t="e">
        <f>#REF!</f>
        <v>#REF!</v>
      </c>
      <c r="G15" s="176" t="e">
        <f>#REF!</f>
        <v>#REF!</v>
      </c>
      <c r="H15" s="176" t="e">
        <f>#REF!</f>
        <v>#REF!</v>
      </c>
      <c r="I15" s="176" t="e">
        <f>#REF!</f>
        <v>#REF!</v>
      </c>
      <c r="J15" s="176" t="e">
        <f>#REF!</f>
        <v>#REF!</v>
      </c>
      <c r="K15" s="176" t="e">
        <f>#REF!</f>
        <v>#REF!</v>
      </c>
      <c r="L15" s="176" t="e">
        <f>#REF!</f>
        <v>#REF!</v>
      </c>
      <c r="M15" s="176" t="e">
        <f>#REF!</f>
        <v>#REF!</v>
      </c>
      <c r="N15" s="176" t="e">
        <f>#REF!</f>
        <v>#REF!</v>
      </c>
      <c r="O15" s="176" t="e">
        <f>#REF!</f>
        <v>#REF!</v>
      </c>
      <c r="P15" s="281" t="e">
        <f t="shared" si="5"/>
        <v>#REF!</v>
      </c>
    </row>
    <row r="16" spans="1:16" ht="33.75" customHeight="1">
      <c r="A16" s="173"/>
      <c r="B16" s="177" t="e">
        <f>#REF!</f>
        <v>#REF!</v>
      </c>
      <c r="C16" s="178" t="e">
        <f>#REF!</f>
        <v>#REF!</v>
      </c>
      <c r="D16" s="176" t="e">
        <f>#REF!</f>
        <v>#REF!</v>
      </c>
      <c r="E16" s="176" t="e">
        <f>#REF!</f>
        <v>#REF!</v>
      </c>
      <c r="F16" s="176" t="e">
        <f>#REF!</f>
        <v>#REF!</v>
      </c>
      <c r="G16" s="176" t="e">
        <f>#REF!</f>
        <v>#REF!</v>
      </c>
      <c r="H16" s="176" t="e">
        <f>#REF!</f>
        <v>#REF!</v>
      </c>
      <c r="I16" s="176" t="e">
        <f>#REF!</f>
        <v>#REF!</v>
      </c>
      <c r="J16" s="176" t="e">
        <f>#REF!</f>
        <v>#REF!</v>
      </c>
      <c r="K16" s="176" t="e">
        <f>#REF!</f>
        <v>#REF!</v>
      </c>
      <c r="L16" s="176" t="e">
        <f>#REF!</f>
        <v>#REF!</v>
      </c>
      <c r="M16" s="176" t="e">
        <f>#REF!</f>
        <v>#REF!</v>
      </c>
      <c r="N16" s="176" t="e">
        <f>#REF!</f>
        <v>#REF!</v>
      </c>
      <c r="O16" s="176" t="e">
        <f>#REF!</f>
        <v>#REF!</v>
      </c>
      <c r="P16" s="281" t="e">
        <f t="shared" si="5"/>
        <v>#REF!</v>
      </c>
    </row>
    <row r="17" spans="1:16" ht="33.75" customHeight="1">
      <c r="A17" s="173"/>
      <c r="B17" s="177" t="e">
        <f>#REF!</f>
        <v>#REF!</v>
      </c>
      <c r="C17" s="178" t="e">
        <f>#REF!</f>
        <v>#REF!</v>
      </c>
      <c r="D17" s="176" t="e">
        <f>#REF!</f>
        <v>#REF!</v>
      </c>
      <c r="E17" s="176" t="e">
        <f>#REF!</f>
        <v>#REF!</v>
      </c>
      <c r="F17" s="176" t="e">
        <f>#REF!</f>
        <v>#REF!</v>
      </c>
      <c r="G17" s="176" t="e">
        <f>#REF!</f>
        <v>#REF!</v>
      </c>
      <c r="H17" s="176" t="e">
        <f>#REF!</f>
        <v>#REF!</v>
      </c>
      <c r="I17" s="176" t="e">
        <f>#REF!</f>
        <v>#REF!</v>
      </c>
      <c r="J17" s="176" t="e">
        <f>#REF!</f>
        <v>#REF!</v>
      </c>
      <c r="K17" s="176" t="e">
        <f>#REF!</f>
        <v>#REF!</v>
      </c>
      <c r="L17" s="176" t="e">
        <f>#REF!</f>
        <v>#REF!</v>
      </c>
      <c r="M17" s="176" t="e">
        <f>#REF!</f>
        <v>#REF!</v>
      </c>
      <c r="N17" s="176" t="e">
        <f>#REF!</f>
        <v>#REF!</v>
      </c>
      <c r="O17" s="176" t="e">
        <f>#REF!</f>
        <v>#REF!</v>
      </c>
      <c r="P17" s="281" t="e">
        <f t="shared" si="5"/>
        <v>#REF!</v>
      </c>
    </row>
    <row r="18" spans="1:16" ht="33.75" customHeight="1">
      <c r="A18" s="173"/>
      <c r="B18" s="177" t="e">
        <f>#REF!</f>
        <v>#REF!</v>
      </c>
      <c r="C18" s="178" t="e">
        <f>#REF!</f>
        <v>#REF!</v>
      </c>
      <c r="D18" s="176" t="e">
        <f>#REF!</f>
        <v>#REF!</v>
      </c>
      <c r="E18" s="176" t="e">
        <f>#REF!</f>
        <v>#REF!</v>
      </c>
      <c r="F18" s="176" t="e">
        <f>#REF!</f>
        <v>#REF!</v>
      </c>
      <c r="G18" s="176" t="e">
        <f>#REF!</f>
        <v>#REF!</v>
      </c>
      <c r="H18" s="176" t="e">
        <f>#REF!</f>
        <v>#REF!</v>
      </c>
      <c r="I18" s="176" t="e">
        <f>#REF!</f>
        <v>#REF!</v>
      </c>
      <c r="J18" s="176" t="e">
        <f>#REF!</f>
        <v>#REF!</v>
      </c>
      <c r="K18" s="176" t="e">
        <f>#REF!</f>
        <v>#REF!</v>
      </c>
      <c r="L18" s="176" t="e">
        <f>#REF!</f>
        <v>#REF!</v>
      </c>
      <c r="M18" s="176" t="e">
        <f>#REF!</f>
        <v>#REF!</v>
      </c>
      <c r="N18" s="176" t="e">
        <f>#REF!</f>
        <v>#REF!</v>
      </c>
      <c r="O18" s="176" t="e">
        <f>#REF!</f>
        <v>#REF!</v>
      </c>
      <c r="P18" s="281" t="e">
        <f t="shared" si="5"/>
        <v>#REF!</v>
      </c>
    </row>
    <row r="19" spans="1:16" ht="33.75" customHeight="1">
      <c r="A19" s="173"/>
      <c r="B19" s="177" t="e">
        <f>#REF!</f>
        <v>#REF!</v>
      </c>
      <c r="C19" s="178" t="e">
        <f>#REF!</f>
        <v>#REF!</v>
      </c>
      <c r="D19" s="176" t="e">
        <f>#REF!</f>
        <v>#REF!</v>
      </c>
      <c r="E19" s="176" t="e">
        <f>#REF!</f>
        <v>#REF!</v>
      </c>
      <c r="F19" s="176" t="e">
        <f>#REF!</f>
        <v>#REF!</v>
      </c>
      <c r="G19" s="176" t="e">
        <f>#REF!</f>
        <v>#REF!</v>
      </c>
      <c r="H19" s="176" t="e">
        <f>#REF!</f>
        <v>#REF!</v>
      </c>
      <c r="I19" s="176" t="e">
        <f>#REF!</f>
        <v>#REF!</v>
      </c>
      <c r="J19" s="176" t="e">
        <f>#REF!</f>
        <v>#REF!</v>
      </c>
      <c r="K19" s="176" t="e">
        <f>#REF!</f>
        <v>#REF!</v>
      </c>
      <c r="L19" s="176" t="e">
        <f>#REF!</f>
        <v>#REF!</v>
      </c>
      <c r="M19" s="176" t="e">
        <f>#REF!</f>
        <v>#REF!</v>
      </c>
      <c r="N19" s="176" t="e">
        <f>#REF!</f>
        <v>#REF!</v>
      </c>
      <c r="O19" s="176" t="e">
        <f>#REF!</f>
        <v>#REF!</v>
      </c>
      <c r="P19" s="281" t="e">
        <f t="shared" si="5"/>
        <v>#REF!</v>
      </c>
    </row>
    <row r="20" spans="1:16" ht="33.75" customHeight="1">
      <c r="A20" s="173"/>
      <c r="B20" s="177" t="e">
        <f>#REF!</f>
        <v>#REF!</v>
      </c>
      <c r="C20" s="178" t="e">
        <f>#REF!</f>
        <v>#REF!</v>
      </c>
      <c r="D20" s="176" t="e">
        <f>#REF!</f>
        <v>#REF!</v>
      </c>
      <c r="E20" s="176" t="e">
        <f>#REF!</f>
        <v>#REF!</v>
      </c>
      <c r="F20" s="176" t="e">
        <f>#REF!</f>
        <v>#REF!</v>
      </c>
      <c r="G20" s="176" t="e">
        <f>#REF!</f>
        <v>#REF!</v>
      </c>
      <c r="H20" s="176" t="e">
        <f>#REF!</f>
        <v>#REF!</v>
      </c>
      <c r="I20" s="176" t="e">
        <f>#REF!</f>
        <v>#REF!</v>
      </c>
      <c r="J20" s="176" t="e">
        <f>#REF!</f>
        <v>#REF!</v>
      </c>
      <c r="K20" s="176" t="e">
        <f>#REF!</f>
        <v>#REF!</v>
      </c>
      <c r="L20" s="176" t="e">
        <f>#REF!</f>
        <v>#REF!</v>
      </c>
      <c r="M20" s="176" t="e">
        <f>#REF!</f>
        <v>#REF!</v>
      </c>
      <c r="N20" s="176" t="e">
        <f>#REF!</f>
        <v>#REF!</v>
      </c>
      <c r="O20" s="176" t="e">
        <f>#REF!</f>
        <v>#REF!</v>
      </c>
      <c r="P20" s="281" t="e">
        <f t="shared" si="5"/>
        <v>#REF!</v>
      </c>
    </row>
    <row r="21" spans="1:16" ht="33.75" customHeight="1">
      <c r="A21" s="173"/>
      <c r="B21" s="177" t="e">
        <f>#REF!</f>
        <v>#REF!</v>
      </c>
      <c r="C21" s="178" t="e">
        <f>#REF!</f>
        <v>#REF!</v>
      </c>
      <c r="D21" s="176" t="e">
        <f>#REF!</f>
        <v>#REF!</v>
      </c>
      <c r="E21" s="176" t="e">
        <f>#REF!</f>
        <v>#REF!</v>
      </c>
      <c r="F21" s="176" t="e">
        <f>#REF!</f>
        <v>#REF!</v>
      </c>
      <c r="G21" s="176" t="e">
        <f>#REF!</f>
        <v>#REF!</v>
      </c>
      <c r="H21" s="176" t="e">
        <f>#REF!</f>
        <v>#REF!</v>
      </c>
      <c r="I21" s="176" t="e">
        <f>#REF!</f>
        <v>#REF!</v>
      </c>
      <c r="J21" s="176" t="e">
        <f>#REF!</f>
        <v>#REF!</v>
      </c>
      <c r="K21" s="176" t="e">
        <f>#REF!</f>
        <v>#REF!</v>
      </c>
      <c r="L21" s="176" t="e">
        <f>#REF!</f>
        <v>#REF!</v>
      </c>
      <c r="M21" s="176" t="e">
        <f>#REF!</f>
        <v>#REF!</v>
      </c>
      <c r="N21" s="176" t="e">
        <f>#REF!</f>
        <v>#REF!</v>
      </c>
      <c r="O21" s="176" t="e">
        <f>#REF!</f>
        <v>#REF!</v>
      </c>
      <c r="P21" s="281" t="e">
        <f t="shared" si="5"/>
        <v>#REF!</v>
      </c>
    </row>
    <row r="22" spans="1:16" ht="33.75" customHeight="1">
      <c r="A22" s="173"/>
      <c r="B22" s="177" t="e">
        <f>#REF!</f>
        <v>#REF!</v>
      </c>
      <c r="C22" s="178" t="e">
        <f>#REF!</f>
        <v>#REF!</v>
      </c>
      <c r="D22" s="176" t="e">
        <f>#REF!</f>
        <v>#REF!</v>
      </c>
      <c r="E22" s="176" t="e">
        <f>#REF!</f>
        <v>#REF!</v>
      </c>
      <c r="F22" s="176" t="e">
        <f>#REF!</f>
        <v>#REF!</v>
      </c>
      <c r="G22" s="176" t="e">
        <f>#REF!</f>
        <v>#REF!</v>
      </c>
      <c r="H22" s="176" t="e">
        <f>#REF!</f>
        <v>#REF!</v>
      </c>
      <c r="I22" s="176" t="e">
        <f>#REF!</f>
        <v>#REF!</v>
      </c>
      <c r="J22" s="176" t="e">
        <f>#REF!</f>
        <v>#REF!</v>
      </c>
      <c r="K22" s="176" t="e">
        <f>#REF!</f>
        <v>#REF!</v>
      </c>
      <c r="L22" s="176" t="e">
        <f>#REF!</f>
        <v>#REF!</v>
      </c>
      <c r="M22" s="176" t="e">
        <f>#REF!</f>
        <v>#REF!</v>
      </c>
      <c r="N22" s="176" t="e">
        <f>#REF!</f>
        <v>#REF!</v>
      </c>
      <c r="O22" s="176" t="e">
        <f>#REF!</f>
        <v>#REF!</v>
      </c>
      <c r="P22" s="281" t="e">
        <f t="shared" si="5"/>
        <v>#REF!</v>
      </c>
    </row>
    <row r="23" spans="1:16" ht="33.75" customHeight="1">
      <c r="A23" s="173"/>
      <c r="B23" s="177" t="e">
        <f>#REF!</f>
        <v>#REF!</v>
      </c>
      <c r="C23" s="178" t="e">
        <f>#REF!</f>
        <v>#REF!</v>
      </c>
      <c r="D23" s="176" t="e">
        <f>#REF!</f>
        <v>#REF!</v>
      </c>
      <c r="E23" s="176" t="e">
        <f>#REF!</f>
        <v>#REF!</v>
      </c>
      <c r="F23" s="176" t="e">
        <f>#REF!</f>
        <v>#REF!</v>
      </c>
      <c r="G23" s="176" t="e">
        <f>#REF!</f>
        <v>#REF!</v>
      </c>
      <c r="H23" s="176" t="e">
        <f>#REF!</f>
        <v>#REF!</v>
      </c>
      <c r="I23" s="176" t="e">
        <f>#REF!</f>
        <v>#REF!</v>
      </c>
      <c r="J23" s="176" t="e">
        <f>#REF!</f>
        <v>#REF!</v>
      </c>
      <c r="K23" s="176" t="e">
        <f>#REF!</f>
        <v>#REF!</v>
      </c>
      <c r="L23" s="176" t="e">
        <f>#REF!</f>
        <v>#REF!</v>
      </c>
      <c r="M23" s="176" t="e">
        <f>#REF!</f>
        <v>#REF!</v>
      </c>
      <c r="N23" s="176" t="e">
        <f>#REF!</f>
        <v>#REF!</v>
      </c>
      <c r="O23" s="176" t="e">
        <f>#REF!</f>
        <v>#REF!</v>
      </c>
      <c r="P23" s="281" t="e">
        <f t="shared" si="5"/>
        <v>#REF!</v>
      </c>
    </row>
    <row r="24" spans="1:16" ht="33.75" customHeight="1">
      <c r="A24" s="173"/>
      <c r="B24" s="177" t="e">
        <f>#REF!</f>
        <v>#REF!</v>
      </c>
      <c r="C24" s="178" t="e">
        <f>#REF!</f>
        <v>#REF!</v>
      </c>
      <c r="D24" s="176" t="e">
        <f>#REF!</f>
        <v>#REF!</v>
      </c>
      <c r="E24" s="176" t="e">
        <f>#REF!</f>
        <v>#REF!</v>
      </c>
      <c r="F24" s="176" t="e">
        <f>#REF!</f>
        <v>#REF!</v>
      </c>
      <c r="G24" s="176" t="e">
        <f>#REF!</f>
        <v>#REF!</v>
      </c>
      <c r="H24" s="176" t="e">
        <f>#REF!</f>
        <v>#REF!</v>
      </c>
      <c r="I24" s="176" t="e">
        <f>#REF!</f>
        <v>#REF!</v>
      </c>
      <c r="J24" s="176" t="e">
        <f>#REF!</f>
        <v>#REF!</v>
      </c>
      <c r="K24" s="176" t="e">
        <f>#REF!</f>
        <v>#REF!</v>
      </c>
      <c r="L24" s="176" t="e">
        <f>#REF!</f>
        <v>#REF!</v>
      </c>
      <c r="M24" s="176" t="e">
        <f>#REF!</f>
        <v>#REF!</v>
      </c>
      <c r="N24" s="176" t="e">
        <f>#REF!</f>
        <v>#REF!</v>
      </c>
      <c r="O24" s="176" t="e">
        <f>#REF!</f>
        <v>#REF!</v>
      </c>
      <c r="P24" s="281" t="e">
        <f t="shared" si="5"/>
        <v>#REF!</v>
      </c>
    </row>
    <row r="25" spans="1:16" ht="33.75" customHeight="1">
      <c r="A25" s="173"/>
      <c r="B25" s="177" t="e">
        <f>#REF!</f>
        <v>#REF!</v>
      </c>
      <c r="C25" s="178" t="e">
        <f>#REF!</f>
        <v>#REF!</v>
      </c>
      <c r="D25" s="176" t="e">
        <f>#REF!</f>
        <v>#REF!</v>
      </c>
      <c r="E25" s="176" t="e">
        <f>#REF!</f>
        <v>#REF!</v>
      </c>
      <c r="F25" s="176" t="e">
        <f>#REF!</f>
        <v>#REF!</v>
      </c>
      <c r="G25" s="176" t="e">
        <f>#REF!</f>
        <v>#REF!</v>
      </c>
      <c r="H25" s="176" t="e">
        <f>#REF!</f>
        <v>#REF!</v>
      </c>
      <c r="I25" s="176" t="e">
        <f>#REF!</f>
        <v>#REF!</v>
      </c>
      <c r="J25" s="176" t="e">
        <f>#REF!</f>
        <v>#REF!</v>
      </c>
      <c r="K25" s="176" t="e">
        <f>#REF!</f>
        <v>#REF!</v>
      </c>
      <c r="L25" s="176" t="e">
        <f>#REF!</f>
        <v>#REF!</v>
      </c>
      <c r="M25" s="176" t="e">
        <f>#REF!</f>
        <v>#REF!</v>
      </c>
      <c r="N25" s="176" t="e">
        <f>#REF!</f>
        <v>#REF!</v>
      </c>
      <c r="O25" s="176" t="e">
        <f>#REF!</f>
        <v>#REF!</v>
      </c>
      <c r="P25" s="281" t="e">
        <f t="shared" si="5"/>
        <v>#REF!</v>
      </c>
    </row>
    <row r="26" spans="1:16" ht="33.75" customHeight="1">
      <c r="A26" s="173"/>
      <c r="B26" s="177" t="e">
        <f>#REF!</f>
        <v>#REF!</v>
      </c>
      <c r="C26" s="178" t="e">
        <f>#REF!</f>
        <v>#REF!</v>
      </c>
      <c r="D26" s="176" t="e">
        <f>#REF!</f>
        <v>#REF!</v>
      </c>
      <c r="E26" s="176" t="e">
        <f>#REF!</f>
        <v>#REF!</v>
      </c>
      <c r="F26" s="176" t="e">
        <f>#REF!</f>
        <v>#REF!</v>
      </c>
      <c r="G26" s="176" t="e">
        <f>#REF!</f>
        <v>#REF!</v>
      </c>
      <c r="H26" s="176" t="e">
        <f>#REF!</f>
        <v>#REF!</v>
      </c>
      <c r="I26" s="176" t="e">
        <f>#REF!</f>
        <v>#REF!</v>
      </c>
      <c r="J26" s="176" t="e">
        <f>#REF!</f>
        <v>#REF!</v>
      </c>
      <c r="K26" s="176" t="e">
        <f>#REF!</f>
        <v>#REF!</v>
      </c>
      <c r="L26" s="176" t="e">
        <f>#REF!</f>
        <v>#REF!</v>
      </c>
      <c r="M26" s="176" t="e">
        <f>#REF!</f>
        <v>#REF!</v>
      </c>
      <c r="N26" s="176" t="e">
        <f>#REF!</f>
        <v>#REF!</v>
      </c>
      <c r="O26" s="176" t="e">
        <f>#REF!</f>
        <v>#REF!</v>
      </c>
      <c r="P26" s="281" t="e">
        <f t="shared" si="5"/>
        <v>#REF!</v>
      </c>
    </row>
    <row r="27" spans="1:16" ht="33.75" customHeight="1">
      <c r="A27" s="173"/>
      <c r="B27" s="177" t="e">
        <f>#REF!</f>
        <v>#REF!</v>
      </c>
      <c r="C27" s="178" t="e">
        <f>#REF!</f>
        <v>#REF!</v>
      </c>
      <c r="D27" s="176" t="e">
        <f>#REF!</f>
        <v>#REF!</v>
      </c>
      <c r="E27" s="176" t="e">
        <f>#REF!</f>
        <v>#REF!</v>
      </c>
      <c r="F27" s="176" t="e">
        <f>#REF!</f>
        <v>#REF!</v>
      </c>
      <c r="G27" s="176" t="e">
        <f>#REF!</f>
        <v>#REF!</v>
      </c>
      <c r="H27" s="176" t="e">
        <f>#REF!</f>
        <v>#REF!</v>
      </c>
      <c r="I27" s="176" t="e">
        <f>#REF!</f>
        <v>#REF!</v>
      </c>
      <c r="J27" s="176" t="e">
        <f>#REF!</f>
        <v>#REF!</v>
      </c>
      <c r="K27" s="176" t="e">
        <f>#REF!</f>
        <v>#REF!</v>
      </c>
      <c r="L27" s="176" t="e">
        <f>#REF!</f>
        <v>#REF!</v>
      </c>
      <c r="M27" s="176" t="e">
        <f>#REF!</f>
        <v>#REF!</v>
      </c>
      <c r="N27" s="176" t="e">
        <f>#REF!</f>
        <v>#REF!</v>
      </c>
      <c r="O27" s="176" t="e">
        <f>#REF!</f>
        <v>#REF!</v>
      </c>
      <c r="P27" s="281" t="e">
        <f t="shared" si="5"/>
        <v>#REF!</v>
      </c>
    </row>
    <row r="28" spans="1:16" ht="33.75" customHeight="1">
      <c r="A28" s="173"/>
      <c r="B28" s="177" t="e">
        <f>#REF!</f>
        <v>#REF!</v>
      </c>
      <c r="C28" s="178" t="e">
        <f>#REF!</f>
        <v>#REF!</v>
      </c>
      <c r="D28" s="176" t="e">
        <f>#REF!</f>
        <v>#REF!</v>
      </c>
      <c r="E28" s="176" t="e">
        <f>#REF!</f>
        <v>#REF!</v>
      </c>
      <c r="F28" s="176" t="e">
        <f>#REF!</f>
        <v>#REF!</v>
      </c>
      <c r="G28" s="176" t="e">
        <f>#REF!</f>
        <v>#REF!</v>
      </c>
      <c r="H28" s="176" t="e">
        <f>#REF!</f>
        <v>#REF!</v>
      </c>
      <c r="I28" s="176" t="e">
        <f>#REF!</f>
        <v>#REF!</v>
      </c>
      <c r="J28" s="176" t="e">
        <f>#REF!</f>
        <v>#REF!</v>
      </c>
      <c r="K28" s="176" t="e">
        <f>#REF!</f>
        <v>#REF!</v>
      </c>
      <c r="L28" s="176" t="e">
        <f>#REF!</f>
        <v>#REF!</v>
      </c>
      <c r="M28" s="176" t="e">
        <f>#REF!</f>
        <v>#REF!</v>
      </c>
      <c r="N28" s="176" t="e">
        <f>#REF!</f>
        <v>#REF!</v>
      </c>
      <c r="O28" s="176" t="e">
        <f>#REF!</f>
        <v>#REF!</v>
      </c>
      <c r="P28" s="281" t="e">
        <f t="shared" si="5"/>
        <v>#REF!</v>
      </c>
    </row>
    <row r="29" spans="1:16" ht="33.75" customHeight="1">
      <c r="A29" s="173"/>
      <c r="B29" s="177" t="e">
        <f>#REF!</f>
        <v>#REF!</v>
      </c>
      <c r="C29" s="178" t="e">
        <f>#REF!</f>
        <v>#REF!</v>
      </c>
      <c r="D29" s="176" t="e">
        <f>#REF!</f>
        <v>#REF!</v>
      </c>
      <c r="E29" s="176" t="e">
        <f>#REF!</f>
        <v>#REF!</v>
      </c>
      <c r="F29" s="176" t="e">
        <f>#REF!</f>
        <v>#REF!</v>
      </c>
      <c r="G29" s="176" t="e">
        <f>#REF!</f>
        <v>#REF!</v>
      </c>
      <c r="H29" s="176" t="e">
        <f>#REF!</f>
        <v>#REF!</v>
      </c>
      <c r="I29" s="176" t="e">
        <f>#REF!</f>
        <v>#REF!</v>
      </c>
      <c r="J29" s="176" t="e">
        <f>#REF!</f>
        <v>#REF!</v>
      </c>
      <c r="K29" s="176" t="e">
        <f>#REF!</f>
        <v>#REF!</v>
      </c>
      <c r="L29" s="176" t="e">
        <f>#REF!</f>
        <v>#REF!</v>
      </c>
      <c r="M29" s="176" t="e">
        <f>#REF!</f>
        <v>#REF!</v>
      </c>
      <c r="N29" s="176" t="e">
        <f>#REF!</f>
        <v>#REF!</v>
      </c>
      <c r="O29" s="176" t="e">
        <f>#REF!</f>
        <v>#REF!</v>
      </c>
      <c r="P29" s="281" t="e">
        <f t="shared" si="5"/>
        <v>#REF!</v>
      </c>
    </row>
    <row r="30" spans="1:16" ht="33.75" customHeight="1">
      <c r="A30" s="173"/>
      <c r="B30" s="177" t="e">
        <f>#REF!</f>
        <v>#REF!</v>
      </c>
      <c r="C30" s="178" t="e">
        <f>#REF!</f>
        <v>#REF!</v>
      </c>
      <c r="D30" s="176" t="e">
        <f>#REF!</f>
        <v>#REF!</v>
      </c>
      <c r="E30" s="176" t="e">
        <f>#REF!</f>
        <v>#REF!</v>
      </c>
      <c r="F30" s="176" t="e">
        <f>#REF!</f>
        <v>#REF!</v>
      </c>
      <c r="G30" s="176" t="e">
        <f>#REF!</f>
        <v>#REF!</v>
      </c>
      <c r="H30" s="176" t="e">
        <f>#REF!</f>
        <v>#REF!</v>
      </c>
      <c r="I30" s="176" t="e">
        <f>#REF!</f>
        <v>#REF!</v>
      </c>
      <c r="J30" s="176" t="e">
        <f>#REF!</f>
        <v>#REF!</v>
      </c>
      <c r="K30" s="176" t="e">
        <f>#REF!</f>
        <v>#REF!</v>
      </c>
      <c r="L30" s="176" t="e">
        <f>#REF!</f>
        <v>#REF!</v>
      </c>
      <c r="M30" s="176" t="e">
        <f>#REF!</f>
        <v>#REF!</v>
      </c>
      <c r="N30" s="176" t="e">
        <f>#REF!</f>
        <v>#REF!</v>
      </c>
      <c r="O30" s="176" t="e">
        <f>#REF!</f>
        <v>#REF!</v>
      </c>
      <c r="P30" s="281" t="e">
        <f t="shared" si="5"/>
        <v>#REF!</v>
      </c>
    </row>
    <row r="31" spans="1:16">
      <c r="A31" s="149"/>
      <c r="B31" s="180" t="e">
        <f>#REF!</f>
        <v>#REF!</v>
      </c>
      <c r="C31" s="155" t="e">
        <f>#REF!</f>
        <v>#REF!</v>
      </c>
      <c r="D31" s="172" t="e">
        <f>SUM(D32:D33)</f>
        <v>#REF!</v>
      </c>
      <c r="E31" s="172" t="e">
        <f t="shared" ref="E31:P31" si="6">SUM(E32:E33)</f>
        <v>#REF!</v>
      </c>
      <c r="F31" s="172" t="e">
        <f t="shared" si="6"/>
        <v>#REF!</v>
      </c>
      <c r="G31" s="172" t="e">
        <f t="shared" si="6"/>
        <v>#REF!</v>
      </c>
      <c r="H31" s="172" t="e">
        <f t="shared" si="6"/>
        <v>#REF!</v>
      </c>
      <c r="I31" s="172" t="e">
        <f t="shared" si="6"/>
        <v>#REF!</v>
      </c>
      <c r="J31" s="172" t="e">
        <f t="shared" si="6"/>
        <v>#REF!</v>
      </c>
      <c r="K31" s="172" t="e">
        <f t="shared" si="6"/>
        <v>#REF!</v>
      </c>
      <c r="L31" s="172" t="e">
        <f t="shared" si="6"/>
        <v>#REF!</v>
      </c>
      <c r="M31" s="172" t="e">
        <f t="shared" si="6"/>
        <v>#REF!</v>
      </c>
      <c r="N31" s="172" t="e">
        <f t="shared" si="6"/>
        <v>#REF!</v>
      </c>
      <c r="O31" s="172" t="e">
        <f t="shared" si="6"/>
        <v>#REF!</v>
      </c>
      <c r="P31" s="172" t="e">
        <f t="shared" si="6"/>
        <v>#REF!</v>
      </c>
    </row>
    <row r="32" spans="1:16">
      <c r="A32" s="173"/>
      <c r="B32" s="181" t="e">
        <f>#REF!</f>
        <v>#REF!</v>
      </c>
      <c r="C32" s="182" t="e">
        <f>#REF!</f>
        <v>#REF!</v>
      </c>
      <c r="D32" s="176" t="e">
        <f>#REF!</f>
        <v>#REF!</v>
      </c>
      <c r="E32" s="176" t="e">
        <f>#REF!</f>
        <v>#REF!</v>
      </c>
      <c r="F32" s="176" t="e">
        <f>#REF!</f>
        <v>#REF!</v>
      </c>
      <c r="G32" s="176" t="e">
        <f>#REF!</f>
        <v>#REF!</v>
      </c>
      <c r="H32" s="176" t="e">
        <f>#REF!</f>
        <v>#REF!</v>
      </c>
      <c r="I32" s="176" t="e">
        <f>#REF!</f>
        <v>#REF!</v>
      </c>
      <c r="J32" s="176" t="e">
        <f>#REF!</f>
        <v>#REF!</v>
      </c>
      <c r="K32" s="176" t="e">
        <f>#REF!</f>
        <v>#REF!</v>
      </c>
      <c r="L32" s="176" t="e">
        <f>#REF!</f>
        <v>#REF!</v>
      </c>
      <c r="M32" s="176" t="e">
        <f>#REF!</f>
        <v>#REF!</v>
      </c>
      <c r="N32" s="176" t="e">
        <f>#REF!</f>
        <v>#REF!</v>
      </c>
      <c r="O32" s="176" t="e">
        <f>#REF!</f>
        <v>#REF!</v>
      </c>
      <c r="P32" s="281" t="e">
        <f t="shared" si="5"/>
        <v>#REF!</v>
      </c>
    </row>
    <row r="33" spans="1:16">
      <c r="A33" s="173"/>
      <c r="B33" s="181" t="e">
        <f>#REF!</f>
        <v>#REF!</v>
      </c>
      <c r="C33" s="183" t="e">
        <f>#REF!</f>
        <v>#REF!</v>
      </c>
      <c r="D33" s="176" t="e">
        <f>#REF!</f>
        <v>#REF!</v>
      </c>
      <c r="E33" s="176" t="e">
        <f>#REF!</f>
        <v>#REF!</v>
      </c>
      <c r="F33" s="176" t="e">
        <f>#REF!</f>
        <v>#REF!</v>
      </c>
      <c r="G33" s="176" t="e">
        <f>#REF!</f>
        <v>#REF!</v>
      </c>
      <c r="H33" s="176" t="e">
        <f>#REF!</f>
        <v>#REF!</v>
      </c>
      <c r="I33" s="176" t="e">
        <f>#REF!</f>
        <v>#REF!</v>
      </c>
      <c r="J33" s="176" t="e">
        <f>#REF!</f>
        <v>#REF!</v>
      </c>
      <c r="K33" s="176" t="e">
        <f>#REF!</f>
        <v>#REF!</v>
      </c>
      <c r="L33" s="176" t="e">
        <f>#REF!</f>
        <v>#REF!</v>
      </c>
      <c r="M33" s="176" t="e">
        <f>#REF!</f>
        <v>#REF!</v>
      </c>
      <c r="N33" s="176" t="e">
        <f>#REF!</f>
        <v>#REF!</v>
      </c>
      <c r="O33" s="176" t="e">
        <f>#REF!</f>
        <v>#REF!</v>
      </c>
      <c r="P33" s="281" t="e">
        <f t="shared" si="5"/>
        <v>#REF!</v>
      </c>
    </row>
    <row r="34" spans="1:16">
      <c r="A34" s="149"/>
      <c r="B34" s="180" t="e">
        <f>#REF!</f>
        <v>#REF!</v>
      </c>
      <c r="C34" s="155" t="e">
        <f>#REF!</f>
        <v>#REF!</v>
      </c>
      <c r="D34" s="172" t="e">
        <f>SUM(D35:D38)</f>
        <v>#REF!</v>
      </c>
      <c r="E34" s="172" t="e">
        <f t="shared" ref="E34:J34" si="7">SUM(E35:E38)</f>
        <v>#REF!</v>
      </c>
      <c r="F34" s="172" t="e">
        <f t="shared" si="7"/>
        <v>#REF!</v>
      </c>
      <c r="G34" s="172" t="e">
        <f t="shared" si="7"/>
        <v>#REF!</v>
      </c>
      <c r="H34" s="172" t="e">
        <f t="shared" si="7"/>
        <v>#REF!</v>
      </c>
      <c r="I34" s="172" t="e">
        <f t="shared" si="7"/>
        <v>#REF!</v>
      </c>
      <c r="J34" s="172" t="e">
        <f t="shared" si="7"/>
        <v>#REF!</v>
      </c>
      <c r="K34" s="172" t="e">
        <f t="shared" ref="K34:P34" si="8">SUM(K35:K38)</f>
        <v>#REF!</v>
      </c>
      <c r="L34" s="172" t="e">
        <f t="shared" si="8"/>
        <v>#REF!</v>
      </c>
      <c r="M34" s="172" t="e">
        <f t="shared" si="8"/>
        <v>#REF!</v>
      </c>
      <c r="N34" s="172" t="e">
        <f t="shared" si="8"/>
        <v>#REF!</v>
      </c>
      <c r="O34" s="172" t="e">
        <f t="shared" si="8"/>
        <v>#REF!</v>
      </c>
      <c r="P34" s="172" t="e">
        <f t="shared" si="8"/>
        <v>#REF!</v>
      </c>
    </row>
    <row r="35" spans="1:16" ht="30" customHeight="1">
      <c r="A35" s="173"/>
      <c r="B35" s="184" t="e">
        <f>#REF!</f>
        <v>#REF!</v>
      </c>
      <c r="C35" s="185" t="e">
        <f>#REF!</f>
        <v>#REF!</v>
      </c>
      <c r="D35" s="176" t="e">
        <f>#REF!</f>
        <v>#REF!</v>
      </c>
      <c r="E35" s="176" t="e">
        <f>#REF!</f>
        <v>#REF!</v>
      </c>
      <c r="F35" s="176" t="e">
        <f>#REF!</f>
        <v>#REF!</v>
      </c>
      <c r="G35" s="176" t="e">
        <f>#REF!</f>
        <v>#REF!</v>
      </c>
      <c r="H35" s="176" t="e">
        <f>#REF!</f>
        <v>#REF!</v>
      </c>
      <c r="I35" s="176" t="e">
        <f>#REF!</f>
        <v>#REF!</v>
      </c>
      <c r="J35" s="176" t="e">
        <f>#REF!</f>
        <v>#REF!</v>
      </c>
      <c r="K35" s="176" t="e">
        <f>#REF!</f>
        <v>#REF!</v>
      </c>
      <c r="L35" s="176" t="e">
        <f>#REF!</f>
        <v>#REF!</v>
      </c>
      <c r="M35" s="176" t="e">
        <f>#REF!</f>
        <v>#REF!</v>
      </c>
      <c r="N35" s="176" t="e">
        <f>#REF!</f>
        <v>#REF!</v>
      </c>
      <c r="O35" s="176" t="e">
        <f>#REF!</f>
        <v>#REF!</v>
      </c>
      <c r="P35" s="281" t="e">
        <f t="shared" si="5"/>
        <v>#REF!</v>
      </c>
    </row>
    <row r="36" spans="1:16" ht="27.75" customHeight="1">
      <c r="A36" s="173"/>
      <c r="B36" s="184" t="e">
        <f>#REF!</f>
        <v>#REF!</v>
      </c>
      <c r="C36" s="186" t="e">
        <f>#REF!</f>
        <v>#REF!</v>
      </c>
      <c r="D36" s="176" t="e">
        <f>#REF!</f>
        <v>#REF!</v>
      </c>
      <c r="E36" s="176" t="e">
        <f>#REF!</f>
        <v>#REF!</v>
      </c>
      <c r="F36" s="176" t="e">
        <f>#REF!</f>
        <v>#REF!</v>
      </c>
      <c r="G36" s="176" t="e">
        <f>#REF!</f>
        <v>#REF!</v>
      </c>
      <c r="H36" s="176" t="e">
        <f>#REF!</f>
        <v>#REF!</v>
      </c>
      <c r="I36" s="176" t="e">
        <f>#REF!</f>
        <v>#REF!</v>
      </c>
      <c r="J36" s="176" t="e">
        <f>#REF!</f>
        <v>#REF!</v>
      </c>
      <c r="K36" s="176" t="e">
        <f>#REF!</f>
        <v>#REF!</v>
      </c>
      <c r="L36" s="176" t="e">
        <f>#REF!</f>
        <v>#REF!</v>
      </c>
      <c r="M36" s="176" t="e">
        <f>#REF!</f>
        <v>#REF!</v>
      </c>
      <c r="N36" s="176" t="e">
        <f>#REF!</f>
        <v>#REF!</v>
      </c>
      <c r="O36" s="176" t="e">
        <f>#REF!</f>
        <v>#REF!</v>
      </c>
      <c r="P36" s="281" t="e">
        <f t="shared" si="5"/>
        <v>#REF!</v>
      </c>
    </row>
    <row r="37" spans="1:16" ht="27.75" customHeight="1">
      <c r="A37" s="173"/>
      <c r="B37" s="184" t="e">
        <f>#REF!</f>
        <v>#REF!</v>
      </c>
      <c r="C37" s="186" t="e">
        <f>#REF!</f>
        <v>#REF!</v>
      </c>
      <c r="D37" s="176" t="e">
        <f>#REF!</f>
        <v>#REF!</v>
      </c>
      <c r="E37" s="176" t="e">
        <f>#REF!</f>
        <v>#REF!</v>
      </c>
      <c r="F37" s="176" t="e">
        <f>#REF!</f>
        <v>#REF!</v>
      </c>
      <c r="G37" s="176" t="e">
        <f>#REF!</f>
        <v>#REF!</v>
      </c>
      <c r="H37" s="176" t="e">
        <f>#REF!</f>
        <v>#REF!</v>
      </c>
      <c r="I37" s="176" t="e">
        <f>#REF!</f>
        <v>#REF!</v>
      </c>
      <c r="J37" s="176" t="e">
        <f>#REF!</f>
        <v>#REF!</v>
      </c>
      <c r="K37" s="176" t="e">
        <f>#REF!</f>
        <v>#REF!</v>
      </c>
      <c r="L37" s="176" t="e">
        <f>#REF!</f>
        <v>#REF!</v>
      </c>
      <c r="M37" s="176" t="e">
        <f>#REF!</f>
        <v>#REF!</v>
      </c>
      <c r="N37" s="176" t="e">
        <f>#REF!</f>
        <v>#REF!</v>
      </c>
      <c r="O37" s="176" t="e">
        <f>#REF!</f>
        <v>#REF!</v>
      </c>
      <c r="P37" s="281" t="e">
        <f t="shared" si="5"/>
        <v>#REF!</v>
      </c>
    </row>
    <row r="38" spans="1:16" ht="27.75" customHeight="1">
      <c r="A38" s="173"/>
      <c r="B38" s="184" t="e">
        <f>#REF!</f>
        <v>#REF!</v>
      </c>
      <c r="C38" s="186" t="e">
        <f>#REF!</f>
        <v>#REF!</v>
      </c>
      <c r="D38" s="176" t="e">
        <f>#REF!</f>
        <v>#REF!</v>
      </c>
      <c r="E38" s="176" t="e">
        <f>#REF!</f>
        <v>#REF!</v>
      </c>
      <c r="F38" s="176" t="e">
        <f>#REF!</f>
        <v>#REF!</v>
      </c>
      <c r="G38" s="176" t="e">
        <f>#REF!</f>
        <v>#REF!</v>
      </c>
      <c r="H38" s="176" t="e">
        <f>#REF!</f>
        <v>#REF!</v>
      </c>
      <c r="I38" s="176" t="e">
        <f>#REF!</f>
        <v>#REF!</v>
      </c>
      <c r="J38" s="176" t="e">
        <f>#REF!</f>
        <v>#REF!</v>
      </c>
      <c r="K38" s="176" t="e">
        <f>#REF!</f>
        <v>#REF!</v>
      </c>
      <c r="L38" s="176" t="e">
        <f>#REF!</f>
        <v>#REF!</v>
      </c>
      <c r="M38" s="176" t="e">
        <f>#REF!</f>
        <v>#REF!</v>
      </c>
      <c r="N38" s="176" t="e">
        <f>#REF!</f>
        <v>#REF!</v>
      </c>
      <c r="O38" s="176" t="e">
        <f>#REF!</f>
        <v>#REF!</v>
      </c>
      <c r="P38" s="281" t="e">
        <f t="shared" si="5"/>
        <v>#REF!</v>
      </c>
    </row>
    <row r="39" spans="1:16">
      <c r="A39" s="149"/>
      <c r="B39" s="180" t="e">
        <f>#REF!</f>
        <v>#REF!</v>
      </c>
      <c r="C39" s="155" t="e">
        <f>#REF!</f>
        <v>#REF!</v>
      </c>
      <c r="D39" s="172" t="e">
        <f>D40+D44</f>
        <v>#REF!</v>
      </c>
      <c r="E39" s="172" t="e">
        <f t="shared" ref="E39:P39" si="9">E40+E44</f>
        <v>#REF!</v>
      </c>
      <c r="F39" s="172" t="e">
        <f t="shared" si="9"/>
        <v>#REF!</v>
      </c>
      <c r="G39" s="172" t="e">
        <f t="shared" si="9"/>
        <v>#REF!</v>
      </c>
      <c r="H39" s="172" t="e">
        <f t="shared" si="9"/>
        <v>#REF!</v>
      </c>
      <c r="I39" s="172" t="e">
        <f t="shared" si="9"/>
        <v>#REF!</v>
      </c>
      <c r="J39" s="172" t="e">
        <f t="shared" si="9"/>
        <v>#REF!</v>
      </c>
      <c r="K39" s="172" t="e">
        <f t="shared" si="9"/>
        <v>#REF!</v>
      </c>
      <c r="L39" s="172" t="e">
        <f t="shared" si="9"/>
        <v>#REF!</v>
      </c>
      <c r="M39" s="172" t="e">
        <f t="shared" si="9"/>
        <v>#REF!</v>
      </c>
      <c r="N39" s="172" t="e">
        <f t="shared" si="9"/>
        <v>#REF!</v>
      </c>
      <c r="O39" s="172" t="e">
        <f t="shared" si="9"/>
        <v>#REF!</v>
      </c>
      <c r="P39" s="172" t="e">
        <f t="shared" si="9"/>
        <v>#REF!</v>
      </c>
    </row>
    <row r="40" spans="1:16" s="138" customFormat="1">
      <c r="A40" s="187"/>
      <c r="B40" s="188" t="e">
        <f>#REF!</f>
        <v>#REF!</v>
      </c>
      <c r="C40" s="189" t="e">
        <f>#REF!</f>
        <v>#REF!</v>
      </c>
      <c r="D40" s="190" t="e">
        <f>SUM(D41:D43)</f>
        <v>#REF!</v>
      </c>
      <c r="E40" s="190" t="e">
        <f t="shared" ref="E40:P40" si="10">SUM(E41:E43)</f>
        <v>#REF!</v>
      </c>
      <c r="F40" s="190" t="e">
        <f t="shared" si="10"/>
        <v>#REF!</v>
      </c>
      <c r="G40" s="190" t="e">
        <f t="shared" si="10"/>
        <v>#REF!</v>
      </c>
      <c r="H40" s="190" t="e">
        <f t="shared" si="10"/>
        <v>#REF!</v>
      </c>
      <c r="I40" s="190" t="e">
        <f t="shared" si="10"/>
        <v>#REF!</v>
      </c>
      <c r="J40" s="190" t="e">
        <f t="shared" si="10"/>
        <v>#REF!</v>
      </c>
      <c r="K40" s="190" t="e">
        <f t="shared" si="10"/>
        <v>#REF!</v>
      </c>
      <c r="L40" s="190" t="e">
        <f t="shared" si="10"/>
        <v>#REF!</v>
      </c>
      <c r="M40" s="190" t="e">
        <f t="shared" si="10"/>
        <v>#REF!</v>
      </c>
      <c r="N40" s="190" t="e">
        <f t="shared" si="10"/>
        <v>#REF!</v>
      </c>
      <c r="O40" s="190" t="e">
        <f t="shared" si="10"/>
        <v>#REF!</v>
      </c>
      <c r="P40" s="190" t="e">
        <f t="shared" si="10"/>
        <v>#REF!</v>
      </c>
    </row>
    <row r="41" spans="1:16" ht="16.5" customHeight="1">
      <c r="A41" s="173"/>
      <c r="B41" s="191" t="e">
        <f>#REF!</f>
        <v>#REF!</v>
      </c>
      <c r="C41" s="186" t="e">
        <f>#REF!</f>
        <v>#REF!</v>
      </c>
      <c r="D41" s="176" t="e">
        <f>#REF!</f>
        <v>#REF!</v>
      </c>
      <c r="E41" s="176" t="e">
        <f>#REF!</f>
        <v>#REF!</v>
      </c>
      <c r="F41" s="176" t="e">
        <f>#REF!</f>
        <v>#REF!</v>
      </c>
      <c r="G41" s="176" t="e">
        <f>#REF!</f>
        <v>#REF!</v>
      </c>
      <c r="H41" s="176" t="e">
        <f>#REF!</f>
        <v>#REF!</v>
      </c>
      <c r="I41" s="176" t="e">
        <f>#REF!</f>
        <v>#REF!</v>
      </c>
      <c r="J41" s="176" t="e">
        <f>#REF!</f>
        <v>#REF!</v>
      </c>
      <c r="K41" s="176" t="e">
        <f>#REF!</f>
        <v>#REF!</v>
      </c>
      <c r="L41" s="176" t="e">
        <f>#REF!</f>
        <v>#REF!</v>
      </c>
      <c r="M41" s="176" t="e">
        <f>#REF!</f>
        <v>#REF!</v>
      </c>
      <c r="N41" s="176" t="e">
        <f>#REF!</f>
        <v>#REF!</v>
      </c>
      <c r="O41" s="176" t="e">
        <f>#REF!</f>
        <v>#REF!</v>
      </c>
      <c r="P41" s="281" t="e">
        <f t="shared" ref="P41:P48" si="11">SUM(D41:O41)</f>
        <v>#REF!</v>
      </c>
    </row>
    <row r="42" spans="1:16" ht="32.25" customHeight="1">
      <c r="A42" s="173"/>
      <c r="B42" s="191" t="e">
        <f>#REF!</f>
        <v>#REF!</v>
      </c>
      <c r="C42" s="186" t="e">
        <f>#REF!</f>
        <v>#REF!</v>
      </c>
      <c r="D42" s="176" t="e">
        <f>#REF!</f>
        <v>#REF!</v>
      </c>
      <c r="E42" s="176" t="e">
        <f>#REF!</f>
        <v>#REF!</v>
      </c>
      <c r="F42" s="176" t="e">
        <f>#REF!</f>
        <v>#REF!</v>
      </c>
      <c r="G42" s="176" t="e">
        <f>#REF!</f>
        <v>#REF!</v>
      </c>
      <c r="H42" s="176" t="e">
        <f>#REF!</f>
        <v>#REF!</v>
      </c>
      <c r="I42" s="176" t="e">
        <f>#REF!</f>
        <v>#REF!</v>
      </c>
      <c r="J42" s="176" t="e">
        <f>#REF!</f>
        <v>#REF!</v>
      </c>
      <c r="K42" s="176" t="e">
        <f>#REF!</f>
        <v>#REF!</v>
      </c>
      <c r="L42" s="176" t="e">
        <f>#REF!</f>
        <v>#REF!</v>
      </c>
      <c r="M42" s="176" t="e">
        <f>#REF!</f>
        <v>#REF!</v>
      </c>
      <c r="N42" s="176" t="e">
        <f>#REF!</f>
        <v>#REF!</v>
      </c>
      <c r="O42" s="176" t="e">
        <f>#REF!</f>
        <v>#REF!</v>
      </c>
      <c r="P42" s="281" t="e">
        <f t="shared" si="11"/>
        <v>#REF!</v>
      </c>
    </row>
    <row r="43" spans="1:16" ht="17.25" customHeight="1">
      <c r="A43" s="173"/>
      <c r="B43" s="191" t="e">
        <f>#REF!</f>
        <v>#REF!</v>
      </c>
      <c r="C43" s="186" t="e">
        <f>#REF!</f>
        <v>#REF!</v>
      </c>
      <c r="D43" s="176" t="e">
        <f>#REF!</f>
        <v>#REF!</v>
      </c>
      <c r="E43" s="176" t="e">
        <f>#REF!</f>
        <v>#REF!</v>
      </c>
      <c r="F43" s="176" t="e">
        <f>#REF!</f>
        <v>#REF!</v>
      </c>
      <c r="G43" s="176" t="e">
        <f>#REF!</f>
        <v>#REF!</v>
      </c>
      <c r="H43" s="176" t="e">
        <f>#REF!</f>
        <v>#REF!</v>
      </c>
      <c r="I43" s="176" t="e">
        <f>#REF!</f>
        <v>#REF!</v>
      </c>
      <c r="J43" s="176" t="e">
        <f>#REF!</f>
        <v>#REF!</v>
      </c>
      <c r="K43" s="176" t="e">
        <f>#REF!</f>
        <v>#REF!</v>
      </c>
      <c r="L43" s="176" t="e">
        <f>#REF!</f>
        <v>#REF!</v>
      </c>
      <c r="M43" s="176" t="e">
        <f>#REF!</f>
        <v>#REF!</v>
      </c>
      <c r="N43" s="176" t="e">
        <f>#REF!</f>
        <v>#REF!</v>
      </c>
      <c r="O43" s="176" t="e">
        <f>#REF!</f>
        <v>#REF!</v>
      </c>
      <c r="P43" s="281" t="e">
        <f t="shared" si="11"/>
        <v>#REF!</v>
      </c>
    </row>
    <row r="44" spans="1:16">
      <c r="A44" s="173"/>
      <c r="B44" s="188" t="e">
        <f>#REF!</f>
        <v>#REF!</v>
      </c>
      <c r="C44" s="189" t="e">
        <f>#REF!</f>
        <v>#REF!</v>
      </c>
      <c r="D44" s="192" t="e">
        <f>SUM(D45:D48)</f>
        <v>#REF!</v>
      </c>
      <c r="E44" s="192" t="e">
        <f t="shared" ref="E44:P44" si="12">SUM(E45:E48)</f>
        <v>#REF!</v>
      </c>
      <c r="F44" s="192" t="e">
        <f t="shared" si="12"/>
        <v>#REF!</v>
      </c>
      <c r="G44" s="192" t="e">
        <f t="shared" si="12"/>
        <v>#REF!</v>
      </c>
      <c r="H44" s="192" t="e">
        <f t="shared" si="12"/>
        <v>#REF!</v>
      </c>
      <c r="I44" s="192" t="e">
        <f t="shared" si="12"/>
        <v>#REF!</v>
      </c>
      <c r="J44" s="192" t="e">
        <f t="shared" si="12"/>
        <v>#REF!</v>
      </c>
      <c r="K44" s="192" t="e">
        <f t="shared" si="12"/>
        <v>#REF!</v>
      </c>
      <c r="L44" s="192" t="e">
        <f t="shared" si="12"/>
        <v>#REF!</v>
      </c>
      <c r="M44" s="192" t="e">
        <f t="shared" si="12"/>
        <v>#REF!</v>
      </c>
      <c r="N44" s="192" t="e">
        <f t="shared" si="12"/>
        <v>#REF!</v>
      </c>
      <c r="O44" s="192" t="e">
        <f t="shared" si="12"/>
        <v>#REF!</v>
      </c>
      <c r="P44" s="192" t="e">
        <f t="shared" si="12"/>
        <v>#REF!</v>
      </c>
    </row>
    <row r="45" spans="1:16" ht="24.75" customHeight="1">
      <c r="A45" s="173"/>
      <c r="B45" s="191" t="e">
        <f>#REF!</f>
        <v>#REF!</v>
      </c>
      <c r="C45" s="186" t="e">
        <f>#REF!</f>
        <v>#REF!</v>
      </c>
      <c r="D45" s="176" t="e">
        <f>#REF!</f>
        <v>#REF!</v>
      </c>
      <c r="E45" s="176" t="e">
        <f>#REF!</f>
        <v>#REF!</v>
      </c>
      <c r="F45" s="176" t="e">
        <f>#REF!</f>
        <v>#REF!</v>
      </c>
      <c r="G45" s="176" t="e">
        <f>#REF!</f>
        <v>#REF!</v>
      </c>
      <c r="H45" s="176" t="e">
        <f>#REF!</f>
        <v>#REF!</v>
      </c>
      <c r="I45" s="176" t="e">
        <f>#REF!</f>
        <v>#REF!</v>
      </c>
      <c r="J45" s="176" t="e">
        <f>#REF!</f>
        <v>#REF!</v>
      </c>
      <c r="K45" s="176" t="e">
        <f>#REF!</f>
        <v>#REF!</v>
      </c>
      <c r="L45" s="176" t="e">
        <f>#REF!</f>
        <v>#REF!</v>
      </c>
      <c r="M45" s="176" t="e">
        <f>#REF!</f>
        <v>#REF!</v>
      </c>
      <c r="N45" s="176" t="e">
        <f>#REF!</f>
        <v>#REF!</v>
      </c>
      <c r="O45" s="176" t="e">
        <f>#REF!</f>
        <v>#REF!</v>
      </c>
      <c r="P45" s="281" t="e">
        <f t="shared" si="11"/>
        <v>#REF!</v>
      </c>
    </row>
    <row r="46" spans="1:16" ht="24.75" customHeight="1">
      <c r="A46" s="173"/>
      <c r="B46" s="191" t="e">
        <f>#REF!</f>
        <v>#REF!</v>
      </c>
      <c r="C46" s="186" t="e">
        <f>#REF!</f>
        <v>#REF!</v>
      </c>
      <c r="D46" s="176" t="e">
        <f>#REF!</f>
        <v>#REF!</v>
      </c>
      <c r="E46" s="176" t="e">
        <f>#REF!</f>
        <v>#REF!</v>
      </c>
      <c r="F46" s="176" t="e">
        <f>#REF!</f>
        <v>#REF!</v>
      </c>
      <c r="G46" s="176" t="e">
        <f>#REF!</f>
        <v>#REF!</v>
      </c>
      <c r="H46" s="176" t="e">
        <f>#REF!</f>
        <v>#REF!</v>
      </c>
      <c r="I46" s="176" t="e">
        <f>#REF!</f>
        <v>#REF!</v>
      </c>
      <c r="J46" s="176" t="e">
        <f>#REF!</f>
        <v>#REF!</v>
      </c>
      <c r="K46" s="176" t="e">
        <f>#REF!</f>
        <v>#REF!</v>
      </c>
      <c r="L46" s="176" t="e">
        <f>#REF!</f>
        <v>#REF!</v>
      </c>
      <c r="M46" s="176" t="e">
        <f>#REF!</f>
        <v>#REF!</v>
      </c>
      <c r="N46" s="176" t="e">
        <f>#REF!</f>
        <v>#REF!</v>
      </c>
      <c r="O46" s="176" t="e">
        <f>#REF!</f>
        <v>#REF!</v>
      </c>
      <c r="P46" s="281" t="e">
        <f t="shared" si="11"/>
        <v>#REF!</v>
      </c>
    </row>
    <row r="47" spans="1:16" ht="22.5" customHeight="1">
      <c r="A47" s="173"/>
      <c r="B47" s="191" t="e">
        <f>#REF!</f>
        <v>#REF!</v>
      </c>
      <c r="C47" s="193" t="e">
        <f>#REF!</f>
        <v>#REF!</v>
      </c>
      <c r="D47" s="176" t="e">
        <f>#REF!</f>
        <v>#REF!</v>
      </c>
      <c r="E47" s="176" t="e">
        <f>#REF!</f>
        <v>#REF!</v>
      </c>
      <c r="F47" s="176" t="e">
        <f>#REF!</f>
        <v>#REF!</v>
      </c>
      <c r="G47" s="176" t="e">
        <f>#REF!</f>
        <v>#REF!</v>
      </c>
      <c r="H47" s="176" t="e">
        <f>#REF!</f>
        <v>#REF!</v>
      </c>
      <c r="I47" s="176" t="e">
        <f>#REF!</f>
        <v>#REF!</v>
      </c>
      <c r="J47" s="176" t="e">
        <f>#REF!</f>
        <v>#REF!</v>
      </c>
      <c r="K47" s="176" t="e">
        <f>#REF!</f>
        <v>#REF!</v>
      </c>
      <c r="L47" s="176" t="e">
        <f>#REF!</f>
        <v>#REF!</v>
      </c>
      <c r="M47" s="176" t="e">
        <f>#REF!</f>
        <v>#REF!</v>
      </c>
      <c r="N47" s="176" t="e">
        <f>#REF!</f>
        <v>#REF!</v>
      </c>
      <c r="O47" s="176" t="e">
        <f>#REF!</f>
        <v>#REF!</v>
      </c>
      <c r="P47" s="281" t="e">
        <f t="shared" si="11"/>
        <v>#REF!</v>
      </c>
    </row>
    <row r="48" spans="1:16" ht="22.5" customHeight="1">
      <c r="A48" s="173"/>
      <c r="B48" s="191" t="e">
        <f>#REF!</f>
        <v>#REF!</v>
      </c>
      <c r="C48" s="193" t="e">
        <f>#REF!</f>
        <v>#REF!</v>
      </c>
      <c r="D48" s="176" t="e">
        <f>#REF!</f>
        <v>#REF!</v>
      </c>
      <c r="E48" s="176" t="e">
        <f>#REF!</f>
        <v>#REF!</v>
      </c>
      <c r="F48" s="176" t="e">
        <f>#REF!</f>
        <v>#REF!</v>
      </c>
      <c r="G48" s="176" t="e">
        <f>#REF!</f>
        <v>#REF!</v>
      </c>
      <c r="H48" s="176" t="e">
        <f>#REF!</f>
        <v>#REF!</v>
      </c>
      <c r="I48" s="176" t="e">
        <f>#REF!</f>
        <v>#REF!</v>
      </c>
      <c r="J48" s="176" t="e">
        <f>#REF!</f>
        <v>#REF!</v>
      </c>
      <c r="K48" s="176" t="e">
        <f>#REF!</f>
        <v>#REF!</v>
      </c>
      <c r="L48" s="176" t="e">
        <f>#REF!</f>
        <v>#REF!</v>
      </c>
      <c r="M48" s="176" t="e">
        <f>#REF!</f>
        <v>#REF!</v>
      </c>
      <c r="N48" s="176" t="e">
        <f>#REF!</f>
        <v>#REF!</v>
      </c>
      <c r="O48" s="176" t="e">
        <f>#REF!</f>
        <v>#REF!</v>
      </c>
      <c r="P48" s="281" t="e">
        <f t="shared" si="11"/>
        <v>#REF!</v>
      </c>
    </row>
    <row r="49" spans="1:16">
      <c r="A49" s="194" t="s">
        <v>515</v>
      </c>
      <c r="B49" s="195"/>
      <c r="C49" s="196"/>
      <c r="D49" s="197" t="e">
        <f>D50+D52</f>
        <v>#REF!</v>
      </c>
      <c r="E49" s="197" t="e">
        <f t="shared" ref="E49:P49" si="13">E50+E52</f>
        <v>#REF!</v>
      </c>
      <c r="F49" s="197" t="e">
        <f t="shared" si="13"/>
        <v>#REF!</v>
      </c>
      <c r="G49" s="197" t="e">
        <f t="shared" si="13"/>
        <v>#REF!</v>
      </c>
      <c r="H49" s="197" t="e">
        <f t="shared" si="13"/>
        <v>#REF!</v>
      </c>
      <c r="I49" s="197" t="e">
        <f t="shared" si="13"/>
        <v>#REF!</v>
      </c>
      <c r="J49" s="197" t="e">
        <f t="shared" si="13"/>
        <v>#REF!</v>
      </c>
      <c r="K49" s="197" t="e">
        <f t="shared" si="13"/>
        <v>#REF!</v>
      </c>
      <c r="L49" s="197" t="e">
        <f t="shared" si="13"/>
        <v>#REF!</v>
      </c>
      <c r="M49" s="197" t="e">
        <f t="shared" si="13"/>
        <v>#REF!</v>
      </c>
      <c r="N49" s="197" t="e">
        <f t="shared" si="13"/>
        <v>#REF!</v>
      </c>
      <c r="O49" s="197" t="e">
        <f t="shared" si="13"/>
        <v>#REF!</v>
      </c>
      <c r="P49" s="197" t="e">
        <f t="shared" si="13"/>
        <v>#REF!</v>
      </c>
    </row>
    <row r="50" spans="1:16">
      <c r="A50" s="149"/>
      <c r="B50" s="180" t="e">
        <f>#REF!</f>
        <v>#REF!</v>
      </c>
      <c r="C50" s="155" t="e">
        <f>#REF!</f>
        <v>#REF!</v>
      </c>
      <c r="D50" s="172" t="e">
        <f>SUM(D51)</f>
        <v>#REF!</v>
      </c>
      <c r="E50" s="172" t="e">
        <f t="shared" ref="E50:P50" si="14">SUM(E51)</f>
        <v>#REF!</v>
      </c>
      <c r="F50" s="172" t="e">
        <f t="shared" si="14"/>
        <v>#REF!</v>
      </c>
      <c r="G50" s="172" t="e">
        <f t="shared" si="14"/>
        <v>#REF!</v>
      </c>
      <c r="H50" s="172" t="e">
        <f t="shared" si="14"/>
        <v>#REF!</v>
      </c>
      <c r="I50" s="172" t="e">
        <f t="shared" si="14"/>
        <v>#REF!</v>
      </c>
      <c r="J50" s="172" t="e">
        <f t="shared" si="14"/>
        <v>#REF!</v>
      </c>
      <c r="K50" s="172" t="e">
        <f t="shared" si="14"/>
        <v>#REF!</v>
      </c>
      <c r="L50" s="172" t="e">
        <f t="shared" si="14"/>
        <v>#REF!</v>
      </c>
      <c r="M50" s="172" t="e">
        <f t="shared" si="14"/>
        <v>#REF!</v>
      </c>
      <c r="N50" s="172" t="e">
        <f t="shared" si="14"/>
        <v>#REF!</v>
      </c>
      <c r="O50" s="172" t="e">
        <f t="shared" si="14"/>
        <v>#REF!</v>
      </c>
      <c r="P50" s="172" t="e">
        <f t="shared" si="14"/>
        <v>#REF!</v>
      </c>
    </row>
    <row r="51" spans="1:16" ht="23.25" customHeight="1">
      <c r="A51" s="173"/>
      <c r="B51" s="184" t="e">
        <f>#REF!</f>
        <v>#REF!</v>
      </c>
      <c r="C51" s="198" t="e">
        <f>#REF!</f>
        <v>#REF!</v>
      </c>
      <c r="D51" s="176" t="e">
        <f>#REF!</f>
        <v>#REF!</v>
      </c>
      <c r="E51" s="176" t="e">
        <f>#REF!</f>
        <v>#REF!</v>
      </c>
      <c r="F51" s="176" t="e">
        <f>#REF!</f>
        <v>#REF!</v>
      </c>
      <c r="G51" s="176" t="e">
        <f>#REF!</f>
        <v>#REF!</v>
      </c>
      <c r="H51" s="176" t="e">
        <f>#REF!</f>
        <v>#REF!</v>
      </c>
      <c r="I51" s="176" t="e">
        <f>#REF!</f>
        <v>#REF!</v>
      </c>
      <c r="J51" s="176" t="e">
        <f>#REF!</f>
        <v>#REF!</v>
      </c>
      <c r="K51" s="176" t="e">
        <f>#REF!</f>
        <v>#REF!</v>
      </c>
      <c r="L51" s="176" t="e">
        <f>#REF!</f>
        <v>#REF!</v>
      </c>
      <c r="M51" s="176" t="e">
        <f>#REF!</f>
        <v>#REF!</v>
      </c>
      <c r="N51" s="176" t="e">
        <f>#REF!</f>
        <v>#REF!</v>
      </c>
      <c r="O51" s="176" t="e">
        <f>#REF!</f>
        <v>#REF!</v>
      </c>
      <c r="P51" s="281" t="e">
        <f t="shared" ref="P51:P70" si="15">SUM(D51:O51)</f>
        <v>#REF!</v>
      </c>
    </row>
    <row r="52" spans="1:16">
      <c r="A52" s="149"/>
      <c r="B52" s="199" t="e">
        <f>#REF!</f>
        <v>#REF!</v>
      </c>
      <c r="C52" s="200" t="e">
        <f>#REF!</f>
        <v>#REF!</v>
      </c>
      <c r="D52" s="172" t="e">
        <f>SUM(D53:D70)</f>
        <v>#REF!</v>
      </c>
      <c r="E52" s="172" t="e">
        <f t="shared" ref="E52:P52" si="16">SUM(E53:E70)</f>
        <v>#REF!</v>
      </c>
      <c r="F52" s="172" t="e">
        <f t="shared" si="16"/>
        <v>#REF!</v>
      </c>
      <c r="G52" s="172" t="e">
        <f t="shared" si="16"/>
        <v>#REF!</v>
      </c>
      <c r="H52" s="172" t="e">
        <f t="shared" si="16"/>
        <v>#REF!</v>
      </c>
      <c r="I52" s="172" t="e">
        <f t="shared" si="16"/>
        <v>#REF!</v>
      </c>
      <c r="J52" s="172" t="e">
        <f t="shared" si="16"/>
        <v>#REF!</v>
      </c>
      <c r="K52" s="172" t="e">
        <f t="shared" si="16"/>
        <v>#REF!</v>
      </c>
      <c r="L52" s="172" t="e">
        <f t="shared" si="16"/>
        <v>#REF!</v>
      </c>
      <c r="M52" s="172" t="e">
        <f t="shared" si="16"/>
        <v>#REF!</v>
      </c>
      <c r="N52" s="172" t="e">
        <f t="shared" si="16"/>
        <v>#REF!</v>
      </c>
      <c r="O52" s="172" t="e">
        <f t="shared" si="16"/>
        <v>#REF!</v>
      </c>
      <c r="P52" s="172" t="e">
        <f t="shared" si="16"/>
        <v>#REF!</v>
      </c>
    </row>
    <row r="53" spans="1:16" ht="33.75" customHeight="1">
      <c r="A53" s="201"/>
      <c r="B53" s="202" t="e">
        <f>#REF!</f>
        <v>#REF!</v>
      </c>
      <c r="C53" s="193" t="e">
        <f>#REF!</f>
        <v>#REF!</v>
      </c>
      <c r="D53" s="176"/>
      <c r="E53" s="176"/>
      <c r="F53" s="176"/>
      <c r="G53" s="176"/>
      <c r="H53" s="176"/>
      <c r="I53" s="176"/>
      <c r="J53" s="176"/>
      <c r="K53" s="176"/>
      <c r="L53" s="176"/>
      <c r="M53" s="176"/>
      <c r="N53" s="176"/>
      <c r="O53" s="176"/>
      <c r="P53" s="281">
        <f t="shared" si="15"/>
        <v>0</v>
      </c>
    </row>
    <row r="54" spans="1:16" ht="22.5" customHeight="1">
      <c r="A54" s="201"/>
      <c r="B54" s="202" t="e">
        <f>#REF!</f>
        <v>#REF!</v>
      </c>
      <c r="C54" s="193" t="e">
        <f>#REF!</f>
        <v>#REF!</v>
      </c>
      <c r="D54" s="176" t="e">
        <f>#REF!</f>
        <v>#REF!</v>
      </c>
      <c r="E54" s="176" t="e">
        <f>#REF!</f>
        <v>#REF!</v>
      </c>
      <c r="F54" s="176" t="e">
        <f>#REF!</f>
        <v>#REF!</v>
      </c>
      <c r="G54" s="176" t="e">
        <f>#REF!</f>
        <v>#REF!</v>
      </c>
      <c r="H54" s="176" t="e">
        <f>#REF!</f>
        <v>#REF!</v>
      </c>
      <c r="I54" s="176" t="e">
        <f>#REF!</f>
        <v>#REF!</v>
      </c>
      <c r="J54" s="176" t="e">
        <f>#REF!</f>
        <v>#REF!</v>
      </c>
      <c r="K54" s="176" t="e">
        <f>#REF!</f>
        <v>#REF!</v>
      </c>
      <c r="L54" s="176" t="e">
        <f>#REF!</f>
        <v>#REF!</v>
      </c>
      <c r="M54" s="176" t="e">
        <f>#REF!</f>
        <v>#REF!</v>
      </c>
      <c r="N54" s="176" t="e">
        <f>#REF!</f>
        <v>#REF!</v>
      </c>
      <c r="O54" s="176" t="e">
        <f>#REF!</f>
        <v>#REF!</v>
      </c>
      <c r="P54" s="281" t="e">
        <f t="shared" si="15"/>
        <v>#REF!</v>
      </c>
    </row>
    <row r="55" spans="1:16">
      <c r="A55" s="201"/>
      <c r="B55" s="202" t="e">
        <f>#REF!</f>
        <v>#REF!</v>
      </c>
      <c r="C55" s="193" t="e">
        <f>#REF!</f>
        <v>#REF!</v>
      </c>
      <c r="D55" s="176" t="e">
        <f>#REF!</f>
        <v>#REF!</v>
      </c>
      <c r="E55" s="176" t="e">
        <f>#REF!</f>
        <v>#REF!</v>
      </c>
      <c r="F55" s="176" t="e">
        <f>#REF!</f>
        <v>#REF!</v>
      </c>
      <c r="G55" s="176" t="e">
        <f>#REF!</f>
        <v>#REF!</v>
      </c>
      <c r="H55" s="176" t="e">
        <f>#REF!</f>
        <v>#REF!</v>
      </c>
      <c r="I55" s="176" t="e">
        <f>#REF!</f>
        <v>#REF!</v>
      </c>
      <c r="J55" s="176" t="e">
        <f>#REF!</f>
        <v>#REF!</v>
      </c>
      <c r="K55" s="176" t="e">
        <f>#REF!</f>
        <v>#REF!</v>
      </c>
      <c r="L55" s="176" t="e">
        <f>#REF!</f>
        <v>#REF!</v>
      </c>
      <c r="M55" s="176" t="e">
        <f>#REF!</f>
        <v>#REF!</v>
      </c>
      <c r="N55" s="176" t="e">
        <f>#REF!</f>
        <v>#REF!</v>
      </c>
      <c r="O55" s="176" t="e">
        <f>#REF!</f>
        <v>#REF!</v>
      </c>
      <c r="P55" s="281" t="e">
        <f t="shared" si="15"/>
        <v>#REF!</v>
      </c>
    </row>
    <row r="56" spans="1:16" ht="20.25" customHeight="1">
      <c r="A56" s="201"/>
      <c r="B56" s="202" t="e">
        <f>#REF!</f>
        <v>#REF!</v>
      </c>
      <c r="C56" s="193" t="e">
        <f>#REF!</f>
        <v>#REF!</v>
      </c>
      <c r="D56" s="176" t="e">
        <f>#REF!</f>
        <v>#REF!</v>
      </c>
      <c r="E56" s="176" t="e">
        <f>#REF!</f>
        <v>#REF!</v>
      </c>
      <c r="F56" s="176" t="e">
        <f>#REF!</f>
        <v>#REF!</v>
      </c>
      <c r="G56" s="176" t="e">
        <f>#REF!</f>
        <v>#REF!</v>
      </c>
      <c r="H56" s="176" t="e">
        <f>#REF!</f>
        <v>#REF!</v>
      </c>
      <c r="I56" s="176" t="e">
        <f>#REF!</f>
        <v>#REF!</v>
      </c>
      <c r="J56" s="176" t="e">
        <f>#REF!</f>
        <v>#REF!</v>
      </c>
      <c r="K56" s="176" t="e">
        <f>#REF!</f>
        <v>#REF!</v>
      </c>
      <c r="L56" s="176" t="e">
        <f>#REF!</f>
        <v>#REF!</v>
      </c>
      <c r="M56" s="176" t="e">
        <f>#REF!</f>
        <v>#REF!</v>
      </c>
      <c r="N56" s="176" t="e">
        <f>#REF!</f>
        <v>#REF!</v>
      </c>
      <c r="O56" s="176" t="e">
        <f>#REF!</f>
        <v>#REF!</v>
      </c>
      <c r="P56" s="281" t="e">
        <f t="shared" si="15"/>
        <v>#REF!</v>
      </c>
    </row>
    <row r="57" spans="1:16" ht="21" customHeight="1">
      <c r="A57" s="201"/>
      <c r="B57" s="202" t="e">
        <f>#REF!</f>
        <v>#REF!</v>
      </c>
      <c r="C57" s="193" t="e">
        <f>#REF!</f>
        <v>#REF!</v>
      </c>
      <c r="D57" s="176" t="e">
        <f>#REF!</f>
        <v>#REF!</v>
      </c>
      <c r="E57" s="176" t="e">
        <f>#REF!</f>
        <v>#REF!</v>
      </c>
      <c r="F57" s="176" t="e">
        <f>#REF!</f>
        <v>#REF!</v>
      </c>
      <c r="G57" s="176" t="e">
        <f>#REF!</f>
        <v>#REF!</v>
      </c>
      <c r="H57" s="176" t="e">
        <f>#REF!</f>
        <v>#REF!</v>
      </c>
      <c r="I57" s="176" t="e">
        <f>#REF!</f>
        <v>#REF!</v>
      </c>
      <c r="J57" s="176" t="e">
        <f>#REF!</f>
        <v>#REF!</v>
      </c>
      <c r="K57" s="176" t="e">
        <f>#REF!</f>
        <v>#REF!</v>
      </c>
      <c r="L57" s="176" t="e">
        <f>#REF!</f>
        <v>#REF!</v>
      </c>
      <c r="M57" s="176" t="e">
        <f>#REF!</f>
        <v>#REF!</v>
      </c>
      <c r="N57" s="176" t="e">
        <f>#REF!</f>
        <v>#REF!</v>
      </c>
      <c r="O57" s="176" t="e">
        <f>#REF!</f>
        <v>#REF!</v>
      </c>
      <c r="P57" s="281" t="e">
        <f t="shared" si="15"/>
        <v>#REF!</v>
      </c>
    </row>
    <row r="58" spans="1:16" ht="21" customHeight="1">
      <c r="A58" s="201"/>
      <c r="B58" s="202" t="e">
        <f>#REF!</f>
        <v>#REF!</v>
      </c>
      <c r="C58" s="193" t="e">
        <f>#REF!</f>
        <v>#REF!</v>
      </c>
      <c r="D58" s="176" t="e">
        <f>#REF!</f>
        <v>#REF!</v>
      </c>
      <c r="E58" s="176" t="e">
        <f>#REF!</f>
        <v>#REF!</v>
      </c>
      <c r="F58" s="176" t="e">
        <f>#REF!</f>
        <v>#REF!</v>
      </c>
      <c r="G58" s="176" t="e">
        <f>#REF!</f>
        <v>#REF!</v>
      </c>
      <c r="H58" s="176" t="e">
        <f>#REF!</f>
        <v>#REF!</v>
      </c>
      <c r="I58" s="176" t="e">
        <f>#REF!</f>
        <v>#REF!</v>
      </c>
      <c r="J58" s="176" t="e">
        <f>#REF!</f>
        <v>#REF!</v>
      </c>
      <c r="K58" s="176" t="e">
        <f>#REF!</f>
        <v>#REF!</v>
      </c>
      <c r="L58" s="176" t="e">
        <f>#REF!</f>
        <v>#REF!</v>
      </c>
      <c r="M58" s="176" t="e">
        <f>#REF!</f>
        <v>#REF!</v>
      </c>
      <c r="N58" s="176" t="e">
        <f>#REF!</f>
        <v>#REF!</v>
      </c>
      <c r="O58" s="176" t="e">
        <f>#REF!</f>
        <v>#REF!</v>
      </c>
      <c r="P58" s="281" t="e">
        <f t="shared" si="15"/>
        <v>#REF!</v>
      </c>
    </row>
    <row r="59" spans="1:16" ht="16.5" customHeight="1">
      <c r="A59" s="201"/>
      <c r="B59" s="202" t="e">
        <f>#REF!</f>
        <v>#REF!</v>
      </c>
      <c r="C59" s="193" t="e">
        <f>#REF!</f>
        <v>#REF!</v>
      </c>
      <c r="D59" s="176" t="e">
        <f>#REF!</f>
        <v>#REF!</v>
      </c>
      <c r="E59" s="176" t="e">
        <f>#REF!</f>
        <v>#REF!</v>
      </c>
      <c r="F59" s="176" t="e">
        <f>#REF!</f>
        <v>#REF!</v>
      </c>
      <c r="G59" s="176" t="e">
        <f>#REF!</f>
        <v>#REF!</v>
      </c>
      <c r="H59" s="176" t="e">
        <f>#REF!</f>
        <v>#REF!</v>
      </c>
      <c r="I59" s="176" t="e">
        <f>#REF!</f>
        <v>#REF!</v>
      </c>
      <c r="J59" s="176" t="e">
        <f>#REF!</f>
        <v>#REF!</v>
      </c>
      <c r="K59" s="176" t="e">
        <f>#REF!</f>
        <v>#REF!</v>
      </c>
      <c r="L59" s="176" t="e">
        <f>#REF!</f>
        <v>#REF!</v>
      </c>
      <c r="M59" s="176" t="e">
        <f>#REF!</f>
        <v>#REF!</v>
      </c>
      <c r="N59" s="176" t="e">
        <f>#REF!</f>
        <v>#REF!</v>
      </c>
      <c r="O59" s="176" t="e">
        <f>#REF!</f>
        <v>#REF!</v>
      </c>
      <c r="P59" s="281" t="e">
        <f t="shared" si="15"/>
        <v>#REF!</v>
      </c>
    </row>
    <row r="60" spans="1:16" ht="25.5" customHeight="1">
      <c r="A60" s="201"/>
      <c r="B60" s="202" t="e">
        <f>#REF!</f>
        <v>#REF!</v>
      </c>
      <c r="C60" s="193" t="e">
        <f>#REF!</f>
        <v>#REF!</v>
      </c>
      <c r="D60" s="176"/>
      <c r="E60" s="176"/>
      <c r="F60" s="176"/>
      <c r="G60" s="176"/>
      <c r="H60" s="176"/>
      <c r="I60" s="176"/>
      <c r="J60" s="176"/>
      <c r="K60" s="176"/>
      <c r="L60" s="176"/>
      <c r="M60" s="176"/>
      <c r="N60" s="176"/>
      <c r="O60" s="176"/>
      <c r="P60" s="281">
        <f t="shared" si="15"/>
        <v>0</v>
      </c>
    </row>
    <row r="61" spans="1:16" ht="15.75" customHeight="1">
      <c r="A61" s="201"/>
      <c r="B61" s="202" t="e">
        <f>#REF!</f>
        <v>#REF!</v>
      </c>
      <c r="C61" s="193" t="e">
        <f>#REF!</f>
        <v>#REF!</v>
      </c>
      <c r="D61" s="176" t="e">
        <f>#REF!</f>
        <v>#REF!</v>
      </c>
      <c r="E61" s="176" t="e">
        <f>#REF!</f>
        <v>#REF!</v>
      </c>
      <c r="F61" s="176" t="e">
        <f>#REF!</f>
        <v>#REF!</v>
      </c>
      <c r="G61" s="176" t="e">
        <f>#REF!</f>
        <v>#REF!</v>
      </c>
      <c r="H61" s="176" t="e">
        <f>#REF!</f>
        <v>#REF!</v>
      </c>
      <c r="I61" s="176" t="e">
        <f>#REF!</f>
        <v>#REF!</v>
      </c>
      <c r="J61" s="176" t="e">
        <f>#REF!</f>
        <v>#REF!</v>
      </c>
      <c r="K61" s="176" t="e">
        <f>#REF!</f>
        <v>#REF!</v>
      </c>
      <c r="L61" s="176" t="e">
        <f>#REF!</f>
        <v>#REF!</v>
      </c>
      <c r="M61" s="176" t="e">
        <f>#REF!</f>
        <v>#REF!</v>
      </c>
      <c r="N61" s="176" t="e">
        <f>#REF!</f>
        <v>#REF!</v>
      </c>
      <c r="O61" s="176" t="e">
        <f>#REF!</f>
        <v>#REF!</v>
      </c>
      <c r="P61" s="281" t="e">
        <f t="shared" si="15"/>
        <v>#REF!</v>
      </c>
    </row>
    <row r="62" spans="1:16" ht="17.25" customHeight="1">
      <c r="A62" s="201"/>
      <c r="B62" s="202" t="e">
        <f>#REF!</f>
        <v>#REF!</v>
      </c>
      <c r="C62" s="193" t="e">
        <f>#REF!</f>
        <v>#REF!</v>
      </c>
      <c r="D62" s="176" t="e">
        <f>#REF!</f>
        <v>#REF!</v>
      </c>
      <c r="E62" s="176" t="e">
        <f>#REF!</f>
        <v>#REF!</v>
      </c>
      <c r="F62" s="176" t="e">
        <f>#REF!</f>
        <v>#REF!</v>
      </c>
      <c r="G62" s="176" t="e">
        <f>#REF!</f>
        <v>#REF!</v>
      </c>
      <c r="H62" s="176" t="e">
        <f>#REF!</f>
        <v>#REF!</v>
      </c>
      <c r="I62" s="176" t="e">
        <f>#REF!</f>
        <v>#REF!</v>
      </c>
      <c r="J62" s="176" t="e">
        <f>#REF!</f>
        <v>#REF!</v>
      </c>
      <c r="K62" s="176" t="e">
        <f>#REF!</f>
        <v>#REF!</v>
      </c>
      <c r="L62" s="176" t="e">
        <f>#REF!</f>
        <v>#REF!</v>
      </c>
      <c r="M62" s="176" t="e">
        <f>#REF!</f>
        <v>#REF!</v>
      </c>
      <c r="N62" s="176" t="e">
        <f>#REF!</f>
        <v>#REF!</v>
      </c>
      <c r="O62" s="176" t="e">
        <f>#REF!</f>
        <v>#REF!</v>
      </c>
      <c r="P62" s="281" t="e">
        <f t="shared" si="15"/>
        <v>#REF!</v>
      </c>
    </row>
    <row r="63" spans="1:16" ht="15.75" customHeight="1">
      <c r="A63" s="201"/>
      <c r="B63" s="202" t="e">
        <f>#REF!</f>
        <v>#REF!</v>
      </c>
      <c r="C63" s="193" t="e">
        <f>#REF!</f>
        <v>#REF!</v>
      </c>
      <c r="D63" s="176" t="e">
        <f>#REF!</f>
        <v>#REF!</v>
      </c>
      <c r="E63" s="176" t="e">
        <f>#REF!</f>
        <v>#REF!</v>
      </c>
      <c r="F63" s="176" t="e">
        <f>#REF!</f>
        <v>#REF!</v>
      </c>
      <c r="G63" s="176" t="e">
        <f>#REF!</f>
        <v>#REF!</v>
      </c>
      <c r="H63" s="176" t="e">
        <f>#REF!</f>
        <v>#REF!</v>
      </c>
      <c r="I63" s="176" t="e">
        <f>#REF!</f>
        <v>#REF!</v>
      </c>
      <c r="J63" s="176" t="e">
        <f>#REF!</f>
        <v>#REF!</v>
      </c>
      <c r="K63" s="176" t="e">
        <f>#REF!</f>
        <v>#REF!</v>
      </c>
      <c r="L63" s="176" t="e">
        <f>#REF!</f>
        <v>#REF!</v>
      </c>
      <c r="M63" s="176" t="e">
        <f>#REF!</f>
        <v>#REF!</v>
      </c>
      <c r="N63" s="176" t="e">
        <f>#REF!</f>
        <v>#REF!</v>
      </c>
      <c r="O63" s="176" t="e">
        <f>#REF!</f>
        <v>#REF!</v>
      </c>
      <c r="P63" s="281" t="e">
        <f t="shared" si="15"/>
        <v>#REF!</v>
      </c>
    </row>
    <row r="64" spans="1:16">
      <c r="A64" s="201"/>
      <c r="B64" s="202" t="e">
        <f>#REF!</f>
        <v>#REF!</v>
      </c>
      <c r="C64" s="193" t="e">
        <f>#REF!</f>
        <v>#REF!</v>
      </c>
      <c r="D64" s="176" t="e">
        <f>#REF!</f>
        <v>#REF!</v>
      </c>
      <c r="E64" s="176" t="e">
        <f>#REF!</f>
        <v>#REF!</v>
      </c>
      <c r="F64" s="176" t="e">
        <f>#REF!</f>
        <v>#REF!</v>
      </c>
      <c r="G64" s="176" t="e">
        <f>#REF!</f>
        <v>#REF!</v>
      </c>
      <c r="H64" s="176" t="e">
        <f>#REF!</f>
        <v>#REF!</v>
      </c>
      <c r="I64" s="176" t="e">
        <f>#REF!</f>
        <v>#REF!</v>
      </c>
      <c r="J64" s="176" t="e">
        <f>#REF!</f>
        <v>#REF!</v>
      </c>
      <c r="K64" s="176" t="e">
        <f>#REF!</f>
        <v>#REF!</v>
      </c>
      <c r="L64" s="176" t="e">
        <f>#REF!</f>
        <v>#REF!</v>
      </c>
      <c r="M64" s="176" t="e">
        <f>#REF!</f>
        <v>#REF!</v>
      </c>
      <c r="N64" s="176" t="e">
        <f>#REF!</f>
        <v>#REF!</v>
      </c>
      <c r="O64" s="176" t="e">
        <f>#REF!</f>
        <v>#REF!</v>
      </c>
      <c r="P64" s="281" t="e">
        <f t="shared" si="15"/>
        <v>#REF!</v>
      </c>
    </row>
    <row r="65" spans="1:16" ht="26.25" customHeight="1">
      <c r="A65" s="201"/>
      <c r="B65" s="202" t="e">
        <f>#REF!</f>
        <v>#REF!</v>
      </c>
      <c r="C65" s="193" t="e">
        <f>#REF!</f>
        <v>#REF!</v>
      </c>
      <c r="D65" s="176" t="e">
        <f>#REF!</f>
        <v>#REF!</v>
      </c>
      <c r="E65" s="176" t="e">
        <f>#REF!</f>
        <v>#REF!</v>
      </c>
      <c r="F65" s="176" t="e">
        <f>#REF!</f>
        <v>#REF!</v>
      </c>
      <c r="G65" s="176" t="e">
        <f>#REF!</f>
        <v>#REF!</v>
      </c>
      <c r="H65" s="176" t="e">
        <f>#REF!</f>
        <v>#REF!</v>
      </c>
      <c r="I65" s="176" t="e">
        <f>#REF!</f>
        <v>#REF!</v>
      </c>
      <c r="J65" s="176" t="e">
        <f>#REF!</f>
        <v>#REF!</v>
      </c>
      <c r="K65" s="176" t="e">
        <f>#REF!</f>
        <v>#REF!</v>
      </c>
      <c r="L65" s="176" t="e">
        <f>#REF!</f>
        <v>#REF!</v>
      </c>
      <c r="M65" s="176" t="e">
        <f>#REF!</f>
        <v>#REF!</v>
      </c>
      <c r="N65" s="176" t="e">
        <f>#REF!</f>
        <v>#REF!</v>
      </c>
      <c r="O65" s="176" t="e">
        <f>#REF!</f>
        <v>#REF!</v>
      </c>
      <c r="P65" s="281" t="e">
        <f t="shared" si="15"/>
        <v>#REF!</v>
      </c>
    </row>
    <row r="66" spans="1:16">
      <c r="A66" s="201"/>
      <c r="B66" s="202" t="e">
        <f>#REF!</f>
        <v>#REF!</v>
      </c>
      <c r="C66" s="193" t="e">
        <f>#REF!</f>
        <v>#REF!</v>
      </c>
      <c r="D66" s="176" t="e">
        <f>#REF!</f>
        <v>#REF!</v>
      </c>
      <c r="E66" s="176" t="e">
        <f>#REF!</f>
        <v>#REF!</v>
      </c>
      <c r="F66" s="176" t="e">
        <f>#REF!</f>
        <v>#REF!</v>
      </c>
      <c r="G66" s="176" t="e">
        <f>#REF!</f>
        <v>#REF!</v>
      </c>
      <c r="H66" s="176" t="e">
        <f>#REF!</f>
        <v>#REF!</v>
      </c>
      <c r="I66" s="176" t="e">
        <f>#REF!</f>
        <v>#REF!</v>
      </c>
      <c r="J66" s="176" t="e">
        <f>#REF!</f>
        <v>#REF!</v>
      </c>
      <c r="K66" s="176" t="e">
        <f>#REF!</f>
        <v>#REF!</v>
      </c>
      <c r="L66" s="176" t="e">
        <f>#REF!</f>
        <v>#REF!</v>
      </c>
      <c r="M66" s="176" t="e">
        <f>#REF!</f>
        <v>#REF!</v>
      </c>
      <c r="N66" s="176" t="e">
        <f>#REF!</f>
        <v>#REF!</v>
      </c>
      <c r="O66" s="176" t="e">
        <f>#REF!</f>
        <v>#REF!</v>
      </c>
      <c r="P66" s="281" t="e">
        <f t="shared" si="15"/>
        <v>#REF!</v>
      </c>
    </row>
    <row r="67" spans="1:16" ht="27.75" customHeight="1">
      <c r="A67" s="201"/>
      <c r="B67" s="202" t="e">
        <f>#REF!</f>
        <v>#REF!</v>
      </c>
      <c r="C67" s="193" t="e">
        <f>#REF!</f>
        <v>#REF!</v>
      </c>
      <c r="D67" s="176" t="e">
        <f>#REF!</f>
        <v>#REF!</v>
      </c>
      <c r="E67" s="176" t="e">
        <f>#REF!</f>
        <v>#REF!</v>
      </c>
      <c r="F67" s="176" t="e">
        <f>#REF!</f>
        <v>#REF!</v>
      </c>
      <c r="G67" s="176" t="e">
        <f>#REF!</f>
        <v>#REF!</v>
      </c>
      <c r="H67" s="176" t="e">
        <f>#REF!</f>
        <v>#REF!</v>
      </c>
      <c r="I67" s="176" t="e">
        <f>#REF!</f>
        <v>#REF!</v>
      </c>
      <c r="J67" s="176" t="e">
        <f>#REF!</f>
        <v>#REF!</v>
      </c>
      <c r="K67" s="176" t="e">
        <f>#REF!</f>
        <v>#REF!</v>
      </c>
      <c r="L67" s="176" t="e">
        <f>#REF!</f>
        <v>#REF!</v>
      </c>
      <c r="M67" s="176" t="e">
        <f>#REF!</f>
        <v>#REF!</v>
      </c>
      <c r="N67" s="176" t="e">
        <f>#REF!</f>
        <v>#REF!</v>
      </c>
      <c r="O67" s="176" t="e">
        <f>#REF!</f>
        <v>#REF!</v>
      </c>
      <c r="P67" s="281" t="e">
        <f t="shared" si="15"/>
        <v>#REF!</v>
      </c>
    </row>
    <row r="68" spans="1:16" ht="27.75" customHeight="1">
      <c r="A68" s="201"/>
      <c r="B68" s="202" t="e">
        <f>#REF!</f>
        <v>#REF!</v>
      </c>
      <c r="C68" s="193" t="e">
        <f>#REF!</f>
        <v>#REF!</v>
      </c>
      <c r="D68" s="176" t="e">
        <f>#REF!</f>
        <v>#REF!</v>
      </c>
      <c r="E68" s="176" t="e">
        <f>#REF!</f>
        <v>#REF!</v>
      </c>
      <c r="F68" s="176" t="e">
        <f>#REF!</f>
        <v>#REF!</v>
      </c>
      <c r="G68" s="176" t="e">
        <f>#REF!</f>
        <v>#REF!</v>
      </c>
      <c r="H68" s="176" t="e">
        <f>#REF!</f>
        <v>#REF!</v>
      </c>
      <c r="I68" s="176" t="e">
        <f>#REF!</f>
        <v>#REF!</v>
      </c>
      <c r="J68" s="176" t="e">
        <f>#REF!</f>
        <v>#REF!</v>
      </c>
      <c r="K68" s="176" t="e">
        <f>#REF!</f>
        <v>#REF!</v>
      </c>
      <c r="L68" s="176" t="e">
        <f>#REF!</f>
        <v>#REF!</v>
      </c>
      <c r="M68" s="176" t="e">
        <f>#REF!</f>
        <v>#REF!</v>
      </c>
      <c r="N68" s="176" t="e">
        <f>#REF!</f>
        <v>#REF!</v>
      </c>
      <c r="O68" s="176" t="e">
        <f>#REF!</f>
        <v>#REF!</v>
      </c>
      <c r="P68" s="281" t="e">
        <f t="shared" si="15"/>
        <v>#REF!</v>
      </c>
    </row>
    <row r="69" spans="1:16" ht="28.5" customHeight="1">
      <c r="A69" s="201"/>
      <c r="B69" s="202" t="e">
        <f>#REF!</f>
        <v>#REF!</v>
      </c>
      <c r="C69" s="193" t="e">
        <f>#REF!</f>
        <v>#REF!</v>
      </c>
      <c r="D69" s="176" t="e">
        <f>#REF!</f>
        <v>#REF!</v>
      </c>
      <c r="E69" s="176" t="e">
        <f>#REF!</f>
        <v>#REF!</v>
      </c>
      <c r="F69" s="176" t="e">
        <f>#REF!</f>
        <v>#REF!</v>
      </c>
      <c r="G69" s="176" t="e">
        <f>#REF!</f>
        <v>#REF!</v>
      </c>
      <c r="H69" s="176" t="e">
        <f>#REF!</f>
        <v>#REF!</v>
      </c>
      <c r="I69" s="176" t="e">
        <f>#REF!</f>
        <v>#REF!</v>
      </c>
      <c r="J69" s="176" t="e">
        <f>#REF!</f>
        <v>#REF!</v>
      </c>
      <c r="K69" s="176" t="e">
        <f>#REF!</f>
        <v>#REF!</v>
      </c>
      <c r="L69" s="176" t="e">
        <f>#REF!</f>
        <v>#REF!</v>
      </c>
      <c r="M69" s="176" t="e">
        <f>#REF!</f>
        <v>#REF!</v>
      </c>
      <c r="N69" s="176" t="e">
        <f>#REF!</f>
        <v>#REF!</v>
      </c>
      <c r="O69" s="176" t="e">
        <f>#REF!</f>
        <v>#REF!</v>
      </c>
      <c r="P69" s="281" t="e">
        <f t="shared" si="15"/>
        <v>#REF!</v>
      </c>
    </row>
    <row r="70" spans="1:16" ht="28.5" customHeight="1">
      <c r="A70" s="201"/>
      <c r="B70" s="202" t="e">
        <f>#REF!</f>
        <v>#REF!</v>
      </c>
      <c r="C70" s="193" t="e">
        <f>#REF!</f>
        <v>#REF!</v>
      </c>
      <c r="D70" s="176" t="e">
        <f>#REF!</f>
        <v>#REF!</v>
      </c>
      <c r="E70" s="176" t="e">
        <f>#REF!</f>
        <v>#REF!</v>
      </c>
      <c r="F70" s="176" t="e">
        <f>#REF!</f>
        <v>#REF!</v>
      </c>
      <c r="G70" s="176" t="e">
        <f>#REF!</f>
        <v>#REF!</v>
      </c>
      <c r="H70" s="176" t="e">
        <f>#REF!</f>
        <v>#REF!</v>
      </c>
      <c r="I70" s="176" t="e">
        <f>#REF!</f>
        <v>#REF!</v>
      </c>
      <c r="J70" s="176" t="e">
        <f>#REF!</f>
        <v>#REF!</v>
      </c>
      <c r="K70" s="176" t="e">
        <f>#REF!</f>
        <v>#REF!</v>
      </c>
      <c r="L70" s="176" t="e">
        <f>#REF!</f>
        <v>#REF!</v>
      </c>
      <c r="M70" s="176" t="e">
        <f>#REF!</f>
        <v>#REF!</v>
      </c>
      <c r="N70" s="176" t="e">
        <f>#REF!</f>
        <v>#REF!</v>
      </c>
      <c r="O70" s="176" t="e">
        <f>#REF!</f>
        <v>#REF!</v>
      </c>
      <c r="P70" s="281" t="e">
        <f t="shared" si="15"/>
        <v>#REF!</v>
      </c>
    </row>
    <row r="71" spans="1:16" s="139" customFormat="1" ht="30" customHeight="1">
      <c r="A71" s="203" t="s">
        <v>554</v>
      </c>
      <c r="B71" s="204"/>
      <c r="C71" s="205"/>
      <c r="D71" s="206" t="e">
        <f>D72+D76</f>
        <v>#REF!</v>
      </c>
      <c r="E71" s="206" t="e">
        <f t="shared" ref="E71:P71" si="17">E72+E76</f>
        <v>#REF!</v>
      </c>
      <c r="F71" s="206" t="e">
        <f t="shared" si="17"/>
        <v>#REF!</v>
      </c>
      <c r="G71" s="206" t="e">
        <f t="shared" si="17"/>
        <v>#REF!</v>
      </c>
      <c r="H71" s="206" t="e">
        <f t="shared" si="17"/>
        <v>#REF!</v>
      </c>
      <c r="I71" s="206" t="e">
        <f t="shared" si="17"/>
        <v>#REF!</v>
      </c>
      <c r="J71" s="206" t="e">
        <f t="shared" si="17"/>
        <v>#REF!</v>
      </c>
      <c r="K71" s="206" t="e">
        <f t="shared" si="17"/>
        <v>#REF!</v>
      </c>
      <c r="L71" s="206" t="e">
        <f t="shared" si="17"/>
        <v>#REF!</v>
      </c>
      <c r="M71" s="206" t="e">
        <f t="shared" si="17"/>
        <v>#REF!</v>
      </c>
      <c r="N71" s="206" t="e">
        <f t="shared" si="17"/>
        <v>#REF!</v>
      </c>
      <c r="O71" s="206" t="e">
        <f t="shared" si="17"/>
        <v>#REF!</v>
      </c>
      <c r="P71" s="206" t="e">
        <f t="shared" si="17"/>
        <v>#REF!</v>
      </c>
    </row>
    <row r="72" spans="1:16">
      <c r="A72" s="149"/>
      <c r="B72" s="207" t="e">
        <f>#REF!</f>
        <v>#REF!</v>
      </c>
      <c r="C72" s="200" t="e">
        <f>#REF!</f>
        <v>#REF!</v>
      </c>
      <c r="D72" s="172" t="e">
        <f t="shared" ref="D72:P72" si="18">SUM(D73:D75)</f>
        <v>#REF!</v>
      </c>
      <c r="E72" s="172" t="e">
        <f t="shared" si="18"/>
        <v>#REF!</v>
      </c>
      <c r="F72" s="172" t="e">
        <f t="shared" si="18"/>
        <v>#REF!</v>
      </c>
      <c r="G72" s="172" t="e">
        <f t="shared" si="18"/>
        <v>#REF!</v>
      </c>
      <c r="H72" s="172" t="e">
        <f t="shared" si="18"/>
        <v>#REF!</v>
      </c>
      <c r="I72" s="172" t="e">
        <f t="shared" si="18"/>
        <v>#REF!</v>
      </c>
      <c r="J72" s="172" t="e">
        <f t="shared" si="18"/>
        <v>#REF!</v>
      </c>
      <c r="K72" s="172" t="e">
        <f t="shared" si="18"/>
        <v>#REF!</v>
      </c>
      <c r="L72" s="172" t="e">
        <f t="shared" si="18"/>
        <v>#REF!</v>
      </c>
      <c r="M72" s="172" t="e">
        <f t="shared" si="18"/>
        <v>#REF!</v>
      </c>
      <c r="N72" s="172" t="e">
        <f t="shared" si="18"/>
        <v>#REF!</v>
      </c>
      <c r="O72" s="172" t="e">
        <f t="shared" si="18"/>
        <v>#REF!</v>
      </c>
      <c r="P72" s="172" t="e">
        <f t="shared" si="18"/>
        <v>#REF!</v>
      </c>
    </row>
    <row r="73" spans="1:16" s="140" customFormat="1" ht="41.25" customHeight="1">
      <c r="A73" s="208"/>
      <c r="B73" s="209" t="e">
        <f>#REF!</f>
        <v>#REF!</v>
      </c>
      <c r="C73" s="210" t="e">
        <f>#REF!</f>
        <v>#REF!</v>
      </c>
      <c r="D73" s="176" t="e">
        <f>#REF!</f>
        <v>#REF!</v>
      </c>
      <c r="E73" s="176" t="e">
        <f>#REF!</f>
        <v>#REF!</v>
      </c>
      <c r="F73" s="176" t="e">
        <f>#REF!</f>
        <v>#REF!</v>
      </c>
      <c r="G73" s="176" t="e">
        <f>#REF!</f>
        <v>#REF!</v>
      </c>
      <c r="H73" s="176" t="e">
        <f>#REF!</f>
        <v>#REF!</v>
      </c>
      <c r="I73" s="176" t="e">
        <f>#REF!</f>
        <v>#REF!</v>
      </c>
      <c r="J73" s="176" t="e">
        <f>#REF!</f>
        <v>#REF!</v>
      </c>
      <c r="K73" s="176" t="e">
        <f>#REF!</f>
        <v>#REF!</v>
      </c>
      <c r="L73" s="176" t="e">
        <f>#REF!</f>
        <v>#REF!</v>
      </c>
      <c r="M73" s="176" t="e">
        <f>#REF!</f>
        <v>#REF!</v>
      </c>
      <c r="N73" s="176" t="e">
        <f>#REF!</f>
        <v>#REF!</v>
      </c>
      <c r="O73" s="176" t="e">
        <f>#REF!</f>
        <v>#REF!</v>
      </c>
      <c r="P73" s="281" t="e">
        <f t="shared" ref="P73:P80" si="19">SUM(D73:O73)</f>
        <v>#REF!</v>
      </c>
    </row>
    <row r="74" spans="1:16" s="140" customFormat="1" ht="27" customHeight="1">
      <c r="A74" s="208"/>
      <c r="B74" s="209" t="e">
        <f>#REF!</f>
        <v>#REF!</v>
      </c>
      <c r="C74" s="210" t="e">
        <f>#REF!</f>
        <v>#REF!</v>
      </c>
      <c r="D74" s="176" t="e">
        <f>#REF!</f>
        <v>#REF!</v>
      </c>
      <c r="E74" s="176" t="e">
        <f>#REF!</f>
        <v>#REF!</v>
      </c>
      <c r="F74" s="176" t="e">
        <f>#REF!</f>
        <v>#REF!</v>
      </c>
      <c r="G74" s="176" t="e">
        <f>#REF!</f>
        <v>#REF!</v>
      </c>
      <c r="H74" s="176" t="e">
        <f>#REF!</f>
        <v>#REF!</v>
      </c>
      <c r="I74" s="176" t="e">
        <f>#REF!</f>
        <v>#REF!</v>
      </c>
      <c r="J74" s="176" t="e">
        <f>#REF!</f>
        <v>#REF!</v>
      </c>
      <c r="K74" s="176" t="e">
        <f>#REF!</f>
        <v>#REF!</v>
      </c>
      <c r="L74" s="176" t="e">
        <f>#REF!</f>
        <v>#REF!</v>
      </c>
      <c r="M74" s="176" t="e">
        <f>#REF!</f>
        <v>#REF!</v>
      </c>
      <c r="N74" s="176" t="e">
        <f>#REF!</f>
        <v>#REF!</v>
      </c>
      <c r="O74" s="176" t="e">
        <f>#REF!</f>
        <v>#REF!</v>
      </c>
      <c r="P74" s="281" t="e">
        <f t="shared" si="19"/>
        <v>#REF!</v>
      </c>
    </row>
    <row r="75" spans="1:16" s="140" customFormat="1" ht="27" customHeight="1">
      <c r="A75" s="208"/>
      <c r="B75" s="209" t="e">
        <f>#REF!</f>
        <v>#REF!</v>
      </c>
      <c r="C75" s="209" t="e">
        <f>#REF!</f>
        <v>#REF!</v>
      </c>
      <c r="D75" s="176" t="e">
        <f>#REF!</f>
        <v>#REF!</v>
      </c>
      <c r="E75" s="176" t="e">
        <f>#REF!</f>
        <v>#REF!</v>
      </c>
      <c r="F75" s="176" t="e">
        <f>#REF!</f>
        <v>#REF!</v>
      </c>
      <c r="G75" s="176" t="e">
        <f>#REF!</f>
        <v>#REF!</v>
      </c>
      <c r="H75" s="176" t="e">
        <f>#REF!</f>
        <v>#REF!</v>
      </c>
      <c r="I75" s="176" t="e">
        <f>#REF!</f>
        <v>#REF!</v>
      </c>
      <c r="J75" s="176" t="e">
        <f>#REF!</f>
        <v>#REF!</v>
      </c>
      <c r="K75" s="176" t="e">
        <f>#REF!</f>
        <v>#REF!</v>
      </c>
      <c r="L75" s="176" t="e">
        <f>#REF!</f>
        <v>#REF!</v>
      </c>
      <c r="M75" s="176" t="e">
        <f>#REF!</f>
        <v>#REF!</v>
      </c>
      <c r="N75" s="176" t="e">
        <f>#REF!</f>
        <v>#REF!</v>
      </c>
      <c r="O75" s="176" t="e">
        <f>#REF!</f>
        <v>#REF!</v>
      </c>
      <c r="P75" s="281" t="e">
        <f t="shared" si="19"/>
        <v>#REF!</v>
      </c>
    </row>
    <row r="76" spans="1:16">
      <c r="A76" s="149"/>
      <c r="B76" s="211" t="e">
        <f>#REF!</f>
        <v>#REF!</v>
      </c>
      <c r="C76" s="212" t="e">
        <f>#REF!</f>
        <v>#REF!</v>
      </c>
      <c r="D76" s="172" t="e">
        <f>SUM(D77:D80)</f>
        <v>#REF!</v>
      </c>
      <c r="E76" s="172" t="e">
        <f t="shared" ref="E76:P76" si="20">SUM(E77:E80)</f>
        <v>#REF!</v>
      </c>
      <c r="F76" s="172" t="e">
        <f t="shared" si="20"/>
        <v>#REF!</v>
      </c>
      <c r="G76" s="172" t="e">
        <f t="shared" si="20"/>
        <v>#REF!</v>
      </c>
      <c r="H76" s="172" t="e">
        <f t="shared" si="20"/>
        <v>#REF!</v>
      </c>
      <c r="I76" s="172" t="e">
        <f t="shared" si="20"/>
        <v>#REF!</v>
      </c>
      <c r="J76" s="172" t="e">
        <f t="shared" si="20"/>
        <v>#REF!</v>
      </c>
      <c r="K76" s="172" t="e">
        <f t="shared" si="20"/>
        <v>#REF!</v>
      </c>
      <c r="L76" s="172" t="e">
        <f t="shared" si="20"/>
        <v>#REF!</v>
      </c>
      <c r="M76" s="172" t="e">
        <f t="shared" si="20"/>
        <v>#REF!</v>
      </c>
      <c r="N76" s="172" t="e">
        <f t="shared" si="20"/>
        <v>#REF!</v>
      </c>
      <c r="O76" s="172" t="e">
        <f t="shared" si="20"/>
        <v>#REF!</v>
      </c>
      <c r="P76" s="172" t="e">
        <f t="shared" si="20"/>
        <v>#REF!</v>
      </c>
    </row>
    <row r="77" spans="1:16">
      <c r="A77" s="173"/>
      <c r="B77" s="213" t="e">
        <f>#REF!</f>
        <v>#REF!</v>
      </c>
      <c r="C77" s="214" t="e">
        <f>#REF!</f>
        <v>#REF!</v>
      </c>
      <c r="D77" s="176" t="e">
        <f>#REF!</f>
        <v>#REF!</v>
      </c>
      <c r="E77" s="176" t="e">
        <f>#REF!</f>
        <v>#REF!</v>
      </c>
      <c r="F77" s="176" t="e">
        <f>#REF!</f>
        <v>#REF!</v>
      </c>
      <c r="G77" s="176" t="e">
        <f>#REF!</f>
        <v>#REF!</v>
      </c>
      <c r="H77" s="176" t="e">
        <f>#REF!</f>
        <v>#REF!</v>
      </c>
      <c r="I77" s="176" t="e">
        <f>#REF!</f>
        <v>#REF!</v>
      </c>
      <c r="J77" s="176" t="e">
        <f>#REF!</f>
        <v>#REF!</v>
      </c>
      <c r="K77" s="176" t="e">
        <f>#REF!</f>
        <v>#REF!</v>
      </c>
      <c r="L77" s="176" t="e">
        <f>#REF!</f>
        <v>#REF!</v>
      </c>
      <c r="M77" s="176" t="e">
        <f>#REF!</f>
        <v>#REF!</v>
      </c>
      <c r="N77" s="176" t="e">
        <f>#REF!</f>
        <v>#REF!</v>
      </c>
      <c r="O77" s="176" t="e">
        <f>#REF!</f>
        <v>#REF!</v>
      </c>
      <c r="P77" s="281" t="e">
        <f t="shared" si="19"/>
        <v>#REF!</v>
      </c>
    </row>
    <row r="78" spans="1:16">
      <c r="A78" s="215"/>
      <c r="B78" s="213" t="e">
        <f>#REF!</f>
        <v>#REF!</v>
      </c>
      <c r="C78" s="214" t="e">
        <f>#REF!</f>
        <v>#REF!</v>
      </c>
      <c r="D78" s="176" t="e">
        <f>#REF!</f>
        <v>#REF!</v>
      </c>
      <c r="E78" s="176" t="e">
        <f>#REF!</f>
        <v>#REF!</v>
      </c>
      <c r="F78" s="176" t="e">
        <f>#REF!</f>
        <v>#REF!</v>
      </c>
      <c r="G78" s="176" t="e">
        <f>#REF!</f>
        <v>#REF!</v>
      </c>
      <c r="H78" s="176" t="e">
        <f>#REF!</f>
        <v>#REF!</v>
      </c>
      <c r="I78" s="176" t="e">
        <f>#REF!</f>
        <v>#REF!</v>
      </c>
      <c r="J78" s="176" t="e">
        <f>#REF!</f>
        <v>#REF!</v>
      </c>
      <c r="K78" s="176" t="e">
        <f>#REF!</f>
        <v>#REF!</v>
      </c>
      <c r="L78" s="176" t="e">
        <f>#REF!</f>
        <v>#REF!</v>
      </c>
      <c r="M78" s="176" t="e">
        <f>#REF!</f>
        <v>#REF!</v>
      </c>
      <c r="N78" s="176" t="e">
        <f>#REF!</f>
        <v>#REF!</v>
      </c>
      <c r="O78" s="176" t="e">
        <f>#REF!</f>
        <v>#REF!</v>
      </c>
      <c r="P78" s="281" t="e">
        <f t="shared" si="19"/>
        <v>#REF!</v>
      </c>
    </row>
    <row r="79" spans="1:16">
      <c r="A79" s="215"/>
      <c r="B79" s="213" t="e">
        <f>#REF!</f>
        <v>#REF!</v>
      </c>
      <c r="C79" s="214" t="e">
        <f>#REF!</f>
        <v>#REF!</v>
      </c>
      <c r="D79" s="176" t="e">
        <f>#REF!</f>
        <v>#REF!</v>
      </c>
      <c r="E79" s="176" t="e">
        <f>#REF!</f>
        <v>#REF!</v>
      </c>
      <c r="F79" s="176" t="e">
        <f>#REF!</f>
        <v>#REF!</v>
      </c>
      <c r="G79" s="176" t="e">
        <f>#REF!</f>
        <v>#REF!</v>
      </c>
      <c r="H79" s="176" t="e">
        <f>#REF!</f>
        <v>#REF!</v>
      </c>
      <c r="I79" s="176" t="e">
        <f>#REF!</f>
        <v>#REF!</v>
      </c>
      <c r="J79" s="176" t="e">
        <f>#REF!</f>
        <v>#REF!</v>
      </c>
      <c r="K79" s="176" t="e">
        <f>#REF!</f>
        <v>#REF!</v>
      </c>
      <c r="L79" s="176" t="e">
        <f>#REF!</f>
        <v>#REF!</v>
      </c>
      <c r="M79" s="176" t="e">
        <f>#REF!</f>
        <v>#REF!</v>
      </c>
      <c r="N79" s="176" t="e">
        <f>#REF!</f>
        <v>#REF!</v>
      </c>
      <c r="O79" s="176" t="e">
        <f>#REF!</f>
        <v>#REF!</v>
      </c>
      <c r="P79" s="281" t="e">
        <f t="shared" si="19"/>
        <v>#REF!</v>
      </c>
    </row>
    <row r="80" spans="1:16">
      <c r="A80" s="215"/>
      <c r="B80" s="213" t="e">
        <f>#REF!</f>
        <v>#REF!</v>
      </c>
      <c r="C80" s="214" t="e">
        <f>#REF!</f>
        <v>#REF!</v>
      </c>
      <c r="D80" s="176" t="e">
        <f>#REF!</f>
        <v>#REF!</v>
      </c>
      <c r="E80" s="176" t="e">
        <f>#REF!</f>
        <v>#REF!</v>
      </c>
      <c r="F80" s="176" t="e">
        <f>#REF!</f>
        <v>#REF!</v>
      </c>
      <c r="G80" s="176" t="e">
        <f>#REF!</f>
        <v>#REF!</v>
      </c>
      <c r="H80" s="176" t="e">
        <f>#REF!</f>
        <v>#REF!</v>
      </c>
      <c r="I80" s="176" t="e">
        <f>#REF!</f>
        <v>#REF!</v>
      </c>
      <c r="J80" s="176" t="e">
        <f>#REF!</f>
        <v>#REF!</v>
      </c>
      <c r="K80" s="176" t="e">
        <f>#REF!</f>
        <v>#REF!</v>
      </c>
      <c r="L80" s="176" t="e">
        <f>#REF!</f>
        <v>#REF!</v>
      </c>
      <c r="M80" s="176" t="e">
        <f>#REF!</f>
        <v>#REF!</v>
      </c>
      <c r="N80" s="176" t="e">
        <f>#REF!</f>
        <v>#REF!</v>
      </c>
      <c r="O80" s="176" t="e">
        <f>#REF!</f>
        <v>#REF!</v>
      </c>
      <c r="P80" s="281" t="e">
        <f t="shared" si="19"/>
        <v>#REF!</v>
      </c>
    </row>
    <row r="81" spans="1:16" ht="14.4">
      <c r="A81" s="161" t="s">
        <v>1218</v>
      </c>
      <c r="B81" s="162"/>
      <c r="C81" s="163"/>
      <c r="D81" s="164" t="e">
        <f>D82+D97</f>
        <v>#REF!</v>
      </c>
      <c r="E81" s="164" t="e">
        <f t="shared" ref="E81:P81" si="21">E82+E97</f>
        <v>#REF!</v>
      </c>
      <c r="F81" s="164" t="e">
        <f t="shared" si="21"/>
        <v>#REF!</v>
      </c>
      <c r="G81" s="164" t="e">
        <f t="shared" si="21"/>
        <v>#REF!</v>
      </c>
      <c r="H81" s="164" t="e">
        <f t="shared" si="21"/>
        <v>#REF!</v>
      </c>
      <c r="I81" s="164" t="e">
        <f t="shared" si="21"/>
        <v>#REF!</v>
      </c>
      <c r="J81" s="164" t="e">
        <f t="shared" si="21"/>
        <v>#REF!</v>
      </c>
      <c r="K81" s="164" t="e">
        <f t="shared" si="21"/>
        <v>#REF!</v>
      </c>
      <c r="L81" s="164" t="e">
        <f t="shared" si="21"/>
        <v>#REF!</v>
      </c>
      <c r="M81" s="164" t="e">
        <f t="shared" si="21"/>
        <v>#REF!</v>
      </c>
      <c r="N81" s="164" t="e">
        <f t="shared" si="21"/>
        <v>#REF!</v>
      </c>
      <c r="O81" s="164" t="e">
        <f t="shared" si="21"/>
        <v>#REF!</v>
      </c>
      <c r="P81" s="164" t="e">
        <f t="shared" si="21"/>
        <v>#REF!</v>
      </c>
    </row>
    <row r="82" spans="1:16">
      <c r="A82" s="225" t="s">
        <v>562</v>
      </c>
      <c r="B82" s="226"/>
      <c r="C82" s="227"/>
      <c r="D82" s="228" t="e">
        <f>D83+D90</f>
        <v>#REF!</v>
      </c>
      <c r="E82" s="228" t="e">
        <f t="shared" ref="E82:P82" si="22">E83+E90</f>
        <v>#REF!</v>
      </c>
      <c r="F82" s="228" t="e">
        <f t="shared" si="22"/>
        <v>#REF!</v>
      </c>
      <c r="G82" s="228" t="e">
        <f t="shared" si="22"/>
        <v>#REF!</v>
      </c>
      <c r="H82" s="228" t="e">
        <f t="shared" si="22"/>
        <v>#REF!</v>
      </c>
      <c r="I82" s="228" t="e">
        <f t="shared" si="22"/>
        <v>#REF!</v>
      </c>
      <c r="J82" s="228" t="e">
        <f t="shared" si="22"/>
        <v>#REF!</v>
      </c>
      <c r="K82" s="228" t="e">
        <f t="shared" si="22"/>
        <v>#REF!</v>
      </c>
      <c r="L82" s="228" t="e">
        <f t="shared" si="22"/>
        <v>#REF!</v>
      </c>
      <c r="M82" s="228" t="e">
        <f t="shared" si="22"/>
        <v>#REF!</v>
      </c>
      <c r="N82" s="228" t="e">
        <f t="shared" si="22"/>
        <v>#REF!</v>
      </c>
      <c r="O82" s="228" t="e">
        <f t="shared" si="22"/>
        <v>#REF!</v>
      </c>
      <c r="P82" s="228" t="e">
        <f t="shared" si="22"/>
        <v>#REF!</v>
      </c>
    </row>
    <row r="83" spans="1:16">
      <c r="A83" s="169"/>
      <c r="B83" s="211" t="e">
        <f>#REF!</f>
        <v>#REF!</v>
      </c>
      <c r="C83" s="212" t="e">
        <f>#REF!</f>
        <v>#REF!</v>
      </c>
      <c r="D83" s="172" t="e">
        <f>SUM(D84:D89)</f>
        <v>#REF!</v>
      </c>
      <c r="E83" s="172" t="e">
        <f t="shared" ref="E83:P83" si="23">SUM(E84:E89)</f>
        <v>#REF!</v>
      </c>
      <c r="F83" s="172" t="e">
        <f t="shared" si="23"/>
        <v>#REF!</v>
      </c>
      <c r="G83" s="172" t="e">
        <f t="shared" si="23"/>
        <v>#REF!</v>
      </c>
      <c r="H83" s="172" t="e">
        <f t="shared" si="23"/>
        <v>#REF!</v>
      </c>
      <c r="I83" s="172" t="e">
        <f t="shared" si="23"/>
        <v>#REF!</v>
      </c>
      <c r="J83" s="172" t="e">
        <f t="shared" si="23"/>
        <v>#REF!</v>
      </c>
      <c r="K83" s="172" t="e">
        <f t="shared" si="23"/>
        <v>#REF!</v>
      </c>
      <c r="L83" s="172" t="e">
        <f t="shared" si="23"/>
        <v>#REF!</v>
      </c>
      <c r="M83" s="172" t="e">
        <f t="shared" si="23"/>
        <v>#REF!</v>
      </c>
      <c r="N83" s="172" t="e">
        <f t="shared" si="23"/>
        <v>#REF!</v>
      </c>
      <c r="O83" s="172" t="e">
        <f t="shared" si="23"/>
        <v>#REF!</v>
      </c>
      <c r="P83" s="172" t="e">
        <f t="shared" si="23"/>
        <v>#REF!</v>
      </c>
    </row>
    <row r="84" spans="1:16" s="140" customFormat="1" ht="20.25" customHeight="1">
      <c r="A84" s="229"/>
      <c r="B84" s="230" t="e">
        <f>#REF!</f>
        <v>#REF!</v>
      </c>
      <c r="C84" s="231" t="e">
        <f>#REF!</f>
        <v>#REF!</v>
      </c>
      <c r="D84" s="176" t="e">
        <f>#REF!</f>
        <v>#REF!</v>
      </c>
      <c r="E84" s="176" t="e">
        <f>#REF!</f>
        <v>#REF!</v>
      </c>
      <c r="F84" s="176" t="e">
        <f>#REF!</f>
        <v>#REF!</v>
      </c>
      <c r="G84" s="176" t="e">
        <f>#REF!</f>
        <v>#REF!</v>
      </c>
      <c r="H84" s="176" t="e">
        <f>#REF!</f>
        <v>#REF!</v>
      </c>
      <c r="I84" s="176" t="e">
        <f>#REF!</f>
        <v>#REF!</v>
      </c>
      <c r="J84" s="176" t="e">
        <f>#REF!</f>
        <v>#REF!</v>
      </c>
      <c r="K84" s="176" t="e">
        <f>#REF!</f>
        <v>#REF!</v>
      </c>
      <c r="L84" s="176" t="e">
        <f>#REF!</f>
        <v>#REF!</v>
      </c>
      <c r="M84" s="176" t="e">
        <f>#REF!</f>
        <v>#REF!</v>
      </c>
      <c r="N84" s="176" t="e">
        <f>#REF!</f>
        <v>#REF!</v>
      </c>
      <c r="O84" s="176" t="e">
        <f>#REF!</f>
        <v>#REF!</v>
      </c>
      <c r="P84" s="281" t="e">
        <f t="shared" ref="P84:P96" si="24">SUM(D84:O84)</f>
        <v>#REF!</v>
      </c>
    </row>
    <row r="85" spans="1:16" s="140" customFormat="1">
      <c r="A85" s="229"/>
      <c r="B85" s="230" t="e">
        <f>#REF!</f>
        <v>#REF!</v>
      </c>
      <c r="C85" s="231" t="e">
        <f>#REF!</f>
        <v>#REF!</v>
      </c>
      <c r="D85" s="176" t="e">
        <f>#REF!</f>
        <v>#REF!</v>
      </c>
      <c r="E85" s="176" t="e">
        <f>#REF!</f>
        <v>#REF!</v>
      </c>
      <c r="F85" s="176" t="e">
        <f>#REF!</f>
        <v>#REF!</v>
      </c>
      <c r="G85" s="176" t="e">
        <f>#REF!</f>
        <v>#REF!</v>
      </c>
      <c r="H85" s="176" t="e">
        <f>#REF!</f>
        <v>#REF!</v>
      </c>
      <c r="I85" s="176" t="e">
        <f>#REF!</f>
        <v>#REF!</v>
      </c>
      <c r="J85" s="176" t="e">
        <f>#REF!</f>
        <v>#REF!</v>
      </c>
      <c r="K85" s="176" t="e">
        <f>#REF!</f>
        <v>#REF!</v>
      </c>
      <c r="L85" s="176" t="e">
        <f>#REF!</f>
        <v>#REF!</v>
      </c>
      <c r="M85" s="176" t="e">
        <f>#REF!</f>
        <v>#REF!</v>
      </c>
      <c r="N85" s="176" t="e">
        <f>#REF!</f>
        <v>#REF!</v>
      </c>
      <c r="O85" s="176" t="e">
        <f>#REF!</f>
        <v>#REF!</v>
      </c>
      <c r="P85" s="281" t="e">
        <f t="shared" si="24"/>
        <v>#REF!</v>
      </c>
    </row>
    <row r="86" spans="1:16" s="140" customFormat="1">
      <c r="A86" s="229"/>
      <c r="B86" s="230" t="e">
        <f>#REF!</f>
        <v>#REF!</v>
      </c>
      <c r="C86" s="231" t="e">
        <f>#REF!</f>
        <v>#REF!</v>
      </c>
      <c r="D86" s="176" t="e">
        <f>#REF!</f>
        <v>#REF!</v>
      </c>
      <c r="E86" s="176" t="e">
        <f>#REF!</f>
        <v>#REF!</v>
      </c>
      <c r="F86" s="176" t="e">
        <f>#REF!</f>
        <v>#REF!</v>
      </c>
      <c r="G86" s="176" t="e">
        <f>#REF!</f>
        <v>#REF!</v>
      </c>
      <c r="H86" s="176" t="e">
        <f>#REF!</f>
        <v>#REF!</v>
      </c>
      <c r="I86" s="176" t="e">
        <f>#REF!</f>
        <v>#REF!</v>
      </c>
      <c r="J86" s="176" t="e">
        <f>#REF!</f>
        <v>#REF!</v>
      </c>
      <c r="K86" s="176" t="e">
        <f>#REF!</f>
        <v>#REF!</v>
      </c>
      <c r="L86" s="176" t="e">
        <f>#REF!</f>
        <v>#REF!</v>
      </c>
      <c r="M86" s="176" t="e">
        <f>#REF!</f>
        <v>#REF!</v>
      </c>
      <c r="N86" s="176" t="e">
        <f>#REF!</f>
        <v>#REF!</v>
      </c>
      <c r="O86" s="176" t="e">
        <f>#REF!</f>
        <v>#REF!</v>
      </c>
      <c r="P86" s="281" t="e">
        <f t="shared" si="24"/>
        <v>#REF!</v>
      </c>
    </row>
    <row r="87" spans="1:16" s="140" customFormat="1">
      <c r="A87" s="229"/>
      <c r="B87" s="230" t="e">
        <f>#REF!</f>
        <v>#REF!</v>
      </c>
      <c r="C87" s="231" t="e">
        <f>#REF!</f>
        <v>#REF!</v>
      </c>
      <c r="D87" s="176" t="e">
        <f>#REF!</f>
        <v>#REF!</v>
      </c>
      <c r="E87" s="176" t="e">
        <f>#REF!</f>
        <v>#REF!</v>
      </c>
      <c r="F87" s="176" t="e">
        <f>#REF!</f>
        <v>#REF!</v>
      </c>
      <c r="G87" s="176" t="e">
        <f>#REF!</f>
        <v>#REF!</v>
      </c>
      <c r="H87" s="176" t="e">
        <f>#REF!</f>
        <v>#REF!</v>
      </c>
      <c r="I87" s="176" t="e">
        <f>#REF!</f>
        <v>#REF!</v>
      </c>
      <c r="J87" s="176" t="e">
        <f>#REF!</f>
        <v>#REF!</v>
      </c>
      <c r="K87" s="176" t="e">
        <f>#REF!</f>
        <v>#REF!</v>
      </c>
      <c r="L87" s="176" t="e">
        <f>#REF!</f>
        <v>#REF!</v>
      </c>
      <c r="M87" s="176" t="e">
        <f>#REF!</f>
        <v>#REF!</v>
      </c>
      <c r="N87" s="176" t="e">
        <f>#REF!</f>
        <v>#REF!</v>
      </c>
      <c r="O87" s="176" t="e">
        <f>#REF!</f>
        <v>#REF!</v>
      </c>
      <c r="P87" s="281" t="e">
        <f t="shared" si="24"/>
        <v>#REF!</v>
      </c>
    </row>
    <row r="88" spans="1:16" s="140" customFormat="1">
      <c r="A88" s="229"/>
      <c r="B88" s="230" t="e">
        <f>#REF!</f>
        <v>#REF!</v>
      </c>
      <c r="C88" s="231" t="e">
        <f>#REF!</f>
        <v>#REF!</v>
      </c>
      <c r="D88" s="176" t="e">
        <f>#REF!</f>
        <v>#REF!</v>
      </c>
      <c r="E88" s="176" t="e">
        <f>#REF!</f>
        <v>#REF!</v>
      </c>
      <c r="F88" s="176" t="e">
        <f>#REF!</f>
        <v>#REF!</v>
      </c>
      <c r="G88" s="176" t="e">
        <f>#REF!</f>
        <v>#REF!</v>
      </c>
      <c r="H88" s="176" t="e">
        <f>#REF!</f>
        <v>#REF!</v>
      </c>
      <c r="I88" s="176" t="e">
        <f>#REF!</f>
        <v>#REF!</v>
      </c>
      <c r="J88" s="176" t="e">
        <f>#REF!</f>
        <v>#REF!</v>
      </c>
      <c r="K88" s="176" t="e">
        <f>#REF!</f>
        <v>#REF!</v>
      </c>
      <c r="L88" s="176" t="e">
        <f>#REF!</f>
        <v>#REF!</v>
      </c>
      <c r="M88" s="176" t="e">
        <f>#REF!</f>
        <v>#REF!</v>
      </c>
      <c r="N88" s="176" t="e">
        <f>#REF!</f>
        <v>#REF!</v>
      </c>
      <c r="O88" s="176" t="e">
        <f>#REF!</f>
        <v>#REF!</v>
      </c>
      <c r="P88" s="281" t="e">
        <f t="shared" si="24"/>
        <v>#REF!</v>
      </c>
    </row>
    <row r="89" spans="1:16" s="140" customFormat="1">
      <c r="A89" s="229"/>
      <c r="B89" s="230" t="e">
        <f>#REF!</f>
        <v>#REF!</v>
      </c>
      <c r="C89" s="231" t="e">
        <f>#REF!</f>
        <v>#REF!</v>
      </c>
      <c r="D89" s="176" t="e">
        <f>#REF!</f>
        <v>#REF!</v>
      </c>
      <c r="E89" s="176" t="e">
        <f>#REF!</f>
        <v>#REF!</v>
      </c>
      <c r="F89" s="176" t="e">
        <f>#REF!</f>
        <v>#REF!</v>
      </c>
      <c r="G89" s="176" t="e">
        <f>#REF!</f>
        <v>#REF!</v>
      </c>
      <c r="H89" s="176" t="e">
        <f>#REF!</f>
        <v>#REF!</v>
      </c>
      <c r="I89" s="176" t="e">
        <f>#REF!</f>
        <v>#REF!</v>
      </c>
      <c r="J89" s="176" t="e">
        <f>#REF!</f>
        <v>#REF!</v>
      </c>
      <c r="K89" s="176" t="e">
        <f>#REF!</f>
        <v>#REF!</v>
      </c>
      <c r="L89" s="176" t="e">
        <f>#REF!</f>
        <v>#REF!</v>
      </c>
      <c r="M89" s="176" t="e">
        <f>#REF!</f>
        <v>#REF!</v>
      </c>
      <c r="N89" s="176" t="e">
        <f>#REF!</f>
        <v>#REF!</v>
      </c>
      <c r="O89" s="176" t="e">
        <f>#REF!</f>
        <v>#REF!</v>
      </c>
      <c r="P89" s="281" t="e">
        <f t="shared" si="24"/>
        <v>#REF!</v>
      </c>
    </row>
    <row r="90" spans="1:16">
      <c r="A90" s="149"/>
      <c r="B90" s="180" t="e">
        <f>#REF!</f>
        <v>#REF!</v>
      </c>
      <c r="C90" s="155" t="e">
        <f>#REF!</f>
        <v>#REF!</v>
      </c>
      <c r="D90" s="172" t="e">
        <f>SUM(D91:D96)</f>
        <v>#REF!</v>
      </c>
      <c r="E90" s="172" t="e">
        <f t="shared" ref="E90:P90" si="25">SUM(E91:E96)</f>
        <v>#REF!</v>
      </c>
      <c r="F90" s="172" t="e">
        <f t="shared" si="25"/>
        <v>#REF!</v>
      </c>
      <c r="G90" s="172" t="e">
        <f t="shared" si="25"/>
        <v>#REF!</v>
      </c>
      <c r="H90" s="172" t="e">
        <f t="shared" si="25"/>
        <v>#REF!</v>
      </c>
      <c r="I90" s="172" t="e">
        <f t="shared" si="25"/>
        <v>#REF!</v>
      </c>
      <c r="J90" s="172" t="e">
        <f t="shared" si="25"/>
        <v>#REF!</v>
      </c>
      <c r="K90" s="172" t="e">
        <f t="shared" si="25"/>
        <v>#REF!</v>
      </c>
      <c r="L90" s="172" t="e">
        <f t="shared" si="25"/>
        <v>#REF!</v>
      </c>
      <c r="M90" s="172" t="e">
        <f t="shared" si="25"/>
        <v>#REF!</v>
      </c>
      <c r="N90" s="172" t="e">
        <f t="shared" si="25"/>
        <v>#REF!</v>
      </c>
      <c r="O90" s="172" t="e">
        <f t="shared" si="25"/>
        <v>#REF!</v>
      </c>
      <c r="P90" s="172" t="e">
        <f t="shared" si="25"/>
        <v>#REF!</v>
      </c>
    </row>
    <row r="91" spans="1:16" ht="29.25" customHeight="1">
      <c r="A91" s="173"/>
      <c r="B91" s="184" t="e">
        <f>#REF!</f>
        <v>#REF!</v>
      </c>
      <c r="C91" s="232" t="e">
        <f>#REF!</f>
        <v>#REF!</v>
      </c>
      <c r="D91" s="176" t="e">
        <f>#REF!</f>
        <v>#REF!</v>
      </c>
      <c r="E91" s="176" t="e">
        <f>#REF!</f>
        <v>#REF!</v>
      </c>
      <c r="F91" s="176" t="e">
        <f>#REF!</f>
        <v>#REF!</v>
      </c>
      <c r="G91" s="176" t="e">
        <f>#REF!</f>
        <v>#REF!</v>
      </c>
      <c r="H91" s="176" t="e">
        <f>#REF!</f>
        <v>#REF!</v>
      </c>
      <c r="I91" s="176" t="e">
        <f>#REF!</f>
        <v>#REF!</v>
      </c>
      <c r="J91" s="176" t="e">
        <f>#REF!</f>
        <v>#REF!</v>
      </c>
      <c r="K91" s="176" t="e">
        <f>#REF!</f>
        <v>#REF!</v>
      </c>
      <c r="L91" s="176" t="e">
        <f>#REF!</f>
        <v>#REF!</v>
      </c>
      <c r="M91" s="176" t="e">
        <f>#REF!</f>
        <v>#REF!</v>
      </c>
      <c r="N91" s="176" t="e">
        <f>#REF!</f>
        <v>#REF!</v>
      </c>
      <c r="O91" s="176" t="e">
        <f>#REF!</f>
        <v>#REF!</v>
      </c>
      <c r="P91" s="281" t="e">
        <f t="shared" si="24"/>
        <v>#REF!</v>
      </c>
    </row>
    <row r="92" spans="1:16" ht="23.25" customHeight="1">
      <c r="A92" s="173"/>
      <c r="B92" s="184" t="e">
        <f>#REF!</f>
        <v>#REF!</v>
      </c>
      <c r="C92" s="232" t="e">
        <f>#REF!</f>
        <v>#REF!</v>
      </c>
      <c r="D92" s="176" t="e">
        <f>#REF!</f>
        <v>#REF!</v>
      </c>
      <c r="E92" s="176" t="e">
        <f>#REF!</f>
        <v>#REF!</v>
      </c>
      <c r="F92" s="176" t="e">
        <f>#REF!</f>
        <v>#REF!</v>
      </c>
      <c r="G92" s="176" t="e">
        <f>#REF!</f>
        <v>#REF!</v>
      </c>
      <c r="H92" s="176" t="e">
        <f>#REF!</f>
        <v>#REF!</v>
      </c>
      <c r="I92" s="176" t="e">
        <f>#REF!</f>
        <v>#REF!</v>
      </c>
      <c r="J92" s="176" t="e">
        <f>#REF!</f>
        <v>#REF!</v>
      </c>
      <c r="K92" s="176" t="e">
        <f>#REF!</f>
        <v>#REF!</v>
      </c>
      <c r="L92" s="176" t="e">
        <f>#REF!</f>
        <v>#REF!</v>
      </c>
      <c r="M92" s="176" t="e">
        <f>#REF!</f>
        <v>#REF!</v>
      </c>
      <c r="N92" s="176" t="e">
        <f>#REF!</f>
        <v>#REF!</v>
      </c>
      <c r="O92" s="176" t="e">
        <f>#REF!</f>
        <v>#REF!</v>
      </c>
      <c r="P92" s="281" t="e">
        <f t="shared" si="24"/>
        <v>#REF!</v>
      </c>
    </row>
    <row r="93" spans="1:16" ht="27.75" customHeight="1">
      <c r="A93" s="201"/>
      <c r="B93" s="184" t="e">
        <f>#REF!</f>
        <v>#REF!</v>
      </c>
      <c r="C93" s="210" t="e">
        <f>#REF!</f>
        <v>#REF!</v>
      </c>
      <c r="D93" s="176" t="e">
        <f>#REF!</f>
        <v>#REF!</v>
      </c>
      <c r="E93" s="176" t="e">
        <f>#REF!</f>
        <v>#REF!</v>
      </c>
      <c r="F93" s="176" t="e">
        <f>#REF!</f>
        <v>#REF!</v>
      </c>
      <c r="G93" s="176" t="e">
        <f>#REF!</f>
        <v>#REF!</v>
      </c>
      <c r="H93" s="176" t="e">
        <f>#REF!</f>
        <v>#REF!</v>
      </c>
      <c r="I93" s="176" t="e">
        <f>#REF!</f>
        <v>#REF!</v>
      </c>
      <c r="J93" s="176" t="e">
        <f>#REF!</f>
        <v>#REF!</v>
      </c>
      <c r="K93" s="176" t="e">
        <f>#REF!</f>
        <v>#REF!</v>
      </c>
      <c r="L93" s="176" t="e">
        <f>#REF!</f>
        <v>#REF!</v>
      </c>
      <c r="M93" s="176" t="e">
        <f>#REF!</f>
        <v>#REF!</v>
      </c>
      <c r="N93" s="176" t="e">
        <f>#REF!</f>
        <v>#REF!</v>
      </c>
      <c r="O93" s="176" t="e">
        <f>#REF!</f>
        <v>#REF!</v>
      </c>
      <c r="P93" s="281" t="e">
        <f t="shared" si="24"/>
        <v>#REF!</v>
      </c>
    </row>
    <row r="94" spans="1:16" ht="24" customHeight="1">
      <c r="A94" s="201"/>
      <c r="B94" s="184" t="e">
        <f>#REF!</f>
        <v>#REF!</v>
      </c>
      <c r="C94" s="210" t="e">
        <f>#REF!</f>
        <v>#REF!</v>
      </c>
      <c r="D94" s="176" t="e">
        <f>#REF!</f>
        <v>#REF!</v>
      </c>
      <c r="E94" s="176" t="e">
        <f>#REF!</f>
        <v>#REF!</v>
      </c>
      <c r="F94" s="176" t="e">
        <f>#REF!</f>
        <v>#REF!</v>
      </c>
      <c r="G94" s="176" t="e">
        <f>#REF!</f>
        <v>#REF!</v>
      </c>
      <c r="H94" s="176" t="e">
        <f>#REF!</f>
        <v>#REF!</v>
      </c>
      <c r="I94" s="176" t="e">
        <f>#REF!</f>
        <v>#REF!</v>
      </c>
      <c r="J94" s="176" t="e">
        <f>#REF!</f>
        <v>#REF!</v>
      </c>
      <c r="K94" s="176" t="e">
        <f>#REF!</f>
        <v>#REF!</v>
      </c>
      <c r="L94" s="176" t="e">
        <f>#REF!</f>
        <v>#REF!</v>
      </c>
      <c r="M94" s="176" t="e">
        <f>#REF!</f>
        <v>#REF!</v>
      </c>
      <c r="N94" s="176" t="e">
        <f>#REF!</f>
        <v>#REF!</v>
      </c>
      <c r="O94" s="176" t="e">
        <f>#REF!</f>
        <v>#REF!</v>
      </c>
      <c r="P94" s="281" t="e">
        <f t="shared" si="24"/>
        <v>#REF!</v>
      </c>
    </row>
    <row r="95" spans="1:16" ht="24" customHeight="1">
      <c r="A95" s="201"/>
      <c r="B95" s="184" t="e">
        <f>#REF!</f>
        <v>#REF!</v>
      </c>
      <c r="C95" s="210" t="e">
        <f>#REF!</f>
        <v>#REF!</v>
      </c>
      <c r="D95" s="176" t="e">
        <f>#REF!</f>
        <v>#REF!</v>
      </c>
      <c r="E95" s="176" t="e">
        <f>#REF!</f>
        <v>#REF!</v>
      </c>
      <c r="F95" s="176" t="e">
        <f>#REF!</f>
        <v>#REF!</v>
      </c>
      <c r="G95" s="176" t="e">
        <f>#REF!</f>
        <v>#REF!</v>
      </c>
      <c r="H95" s="176" t="e">
        <f>#REF!</f>
        <v>#REF!</v>
      </c>
      <c r="I95" s="176" t="e">
        <f>#REF!</f>
        <v>#REF!</v>
      </c>
      <c r="J95" s="176" t="e">
        <f>#REF!</f>
        <v>#REF!</v>
      </c>
      <c r="K95" s="176" t="e">
        <f>#REF!</f>
        <v>#REF!</v>
      </c>
      <c r="L95" s="176" t="e">
        <f>#REF!</f>
        <v>#REF!</v>
      </c>
      <c r="M95" s="176" t="e">
        <f>#REF!</f>
        <v>#REF!</v>
      </c>
      <c r="N95" s="176" t="e">
        <f>#REF!</f>
        <v>#REF!</v>
      </c>
      <c r="O95" s="176" t="e">
        <f>#REF!</f>
        <v>#REF!</v>
      </c>
      <c r="P95" s="281" t="e">
        <f t="shared" si="24"/>
        <v>#REF!</v>
      </c>
    </row>
    <row r="96" spans="1:16" ht="24" customHeight="1">
      <c r="A96" s="201"/>
      <c r="B96" s="184" t="e">
        <f>#REF!</f>
        <v>#REF!</v>
      </c>
      <c r="C96" s="210" t="e">
        <f>#REF!</f>
        <v>#REF!</v>
      </c>
      <c r="D96" s="176" t="e">
        <f>#REF!</f>
        <v>#REF!</v>
      </c>
      <c r="E96" s="176" t="e">
        <f>#REF!</f>
        <v>#REF!</v>
      </c>
      <c r="F96" s="176" t="e">
        <f>#REF!</f>
        <v>#REF!</v>
      </c>
      <c r="G96" s="176" t="e">
        <f>#REF!</f>
        <v>#REF!</v>
      </c>
      <c r="H96" s="176" t="e">
        <f>#REF!</f>
        <v>#REF!</v>
      </c>
      <c r="I96" s="176" t="e">
        <f>#REF!</f>
        <v>#REF!</v>
      </c>
      <c r="J96" s="176" t="e">
        <f>#REF!</f>
        <v>#REF!</v>
      </c>
      <c r="K96" s="176" t="e">
        <f>#REF!</f>
        <v>#REF!</v>
      </c>
      <c r="L96" s="176" t="e">
        <f>#REF!</f>
        <v>#REF!</v>
      </c>
      <c r="M96" s="176" t="e">
        <f>#REF!</f>
        <v>#REF!</v>
      </c>
      <c r="N96" s="176" t="e">
        <f>#REF!</f>
        <v>#REF!</v>
      </c>
      <c r="O96" s="176" t="e">
        <f>#REF!</f>
        <v>#REF!</v>
      </c>
      <c r="P96" s="281" t="e">
        <f t="shared" si="24"/>
        <v>#REF!</v>
      </c>
    </row>
    <row r="97" spans="1:16">
      <c r="A97" s="233" t="s">
        <v>567</v>
      </c>
      <c r="B97" s="234"/>
      <c r="C97" s="235"/>
      <c r="D97" s="236" t="e">
        <f t="shared" ref="D97:P97" si="26">D98+D105+D111</f>
        <v>#REF!</v>
      </c>
      <c r="E97" s="236" t="e">
        <f t="shared" si="26"/>
        <v>#REF!</v>
      </c>
      <c r="F97" s="236" t="e">
        <f t="shared" si="26"/>
        <v>#REF!</v>
      </c>
      <c r="G97" s="236" t="e">
        <f t="shared" si="26"/>
        <v>#REF!</v>
      </c>
      <c r="H97" s="236" t="e">
        <f t="shared" si="26"/>
        <v>#REF!</v>
      </c>
      <c r="I97" s="236" t="e">
        <f t="shared" si="26"/>
        <v>#REF!</v>
      </c>
      <c r="J97" s="236" t="e">
        <f t="shared" si="26"/>
        <v>#REF!</v>
      </c>
      <c r="K97" s="236" t="e">
        <f t="shared" si="26"/>
        <v>#REF!</v>
      </c>
      <c r="L97" s="236" t="e">
        <f t="shared" si="26"/>
        <v>#REF!</v>
      </c>
      <c r="M97" s="236" t="e">
        <f t="shared" si="26"/>
        <v>#REF!</v>
      </c>
      <c r="N97" s="236" t="e">
        <f t="shared" si="26"/>
        <v>#REF!</v>
      </c>
      <c r="O97" s="236" t="e">
        <f t="shared" si="26"/>
        <v>#REF!</v>
      </c>
      <c r="P97" s="236" t="e">
        <f t="shared" si="26"/>
        <v>#REF!</v>
      </c>
    </row>
    <row r="98" spans="1:16">
      <c r="A98" s="149"/>
      <c r="B98" s="180" t="e">
        <f>#REF!</f>
        <v>#REF!</v>
      </c>
      <c r="C98" s="155" t="e">
        <f>#REF!</f>
        <v>#REF!</v>
      </c>
      <c r="D98" s="172" t="e">
        <f>SUM(D99:D104)</f>
        <v>#REF!</v>
      </c>
      <c r="E98" s="172" t="e">
        <f t="shared" ref="E98:P98" si="27">SUM(E99:E104)</f>
        <v>#REF!</v>
      </c>
      <c r="F98" s="172" t="e">
        <f t="shared" si="27"/>
        <v>#REF!</v>
      </c>
      <c r="G98" s="172" t="e">
        <f t="shared" si="27"/>
        <v>#REF!</v>
      </c>
      <c r="H98" s="172" t="e">
        <f t="shared" si="27"/>
        <v>#REF!</v>
      </c>
      <c r="I98" s="172" t="e">
        <f t="shared" si="27"/>
        <v>#REF!</v>
      </c>
      <c r="J98" s="172" t="e">
        <f t="shared" si="27"/>
        <v>#REF!</v>
      </c>
      <c r="K98" s="172" t="e">
        <f t="shared" si="27"/>
        <v>#REF!</v>
      </c>
      <c r="L98" s="172" t="e">
        <f t="shared" si="27"/>
        <v>#REF!</v>
      </c>
      <c r="M98" s="172" t="e">
        <f t="shared" si="27"/>
        <v>#REF!</v>
      </c>
      <c r="N98" s="172" t="e">
        <f t="shared" si="27"/>
        <v>#REF!</v>
      </c>
      <c r="O98" s="172" t="e">
        <f t="shared" si="27"/>
        <v>#REF!</v>
      </c>
      <c r="P98" s="172" t="e">
        <f t="shared" si="27"/>
        <v>#REF!</v>
      </c>
    </row>
    <row r="99" spans="1:16" s="140" customFormat="1" ht="15.75" customHeight="1">
      <c r="A99" s="229"/>
      <c r="B99" s="230" t="e">
        <f>#REF!</f>
        <v>#REF!</v>
      </c>
      <c r="C99" s="232" t="e">
        <f>#REF!</f>
        <v>#REF!</v>
      </c>
      <c r="D99" s="176" t="e">
        <f>#REF!</f>
        <v>#REF!</v>
      </c>
      <c r="E99" s="176" t="e">
        <f>#REF!</f>
        <v>#REF!</v>
      </c>
      <c r="F99" s="176" t="e">
        <f>#REF!</f>
        <v>#REF!</v>
      </c>
      <c r="G99" s="176" t="e">
        <f>#REF!</f>
        <v>#REF!</v>
      </c>
      <c r="H99" s="176" t="e">
        <f>#REF!</f>
        <v>#REF!</v>
      </c>
      <c r="I99" s="176" t="e">
        <f>#REF!</f>
        <v>#REF!</v>
      </c>
      <c r="J99" s="176"/>
      <c r="K99" s="176"/>
      <c r="L99" s="176"/>
      <c r="M99" s="176"/>
      <c r="N99" s="176"/>
      <c r="O99" s="176"/>
      <c r="P99" s="281" t="e">
        <f t="shared" ref="P99:P110" si="28">SUM(D99:O99)</f>
        <v>#REF!</v>
      </c>
    </row>
    <row r="100" spans="1:16" s="140" customFormat="1" ht="22.5" customHeight="1">
      <c r="A100" s="229"/>
      <c r="B100" s="230" t="e">
        <f>#REF!</f>
        <v>#REF!</v>
      </c>
      <c r="C100" s="232" t="e">
        <f>#REF!</f>
        <v>#REF!</v>
      </c>
      <c r="D100" s="176" t="e">
        <f>#REF!</f>
        <v>#REF!</v>
      </c>
      <c r="E100" s="176" t="e">
        <f>#REF!</f>
        <v>#REF!</v>
      </c>
      <c r="F100" s="176" t="e">
        <f>#REF!</f>
        <v>#REF!</v>
      </c>
      <c r="G100" s="176" t="e">
        <f>#REF!</f>
        <v>#REF!</v>
      </c>
      <c r="H100" s="176" t="e">
        <f>#REF!</f>
        <v>#REF!</v>
      </c>
      <c r="I100" s="176" t="e">
        <f>#REF!</f>
        <v>#REF!</v>
      </c>
      <c r="J100" s="176" t="e">
        <f>#REF!</f>
        <v>#REF!</v>
      </c>
      <c r="K100" s="176" t="e">
        <f>#REF!</f>
        <v>#REF!</v>
      </c>
      <c r="L100" s="176" t="e">
        <f>#REF!</f>
        <v>#REF!</v>
      </c>
      <c r="M100" s="176" t="e">
        <f>#REF!</f>
        <v>#REF!</v>
      </c>
      <c r="N100" s="176" t="e">
        <f>#REF!</f>
        <v>#REF!</v>
      </c>
      <c r="O100" s="176" t="e">
        <f>#REF!</f>
        <v>#REF!</v>
      </c>
      <c r="P100" s="281" t="e">
        <f t="shared" si="28"/>
        <v>#REF!</v>
      </c>
    </row>
    <row r="101" spans="1:16" s="140" customFormat="1" ht="21" customHeight="1">
      <c r="A101" s="229"/>
      <c r="B101" s="230" t="e">
        <f>#REF!</f>
        <v>#REF!</v>
      </c>
      <c r="C101" s="232" t="e">
        <f>#REF!</f>
        <v>#REF!</v>
      </c>
      <c r="D101" s="176" t="e">
        <f>#REF!</f>
        <v>#REF!</v>
      </c>
      <c r="E101" s="176" t="e">
        <f>#REF!</f>
        <v>#REF!</v>
      </c>
      <c r="F101" s="176" t="e">
        <f>#REF!</f>
        <v>#REF!</v>
      </c>
      <c r="G101" s="176" t="e">
        <f>#REF!</f>
        <v>#REF!</v>
      </c>
      <c r="H101" s="176" t="e">
        <f>#REF!</f>
        <v>#REF!</v>
      </c>
      <c r="I101" s="176" t="e">
        <f>#REF!</f>
        <v>#REF!</v>
      </c>
      <c r="J101" s="176" t="e">
        <f>#REF!</f>
        <v>#REF!</v>
      </c>
      <c r="K101" s="176" t="e">
        <f>#REF!</f>
        <v>#REF!</v>
      </c>
      <c r="L101" s="176" t="e">
        <f>#REF!</f>
        <v>#REF!</v>
      </c>
      <c r="M101" s="176" t="e">
        <f>#REF!</f>
        <v>#REF!</v>
      </c>
      <c r="N101" s="176" t="e">
        <f>#REF!</f>
        <v>#REF!</v>
      </c>
      <c r="O101" s="176" t="e">
        <f>#REF!</f>
        <v>#REF!</v>
      </c>
      <c r="P101" s="281" t="e">
        <f t="shared" si="28"/>
        <v>#REF!</v>
      </c>
    </row>
    <row r="102" spans="1:16" s="140" customFormat="1" ht="23.25" customHeight="1">
      <c r="A102" s="229"/>
      <c r="B102" s="230" t="e">
        <f>#REF!</f>
        <v>#REF!</v>
      </c>
      <c r="C102" s="232" t="e">
        <f>#REF!</f>
        <v>#REF!</v>
      </c>
      <c r="D102" s="176" t="e">
        <f>#REF!</f>
        <v>#REF!</v>
      </c>
      <c r="E102" s="176" t="e">
        <f>#REF!</f>
        <v>#REF!</v>
      </c>
      <c r="F102" s="176" t="e">
        <f>#REF!</f>
        <v>#REF!</v>
      </c>
      <c r="G102" s="176" t="e">
        <f>#REF!</f>
        <v>#REF!</v>
      </c>
      <c r="H102" s="176" t="e">
        <f>#REF!</f>
        <v>#REF!</v>
      </c>
      <c r="I102" s="176" t="e">
        <f>#REF!</f>
        <v>#REF!</v>
      </c>
      <c r="J102" s="176"/>
      <c r="K102" s="176"/>
      <c r="L102" s="176"/>
      <c r="M102" s="176"/>
      <c r="N102" s="176"/>
      <c r="O102" s="176"/>
      <c r="P102" s="281" t="e">
        <f t="shared" si="28"/>
        <v>#REF!</v>
      </c>
    </row>
    <row r="103" spans="1:16" s="140" customFormat="1" ht="22.5" customHeight="1">
      <c r="A103" s="229"/>
      <c r="B103" s="230" t="e">
        <f>#REF!</f>
        <v>#REF!</v>
      </c>
      <c r="C103" s="232" t="e">
        <f>#REF!</f>
        <v>#REF!</v>
      </c>
      <c r="D103" s="176" t="e">
        <f>#REF!</f>
        <v>#REF!</v>
      </c>
      <c r="E103" s="176" t="e">
        <f>#REF!</f>
        <v>#REF!</v>
      </c>
      <c r="F103" s="176" t="e">
        <f>#REF!</f>
        <v>#REF!</v>
      </c>
      <c r="G103" s="176" t="e">
        <f>#REF!</f>
        <v>#REF!</v>
      </c>
      <c r="H103" s="176" t="e">
        <f>#REF!</f>
        <v>#REF!</v>
      </c>
      <c r="I103" s="176" t="e">
        <f>#REF!</f>
        <v>#REF!</v>
      </c>
      <c r="J103" s="176" t="e">
        <f>#REF!</f>
        <v>#REF!</v>
      </c>
      <c r="K103" s="176" t="e">
        <f>#REF!</f>
        <v>#REF!</v>
      </c>
      <c r="L103" s="176" t="e">
        <f>#REF!</f>
        <v>#REF!</v>
      </c>
      <c r="M103" s="176" t="e">
        <f>#REF!</f>
        <v>#REF!</v>
      </c>
      <c r="N103" s="176" t="e">
        <f>#REF!</f>
        <v>#REF!</v>
      </c>
      <c r="O103" s="176" t="e">
        <f>#REF!</f>
        <v>#REF!</v>
      </c>
      <c r="P103" s="281" t="e">
        <f t="shared" si="28"/>
        <v>#REF!</v>
      </c>
    </row>
    <row r="104" spans="1:16" s="140" customFormat="1" ht="24.75" customHeight="1">
      <c r="A104" s="229"/>
      <c r="B104" s="230" t="e">
        <f>#REF!</f>
        <v>#REF!</v>
      </c>
      <c r="C104" s="232" t="e">
        <f>#REF!</f>
        <v>#REF!</v>
      </c>
      <c r="D104" s="176" t="e">
        <f>#REF!</f>
        <v>#REF!</v>
      </c>
      <c r="E104" s="176" t="e">
        <f>#REF!</f>
        <v>#REF!</v>
      </c>
      <c r="F104" s="176" t="e">
        <f>#REF!</f>
        <v>#REF!</v>
      </c>
      <c r="G104" s="176" t="e">
        <f>#REF!</f>
        <v>#REF!</v>
      </c>
      <c r="H104" s="176" t="e">
        <f>#REF!</f>
        <v>#REF!</v>
      </c>
      <c r="I104" s="176" t="e">
        <f>#REF!</f>
        <v>#REF!</v>
      </c>
      <c r="J104" s="176" t="e">
        <f>#REF!</f>
        <v>#REF!</v>
      </c>
      <c r="K104" s="176" t="e">
        <f>#REF!</f>
        <v>#REF!</v>
      </c>
      <c r="L104" s="176" t="e">
        <f>#REF!</f>
        <v>#REF!</v>
      </c>
      <c r="M104" s="176" t="e">
        <f>#REF!</f>
        <v>#REF!</v>
      </c>
      <c r="N104" s="176" t="e">
        <f>#REF!</f>
        <v>#REF!</v>
      </c>
      <c r="O104" s="176" t="e">
        <f>#REF!</f>
        <v>#REF!</v>
      </c>
      <c r="P104" s="281" t="e">
        <f t="shared" si="28"/>
        <v>#REF!</v>
      </c>
    </row>
    <row r="105" spans="1:16">
      <c r="A105" s="149"/>
      <c r="B105" s="180" t="e">
        <f>#REF!</f>
        <v>#REF!</v>
      </c>
      <c r="C105" s="155" t="e">
        <f>#REF!</f>
        <v>#REF!</v>
      </c>
      <c r="D105" s="172" t="e">
        <f>SUM(D106:D110)</f>
        <v>#REF!</v>
      </c>
      <c r="E105" s="172" t="e">
        <f t="shared" ref="E105:P105" si="29">SUM(E106:E110)</f>
        <v>#REF!</v>
      </c>
      <c r="F105" s="172" t="e">
        <f t="shared" si="29"/>
        <v>#REF!</v>
      </c>
      <c r="G105" s="172" t="e">
        <f t="shared" si="29"/>
        <v>#REF!</v>
      </c>
      <c r="H105" s="172" t="e">
        <f t="shared" si="29"/>
        <v>#REF!</v>
      </c>
      <c r="I105" s="172" t="e">
        <f t="shared" si="29"/>
        <v>#REF!</v>
      </c>
      <c r="J105" s="172" t="e">
        <f t="shared" si="29"/>
        <v>#REF!</v>
      </c>
      <c r="K105" s="172" t="e">
        <f t="shared" si="29"/>
        <v>#REF!</v>
      </c>
      <c r="L105" s="172" t="e">
        <f t="shared" si="29"/>
        <v>#REF!</v>
      </c>
      <c r="M105" s="172" t="e">
        <f t="shared" si="29"/>
        <v>#REF!</v>
      </c>
      <c r="N105" s="172" t="e">
        <f t="shared" si="29"/>
        <v>#REF!</v>
      </c>
      <c r="O105" s="172" t="e">
        <f t="shared" si="29"/>
        <v>#REF!</v>
      </c>
      <c r="P105" s="172" t="e">
        <f t="shared" si="29"/>
        <v>#REF!</v>
      </c>
    </row>
    <row r="106" spans="1:16" s="140" customFormat="1" ht="35.25" customHeight="1">
      <c r="A106" s="229"/>
      <c r="B106" s="230" t="e">
        <f>#REF!</f>
        <v>#REF!</v>
      </c>
      <c r="C106" s="237" t="e">
        <f>#REF!</f>
        <v>#REF!</v>
      </c>
      <c r="D106" s="176" t="e">
        <f>#REF!</f>
        <v>#REF!</v>
      </c>
      <c r="E106" s="176" t="e">
        <f>#REF!</f>
        <v>#REF!</v>
      </c>
      <c r="F106" s="176" t="e">
        <f>#REF!</f>
        <v>#REF!</v>
      </c>
      <c r="G106" s="176" t="e">
        <f>#REF!</f>
        <v>#REF!</v>
      </c>
      <c r="H106" s="176" t="e">
        <f>#REF!</f>
        <v>#REF!</v>
      </c>
      <c r="I106" s="176" t="e">
        <f>#REF!</f>
        <v>#REF!</v>
      </c>
      <c r="J106" s="176" t="e">
        <f>#REF!</f>
        <v>#REF!</v>
      </c>
      <c r="K106" s="176" t="e">
        <f>#REF!</f>
        <v>#REF!</v>
      </c>
      <c r="L106" s="176" t="e">
        <f>#REF!</f>
        <v>#REF!</v>
      </c>
      <c r="M106" s="176" t="e">
        <f>#REF!</f>
        <v>#REF!</v>
      </c>
      <c r="N106" s="176" t="e">
        <f>#REF!</f>
        <v>#REF!</v>
      </c>
      <c r="O106" s="176" t="e">
        <f>#REF!</f>
        <v>#REF!</v>
      </c>
      <c r="P106" s="281" t="e">
        <f t="shared" si="28"/>
        <v>#REF!</v>
      </c>
    </row>
    <row r="107" spans="1:16" s="140" customFormat="1" ht="36.75" customHeight="1">
      <c r="A107" s="229"/>
      <c r="B107" s="230" t="e">
        <f>#REF!</f>
        <v>#REF!</v>
      </c>
      <c r="C107" s="237" t="e">
        <f>#REF!</f>
        <v>#REF!</v>
      </c>
      <c r="D107" s="176" t="e">
        <f>#REF!</f>
        <v>#REF!</v>
      </c>
      <c r="E107" s="176" t="e">
        <f>#REF!</f>
        <v>#REF!</v>
      </c>
      <c r="F107" s="176" t="e">
        <f>#REF!</f>
        <v>#REF!</v>
      </c>
      <c r="G107" s="176" t="e">
        <f>#REF!</f>
        <v>#REF!</v>
      </c>
      <c r="H107" s="176" t="e">
        <f>#REF!</f>
        <v>#REF!</v>
      </c>
      <c r="I107" s="176" t="e">
        <f>#REF!</f>
        <v>#REF!</v>
      </c>
      <c r="J107" s="176" t="e">
        <f>#REF!</f>
        <v>#REF!</v>
      </c>
      <c r="K107" s="176" t="e">
        <f>#REF!</f>
        <v>#REF!</v>
      </c>
      <c r="L107" s="176" t="e">
        <f>#REF!</f>
        <v>#REF!</v>
      </c>
      <c r="M107" s="176" t="e">
        <f>#REF!</f>
        <v>#REF!</v>
      </c>
      <c r="N107" s="176" t="e">
        <f>#REF!</f>
        <v>#REF!</v>
      </c>
      <c r="O107" s="176" t="e">
        <f>#REF!</f>
        <v>#REF!</v>
      </c>
      <c r="P107" s="281" t="e">
        <f t="shared" si="28"/>
        <v>#REF!</v>
      </c>
    </row>
    <row r="108" spans="1:16" s="140" customFormat="1" ht="37.5" customHeight="1">
      <c r="A108" s="229"/>
      <c r="B108" s="230" t="e">
        <f>#REF!</f>
        <v>#REF!</v>
      </c>
      <c r="C108" s="237" t="e">
        <f>#REF!</f>
        <v>#REF!</v>
      </c>
      <c r="D108" s="176" t="e">
        <f>#REF!</f>
        <v>#REF!</v>
      </c>
      <c r="E108" s="176" t="e">
        <f>#REF!</f>
        <v>#REF!</v>
      </c>
      <c r="F108" s="176" t="e">
        <f>#REF!</f>
        <v>#REF!</v>
      </c>
      <c r="G108" s="176" t="e">
        <f>#REF!</f>
        <v>#REF!</v>
      </c>
      <c r="H108" s="176" t="e">
        <f>#REF!</f>
        <v>#REF!</v>
      </c>
      <c r="I108" s="176" t="e">
        <f>#REF!</f>
        <v>#REF!</v>
      </c>
      <c r="J108" s="176" t="e">
        <f>#REF!</f>
        <v>#REF!</v>
      </c>
      <c r="K108" s="176" t="e">
        <f>#REF!</f>
        <v>#REF!</v>
      </c>
      <c r="L108" s="176" t="e">
        <f>#REF!</f>
        <v>#REF!</v>
      </c>
      <c r="M108" s="176" t="e">
        <f>#REF!</f>
        <v>#REF!</v>
      </c>
      <c r="N108" s="176" t="e">
        <f>#REF!</f>
        <v>#REF!</v>
      </c>
      <c r="O108" s="176" t="e">
        <f>#REF!</f>
        <v>#REF!</v>
      </c>
      <c r="P108" s="281" t="e">
        <f t="shared" si="28"/>
        <v>#REF!</v>
      </c>
    </row>
    <row r="109" spans="1:16" s="140" customFormat="1" ht="26.25" customHeight="1">
      <c r="A109" s="229"/>
      <c r="B109" s="230" t="e">
        <f>#REF!</f>
        <v>#REF!</v>
      </c>
      <c r="C109" s="237" t="e">
        <f>#REF!</f>
        <v>#REF!</v>
      </c>
      <c r="D109" s="176" t="e">
        <f>#REF!</f>
        <v>#REF!</v>
      </c>
      <c r="E109" s="176" t="e">
        <f>#REF!</f>
        <v>#REF!</v>
      </c>
      <c r="F109" s="176" t="e">
        <f>#REF!</f>
        <v>#REF!</v>
      </c>
      <c r="G109" s="176" t="e">
        <f>#REF!</f>
        <v>#REF!</v>
      </c>
      <c r="H109" s="176" t="e">
        <f>#REF!</f>
        <v>#REF!</v>
      </c>
      <c r="I109" s="176" t="e">
        <f>#REF!</f>
        <v>#REF!</v>
      </c>
      <c r="J109" s="176" t="e">
        <f>#REF!</f>
        <v>#REF!</v>
      </c>
      <c r="K109" s="176" t="e">
        <f>#REF!</f>
        <v>#REF!</v>
      </c>
      <c r="L109" s="176" t="e">
        <f>#REF!</f>
        <v>#REF!</v>
      </c>
      <c r="M109" s="176" t="e">
        <f>#REF!</f>
        <v>#REF!</v>
      </c>
      <c r="N109" s="176" t="e">
        <f>#REF!</f>
        <v>#REF!</v>
      </c>
      <c r="O109" s="176" t="e">
        <f>#REF!</f>
        <v>#REF!</v>
      </c>
      <c r="P109" s="281" t="e">
        <f t="shared" si="28"/>
        <v>#REF!</v>
      </c>
    </row>
    <row r="110" spans="1:16" s="140" customFormat="1" ht="26.25" customHeight="1">
      <c r="A110" s="229"/>
      <c r="B110" s="230" t="e">
        <f>#REF!</f>
        <v>#REF!</v>
      </c>
      <c r="C110" s="237" t="e">
        <f>#REF!</f>
        <v>#REF!</v>
      </c>
      <c r="D110" s="176" t="e">
        <f>#REF!</f>
        <v>#REF!</v>
      </c>
      <c r="E110" s="176" t="e">
        <f>#REF!</f>
        <v>#REF!</v>
      </c>
      <c r="F110" s="176" t="e">
        <f>#REF!</f>
        <v>#REF!</v>
      </c>
      <c r="G110" s="176" t="e">
        <f>#REF!</f>
        <v>#REF!</v>
      </c>
      <c r="H110" s="176" t="e">
        <f>#REF!</f>
        <v>#REF!</v>
      </c>
      <c r="I110" s="176" t="e">
        <f>#REF!</f>
        <v>#REF!</v>
      </c>
      <c r="J110" s="176" t="e">
        <f>#REF!</f>
        <v>#REF!</v>
      </c>
      <c r="K110" s="176" t="e">
        <f>#REF!</f>
        <v>#REF!</v>
      </c>
      <c r="L110" s="176" t="e">
        <f>#REF!</f>
        <v>#REF!</v>
      </c>
      <c r="M110" s="176" t="e">
        <f>#REF!</f>
        <v>#REF!</v>
      </c>
      <c r="N110" s="176" t="e">
        <f>#REF!</f>
        <v>#REF!</v>
      </c>
      <c r="O110" s="176" t="e">
        <f>#REF!</f>
        <v>#REF!</v>
      </c>
      <c r="P110" s="281" t="e">
        <f t="shared" si="28"/>
        <v>#REF!</v>
      </c>
    </row>
    <row r="111" spans="1:16">
      <c r="A111" s="149"/>
      <c r="B111" s="180" t="e">
        <f>#REF!</f>
        <v>#REF!</v>
      </c>
      <c r="C111" s="155" t="e">
        <f>#REF!</f>
        <v>#REF!</v>
      </c>
      <c r="D111" s="172" t="e">
        <f>D113+D116+D120+D125+D136</f>
        <v>#REF!</v>
      </c>
      <c r="E111" s="172" t="e">
        <f t="shared" ref="E111:P111" si="30">E113+E116+E120+E125+E136</f>
        <v>#REF!</v>
      </c>
      <c r="F111" s="172" t="e">
        <f t="shared" si="30"/>
        <v>#REF!</v>
      </c>
      <c r="G111" s="172" t="e">
        <f t="shared" si="30"/>
        <v>#REF!</v>
      </c>
      <c r="H111" s="172" t="e">
        <f t="shared" si="30"/>
        <v>#REF!</v>
      </c>
      <c r="I111" s="172" t="e">
        <f t="shared" si="30"/>
        <v>#REF!</v>
      </c>
      <c r="J111" s="172" t="e">
        <f t="shared" si="30"/>
        <v>#REF!</v>
      </c>
      <c r="K111" s="172" t="e">
        <f t="shared" si="30"/>
        <v>#REF!</v>
      </c>
      <c r="L111" s="172" t="e">
        <f t="shared" si="30"/>
        <v>#REF!</v>
      </c>
      <c r="M111" s="172" t="e">
        <f t="shared" si="30"/>
        <v>#REF!</v>
      </c>
      <c r="N111" s="172" t="e">
        <f t="shared" si="30"/>
        <v>#REF!</v>
      </c>
      <c r="O111" s="172" t="e">
        <f t="shared" si="30"/>
        <v>#REF!</v>
      </c>
      <c r="P111" s="172" t="e">
        <f t="shared" si="30"/>
        <v>#REF!</v>
      </c>
    </row>
    <row r="112" spans="1:16" hidden="1">
      <c r="A112" s="173"/>
      <c r="B112" s="238" t="e">
        <f>#REF!</f>
        <v>#REF!</v>
      </c>
      <c r="C112" s="239" t="e">
        <f>#REF!</f>
        <v>#REF!</v>
      </c>
      <c r="D112" s="240" t="e">
        <f>#REF!</f>
        <v>#REF!</v>
      </c>
      <c r="E112" s="240" t="e">
        <f>#REF!</f>
        <v>#REF!</v>
      </c>
      <c r="F112" s="240" t="e">
        <f>#REF!</f>
        <v>#REF!</v>
      </c>
      <c r="G112" s="240" t="e">
        <f>#REF!</f>
        <v>#REF!</v>
      </c>
      <c r="H112" s="240" t="e">
        <f>#REF!</f>
        <v>#REF!</v>
      </c>
      <c r="I112" s="240" t="e">
        <f>#REF!</f>
        <v>#REF!</v>
      </c>
      <c r="J112" s="240" t="e">
        <f>#REF!</f>
        <v>#REF!</v>
      </c>
      <c r="K112" s="240" t="e">
        <f>#REF!</f>
        <v>#REF!</v>
      </c>
      <c r="L112" s="240" t="e">
        <f>#REF!</f>
        <v>#REF!</v>
      </c>
      <c r="M112" s="240" t="e">
        <f>#REF!</f>
        <v>#REF!</v>
      </c>
      <c r="N112" s="240" t="e">
        <f>#REF!</f>
        <v>#REF!</v>
      </c>
      <c r="O112" s="240" t="e">
        <f>#REF!</f>
        <v>#REF!</v>
      </c>
      <c r="P112" s="221" t="e">
        <f>D112+E112+F112+G112+H112+I112+J112+K112+L112+M112+N112+O112</f>
        <v>#REF!</v>
      </c>
    </row>
    <row r="113" spans="1:16" ht="33" customHeight="1">
      <c r="A113" s="173"/>
      <c r="B113" s="241" t="e">
        <f>#REF!</f>
        <v>#REF!</v>
      </c>
      <c r="C113" s="242" t="e">
        <f>#REF!</f>
        <v>#REF!</v>
      </c>
      <c r="D113" s="243" t="e">
        <f>SUM(D114:D115)</f>
        <v>#REF!</v>
      </c>
      <c r="E113" s="243" t="e">
        <f t="shared" ref="E113:P113" si="31">SUM(E114:E115)</f>
        <v>#REF!</v>
      </c>
      <c r="F113" s="243" t="e">
        <f t="shared" si="31"/>
        <v>#REF!</v>
      </c>
      <c r="G113" s="243" t="e">
        <f t="shared" si="31"/>
        <v>#REF!</v>
      </c>
      <c r="H113" s="243" t="e">
        <f t="shared" si="31"/>
        <v>#REF!</v>
      </c>
      <c r="I113" s="243" t="e">
        <f t="shared" si="31"/>
        <v>#REF!</v>
      </c>
      <c r="J113" s="243" t="e">
        <f t="shared" si="31"/>
        <v>#REF!</v>
      </c>
      <c r="K113" s="243" t="e">
        <f t="shared" si="31"/>
        <v>#REF!</v>
      </c>
      <c r="L113" s="243" t="e">
        <f t="shared" si="31"/>
        <v>#REF!</v>
      </c>
      <c r="M113" s="243" t="e">
        <f t="shared" si="31"/>
        <v>#REF!</v>
      </c>
      <c r="N113" s="243" t="e">
        <f t="shared" si="31"/>
        <v>#REF!</v>
      </c>
      <c r="O113" s="243" t="e">
        <f t="shared" si="31"/>
        <v>#REF!</v>
      </c>
      <c r="P113" s="243" t="e">
        <f t="shared" si="31"/>
        <v>#REF!</v>
      </c>
    </row>
    <row r="114" spans="1:16" ht="35.25" customHeight="1">
      <c r="A114" s="173"/>
      <c r="B114" s="244" t="s">
        <v>588</v>
      </c>
      <c r="C114" s="186" t="s">
        <v>589</v>
      </c>
      <c r="D114" s="176" t="e">
        <f>#REF!</f>
        <v>#REF!</v>
      </c>
      <c r="E114" s="176" t="e">
        <f>#REF!</f>
        <v>#REF!</v>
      </c>
      <c r="F114" s="176" t="e">
        <f>#REF!</f>
        <v>#REF!</v>
      </c>
      <c r="G114" s="176" t="e">
        <f>#REF!</f>
        <v>#REF!</v>
      </c>
      <c r="H114" s="176" t="e">
        <f>#REF!</f>
        <v>#REF!</v>
      </c>
      <c r="I114" s="176" t="e">
        <f>#REF!</f>
        <v>#REF!</v>
      </c>
      <c r="J114" s="176" t="e">
        <f>#REF!</f>
        <v>#REF!</v>
      </c>
      <c r="K114" s="176" t="e">
        <f>#REF!</f>
        <v>#REF!</v>
      </c>
      <c r="L114" s="176" t="e">
        <f>#REF!</f>
        <v>#REF!</v>
      </c>
      <c r="M114" s="176" t="e">
        <f>#REF!</f>
        <v>#REF!</v>
      </c>
      <c r="N114" s="176" t="e">
        <f>#REF!</f>
        <v>#REF!</v>
      </c>
      <c r="O114" s="176" t="e">
        <f>#REF!</f>
        <v>#REF!</v>
      </c>
      <c r="P114" s="281" t="e">
        <f t="shared" ref="P114:P141" si="32">SUM(D114:O114)</f>
        <v>#REF!</v>
      </c>
    </row>
    <row r="115" spans="1:16" ht="33" customHeight="1">
      <c r="A115" s="173"/>
      <c r="B115" s="244" t="s">
        <v>590</v>
      </c>
      <c r="C115" s="186" t="s">
        <v>591</v>
      </c>
      <c r="D115" s="176" t="e">
        <f>#REF!</f>
        <v>#REF!</v>
      </c>
      <c r="E115" s="176" t="e">
        <f>#REF!</f>
        <v>#REF!</v>
      </c>
      <c r="F115" s="176" t="e">
        <f>#REF!</f>
        <v>#REF!</v>
      </c>
      <c r="G115" s="176" t="e">
        <f>#REF!</f>
        <v>#REF!</v>
      </c>
      <c r="H115" s="176" t="e">
        <f>#REF!</f>
        <v>#REF!</v>
      </c>
      <c r="I115" s="176" t="e">
        <f>#REF!</f>
        <v>#REF!</v>
      </c>
      <c r="J115" s="176" t="e">
        <f>#REF!</f>
        <v>#REF!</v>
      </c>
      <c r="K115" s="176" t="e">
        <f>#REF!</f>
        <v>#REF!</v>
      </c>
      <c r="L115" s="176" t="e">
        <f>#REF!</f>
        <v>#REF!</v>
      </c>
      <c r="M115" s="176" t="e">
        <f>#REF!</f>
        <v>#REF!</v>
      </c>
      <c r="N115" s="176" t="e">
        <f>#REF!</f>
        <v>#REF!</v>
      </c>
      <c r="O115" s="176" t="e">
        <f>#REF!</f>
        <v>#REF!</v>
      </c>
      <c r="P115" s="281" t="e">
        <f t="shared" si="32"/>
        <v>#REF!</v>
      </c>
    </row>
    <row r="116" spans="1:16" ht="24" customHeight="1">
      <c r="A116" s="173"/>
      <c r="B116" s="241" t="e">
        <f>#REF!</f>
        <v>#REF!</v>
      </c>
      <c r="C116" s="242" t="e">
        <f>#REF!</f>
        <v>#REF!</v>
      </c>
      <c r="D116" s="243" t="e">
        <f>SUM(D117:D119)</f>
        <v>#REF!</v>
      </c>
      <c r="E116" s="243" t="e">
        <f t="shared" ref="E116:P116" si="33">SUM(E117:E119)</f>
        <v>#REF!</v>
      </c>
      <c r="F116" s="243" t="e">
        <f t="shared" si="33"/>
        <v>#REF!</v>
      </c>
      <c r="G116" s="243" t="e">
        <f t="shared" si="33"/>
        <v>#REF!</v>
      </c>
      <c r="H116" s="243" t="e">
        <f t="shared" si="33"/>
        <v>#REF!</v>
      </c>
      <c r="I116" s="243" t="e">
        <f t="shared" si="33"/>
        <v>#REF!</v>
      </c>
      <c r="J116" s="243" t="e">
        <f t="shared" si="33"/>
        <v>#REF!</v>
      </c>
      <c r="K116" s="243" t="e">
        <f t="shared" si="33"/>
        <v>#REF!</v>
      </c>
      <c r="L116" s="243" t="e">
        <f t="shared" si="33"/>
        <v>#REF!</v>
      </c>
      <c r="M116" s="243" t="e">
        <f t="shared" si="33"/>
        <v>#REF!</v>
      </c>
      <c r="N116" s="243" t="e">
        <f t="shared" si="33"/>
        <v>#REF!</v>
      </c>
      <c r="O116" s="243" t="e">
        <f t="shared" si="33"/>
        <v>#REF!</v>
      </c>
      <c r="P116" s="243" t="e">
        <f t="shared" si="33"/>
        <v>#REF!</v>
      </c>
    </row>
    <row r="117" spans="1:16" ht="19.5" customHeight="1">
      <c r="A117" s="173"/>
      <c r="B117" s="244" t="e">
        <f>#REF!</f>
        <v>#REF!</v>
      </c>
      <c r="C117" s="186" t="e">
        <f>#REF!</f>
        <v>#REF!</v>
      </c>
      <c r="D117" s="176" t="e">
        <f>#REF!</f>
        <v>#REF!</v>
      </c>
      <c r="E117" s="176" t="e">
        <f>#REF!</f>
        <v>#REF!</v>
      </c>
      <c r="F117" s="176" t="e">
        <f>#REF!</f>
        <v>#REF!</v>
      </c>
      <c r="G117" s="176" t="e">
        <f>#REF!</f>
        <v>#REF!</v>
      </c>
      <c r="H117" s="176" t="e">
        <f>#REF!</f>
        <v>#REF!</v>
      </c>
      <c r="I117" s="176" t="e">
        <f>#REF!</f>
        <v>#REF!</v>
      </c>
      <c r="J117" s="176" t="e">
        <f>#REF!</f>
        <v>#REF!</v>
      </c>
      <c r="K117" s="176" t="e">
        <f>#REF!</f>
        <v>#REF!</v>
      </c>
      <c r="L117" s="176" t="e">
        <f>#REF!</f>
        <v>#REF!</v>
      </c>
      <c r="M117" s="176" t="e">
        <f>#REF!</f>
        <v>#REF!</v>
      </c>
      <c r="N117" s="176" t="e">
        <f>#REF!</f>
        <v>#REF!</v>
      </c>
      <c r="O117" s="176" t="e">
        <f>#REF!</f>
        <v>#REF!</v>
      </c>
      <c r="P117" s="281" t="e">
        <f t="shared" si="32"/>
        <v>#REF!</v>
      </c>
    </row>
    <row r="118" spans="1:16" ht="18.75" customHeight="1">
      <c r="A118" s="173"/>
      <c r="B118" s="244" t="e">
        <f>#REF!</f>
        <v>#REF!</v>
      </c>
      <c r="C118" s="186" t="e">
        <f>#REF!</f>
        <v>#REF!</v>
      </c>
      <c r="D118" s="176" t="e">
        <f>#REF!</f>
        <v>#REF!</v>
      </c>
      <c r="E118" s="176" t="e">
        <f>#REF!</f>
        <v>#REF!</v>
      </c>
      <c r="F118" s="176" t="e">
        <f>#REF!</f>
        <v>#REF!</v>
      </c>
      <c r="G118" s="176" t="e">
        <f>#REF!</f>
        <v>#REF!</v>
      </c>
      <c r="H118" s="176" t="e">
        <f>#REF!</f>
        <v>#REF!</v>
      </c>
      <c r="I118" s="176" t="e">
        <f>#REF!</f>
        <v>#REF!</v>
      </c>
      <c r="J118" s="176" t="e">
        <f>#REF!</f>
        <v>#REF!</v>
      </c>
      <c r="K118" s="176" t="e">
        <f>#REF!</f>
        <v>#REF!</v>
      </c>
      <c r="L118" s="176" t="e">
        <f>#REF!</f>
        <v>#REF!</v>
      </c>
      <c r="M118" s="176" t="e">
        <f>#REF!</f>
        <v>#REF!</v>
      </c>
      <c r="N118" s="176" t="e">
        <f>#REF!</f>
        <v>#REF!</v>
      </c>
      <c r="O118" s="176" t="e">
        <f>#REF!</f>
        <v>#REF!</v>
      </c>
      <c r="P118" s="281" t="e">
        <f t="shared" si="32"/>
        <v>#REF!</v>
      </c>
    </row>
    <row r="119" spans="1:16" ht="18.75" customHeight="1">
      <c r="A119" s="173"/>
      <c r="B119" s="244" t="e">
        <f>#REF!</f>
        <v>#REF!</v>
      </c>
      <c r="C119" s="186" t="e">
        <f>#REF!</f>
        <v>#REF!</v>
      </c>
      <c r="D119" s="176" t="e">
        <f>#REF!</f>
        <v>#REF!</v>
      </c>
      <c r="E119" s="176" t="e">
        <f>#REF!</f>
        <v>#REF!</v>
      </c>
      <c r="F119" s="176" t="e">
        <f>#REF!</f>
        <v>#REF!</v>
      </c>
      <c r="G119" s="176" t="e">
        <f>#REF!</f>
        <v>#REF!</v>
      </c>
      <c r="H119" s="176" t="e">
        <f>#REF!</f>
        <v>#REF!</v>
      </c>
      <c r="I119" s="176" t="e">
        <f>#REF!</f>
        <v>#REF!</v>
      </c>
      <c r="J119" s="176" t="e">
        <f>#REF!</f>
        <v>#REF!</v>
      </c>
      <c r="K119" s="176" t="e">
        <f>#REF!</f>
        <v>#REF!</v>
      </c>
      <c r="L119" s="176" t="e">
        <f>#REF!</f>
        <v>#REF!</v>
      </c>
      <c r="M119" s="176" t="e">
        <f>#REF!</f>
        <v>#REF!</v>
      </c>
      <c r="N119" s="176" t="e">
        <f>#REF!</f>
        <v>#REF!</v>
      </c>
      <c r="O119" s="176" t="e">
        <f>#REF!</f>
        <v>#REF!</v>
      </c>
      <c r="P119" s="281" t="e">
        <f t="shared" si="32"/>
        <v>#REF!</v>
      </c>
    </row>
    <row r="120" spans="1:16">
      <c r="A120" s="173"/>
      <c r="B120" s="241" t="e">
        <f>#REF!</f>
        <v>#REF!</v>
      </c>
      <c r="C120" s="242" t="e">
        <f>#REF!</f>
        <v>#REF!</v>
      </c>
      <c r="D120" s="243" t="e">
        <f>SUM(D121:D124)</f>
        <v>#REF!</v>
      </c>
      <c r="E120" s="243" t="e">
        <f t="shared" ref="E120:P120" si="34">SUM(E121:E124)</f>
        <v>#REF!</v>
      </c>
      <c r="F120" s="243" t="e">
        <f t="shared" si="34"/>
        <v>#REF!</v>
      </c>
      <c r="G120" s="243" t="e">
        <f t="shared" si="34"/>
        <v>#REF!</v>
      </c>
      <c r="H120" s="243" t="e">
        <f t="shared" si="34"/>
        <v>#REF!</v>
      </c>
      <c r="I120" s="243" t="e">
        <f t="shared" si="34"/>
        <v>#REF!</v>
      </c>
      <c r="J120" s="243" t="e">
        <f t="shared" si="34"/>
        <v>#REF!</v>
      </c>
      <c r="K120" s="243" t="e">
        <f t="shared" si="34"/>
        <v>#REF!</v>
      </c>
      <c r="L120" s="243" t="e">
        <f t="shared" si="34"/>
        <v>#REF!</v>
      </c>
      <c r="M120" s="243" t="e">
        <f t="shared" si="34"/>
        <v>#REF!</v>
      </c>
      <c r="N120" s="243" t="e">
        <f t="shared" si="34"/>
        <v>#REF!</v>
      </c>
      <c r="O120" s="243" t="e">
        <f t="shared" si="34"/>
        <v>#REF!</v>
      </c>
      <c r="P120" s="243" t="e">
        <f t="shared" si="34"/>
        <v>#REF!</v>
      </c>
    </row>
    <row r="121" spans="1:16" ht="18.75" customHeight="1">
      <c r="A121" s="173"/>
      <c r="B121" s="244" t="e">
        <f>#REF!</f>
        <v>#REF!</v>
      </c>
      <c r="C121" s="186" t="e">
        <f>#REF!</f>
        <v>#REF!</v>
      </c>
      <c r="D121" s="176" t="e">
        <f>#REF!</f>
        <v>#REF!</v>
      </c>
      <c r="E121" s="176" t="e">
        <f>#REF!</f>
        <v>#REF!</v>
      </c>
      <c r="F121" s="176" t="e">
        <f>#REF!</f>
        <v>#REF!</v>
      </c>
      <c r="G121" s="176" t="e">
        <f>#REF!</f>
        <v>#REF!</v>
      </c>
      <c r="H121" s="176" t="e">
        <f>#REF!</f>
        <v>#REF!</v>
      </c>
      <c r="I121" s="176" t="e">
        <f>#REF!</f>
        <v>#REF!</v>
      </c>
      <c r="J121" s="176" t="e">
        <f>#REF!</f>
        <v>#REF!</v>
      </c>
      <c r="K121" s="176" t="e">
        <f>#REF!</f>
        <v>#REF!</v>
      </c>
      <c r="L121" s="176" t="e">
        <f>#REF!</f>
        <v>#REF!</v>
      </c>
      <c r="M121" s="176" t="e">
        <f>#REF!</f>
        <v>#REF!</v>
      </c>
      <c r="N121" s="176" t="e">
        <f>#REF!</f>
        <v>#REF!</v>
      </c>
      <c r="O121" s="176" t="e">
        <f>#REF!</f>
        <v>#REF!</v>
      </c>
      <c r="P121" s="281" t="e">
        <f t="shared" si="32"/>
        <v>#REF!</v>
      </c>
    </row>
    <row r="122" spans="1:16" ht="22.5" customHeight="1">
      <c r="A122" s="173"/>
      <c r="B122" s="244" t="e">
        <f>#REF!</f>
        <v>#REF!</v>
      </c>
      <c r="C122" s="186" t="e">
        <f>#REF!</f>
        <v>#REF!</v>
      </c>
      <c r="D122" s="176" t="e">
        <f>#REF!</f>
        <v>#REF!</v>
      </c>
      <c r="E122" s="176" t="e">
        <f>#REF!</f>
        <v>#REF!</v>
      </c>
      <c r="F122" s="176" t="e">
        <f>#REF!</f>
        <v>#REF!</v>
      </c>
      <c r="G122" s="176" t="e">
        <f>#REF!</f>
        <v>#REF!</v>
      </c>
      <c r="H122" s="176" t="e">
        <f>#REF!</f>
        <v>#REF!</v>
      </c>
      <c r="I122" s="176" t="e">
        <f>#REF!</f>
        <v>#REF!</v>
      </c>
      <c r="J122" s="176" t="e">
        <f>#REF!</f>
        <v>#REF!</v>
      </c>
      <c r="K122" s="176" t="e">
        <f>#REF!</f>
        <v>#REF!</v>
      </c>
      <c r="L122" s="176" t="e">
        <f>#REF!</f>
        <v>#REF!</v>
      </c>
      <c r="M122" s="176" t="e">
        <f>#REF!</f>
        <v>#REF!</v>
      </c>
      <c r="N122" s="176" t="e">
        <f>#REF!</f>
        <v>#REF!</v>
      </c>
      <c r="O122" s="176" t="e">
        <f>#REF!</f>
        <v>#REF!</v>
      </c>
      <c r="P122" s="281" t="e">
        <f t="shared" si="32"/>
        <v>#REF!</v>
      </c>
    </row>
    <row r="123" spans="1:16" ht="24.75" customHeight="1">
      <c r="A123" s="173"/>
      <c r="B123" s="244" t="e">
        <f>#REF!</f>
        <v>#REF!</v>
      </c>
      <c r="C123" s="186" t="e">
        <f>#REF!</f>
        <v>#REF!</v>
      </c>
      <c r="D123" s="176" t="e">
        <f>#REF!</f>
        <v>#REF!</v>
      </c>
      <c r="E123" s="176" t="e">
        <f>#REF!</f>
        <v>#REF!</v>
      </c>
      <c r="F123" s="176" t="e">
        <f>#REF!</f>
        <v>#REF!</v>
      </c>
      <c r="G123" s="176" t="e">
        <f>#REF!</f>
        <v>#REF!</v>
      </c>
      <c r="H123" s="176" t="e">
        <f>#REF!</f>
        <v>#REF!</v>
      </c>
      <c r="I123" s="176" t="e">
        <f>#REF!</f>
        <v>#REF!</v>
      </c>
      <c r="J123" s="176" t="e">
        <f>#REF!</f>
        <v>#REF!</v>
      </c>
      <c r="K123" s="176" t="e">
        <f>#REF!</f>
        <v>#REF!</v>
      </c>
      <c r="L123" s="176" t="e">
        <f>#REF!</f>
        <v>#REF!</v>
      </c>
      <c r="M123" s="176" t="e">
        <f>#REF!</f>
        <v>#REF!</v>
      </c>
      <c r="N123" s="176" t="e">
        <f>#REF!</f>
        <v>#REF!</v>
      </c>
      <c r="O123" s="176" t="e">
        <f>#REF!</f>
        <v>#REF!</v>
      </c>
      <c r="P123" s="281" t="e">
        <f t="shared" si="32"/>
        <v>#REF!</v>
      </c>
    </row>
    <row r="124" spans="1:16" ht="24.75" customHeight="1">
      <c r="A124" s="173"/>
      <c r="B124" s="244" t="e">
        <f>#REF!</f>
        <v>#REF!</v>
      </c>
      <c r="C124" s="186" t="e">
        <f>#REF!</f>
        <v>#REF!</v>
      </c>
      <c r="D124" s="176" t="e">
        <f>#REF!</f>
        <v>#REF!</v>
      </c>
      <c r="E124" s="176" t="e">
        <f>#REF!</f>
        <v>#REF!</v>
      </c>
      <c r="F124" s="176" t="e">
        <f>#REF!</f>
        <v>#REF!</v>
      </c>
      <c r="G124" s="176" t="e">
        <f>#REF!</f>
        <v>#REF!</v>
      </c>
      <c r="H124" s="176" t="e">
        <f>#REF!</f>
        <v>#REF!</v>
      </c>
      <c r="I124" s="176" t="e">
        <f>#REF!</f>
        <v>#REF!</v>
      </c>
      <c r="J124" s="176" t="e">
        <f>#REF!</f>
        <v>#REF!</v>
      </c>
      <c r="K124" s="176" t="e">
        <f>#REF!</f>
        <v>#REF!</v>
      </c>
      <c r="L124" s="176" t="e">
        <f>#REF!</f>
        <v>#REF!</v>
      </c>
      <c r="M124" s="176" t="e">
        <f>#REF!</f>
        <v>#REF!</v>
      </c>
      <c r="N124" s="176" t="e">
        <f>#REF!</f>
        <v>#REF!</v>
      </c>
      <c r="O124" s="176" t="e">
        <f>#REF!</f>
        <v>#REF!</v>
      </c>
      <c r="P124" s="281" t="e">
        <f t="shared" si="32"/>
        <v>#REF!</v>
      </c>
    </row>
    <row r="125" spans="1:16">
      <c r="A125" s="173"/>
      <c r="B125" s="241" t="e">
        <f>#REF!</f>
        <v>#REF!</v>
      </c>
      <c r="C125" s="242" t="e">
        <f>#REF!</f>
        <v>#REF!</v>
      </c>
      <c r="D125" s="243" t="e">
        <f t="shared" ref="D125:P125" si="35">SUM(D126:D135)</f>
        <v>#REF!</v>
      </c>
      <c r="E125" s="243" t="e">
        <f t="shared" si="35"/>
        <v>#REF!</v>
      </c>
      <c r="F125" s="243" t="e">
        <f t="shared" si="35"/>
        <v>#REF!</v>
      </c>
      <c r="G125" s="243" t="e">
        <f t="shared" si="35"/>
        <v>#REF!</v>
      </c>
      <c r="H125" s="243" t="e">
        <f t="shared" si="35"/>
        <v>#REF!</v>
      </c>
      <c r="I125" s="243" t="e">
        <f t="shared" si="35"/>
        <v>#REF!</v>
      </c>
      <c r="J125" s="243" t="e">
        <f t="shared" si="35"/>
        <v>#REF!</v>
      </c>
      <c r="K125" s="243" t="e">
        <f t="shared" si="35"/>
        <v>#REF!</v>
      </c>
      <c r="L125" s="243" t="e">
        <f t="shared" si="35"/>
        <v>#REF!</v>
      </c>
      <c r="M125" s="243" t="e">
        <f t="shared" si="35"/>
        <v>#REF!</v>
      </c>
      <c r="N125" s="243" t="e">
        <f t="shared" si="35"/>
        <v>#REF!</v>
      </c>
      <c r="O125" s="243" t="e">
        <f t="shared" si="35"/>
        <v>#REF!</v>
      </c>
      <c r="P125" s="243" t="e">
        <f t="shared" si="35"/>
        <v>#REF!</v>
      </c>
    </row>
    <row r="126" spans="1:16" ht="27.75" customHeight="1">
      <c r="A126" s="173"/>
      <c r="B126" s="244" t="e">
        <f>#REF!</f>
        <v>#REF!</v>
      </c>
      <c r="C126" s="186" t="e">
        <f>#REF!</f>
        <v>#REF!</v>
      </c>
      <c r="D126" s="176" t="e">
        <f>#REF!</f>
        <v>#REF!</v>
      </c>
      <c r="E126" s="176" t="e">
        <f>#REF!</f>
        <v>#REF!</v>
      </c>
      <c r="F126" s="176" t="e">
        <f>#REF!</f>
        <v>#REF!</v>
      </c>
      <c r="G126" s="176" t="e">
        <f>#REF!</f>
        <v>#REF!</v>
      </c>
      <c r="H126" s="176" t="e">
        <f>#REF!</f>
        <v>#REF!</v>
      </c>
      <c r="I126" s="176" t="e">
        <f>#REF!</f>
        <v>#REF!</v>
      </c>
      <c r="J126" s="176" t="e">
        <f>#REF!</f>
        <v>#REF!</v>
      </c>
      <c r="K126" s="176" t="e">
        <f>#REF!</f>
        <v>#REF!</v>
      </c>
      <c r="L126" s="176" t="e">
        <f>#REF!</f>
        <v>#REF!</v>
      </c>
      <c r="M126" s="176" t="e">
        <f>#REF!</f>
        <v>#REF!</v>
      </c>
      <c r="N126" s="176" t="e">
        <f>#REF!</f>
        <v>#REF!</v>
      </c>
      <c r="O126" s="176" t="e">
        <f>#REF!</f>
        <v>#REF!</v>
      </c>
      <c r="P126" s="281" t="e">
        <f t="shared" si="32"/>
        <v>#REF!</v>
      </c>
    </row>
    <row r="127" spans="1:16" ht="31.5" customHeight="1">
      <c r="A127" s="173"/>
      <c r="B127" s="244" t="e">
        <f>#REF!</f>
        <v>#REF!</v>
      </c>
      <c r="C127" s="186" t="e">
        <f>#REF!</f>
        <v>#REF!</v>
      </c>
      <c r="D127" s="176" t="e">
        <f>#REF!</f>
        <v>#REF!</v>
      </c>
      <c r="E127" s="176" t="e">
        <f>#REF!</f>
        <v>#REF!</v>
      </c>
      <c r="F127" s="176" t="e">
        <f>#REF!</f>
        <v>#REF!</v>
      </c>
      <c r="G127" s="176" t="e">
        <f>#REF!</f>
        <v>#REF!</v>
      </c>
      <c r="H127" s="176" t="e">
        <f>#REF!</f>
        <v>#REF!</v>
      </c>
      <c r="I127" s="176" t="e">
        <f>#REF!</f>
        <v>#REF!</v>
      </c>
      <c r="J127" s="176" t="e">
        <f>#REF!</f>
        <v>#REF!</v>
      </c>
      <c r="K127" s="176" t="e">
        <f>#REF!</f>
        <v>#REF!</v>
      </c>
      <c r="L127" s="176" t="e">
        <f>#REF!</f>
        <v>#REF!</v>
      </c>
      <c r="M127" s="176" t="e">
        <f>#REF!</f>
        <v>#REF!</v>
      </c>
      <c r="N127" s="176" t="e">
        <f>#REF!</f>
        <v>#REF!</v>
      </c>
      <c r="O127" s="176" t="e">
        <f>#REF!</f>
        <v>#REF!</v>
      </c>
      <c r="P127" s="281" t="e">
        <f t="shared" si="32"/>
        <v>#REF!</v>
      </c>
    </row>
    <row r="128" spans="1:16" ht="21" customHeight="1">
      <c r="A128" s="173"/>
      <c r="B128" s="244" t="e">
        <f>#REF!</f>
        <v>#REF!</v>
      </c>
      <c r="C128" s="186" t="e">
        <f>#REF!</f>
        <v>#REF!</v>
      </c>
      <c r="D128" s="176" t="e">
        <f>#REF!</f>
        <v>#REF!</v>
      </c>
      <c r="E128" s="176" t="e">
        <f>#REF!</f>
        <v>#REF!</v>
      </c>
      <c r="F128" s="176" t="e">
        <f>#REF!</f>
        <v>#REF!</v>
      </c>
      <c r="G128" s="176" t="e">
        <f>#REF!</f>
        <v>#REF!</v>
      </c>
      <c r="H128" s="176" t="e">
        <f>#REF!</f>
        <v>#REF!</v>
      </c>
      <c r="I128" s="176" t="e">
        <f>#REF!</f>
        <v>#REF!</v>
      </c>
      <c r="J128" s="176" t="e">
        <f>#REF!</f>
        <v>#REF!</v>
      </c>
      <c r="K128" s="176" t="e">
        <f>#REF!</f>
        <v>#REF!</v>
      </c>
      <c r="L128" s="176" t="e">
        <f>#REF!</f>
        <v>#REF!</v>
      </c>
      <c r="M128" s="176" t="e">
        <f>#REF!</f>
        <v>#REF!</v>
      </c>
      <c r="N128" s="176" t="e">
        <f>#REF!</f>
        <v>#REF!</v>
      </c>
      <c r="O128" s="176" t="e">
        <f>#REF!</f>
        <v>#REF!</v>
      </c>
      <c r="P128" s="281" t="e">
        <f t="shared" si="32"/>
        <v>#REF!</v>
      </c>
    </row>
    <row r="129" spans="1:16" ht="21" customHeight="1">
      <c r="A129" s="173"/>
      <c r="B129" s="244" t="e">
        <f>#REF!</f>
        <v>#REF!</v>
      </c>
      <c r="C129" s="186" t="e">
        <f>#REF!</f>
        <v>#REF!</v>
      </c>
      <c r="D129" s="176" t="e">
        <f>#REF!</f>
        <v>#REF!</v>
      </c>
      <c r="E129" s="176" t="e">
        <f>#REF!</f>
        <v>#REF!</v>
      </c>
      <c r="F129" s="176" t="e">
        <f>#REF!</f>
        <v>#REF!</v>
      </c>
      <c r="G129" s="176" t="e">
        <f>#REF!</f>
        <v>#REF!</v>
      </c>
      <c r="H129" s="176" t="e">
        <f>#REF!</f>
        <v>#REF!</v>
      </c>
      <c r="I129" s="176" t="e">
        <f>#REF!</f>
        <v>#REF!</v>
      </c>
      <c r="J129" s="176" t="e">
        <f>#REF!</f>
        <v>#REF!</v>
      </c>
      <c r="K129" s="176" t="e">
        <f>#REF!</f>
        <v>#REF!</v>
      </c>
      <c r="L129" s="176" t="e">
        <f>#REF!</f>
        <v>#REF!</v>
      </c>
      <c r="M129" s="176" t="e">
        <f>#REF!</f>
        <v>#REF!</v>
      </c>
      <c r="N129" s="176" t="e">
        <f>#REF!</f>
        <v>#REF!</v>
      </c>
      <c r="O129" s="176" t="e">
        <f>#REF!</f>
        <v>#REF!</v>
      </c>
      <c r="P129" s="281" t="e">
        <f t="shared" si="32"/>
        <v>#REF!</v>
      </c>
    </row>
    <row r="130" spans="1:16" ht="21" customHeight="1">
      <c r="A130" s="173"/>
      <c r="B130" s="244" t="e">
        <f>#REF!</f>
        <v>#REF!</v>
      </c>
      <c r="C130" s="186" t="e">
        <f>#REF!</f>
        <v>#REF!</v>
      </c>
      <c r="D130" s="176" t="e">
        <f>#REF!</f>
        <v>#REF!</v>
      </c>
      <c r="E130" s="176" t="e">
        <f>#REF!</f>
        <v>#REF!</v>
      </c>
      <c r="F130" s="176" t="e">
        <f>#REF!</f>
        <v>#REF!</v>
      </c>
      <c r="G130" s="176" t="e">
        <f>#REF!</f>
        <v>#REF!</v>
      </c>
      <c r="H130" s="176" t="e">
        <f>#REF!</f>
        <v>#REF!</v>
      </c>
      <c r="I130" s="176" t="e">
        <f>#REF!</f>
        <v>#REF!</v>
      </c>
      <c r="J130" s="176" t="e">
        <f>#REF!</f>
        <v>#REF!</v>
      </c>
      <c r="K130" s="176" t="e">
        <f>#REF!</f>
        <v>#REF!</v>
      </c>
      <c r="L130" s="176" t="e">
        <f>#REF!</f>
        <v>#REF!</v>
      </c>
      <c r="M130" s="176" t="e">
        <f>#REF!</f>
        <v>#REF!</v>
      </c>
      <c r="N130" s="176" t="e">
        <f>#REF!</f>
        <v>#REF!</v>
      </c>
      <c r="O130" s="176" t="e">
        <f>#REF!</f>
        <v>#REF!</v>
      </c>
      <c r="P130" s="281" t="e">
        <f t="shared" si="32"/>
        <v>#REF!</v>
      </c>
    </row>
    <row r="131" spans="1:16" ht="21" customHeight="1">
      <c r="A131" s="173"/>
      <c r="B131" s="244" t="e">
        <f>#REF!</f>
        <v>#REF!</v>
      </c>
      <c r="C131" s="186" t="e">
        <f>#REF!</f>
        <v>#REF!</v>
      </c>
      <c r="D131" s="176" t="e">
        <f>#REF!</f>
        <v>#REF!</v>
      </c>
      <c r="E131" s="176" t="e">
        <f>#REF!</f>
        <v>#REF!</v>
      </c>
      <c r="F131" s="176" t="e">
        <f>#REF!</f>
        <v>#REF!</v>
      </c>
      <c r="G131" s="176" t="e">
        <f>#REF!</f>
        <v>#REF!</v>
      </c>
      <c r="H131" s="176" t="e">
        <f>#REF!</f>
        <v>#REF!</v>
      </c>
      <c r="I131" s="176" t="e">
        <f>#REF!</f>
        <v>#REF!</v>
      </c>
      <c r="J131" s="176" t="e">
        <f>#REF!</f>
        <v>#REF!</v>
      </c>
      <c r="K131" s="176" t="e">
        <f>#REF!</f>
        <v>#REF!</v>
      </c>
      <c r="L131" s="176" t="e">
        <f>#REF!</f>
        <v>#REF!</v>
      </c>
      <c r="M131" s="176" t="e">
        <f>#REF!</f>
        <v>#REF!</v>
      </c>
      <c r="N131" s="176" t="e">
        <f>#REF!</f>
        <v>#REF!</v>
      </c>
      <c r="O131" s="176" t="e">
        <f>#REF!</f>
        <v>#REF!</v>
      </c>
      <c r="P131" s="281" t="e">
        <f t="shared" si="32"/>
        <v>#REF!</v>
      </c>
    </row>
    <row r="132" spans="1:16" ht="21" customHeight="1">
      <c r="A132" s="173"/>
      <c r="B132" s="244" t="e">
        <f>#REF!</f>
        <v>#REF!</v>
      </c>
      <c r="C132" s="186" t="e">
        <f>#REF!</f>
        <v>#REF!</v>
      </c>
      <c r="D132" s="176" t="e">
        <f>#REF!</f>
        <v>#REF!</v>
      </c>
      <c r="E132" s="176" t="e">
        <f>#REF!</f>
        <v>#REF!</v>
      </c>
      <c r="F132" s="176" t="e">
        <f>#REF!</f>
        <v>#REF!</v>
      </c>
      <c r="G132" s="176" t="e">
        <f>#REF!</f>
        <v>#REF!</v>
      </c>
      <c r="H132" s="176" t="e">
        <f>#REF!</f>
        <v>#REF!</v>
      </c>
      <c r="I132" s="176" t="e">
        <f>#REF!</f>
        <v>#REF!</v>
      </c>
      <c r="J132" s="176" t="e">
        <f>#REF!</f>
        <v>#REF!</v>
      </c>
      <c r="K132" s="176" t="e">
        <f>#REF!</f>
        <v>#REF!</v>
      </c>
      <c r="L132" s="176" t="e">
        <f>#REF!</f>
        <v>#REF!</v>
      </c>
      <c r="M132" s="176" t="e">
        <f>#REF!</f>
        <v>#REF!</v>
      </c>
      <c r="N132" s="176" t="e">
        <f>#REF!</f>
        <v>#REF!</v>
      </c>
      <c r="O132" s="176" t="e">
        <f>#REF!</f>
        <v>#REF!</v>
      </c>
      <c r="P132" s="281" t="e">
        <f t="shared" si="32"/>
        <v>#REF!</v>
      </c>
    </row>
    <row r="133" spans="1:16" ht="21" customHeight="1">
      <c r="A133" s="173"/>
      <c r="B133" s="244" t="e">
        <f>#REF!</f>
        <v>#REF!</v>
      </c>
      <c r="C133" s="186" t="e">
        <f>#REF!</f>
        <v>#REF!</v>
      </c>
      <c r="D133" s="176" t="e">
        <f>#REF!</f>
        <v>#REF!</v>
      </c>
      <c r="E133" s="176" t="e">
        <f>#REF!</f>
        <v>#REF!</v>
      </c>
      <c r="F133" s="176" t="e">
        <f>#REF!</f>
        <v>#REF!</v>
      </c>
      <c r="G133" s="176" t="e">
        <f>#REF!</f>
        <v>#REF!</v>
      </c>
      <c r="H133" s="176" t="e">
        <f>#REF!</f>
        <v>#REF!</v>
      </c>
      <c r="I133" s="176" t="e">
        <f>#REF!</f>
        <v>#REF!</v>
      </c>
      <c r="J133" s="176" t="e">
        <f>#REF!</f>
        <v>#REF!</v>
      </c>
      <c r="K133" s="176" t="e">
        <f>#REF!</f>
        <v>#REF!</v>
      </c>
      <c r="L133" s="176" t="e">
        <f>#REF!</f>
        <v>#REF!</v>
      </c>
      <c r="M133" s="176" t="e">
        <f>#REF!</f>
        <v>#REF!</v>
      </c>
      <c r="N133" s="176" t="e">
        <f>#REF!</f>
        <v>#REF!</v>
      </c>
      <c r="O133" s="176" t="e">
        <f>#REF!</f>
        <v>#REF!</v>
      </c>
      <c r="P133" s="281" t="e">
        <f t="shared" si="32"/>
        <v>#REF!</v>
      </c>
    </row>
    <row r="134" spans="1:16" ht="21" customHeight="1">
      <c r="A134" s="173"/>
      <c r="B134" s="244" t="e">
        <f>#REF!</f>
        <v>#REF!</v>
      </c>
      <c r="C134" s="186" t="e">
        <f>#REF!</f>
        <v>#REF!</v>
      </c>
      <c r="D134" s="176" t="e">
        <f>#REF!</f>
        <v>#REF!</v>
      </c>
      <c r="E134" s="176" t="e">
        <f>#REF!</f>
        <v>#REF!</v>
      </c>
      <c r="F134" s="176" t="e">
        <f>#REF!</f>
        <v>#REF!</v>
      </c>
      <c r="G134" s="176" t="e">
        <f>#REF!</f>
        <v>#REF!</v>
      </c>
      <c r="H134" s="176" t="e">
        <f>#REF!</f>
        <v>#REF!</v>
      </c>
      <c r="I134" s="176" t="e">
        <f>#REF!</f>
        <v>#REF!</v>
      </c>
      <c r="J134" s="176" t="e">
        <f>#REF!</f>
        <v>#REF!</v>
      </c>
      <c r="K134" s="176" t="e">
        <f>#REF!</f>
        <v>#REF!</v>
      </c>
      <c r="L134" s="176" t="e">
        <f>#REF!</f>
        <v>#REF!</v>
      </c>
      <c r="M134" s="176" t="e">
        <f>#REF!</f>
        <v>#REF!</v>
      </c>
      <c r="N134" s="176" t="e">
        <f>#REF!</f>
        <v>#REF!</v>
      </c>
      <c r="O134" s="176" t="e">
        <f>#REF!</f>
        <v>#REF!</v>
      </c>
      <c r="P134" s="281" t="e">
        <f t="shared" si="32"/>
        <v>#REF!</v>
      </c>
    </row>
    <row r="135" spans="1:16" ht="21" customHeight="1">
      <c r="A135" s="173"/>
      <c r="B135" s="244" t="e">
        <f>#REF!</f>
        <v>#REF!</v>
      </c>
      <c r="C135" s="186" t="e">
        <f>#REF!</f>
        <v>#REF!</v>
      </c>
      <c r="D135" s="176" t="e">
        <f>#REF!</f>
        <v>#REF!</v>
      </c>
      <c r="E135" s="176" t="e">
        <f>#REF!</f>
        <v>#REF!</v>
      </c>
      <c r="F135" s="176" t="e">
        <f>#REF!</f>
        <v>#REF!</v>
      </c>
      <c r="G135" s="176" t="e">
        <f>#REF!</f>
        <v>#REF!</v>
      </c>
      <c r="H135" s="176" t="e">
        <f>#REF!</f>
        <v>#REF!</v>
      </c>
      <c r="I135" s="176" t="e">
        <f>#REF!</f>
        <v>#REF!</v>
      </c>
      <c r="J135" s="176" t="e">
        <f>#REF!</f>
        <v>#REF!</v>
      </c>
      <c r="K135" s="176" t="e">
        <f>#REF!</f>
        <v>#REF!</v>
      </c>
      <c r="L135" s="176" t="e">
        <f>#REF!</f>
        <v>#REF!</v>
      </c>
      <c r="M135" s="176" t="e">
        <f>#REF!</f>
        <v>#REF!</v>
      </c>
      <c r="N135" s="176" t="e">
        <f>#REF!</f>
        <v>#REF!</v>
      </c>
      <c r="O135" s="176" t="e">
        <f>#REF!</f>
        <v>#REF!</v>
      </c>
      <c r="P135" s="281" t="e">
        <f t="shared" si="32"/>
        <v>#REF!</v>
      </c>
    </row>
    <row r="136" spans="1:16" ht="24.75" customHeight="1">
      <c r="A136" s="173"/>
      <c r="B136" s="245" t="e">
        <f>#REF!</f>
        <v>#REF!</v>
      </c>
      <c r="C136" s="246" t="e">
        <f>#REF!</f>
        <v>#REF!</v>
      </c>
      <c r="D136" s="243" t="e">
        <f>SUM(D137:D141)</f>
        <v>#REF!</v>
      </c>
      <c r="E136" s="243" t="e">
        <f t="shared" ref="E136:P136" si="36">SUM(E137:E141)</f>
        <v>#REF!</v>
      </c>
      <c r="F136" s="243" t="e">
        <f t="shared" si="36"/>
        <v>#REF!</v>
      </c>
      <c r="G136" s="243" t="e">
        <f t="shared" si="36"/>
        <v>#REF!</v>
      </c>
      <c r="H136" s="243" t="e">
        <f t="shared" si="36"/>
        <v>#REF!</v>
      </c>
      <c r="I136" s="243" t="e">
        <f t="shared" si="36"/>
        <v>#REF!</v>
      </c>
      <c r="J136" s="243" t="e">
        <f t="shared" si="36"/>
        <v>#REF!</v>
      </c>
      <c r="K136" s="243" t="e">
        <f t="shared" si="36"/>
        <v>#REF!</v>
      </c>
      <c r="L136" s="243" t="e">
        <f t="shared" si="36"/>
        <v>#REF!</v>
      </c>
      <c r="M136" s="243" t="e">
        <f t="shared" si="36"/>
        <v>#REF!</v>
      </c>
      <c r="N136" s="243" t="e">
        <f t="shared" si="36"/>
        <v>#REF!</v>
      </c>
      <c r="O136" s="243" t="e">
        <f t="shared" si="36"/>
        <v>#REF!</v>
      </c>
      <c r="P136" s="243" t="e">
        <f t="shared" si="36"/>
        <v>#REF!</v>
      </c>
    </row>
    <row r="137" spans="1:16" ht="24.75" customHeight="1">
      <c r="A137" s="173"/>
      <c r="B137" s="244" t="e">
        <f>#REF!</f>
        <v>#REF!</v>
      </c>
      <c r="C137" s="186" t="e">
        <f>#REF!</f>
        <v>#REF!</v>
      </c>
      <c r="D137" s="176" t="e">
        <f>#REF!</f>
        <v>#REF!</v>
      </c>
      <c r="E137" s="176" t="e">
        <f>#REF!</f>
        <v>#REF!</v>
      </c>
      <c r="F137" s="176" t="e">
        <f>#REF!</f>
        <v>#REF!</v>
      </c>
      <c r="G137" s="176" t="e">
        <f>#REF!</f>
        <v>#REF!</v>
      </c>
      <c r="H137" s="176" t="e">
        <f>#REF!</f>
        <v>#REF!</v>
      </c>
      <c r="I137" s="176" t="e">
        <f>#REF!</f>
        <v>#REF!</v>
      </c>
      <c r="J137" s="176" t="e">
        <f>#REF!</f>
        <v>#REF!</v>
      </c>
      <c r="K137" s="176" t="e">
        <f>#REF!</f>
        <v>#REF!</v>
      </c>
      <c r="L137" s="176" t="e">
        <f>#REF!</f>
        <v>#REF!</v>
      </c>
      <c r="M137" s="176" t="e">
        <f>#REF!</f>
        <v>#REF!</v>
      </c>
      <c r="N137" s="176" t="e">
        <f>#REF!</f>
        <v>#REF!</v>
      </c>
      <c r="O137" s="176" t="e">
        <f>#REF!</f>
        <v>#REF!</v>
      </c>
      <c r="P137" s="281" t="e">
        <f t="shared" si="32"/>
        <v>#REF!</v>
      </c>
    </row>
    <row r="138" spans="1:16" ht="28.5" customHeight="1">
      <c r="A138" s="173"/>
      <c r="B138" s="244" t="e">
        <f>#REF!</f>
        <v>#REF!</v>
      </c>
      <c r="C138" s="186" t="e">
        <f>#REF!</f>
        <v>#REF!</v>
      </c>
      <c r="D138" s="176" t="e">
        <f>#REF!</f>
        <v>#REF!</v>
      </c>
      <c r="E138" s="176" t="e">
        <f>#REF!</f>
        <v>#REF!</v>
      </c>
      <c r="F138" s="176" t="e">
        <f>#REF!</f>
        <v>#REF!</v>
      </c>
      <c r="G138" s="176" t="e">
        <f>#REF!</f>
        <v>#REF!</v>
      </c>
      <c r="H138" s="176" t="e">
        <f>#REF!</f>
        <v>#REF!</v>
      </c>
      <c r="I138" s="176" t="e">
        <f>#REF!</f>
        <v>#REF!</v>
      </c>
      <c r="J138" s="176" t="e">
        <f>#REF!</f>
        <v>#REF!</v>
      </c>
      <c r="K138" s="176" t="e">
        <f>#REF!</f>
        <v>#REF!</v>
      </c>
      <c r="L138" s="176" t="e">
        <f>#REF!</f>
        <v>#REF!</v>
      </c>
      <c r="M138" s="176" t="e">
        <f>#REF!</f>
        <v>#REF!</v>
      </c>
      <c r="N138" s="176" t="e">
        <f>#REF!</f>
        <v>#REF!</v>
      </c>
      <c r="O138" s="176" t="e">
        <f>#REF!</f>
        <v>#REF!</v>
      </c>
      <c r="P138" s="281" t="e">
        <f t="shared" si="32"/>
        <v>#REF!</v>
      </c>
    </row>
    <row r="139" spans="1:16" ht="30.75" customHeight="1">
      <c r="A139" s="173"/>
      <c r="B139" s="244" t="e">
        <f>#REF!</f>
        <v>#REF!</v>
      </c>
      <c r="C139" s="186" t="e">
        <f>#REF!</f>
        <v>#REF!</v>
      </c>
      <c r="D139" s="176" t="e">
        <f>#REF!</f>
        <v>#REF!</v>
      </c>
      <c r="E139" s="176" t="e">
        <f>#REF!</f>
        <v>#REF!</v>
      </c>
      <c r="F139" s="176" t="e">
        <f>#REF!</f>
        <v>#REF!</v>
      </c>
      <c r="G139" s="176" t="e">
        <f>#REF!</f>
        <v>#REF!</v>
      </c>
      <c r="H139" s="176" t="e">
        <f>#REF!</f>
        <v>#REF!</v>
      </c>
      <c r="I139" s="176" t="e">
        <f>#REF!</f>
        <v>#REF!</v>
      </c>
      <c r="J139" s="176" t="e">
        <f>#REF!</f>
        <v>#REF!</v>
      </c>
      <c r="K139" s="176" t="e">
        <f>#REF!</f>
        <v>#REF!</v>
      </c>
      <c r="L139" s="176" t="e">
        <f>#REF!</f>
        <v>#REF!</v>
      </c>
      <c r="M139" s="176" t="e">
        <f>#REF!</f>
        <v>#REF!</v>
      </c>
      <c r="N139" s="176" t="e">
        <f>#REF!</f>
        <v>#REF!</v>
      </c>
      <c r="O139" s="176" t="e">
        <f>#REF!</f>
        <v>#REF!</v>
      </c>
      <c r="P139" s="281" t="e">
        <f t="shared" si="32"/>
        <v>#REF!</v>
      </c>
    </row>
    <row r="140" spans="1:16" ht="30.75" customHeight="1">
      <c r="A140" s="215"/>
      <c r="B140" s="244" t="e">
        <f>#REF!</f>
        <v>#REF!</v>
      </c>
      <c r="C140" s="186" t="e">
        <f>#REF!</f>
        <v>#REF!</v>
      </c>
      <c r="D140" s="176" t="e">
        <f>#REF!</f>
        <v>#REF!</v>
      </c>
      <c r="E140" s="176" t="e">
        <f>#REF!</f>
        <v>#REF!</v>
      </c>
      <c r="F140" s="176" t="e">
        <f>#REF!</f>
        <v>#REF!</v>
      </c>
      <c r="G140" s="176" t="e">
        <f>#REF!</f>
        <v>#REF!</v>
      </c>
      <c r="H140" s="176" t="e">
        <f>#REF!</f>
        <v>#REF!</v>
      </c>
      <c r="I140" s="176" t="e">
        <f>#REF!</f>
        <v>#REF!</v>
      </c>
      <c r="J140" s="176" t="e">
        <f>#REF!</f>
        <v>#REF!</v>
      </c>
      <c r="K140" s="176" t="e">
        <f>#REF!</f>
        <v>#REF!</v>
      </c>
      <c r="L140" s="176" t="e">
        <f>#REF!</f>
        <v>#REF!</v>
      </c>
      <c r="M140" s="176" t="e">
        <f>#REF!</f>
        <v>#REF!</v>
      </c>
      <c r="N140" s="176" t="e">
        <f>#REF!</f>
        <v>#REF!</v>
      </c>
      <c r="O140" s="176" t="e">
        <f>#REF!</f>
        <v>#REF!</v>
      </c>
      <c r="P140" s="281" t="e">
        <f t="shared" si="32"/>
        <v>#REF!</v>
      </c>
    </row>
    <row r="141" spans="1:16" ht="30.75" customHeight="1">
      <c r="A141" s="215"/>
      <c r="B141" s="244" t="e">
        <f>#REF!</f>
        <v>#REF!</v>
      </c>
      <c r="C141" s="186" t="e">
        <f>#REF!</f>
        <v>#REF!</v>
      </c>
      <c r="D141" s="176" t="e">
        <f>#REF!</f>
        <v>#REF!</v>
      </c>
      <c r="E141" s="176" t="e">
        <f>#REF!</f>
        <v>#REF!</v>
      </c>
      <c r="F141" s="176" t="e">
        <f>#REF!</f>
        <v>#REF!</v>
      </c>
      <c r="G141" s="176" t="e">
        <f>#REF!</f>
        <v>#REF!</v>
      </c>
      <c r="H141" s="176" t="e">
        <f>#REF!</f>
        <v>#REF!</v>
      </c>
      <c r="I141" s="176" t="e">
        <f>#REF!</f>
        <v>#REF!</v>
      </c>
      <c r="J141" s="176" t="e">
        <f>#REF!</f>
        <v>#REF!</v>
      </c>
      <c r="K141" s="176" t="e">
        <f>#REF!</f>
        <v>#REF!</v>
      </c>
      <c r="L141" s="176" t="e">
        <f>#REF!</f>
        <v>#REF!</v>
      </c>
      <c r="M141" s="176" t="e">
        <f>#REF!</f>
        <v>#REF!</v>
      </c>
      <c r="N141" s="176" t="e">
        <f>#REF!</f>
        <v>#REF!</v>
      </c>
      <c r="O141" s="176" t="e">
        <f>#REF!</f>
        <v>#REF!</v>
      </c>
      <c r="P141" s="281" t="e">
        <f t="shared" si="32"/>
        <v>#REF!</v>
      </c>
    </row>
    <row r="142" spans="1:16" ht="14.4">
      <c r="A142" s="161" t="s">
        <v>621</v>
      </c>
      <c r="B142" s="162"/>
      <c r="C142" s="163"/>
      <c r="D142" s="164" t="e">
        <f t="shared" ref="D142:P142" si="37">D143+D154+D161</f>
        <v>#REF!</v>
      </c>
      <c r="E142" s="164" t="e">
        <f t="shared" si="37"/>
        <v>#REF!</v>
      </c>
      <c r="F142" s="164" t="e">
        <f t="shared" si="37"/>
        <v>#REF!</v>
      </c>
      <c r="G142" s="164" t="e">
        <f t="shared" si="37"/>
        <v>#REF!</v>
      </c>
      <c r="H142" s="164" t="e">
        <f t="shared" si="37"/>
        <v>#REF!</v>
      </c>
      <c r="I142" s="164" t="e">
        <f t="shared" si="37"/>
        <v>#REF!</v>
      </c>
      <c r="J142" s="164" t="e">
        <f t="shared" si="37"/>
        <v>#REF!</v>
      </c>
      <c r="K142" s="164" t="e">
        <f t="shared" si="37"/>
        <v>#REF!</v>
      </c>
      <c r="L142" s="164" t="e">
        <f t="shared" si="37"/>
        <v>#REF!</v>
      </c>
      <c r="M142" s="164" t="e">
        <f t="shared" si="37"/>
        <v>#REF!</v>
      </c>
      <c r="N142" s="164" t="e">
        <f t="shared" si="37"/>
        <v>#REF!</v>
      </c>
      <c r="O142" s="164" t="e">
        <f t="shared" si="37"/>
        <v>#REF!</v>
      </c>
      <c r="P142" s="164" t="e">
        <f t="shared" si="37"/>
        <v>#REF!</v>
      </c>
    </row>
    <row r="143" spans="1:16">
      <c r="A143" s="169"/>
      <c r="B143" s="211" t="e">
        <f>#REF!</f>
        <v>#REF!</v>
      </c>
      <c r="C143" s="212" t="e">
        <f>#REF!</f>
        <v>#REF!</v>
      </c>
      <c r="D143" s="247" t="e">
        <f>SUM(D144:D153)</f>
        <v>#REF!</v>
      </c>
      <c r="E143" s="247" t="e">
        <f t="shared" ref="E143:P143" si="38">SUM(E144:E153)</f>
        <v>#REF!</v>
      </c>
      <c r="F143" s="247" t="e">
        <f t="shared" si="38"/>
        <v>#REF!</v>
      </c>
      <c r="G143" s="247" t="e">
        <f t="shared" si="38"/>
        <v>#REF!</v>
      </c>
      <c r="H143" s="247" t="e">
        <f t="shared" si="38"/>
        <v>#REF!</v>
      </c>
      <c r="I143" s="247" t="e">
        <f t="shared" si="38"/>
        <v>#REF!</v>
      </c>
      <c r="J143" s="247" t="e">
        <f t="shared" si="38"/>
        <v>#REF!</v>
      </c>
      <c r="K143" s="247" t="e">
        <f t="shared" si="38"/>
        <v>#REF!</v>
      </c>
      <c r="L143" s="247" t="e">
        <f t="shared" si="38"/>
        <v>#REF!</v>
      </c>
      <c r="M143" s="247" t="e">
        <f t="shared" si="38"/>
        <v>#REF!</v>
      </c>
      <c r="N143" s="247" t="e">
        <f t="shared" si="38"/>
        <v>#REF!</v>
      </c>
      <c r="O143" s="247" t="e">
        <f t="shared" si="38"/>
        <v>#REF!</v>
      </c>
      <c r="P143" s="247" t="e">
        <f t="shared" si="38"/>
        <v>#REF!</v>
      </c>
    </row>
    <row r="144" spans="1:16" ht="55.5" customHeight="1">
      <c r="A144" s="173"/>
      <c r="B144" s="184" t="e">
        <f>#REF!</f>
        <v>#REF!</v>
      </c>
      <c r="C144" s="186" t="e">
        <f>#REF!</f>
        <v>#REF!</v>
      </c>
      <c r="D144" s="176"/>
      <c r="E144" s="176"/>
      <c r="F144" s="176"/>
      <c r="G144" s="176" t="e">
        <f>#REF!</f>
        <v>#REF!</v>
      </c>
      <c r="H144" s="176" t="e">
        <f>#REF!</f>
        <v>#REF!</v>
      </c>
      <c r="I144" s="176" t="e">
        <f>#REF!</f>
        <v>#REF!</v>
      </c>
      <c r="J144" s="176" t="e">
        <f>#REF!</f>
        <v>#REF!</v>
      </c>
      <c r="K144" s="176" t="e">
        <f>#REF!</f>
        <v>#REF!</v>
      </c>
      <c r="L144" s="176" t="e">
        <f>#REF!</f>
        <v>#REF!</v>
      </c>
      <c r="M144" s="176" t="e">
        <f>#REF!</f>
        <v>#REF!</v>
      </c>
      <c r="N144" s="176" t="e">
        <f>#REF!</f>
        <v>#REF!</v>
      </c>
      <c r="O144" s="176" t="e">
        <f>#REF!</f>
        <v>#REF!</v>
      </c>
      <c r="P144" s="281" t="e">
        <f t="shared" ref="P144:P173" si="39">SUM(D144:O144)</f>
        <v>#REF!</v>
      </c>
    </row>
    <row r="145" spans="1:16" ht="44.25" customHeight="1">
      <c r="A145" s="173"/>
      <c r="B145" s="184" t="e">
        <f>#REF!</f>
        <v>#REF!</v>
      </c>
      <c r="C145" s="186" t="e">
        <f>#REF!</f>
        <v>#REF!</v>
      </c>
      <c r="D145" s="176" t="e">
        <f>#REF!</f>
        <v>#REF!</v>
      </c>
      <c r="E145" s="176" t="e">
        <f>#REF!</f>
        <v>#REF!</v>
      </c>
      <c r="F145" s="176" t="e">
        <f>#REF!</f>
        <v>#REF!</v>
      </c>
      <c r="G145" s="176" t="e">
        <f>#REF!</f>
        <v>#REF!</v>
      </c>
      <c r="H145" s="176" t="e">
        <f>#REF!</f>
        <v>#REF!</v>
      </c>
      <c r="I145" s="176" t="e">
        <f>#REF!</f>
        <v>#REF!</v>
      </c>
      <c r="J145" s="176" t="e">
        <f>#REF!</f>
        <v>#REF!</v>
      </c>
      <c r="K145" s="176" t="e">
        <f>#REF!</f>
        <v>#REF!</v>
      </c>
      <c r="L145" s="176" t="e">
        <f>#REF!</f>
        <v>#REF!</v>
      </c>
      <c r="M145" s="176" t="e">
        <f>#REF!</f>
        <v>#REF!</v>
      </c>
      <c r="N145" s="176" t="e">
        <f>#REF!</f>
        <v>#REF!</v>
      </c>
      <c r="O145" s="176" t="e">
        <f>#REF!</f>
        <v>#REF!</v>
      </c>
      <c r="P145" s="281" t="e">
        <f t="shared" si="39"/>
        <v>#REF!</v>
      </c>
    </row>
    <row r="146" spans="1:16" ht="60.75" customHeight="1">
      <c r="A146" s="173"/>
      <c r="B146" s="184" t="e">
        <f>#REF!</f>
        <v>#REF!</v>
      </c>
      <c r="C146" s="186" t="e">
        <f>#REF!</f>
        <v>#REF!</v>
      </c>
      <c r="D146" s="176" t="e">
        <f>#REF!</f>
        <v>#REF!</v>
      </c>
      <c r="E146" s="176" t="e">
        <f>#REF!</f>
        <v>#REF!</v>
      </c>
      <c r="F146" s="176" t="e">
        <f>#REF!</f>
        <v>#REF!</v>
      </c>
      <c r="G146" s="176" t="e">
        <f>#REF!</f>
        <v>#REF!</v>
      </c>
      <c r="H146" s="176" t="e">
        <f>#REF!</f>
        <v>#REF!</v>
      </c>
      <c r="I146" s="176" t="e">
        <f>#REF!</f>
        <v>#REF!</v>
      </c>
      <c r="J146" s="176" t="e">
        <f>#REF!</f>
        <v>#REF!</v>
      </c>
      <c r="K146" s="176" t="e">
        <f>#REF!</f>
        <v>#REF!</v>
      </c>
      <c r="L146" s="176" t="e">
        <f>#REF!</f>
        <v>#REF!</v>
      </c>
      <c r="M146" s="176" t="e">
        <f>#REF!</f>
        <v>#REF!</v>
      </c>
      <c r="N146" s="176" t="e">
        <f>#REF!</f>
        <v>#REF!</v>
      </c>
      <c r="O146" s="176" t="e">
        <f>#REF!</f>
        <v>#REF!</v>
      </c>
      <c r="P146" s="281" t="e">
        <f t="shared" si="39"/>
        <v>#REF!</v>
      </c>
    </row>
    <row r="147" spans="1:16" ht="60.75" customHeight="1">
      <c r="A147" s="173"/>
      <c r="B147" s="184" t="e">
        <f>#REF!</f>
        <v>#REF!</v>
      </c>
      <c r="C147" s="186" t="e">
        <f>#REF!</f>
        <v>#REF!</v>
      </c>
      <c r="D147" s="176" t="e">
        <f>#REF!</f>
        <v>#REF!</v>
      </c>
      <c r="E147" s="176" t="e">
        <f>#REF!</f>
        <v>#REF!</v>
      </c>
      <c r="F147" s="176" t="e">
        <f>#REF!</f>
        <v>#REF!</v>
      </c>
      <c r="G147" s="176"/>
      <c r="H147" s="176"/>
      <c r="I147" s="176"/>
      <c r="J147" s="176"/>
      <c r="K147" s="176"/>
      <c r="L147" s="176"/>
      <c r="M147" s="176"/>
      <c r="N147" s="176"/>
      <c r="O147" s="176"/>
      <c r="P147" s="281" t="e">
        <f t="shared" si="39"/>
        <v>#REF!</v>
      </c>
    </row>
    <row r="148" spans="1:16" ht="70.5" customHeight="1">
      <c r="A148" s="173"/>
      <c r="B148" s="184" t="e">
        <f>#REF!</f>
        <v>#REF!</v>
      </c>
      <c r="C148" s="186" t="e">
        <f>#REF!</f>
        <v>#REF!</v>
      </c>
      <c r="D148" s="176" t="e">
        <f>#REF!</f>
        <v>#REF!</v>
      </c>
      <c r="E148" s="176" t="e">
        <f>#REF!</f>
        <v>#REF!</v>
      </c>
      <c r="F148" s="176" t="e">
        <f>#REF!</f>
        <v>#REF!</v>
      </c>
      <c r="G148" s="176" t="e">
        <f>#REF!</f>
        <v>#REF!</v>
      </c>
      <c r="H148" s="176" t="e">
        <f>#REF!</f>
        <v>#REF!</v>
      </c>
      <c r="I148" s="176" t="e">
        <f>#REF!</f>
        <v>#REF!</v>
      </c>
      <c r="J148" s="176" t="e">
        <f>#REF!</f>
        <v>#REF!</v>
      </c>
      <c r="K148" s="176" t="e">
        <f>#REF!</f>
        <v>#REF!</v>
      </c>
      <c r="L148" s="176" t="e">
        <f>#REF!</f>
        <v>#REF!</v>
      </c>
      <c r="M148" s="176" t="e">
        <f>#REF!</f>
        <v>#REF!</v>
      </c>
      <c r="N148" s="176" t="e">
        <f>#REF!</f>
        <v>#REF!</v>
      </c>
      <c r="O148" s="176" t="e">
        <f>#REF!</f>
        <v>#REF!</v>
      </c>
      <c r="P148" s="281" t="e">
        <f t="shared" si="39"/>
        <v>#REF!</v>
      </c>
    </row>
    <row r="149" spans="1:16" ht="54" customHeight="1">
      <c r="A149" s="173"/>
      <c r="B149" s="248" t="e">
        <f>#REF!</f>
        <v>#REF!</v>
      </c>
      <c r="C149" s="249" t="e">
        <f>#REF!</f>
        <v>#REF!</v>
      </c>
      <c r="D149" s="176" t="e">
        <f>#REF!</f>
        <v>#REF!</v>
      </c>
      <c r="E149" s="176" t="e">
        <f>#REF!</f>
        <v>#REF!</v>
      </c>
      <c r="F149" s="176" t="e">
        <f>#REF!</f>
        <v>#REF!</v>
      </c>
      <c r="G149" s="176" t="e">
        <f>#REF!</f>
        <v>#REF!</v>
      </c>
      <c r="H149" s="176" t="e">
        <f>#REF!</f>
        <v>#REF!</v>
      </c>
      <c r="I149" s="176" t="e">
        <f>#REF!</f>
        <v>#REF!</v>
      </c>
      <c r="J149" s="176" t="e">
        <f>#REF!</f>
        <v>#REF!</v>
      </c>
      <c r="K149" s="176" t="e">
        <f>#REF!</f>
        <v>#REF!</v>
      </c>
      <c r="L149" s="176" t="e">
        <f>#REF!</f>
        <v>#REF!</v>
      </c>
      <c r="M149" s="176" t="e">
        <f>#REF!</f>
        <v>#REF!</v>
      </c>
      <c r="N149" s="176" t="e">
        <f>#REF!</f>
        <v>#REF!</v>
      </c>
      <c r="O149" s="176" t="e">
        <f>#REF!</f>
        <v>#REF!</v>
      </c>
      <c r="P149" s="281" t="e">
        <f t="shared" si="39"/>
        <v>#REF!</v>
      </c>
    </row>
    <row r="150" spans="1:16" ht="54" customHeight="1">
      <c r="A150" s="201"/>
      <c r="B150" s="248" t="e">
        <f>#REF!</f>
        <v>#REF!</v>
      </c>
      <c r="C150" s="249" t="e">
        <f>#REF!</f>
        <v>#REF!</v>
      </c>
      <c r="D150" s="176" t="e">
        <f>#REF!</f>
        <v>#REF!</v>
      </c>
      <c r="E150" s="176" t="e">
        <f>#REF!</f>
        <v>#REF!</v>
      </c>
      <c r="F150" s="176" t="e">
        <f>#REF!</f>
        <v>#REF!</v>
      </c>
      <c r="G150" s="176" t="e">
        <f>#REF!</f>
        <v>#REF!</v>
      </c>
      <c r="H150" s="176" t="e">
        <f>#REF!</f>
        <v>#REF!</v>
      </c>
      <c r="I150" s="176" t="e">
        <f>#REF!</f>
        <v>#REF!</v>
      </c>
      <c r="J150" s="176" t="e">
        <f>#REF!</f>
        <v>#REF!</v>
      </c>
      <c r="K150" s="176" t="e">
        <f>#REF!</f>
        <v>#REF!</v>
      </c>
      <c r="L150" s="176" t="e">
        <f>#REF!</f>
        <v>#REF!</v>
      </c>
      <c r="M150" s="176" t="e">
        <f>#REF!</f>
        <v>#REF!</v>
      </c>
      <c r="N150" s="176" t="e">
        <f>#REF!</f>
        <v>#REF!</v>
      </c>
      <c r="O150" s="176" t="e">
        <f>#REF!</f>
        <v>#REF!</v>
      </c>
      <c r="P150" s="281" t="e">
        <f t="shared" si="39"/>
        <v>#REF!</v>
      </c>
    </row>
    <row r="151" spans="1:16" ht="54" customHeight="1">
      <c r="A151" s="201"/>
      <c r="B151" s="248" t="e">
        <f>#REF!</f>
        <v>#REF!</v>
      </c>
      <c r="C151" s="249" t="e">
        <f>#REF!</f>
        <v>#REF!</v>
      </c>
      <c r="D151" s="176" t="e">
        <f>#REF!</f>
        <v>#REF!</v>
      </c>
      <c r="E151" s="176" t="e">
        <f>#REF!</f>
        <v>#REF!</v>
      </c>
      <c r="F151" s="176" t="e">
        <f>#REF!</f>
        <v>#REF!</v>
      </c>
      <c r="G151" s="176" t="e">
        <f>#REF!</f>
        <v>#REF!</v>
      </c>
      <c r="H151" s="176" t="e">
        <f>#REF!</f>
        <v>#REF!</v>
      </c>
      <c r="I151" s="176" t="e">
        <f>#REF!</f>
        <v>#REF!</v>
      </c>
      <c r="J151" s="176" t="e">
        <f>#REF!</f>
        <v>#REF!</v>
      </c>
      <c r="K151" s="176" t="e">
        <f>#REF!</f>
        <v>#REF!</v>
      </c>
      <c r="L151" s="176" t="e">
        <f>#REF!</f>
        <v>#REF!</v>
      </c>
      <c r="M151" s="176" t="e">
        <f>#REF!</f>
        <v>#REF!</v>
      </c>
      <c r="N151" s="176" t="e">
        <f>#REF!</f>
        <v>#REF!</v>
      </c>
      <c r="O151" s="176" t="e">
        <f>#REF!</f>
        <v>#REF!</v>
      </c>
      <c r="P151" s="281" t="e">
        <f t="shared" si="39"/>
        <v>#REF!</v>
      </c>
    </row>
    <row r="152" spans="1:16" ht="54" customHeight="1">
      <c r="A152" s="201"/>
      <c r="B152" s="248" t="e">
        <f>#REF!</f>
        <v>#REF!</v>
      </c>
      <c r="C152" s="249" t="e">
        <f>#REF!</f>
        <v>#REF!</v>
      </c>
      <c r="D152" s="176" t="e">
        <f>#REF!</f>
        <v>#REF!</v>
      </c>
      <c r="E152" s="176" t="e">
        <f>#REF!</f>
        <v>#REF!</v>
      </c>
      <c r="F152" s="176" t="e">
        <f>#REF!</f>
        <v>#REF!</v>
      </c>
      <c r="G152" s="176" t="e">
        <f>#REF!</f>
        <v>#REF!</v>
      </c>
      <c r="H152" s="176" t="e">
        <f>#REF!</f>
        <v>#REF!</v>
      </c>
      <c r="I152" s="176" t="e">
        <f>#REF!</f>
        <v>#REF!</v>
      </c>
      <c r="J152" s="176" t="e">
        <f>#REF!</f>
        <v>#REF!</v>
      </c>
      <c r="K152" s="176" t="e">
        <f>#REF!</f>
        <v>#REF!</v>
      </c>
      <c r="L152" s="176" t="e">
        <f>#REF!</f>
        <v>#REF!</v>
      </c>
      <c r="M152" s="176" t="e">
        <f>#REF!</f>
        <v>#REF!</v>
      </c>
      <c r="N152" s="176" t="e">
        <f>#REF!</f>
        <v>#REF!</v>
      </c>
      <c r="O152" s="176" t="e">
        <f>#REF!</f>
        <v>#REF!</v>
      </c>
      <c r="P152" s="281" t="e">
        <f t="shared" si="39"/>
        <v>#REF!</v>
      </c>
    </row>
    <row r="153" spans="1:16" ht="54" customHeight="1">
      <c r="A153" s="201"/>
      <c r="B153" s="248" t="e">
        <f>#REF!</f>
        <v>#REF!</v>
      </c>
      <c r="C153" s="249" t="e">
        <f>#REF!</f>
        <v>#REF!</v>
      </c>
      <c r="D153" s="176" t="e">
        <f>#REF!</f>
        <v>#REF!</v>
      </c>
      <c r="E153" s="176" t="e">
        <f>#REF!</f>
        <v>#REF!</v>
      </c>
      <c r="F153" s="176" t="e">
        <f>#REF!</f>
        <v>#REF!</v>
      </c>
      <c r="G153" s="176" t="e">
        <f>#REF!</f>
        <v>#REF!</v>
      </c>
      <c r="H153" s="176" t="e">
        <f>#REF!</f>
        <v>#REF!</v>
      </c>
      <c r="I153" s="176" t="e">
        <f>#REF!</f>
        <v>#REF!</v>
      </c>
      <c r="J153" s="176" t="e">
        <f>#REF!</f>
        <v>#REF!</v>
      </c>
      <c r="K153" s="176" t="e">
        <f>#REF!</f>
        <v>#REF!</v>
      </c>
      <c r="L153" s="176" t="e">
        <f>#REF!</f>
        <v>#REF!</v>
      </c>
      <c r="M153" s="176" t="e">
        <f>#REF!</f>
        <v>#REF!</v>
      </c>
      <c r="N153" s="176" t="e">
        <f>#REF!</f>
        <v>#REF!</v>
      </c>
      <c r="O153" s="176" t="e">
        <f>#REF!</f>
        <v>#REF!</v>
      </c>
      <c r="P153" s="281" t="e">
        <f t="shared" si="39"/>
        <v>#REF!</v>
      </c>
    </row>
    <row r="154" spans="1:16">
      <c r="A154" s="250"/>
      <c r="B154" s="251" t="e">
        <f>#REF!</f>
        <v>#REF!</v>
      </c>
      <c r="C154" s="252" t="e">
        <f>#REF!</f>
        <v>#REF!</v>
      </c>
      <c r="D154" s="247" t="e">
        <f t="shared" ref="D154:P154" si="40">SUM(D155:D160)</f>
        <v>#REF!</v>
      </c>
      <c r="E154" s="247" t="e">
        <f t="shared" si="40"/>
        <v>#REF!</v>
      </c>
      <c r="F154" s="247" t="e">
        <f t="shared" si="40"/>
        <v>#REF!</v>
      </c>
      <c r="G154" s="247" t="e">
        <f t="shared" si="40"/>
        <v>#REF!</v>
      </c>
      <c r="H154" s="247" t="e">
        <f t="shared" si="40"/>
        <v>#REF!</v>
      </c>
      <c r="I154" s="247" t="e">
        <f t="shared" si="40"/>
        <v>#REF!</v>
      </c>
      <c r="J154" s="247" t="e">
        <f t="shared" si="40"/>
        <v>#REF!</v>
      </c>
      <c r="K154" s="247" t="e">
        <f t="shared" si="40"/>
        <v>#REF!</v>
      </c>
      <c r="L154" s="247" t="e">
        <f t="shared" si="40"/>
        <v>#REF!</v>
      </c>
      <c r="M154" s="247" t="e">
        <f t="shared" si="40"/>
        <v>#REF!</v>
      </c>
      <c r="N154" s="247" t="e">
        <f t="shared" si="40"/>
        <v>#REF!</v>
      </c>
      <c r="O154" s="247" t="e">
        <f t="shared" si="40"/>
        <v>#REF!</v>
      </c>
      <c r="P154" s="247" t="e">
        <f t="shared" si="40"/>
        <v>#REF!</v>
      </c>
    </row>
    <row r="155" spans="1:16" ht="31.5" customHeight="1">
      <c r="A155" s="201"/>
      <c r="B155" s="184" t="e">
        <f>#REF!</f>
        <v>#REF!</v>
      </c>
      <c r="C155" s="193" t="e">
        <f>#REF!</f>
        <v>#REF!</v>
      </c>
      <c r="D155" s="176" t="e">
        <f>#REF!</f>
        <v>#REF!</v>
      </c>
      <c r="E155" s="176" t="e">
        <f>#REF!</f>
        <v>#REF!</v>
      </c>
      <c r="F155" s="176" t="e">
        <f>#REF!</f>
        <v>#REF!</v>
      </c>
      <c r="G155" s="176" t="e">
        <f>#REF!</f>
        <v>#REF!</v>
      </c>
      <c r="H155" s="176" t="e">
        <f>#REF!</f>
        <v>#REF!</v>
      </c>
      <c r="I155" s="176" t="e">
        <f>#REF!</f>
        <v>#REF!</v>
      </c>
      <c r="J155" s="176" t="e">
        <f>#REF!</f>
        <v>#REF!</v>
      </c>
      <c r="K155" s="176" t="e">
        <f>#REF!</f>
        <v>#REF!</v>
      </c>
      <c r="L155" s="176" t="e">
        <f>#REF!</f>
        <v>#REF!</v>
      </c>
      <c r="M155" s="176" t="e">
        <f>#REF!</f>
        <v>#REF!</v>
      </c>
      <c r="N155" s="176" t="e">
        <f>#REF!</f>
        <v>#REF!</v>
      </c>
      <c r="O155" s="176" t="e">
        <f>#REF!</f>
        <v>#REF!</v>
      </c>
      <c r="P155" s="281" t="e">
        <f t="shared" si="39"/>
        <v>#REF!</v>
      </c>
    </row>
    <row r="156" spans="1:16" ht="35.25" customHeight="1">
      <c r="A156" s="201"/>
      <c r="B156" s="253" t="e">
        <f>#REF!</f>
        <v>#REF!</v>
      </c>
      <c r="C156" s="254" t="e">
        <f>#REF!</f>
        <v>#REF!</v>
      </c>
      <c r="D156" s="176" t="e">
        <f>#REF!</f>
        <v>#REF!</v>
      </c>
      <c r="E156" s="176" t="e">
        <f>#REF!</f>
        <v>#REF!</v>
      </c>
      <c r="F156" s="176" t="e">
        <f>#REF!</f>
        <v>#REF!</v>
      </c>
      <c r="G156" s="176" t="e">
        <f>#REF!</f>
        <v>#REF!</v>
      </c>
      <c r="H156" s="176" t="e">
        <f>#REF!</f>
        <v>#REF!</v>
      </c>
      <c r="I156" s="176" t="e">
        <f>#REF!</f>
        <v>#REF!</v>
      </c>
      <c r="J156" s="176" t="e">
        <f>#REF!</f>
        <v>#REF!</v>
      </c>
      <c r="K156" s="176" t="e">
        <f>#REF!</f>
        <v>#REF!</v>
      </c>
      <c r="L156" s="176" t="e">
        <f>#REF!</f>
        <v>#REF!</v>
      </c>
      <c r="M156" s="176" t="e">
        <f>#REF!</f>
        <v>#REF!</v>
      </c>
      <c r="N156" s="176" t="e">
        <f>#REF!</f>
        <v>#REF!</v>
      </c>
      <c r="O156" s="176" t="e">
        <f>#REF!</f>
        <v>#REF!</v>
      </c>
      <c r="P156" s="281" t="e">
        <f t="shared" si="39"/>
        <v>#REF!</v>
      </c>
    </row>
    <row r="157" spans="1:16" ht="35.25" customHeight="1">
      <c r="A157" s="201"/>
      <c r="B157" s="253" t="e">
        <f>#REF!</f>
        <v>#REF!</v>
      </c>
      <c r="C157" s="254" t="e">
        <f>#REF!</f>
        <v>#REF!</v>
      </c>
      <c r="D157" s="176" t="e">
        <f>#REF!</f>
        <v>#REF!</v>
      </c>
      <c r="E157" s="176" t="e">
        <f>#REF!</f>
        <v>#REF!</v>
      </c>
      <c r="F157" s="176" t="e">
        <f>#REF!</f>
        <v>#REF!</v>
      </c>
      <c r="G157" s="176" t="e">
        <f>#REF!</f>
        <v>#REF!</v>
      </c>
      <c r="H157" s="176" t="e">
        <f>#REF!</f>
        <v>#REF!</v>
      </c>
      <c r="I157" s="176" t="e">
        <f>#REF!</f>
        <v>#REF!</v>
      </c>
      <c r="J157" s="176" t="e">
        <f>#REF!</f>
        <v>#REF!</v>
      </c>
      <c r="K157" s="176" t="e">
        <f>#REF!</f>
        <v>#REF!</v>
      </c>
      <c r="L157" s="176" t="e">
        <f>#REF!</f>
        <v>#REF!</v>
      </c>
      <c r="M157" s="176" t="e">
        <f>#REF!</f>
        <v>#REF!</v>
      </c>
      <c r="N157" s="176" t="e">
        <f>#REF!</f>
        <v>#REF!</v>
      </c>
      <c r="O157" s="176" t="e">
        <f>#REF!</f>
        <v>#REF!</v>
      </c>
      <c r="P157" s="281" t="e">
        <f t="shared" si="39"/>
        <v>#REF!</v>
      </c>
    </row>
    <row r="158" spans="1:16" ht="35.25" customHeight="1">
      <c r="A158" s="201"/>
      <c r="B158" s="253" t="e">
        <f>#REF!</f>
        <v>#REF!</v>
      </c>
      <c r="C158" s="254" t="e">
        <f>#REF!</f>
        <v>#REF!</v>
      </c>
      <c r="D158" s="176" t="e">
        <f>#REF!</f>
        <v>#REF!</v>
      </c>
      <c r="E158" s="176" t="e">
        <f>#REF!</f>
        <v>#REF!</v>
      </c>
      <c r="F158" s="176" t="e">
        <f>#REF!</f>
        <v>#REF!</v>
      </c>
      <c r="G158" s="176" t="e">
        <f>#REF!</f>
        <v>#REF!</v>
      </c>
      <c r="H158" s="176" t="e">
        <f>#REF!</f>
        <v>#REF!</v>
      </c>
      <c r="I158" s="176" t="e">
        <f>#REF!</f>
        <v>#REF!</v>
      </c>
      <c r="J158" s="176" t="e">
        <f>#REF!</f>
        <v>#REF!</v>
      </c>
      <c r="K158" s="176" t="e">
        <f>#REF!</f>
        <v>#REF!</v>
      </c>
      <c r="L158" s="176" t="e">
        <f>#REF!</f>
        <v>#REF!</v>
      </c>
      <c r="M158" s="176" t="e">
        <f>#REF!</f>
        <v>#REF!</v>
      </c>
      <c r="N158" s="176" t="e">
        <f>#REF!</f>
        <v>#REF!</v>
      </c>
      <c r="O158" s="176" t="e">
        <f>#REF!</f>
        <v>#REF!</v>
      </c>
      <c r="P158" s="281" t="e">
        <f t="shared" si="39"/>
        <v>#REF!</v>
      </c>
    </row>
    <row r="159" spans="1:16" ht="35.25" customHeight="1">
      <c r="A159" s="201"/>
      <c r="B159" s="253" t="e">
        <f>#REF!</f>
        <v>#REF!</v>
      </c>
      <c r="C159" s="254" t="e">
        <f>#REF!</f>
        <v>#REF!</v>
      </c>
      <c r="D159" s="176" t="e">
        <f>#REF!</f>
        <v>#REF!</v>
      </c>
      <c r="E159" s="176" t="e">
        <f>#REF!</f>
        <v>#REF!</v>
      </c>
      <c r="F159" s="176" t="e">
        <f>#REF!</f>
        <v>#REF!</v>
      </c>
      <c r="G159" s="176" t="e">
        <f>#REF!</f>
        <v>#REF!</v>
      </c>
      <c r="H159" s="176" t="e">
        <f>#REF!</f>
        <v>#REF!</v>
      </c>
      <c r="I159" s="176" t="e">
        <f>#REF!</f>
        <v>#REF!</v>
      </c>
      <c r="J159" s="176" t="e">
        <f>#REF!</f>
        <v>#REF!</v>
      </c>
      <c r="K159" s="176" t="e">
        <f>#REF!</f>
        <v>#REF!</v>
      </c>
      <c r="L159" s="176" t="e">
        <f>#REF!</f>
        <v>#REF!</v>
      </c>
      <c r="M159" s="176" t="e">
        <f>#REF!</f>
        <v>#REF!</v>
      </c>
      <c r="N159" s="176" t="e">
        <f>#REF!</f>
        <v>#REF!</v>
      </c>
      <c r="O159" s="176" t="e">
        <f>#REF!</f>
        <v>#REF!</v>
      </c>
      <c r="P159" s="281" t="e">
        <f t="shared" si="39"/>
        <v>#REF!</v>
      </c>
    </row>
    <row r="160" spans="1:16" ht="35.25" customHeight="1">
      <c r="A160" s="201"/>
      <c r="B160" s="253" t="e">
        <f>#REF!</f>
        <v>#REF!</v>
      </c>
      <c r="C160" s="254" t="e">
        <f>#REF!</f>
        <v>#REF!</v>
      </c>
      <c r="D160" s="176" t="e">
        <f>#REF!</f>
        <v>#REF!</v>
      </c>
      <c r="E160" s="176" t="e">
        <f>#REF!</f>
        <v>#REF!</v>
      </c>
      <c r="F160" s="176" t="e">
        <f>#REF!</f>
        <v>#REF!</v>
      </c>
      <c r="G160" s="176" t="e">
        <f>#REF!</f>
        <v>#REF!</v>
      </c>
      <c r="H160" s="176" t="e">
        <f>#REF!</f>
        <v>#REF!</v>
      </c>
      <c r="I160" s="176" t="e">
        <f>#REF!</f>
        <v>#REF!</v>
      </c>
      <c r="J160" s="176" t="e">
        <f>#REF!</f>
        <v>#REF!</v>
      </c>
      <c r="K160" s="176" t="e">
        <f>#REF!</f>
        <v>#REF!</v>
      </c>
      <c r="L160" s="176" t="e">
        <f>#REF!</f>
        <v>#REF!</v>
      </c>
      <c r="M160" s="176" t="e">
        <f>#REF!</f>
        <v>#REF!</v>
      </c>
      <c r="N160" s="176" t="e">
        <f>#REF!</f>
        <v>#REF!</v>
      </c>
      <c r="O160" s="176" t="e">
        <f>#REF!</f>
        <v>#REF!</v>
      </c>
      <c r="P160" s="281" t="e">
        <f t="shared" si="39"/>
        <v>#REF!</v>
      </c>
    </row>
    <row r="161" spans="1:16" ht="30" customHeight="1">
      <c r="A161" s="149"/>
      <c r="B161" s="180" t="e">
        <f>#REF!</f>
        <v>#REF!</v>
      </c>
      <c r="C161" s="155" t="e">
        <f>#REF!</f>
        <v>#REF!</v>
      </c>
      <c r="D161" s="247" t="e">
        <f>SUM(D162:D167)</f>
        <v>#REF!</v>
      </c>
      <c r="E161" s="247" t="e">
        <f t="shared" ref="E161:M161" si="41">SUM(E162:E167)</f>
        <v>#REF!</v>
      </c>
      <c r="F161" s="247" t="e">
        <f t="shared" si="41"/>
        <v>#REF!</v>
      </c>
      <c r="G161" s="247" t="e">
        <f t="shared" si="41"/>
        <v>#REF!</v>
      </c>
      <c r="H161" s="247" t="e">
        <f t="shared" si="41"/>
        <v>#REF!</v>
      </c>
      <c r="I161" s="247" t="e">
        <f t="shared" si="41"/>
        <v>#REF!</v>
      </c>
      <c r="J161" s="247" t="e">
        <f t="shared" si="41"/>
        <v>#REF!</v>
      </c>
      <c r="K161" s="247" t="e">
        <f t="shared" si="41"/>
        <v>#REF!</v>
      </c>
      <c r="L161" s="247" t="e">
        <f t="shared" si="41"/>
        <v>#REF!</v>
      </c>
      <c r="M161" s="247" t="e">
        <f t="shared" si="41"/>
        <v>#REF!</v>
      </c>
      <c r="N161" s="247" t="e">
        <f>SUM(N162:N164)</f>
        <v>#REF!</v>
      </c>
      <c r="O161" s="247" t="e">
        <f>SUM(O162:O167)</f>
        <v>#REF!</v>
      </c>
      <c r="P161" s="247" t="e">
        <f>SUM(P162:P167)</f>
        <v>#REF!</v>
      </c>
    </row>
    <row r="162" spans="1:16" ht="42" customHeight="1">
      <c r="A162" s="173"/>
      <c r="B162" s="184" t="e">
        <f>#REF!</f>
        <v>#REF!</v>
      </c>
      <c r="C162" s="186" t="e">
        <f>#REF!</f>
        <v>#REF!</v>
      </c>
      <c r="D162" s="176" t="e">
        <f>#REF!</f>
        <v>#REF!</v>
      </c>
      <c r="E162" s="176" t="e">
        <f>#REF!</f>
        <v>#REF!</v>
      </c>
      <c r="F162" s="176" t="e">
        <f>#REF!</f>
        <v>#REF!</v>
      </c>
      <c r="G162" s="176" t="e">
        <f>#REF!</f>
        <v>#REF!</v>
      </c>
      <c r="H162" s="176" t="e">
        <f>#REF!</f>
        <v>#REF!</v>
      </c>
      <c r="I162" s="176" t="e">
        <f>#REF!</f>
        <v>#REF!</v>
      </c>
      <c r="J162" s="176" t="e">
        <f>#REF!</f>
        <v>#REF!</v>
      </c>
      <c r="K162" s="176" t="e">
        <f>#REF!</f>
        <v>#REF!</v>
      </c>
      <c r="L162" s="176" t="e">
        <f>#REF!</f>
        <v>#REF!</v>
      </c>
      <c r="M162" s="176" t="e">
        <f>#REF!</f>
        <v>#REF!</v>
      </c>
      <c r="N162" s="176" t="e">
        <f>#REF!</f>
        <v>#REF!</v>
      </c>
      <c r="O162" s="176" t="e">
        <f>#REF!</f>
        <v>#REF!</v>
      </c>
      <c r="P162" s="281" t="e">
        <f t="shared" si="39"/>
        <v>#REF!</v>
      </c>
    </row>
    <row r="163" spans="1:16" ht="39.75" customHeight="1">
      <c r="A163" s="173"/>
      <c r="B163" s="184" t="e">
        <f>#REF!</f>
        <v>#REF!</v>
      </c>
      <c r="C163" s="186" t="e">
        <f>#REF!</f>
        <v>#REF!</v>
      </c>
      <c r="D163" s="176" t="e">
        <f>#REF!</f>
        <v>#REF!</v>
      </c>
      <c r="E163" s="176" t="e">
        <f>#REF!</f>
        <v>#REF!</v>
      </c>
      <c r="F163" s="176" t="e">
        <f>#REF!</f>
        <v>#REF!</v>
      </c>
      <c r="G163" s="176" t="e">
        <f>#REF!</f>
        <v>#REF!</v>
      </c>
      <c r="H163" s="176" t="e">
        <f>#REF!</f>
        <v>#REF!</v>
      </c>
      <c r="I163" s="176" t="e">
        <f>#REF!</f>
        <v>#REF!</v>
      </c>
      <c r="J163" s="176" t="e">
        <f>#REF!</f>
        <v>#REF!</v>
      </c>
      <c r="K163" s="176" t="e">
        <f>#REF!</f>
        <v>#REF!</v>
      </c>
      <c r="L163" s="176" t="e">
        <f>#REF!</f>
        <v>#REF!</v>
      </c>
      <c r="M163" s="176" t="e">
        <f>#REF!</f>
        <v>#REF!</v>
      </c>
      <c r="N163" s="176" t="e">
        <f>#REF!</f>
        <v>#REF!</v>
      </c>
      <c r="O163" s="176" t="e">
        <f>#REF!</f>
        <v>#REF!</v>
      </c>
      <c r="P163" s="281" t="e">
        <f t="shared" si="39"/>
        <v>#REF!</v>
      </c>
    </row>
    <row r="164" spans="1:16" ht="42" customHeight="1">
      <c r="A164" s="173"/>
      <c r="B164" s="184" t="e">
        <f>#REF!</f>
        <v>#REF!</v>
      </c>
      <c r="C164" s="186" t="e">
        <f>#REF!</f>
        <v>#REF!</v>
      </c>
      <c r="D164" s="176" t="e">
        <f>#REF!</f>
        <v>#REF!</v>
      </c>
      <c r="E164" s="176" t="e">
        <f>#REF!</f>
        <v>#REF!</v>
      </c>
      <c r="F164" s="176" t="e">
        <f>#REF!</f>
        <v>#REF!</v>
      </c>
      <c r="G164" s="176" t="e">
        <f>#REF!</f>
        <v>#REF!</v>
      </c>
      <c r="H164" s="176" t="e">
        <f>#REF!</f>
        <v>#REF!</v>
      </c>
      <c r="I164" s="176" t="e">
        <f>#REF!</f>
        <v>#REF!</v>
      </c>
      <c r="J164" s="176" t="e">
        <f>#REF!</f>
        <v>#REF!</v>
      </c>
      <c r="K164" s="176" t="e">
        <f>#REF!</f>
        <v>#REF!</v>
      </c>
      <c r="L164" s="176" t="e">
        <f>#REF!</f>
        <v>#REF!</v>
      </c>
      <c r="M164" s="176" t="e">
        <f>#REF!</f>
        <v>#REF!</v>
      </c>
      <c r="N164" s="176" t="e">
        <f>#REF!</f>
        <v>#REF!</v>
      </c>
      <c r="O164" s="176" t="e">
        <f>#REF!</f>
        <v>#REF!</v>
      </c>
      <c r="P164" s="281" t="e">
        <f t="shared" si="39"/>
        <v>#REF!</v>
      </c>
    </row>
    <row r="165" spans="1:16" ht="42" customHeight="1">
      <c r="A165" s="201"/>
      <c r="B165" s="184" t="e">
        <f>#REF!</f>
        <v>#REF!</v>
      </c>
      <c r="C165" s="186" t="e">
        <f>#REF!</f>
        <v>#REF!</v>
      </c>
      <c r="D165" s="176" t="e">
        <f>#REF!</f>
        <v>#REF!</v>
      </c>
      <c r="E165" s="176" t="e">
        <f>#REF!</f>
        <v>#REF!</v>
      </c>
      <c r="F165" s="176" t="e">
        <f>#REF!</f>
        <v>#REF!</v>
      </c>
      <c r="G165" s="176" t="e">
        <f>#REF!</f>
        <v>#REF!</v>
      </c>
      <c r="H165" s="176" t="e">
        <f>#REF!</f>
        <v>#REF!</v>
      </c>
      <c r="I165" s="176" t="e">
        <f>#REF!</f>
        <v>#REF!</v>
      </c>
      <c r="J165" s="176" t="e">
        <f>#REF!</f>
        <v>#REF!</v>
      </c>
      <c r="K165" s="176" t="e">
        <f>#REF!</f>
        <v>#REF!</v>
      </c>
      <c r="L165" s="176" t="e">
        <f>#REF!</f>
        <v>#REF!</v>
      </c>
      <c r="M165" s="176" t="e">
        <f>#REF!</f>
        <v>#REF!</v>
      </c>
      <c r="N165" s="176" t="e">
        <f>#REF!</f>
        <v>#REF!</v>
      </c>
      <c r="O165" s="176" t="e">
        <f>#REF!</f>
        <v>#REF!</v>
      </c>
      <c r="P165" s="281" t="e">
        <f t="shared" si="39"/>
        <v>#REF!</v>
      </c>
    </row>
    <row r="166" spans="1:16" ht="42" customHeight="1">
      <c r="A166" s="201"/>
      <c r="B166" s="184" t="e">
        <f>#REF!</f>
        <v>#REF!</v>
      </c>
      <c r="C166" s="186" t="e">
        <f>#REF!</f>
        <v>#REF!</v>
      </c>
      <c r="D166" s="176" t="e">
        <f>#REF!</f>
        <v>#REF!</v>
      </c>
      <c r="E166" s="176" t="e">
        <f>#REF!</f>
        <v>#REF!</v>
      </c>
      <c r="F166" s="176" t="e">
        <f>#REF!</f>
        <v>#REF!</v>
      </c>
      <c r="G166" s="176" t="e">
        <f>#REF!</f>
        <v>#REF!</v>
      </c>
      <c r="H166" s="176" t="e">
        <f>#REF!</f>
        <v>#REF!</v>
      </c>
      <c r="I166" s="176" t="e">
        <f>#REF!</f>
        <v>#REF!</v>
      </c>
      <c r="J166" s="176" t="e">
        <f>#REF!</f>
        <v>#REF!</v>
      </c>
      <c r="K166" s="176" t="e">
        <f>#REF!</f>
        <v>#REF!</v>
      </c>
      <c r="L166" s="176" t="e">
        <f>#REF!</f>
        <v>#REF!</v>
      </c>
      <c r="M166" s="176" t="e">
        <f>#REF!</f>
        <v>#REF!</v>
      </c>
      <c r="N166" s="176" t="e">
        <f>#REF!</f>
        <v>#REF!</v>
      </c>
      <c r="O166" s="176" t="e">
        <f>#REF!</f>
        <v>#REF!</v>
      </c>
      <c r="P166" s="281" t="e">
        <f t="shared" si="39"/>
        <v>#REF!</v>
      </c>
    </row>
    <row r="167" spans="1:16" ht="42" customHeight="1">
      <c r="A167" s="201"/>
      <c r="B167" s="184" t="e">
        <f>#REF!</f>
        <v>#REF!</v>
      </c>
      <c r="C167" s="186" t="e">
        <f>#REF!</f>
        <v>#REF!</v>
      </c>
      <c r="D167" s="176" t="e">
        <f>#REF!</f>
        <v>#REF!</v>
      </c>
      <c r="E167" s="176" t="e">
        <f>#REF!</f>
        <v>#REF!</v>
      </c>
      <c r="F167" s="176" t="e">
        <f>#REF!</f>
        <v>#REF!</v>
      </c>
      <c r="G167" s="176" t="e">
        <f>#REF!</f>
        <v>#REF!</v>
      </c>
      <c r="H167" s="176" t="e">
        <f>#REF!</f>
        <v>#REF!</v>
      </c>
      <c r="I167" s="176" t="e">
        <f>#REF!</f>
        <v>#REF!</v>
      </c>
      <c r="J167" s="176" t="e">
        <f>#REF!</f>
        <v>#REF!</v>
      </c>
      <c r="K167" s="176" t="e">
        <f>#REF!</f>
        <v>#REF!</v>
      </c>
      <c r="L167" s="176" t="e">
        <f>#REF!</f>
        <v>#REF!</v>
      </c>
      <c r="M167" s="176" t="e">
        <f>#REF!</f>
        <v>#REF!</v>
      </c>
      <c r="N167" s="176" t="e">
        <f>#REF!</f>
        <v>#REF!</v>
      </c>
      <c r="O167" s="176" t="e">
        <f>#REF!</f>
        <v>#REF!</v>
      </c>
      <c r="P167" s="281" t="e">
        <f t="shared" si="39"/>
        <v>#REF!</v>
      </c>
    </row>
    <row r="168" spans="1:16" s="141" customFormat="1" ht="32.25" customHeight="1">
      <c r="A168" s="255"/>
      <c r="B168" s="256" t="e">
        <f>#REF!</f>
        <v>#REF!</v>
      </c>
      <c r="C168" s="257" t="e">
        <f>#REF!</f>
        <v>#REF!</v>
      </c>
      <c r="D168" s="282" t="e">
        <f>SUM(D169:D172)</f>
        <v>#REF!</v>
      </c>
      <c r="E168" s="282" t="e">
        <f t="shared" ref="E168:K168" si="42">SUM(E169:E172)</f>
        <v>#REF!</v>
      </c>
      <c r="F168" s="282" t="e">
        <f t="shared" si="42"/>
        <v>#REF!</v>
      </c>
      <c r="G168" s="282" t="e">
        <f t="shared" si="42"/>
        <v>#REF!</v>
      </c>
      <c r="H168" s="282" t="e">
        <f t="shared" si="42"/>
        <v>#REF!</v>
      </c>
      <c r="I168" s="282" t="e">
        <f t="shared" si="42"/>
        <v>#REF!</v>
      </c>
      <c r="J168" s="282" t="e">
        <f t="shared" si="42"/>
        <v>#REF!</v>
      </c>
      <c r="K168" s="282" t="e">
        <f t="shared" si="42"/>
        <v>#REF!</v>
      </c>
      <c r="L168" s="282" t="e">
        <f>SUM(L169:L173)</f>
        <v>#REF!</v>
      </c>
      <c r="M168" s="282" t="e">
        <f>SUM(M169:M173)</f>
        <v>#REF!</v>
      </c>
      <c r="N168" s="282" t="e">
        <f>SUM(N169:N173)</f>
        <v>#REF!</v>
      </c>
      <c r="O168" s="282" t="e">
        <f>SUM(O169:O173)</f>
        <v>#REF!</v>
      </c>
      <c r="P168" s="283" t="e">
        <f>SUM(P169:P173)</f>
        <v>#REF!</v>
      </c>
    </row>
    <row r="169" spans="1:16" ht="32.25" customHeight="1">
      <c r="A169" s="201"/>
      <c r="B169" s="184" t="e">
        <f>#REF!</f>
        <v>#REF!</v>
      </c>
      <c r="C169" s="193" t="e">
        <f>#REF!</f>
        <v>#REF!</v>
      </c>
      <c r="D169" s="176" t="e">
        <f>#REF!</f>
        <v>#REF!</v>
      </c>
      <c r="E169" s="176" t="e">
        <f>#REF!</f>
        <v>#REF!</v>
      </c>
      <c r="F169" s="176" t="e">
        <f>#REF!</f>
        <v>#REF!</v>
      </c>
      <c r="G169" s="176" t="e">
        <f>#REF!</f>
        <v>#REF!</v>
      </c>
      <c r="H169" s="176" t="e">
        <f>#REF!</f>
        <v>#REF!</v>
      </c>
      <c r="I169" s="176" t="e">
        <f>#REF!</f>
        <v>#REF!</v>
      </c>
      <c r="J169" s="176" t="e">
        <f>#REF!</f>
        <v>#REF!</v>
      </c>
      <c r="K169" s="176" t="e">
        <f>#REF!</f>
        <v>#REF!</v>
      </c>
      <c r="L169" s="176" t="e">
        <f>#REF!</f>
        <v>#REF!</v>
      </c>
      <c r="M169" s="176" t="e">
        <f>#REF!</f>
        <v>#REF!</v>
      </c>
      <c r="N169" s="176" t="e">
        <f>#REF!</f>
        <v>#REF!</v>
      </c>
      <c r="O169" s="176" t="e">
        <f>#REF!</f>
        <v>#REF!</v>
      </c>
      <c r="P169" s="281" t="e">
        <f t="shared" si="39"/>
        <v>#REF!</v>
      </c>
    </row>
    <row r="170" spans="1:16" ht="32.25" customHeight="1">
      <c r="A170" s="201"/>
      <c r="B170" s="184" t="e">
        <f>#REF!</f>
        <v>#REF!</v>
      </c>
      <c r="C170" s="193" t="e">
        <f>#REF!</f>
        <v>#REF!</v>
      </c>
      <c r="D170" s="176" t="e">
        <f>#REF!</f>
        <v>#REF!</v>
      </c>
      <c r="E170" s="176" t="e">
        <f>#REF!</f>
        <v>#REF!</v>
      </c>
      <c r="F170" s="176" t="e">
        <f>#REF!</f>
        <v>#REF!</v>
      </c>
      <c r="G170" s="176" t="e">
        <f>#REF!</f>
        <v>#REF!</v>
      </c>
      <c r="H170" s="176" t="e">
        <f>#REF!</f>
        <v>#REF!</v>
      </c>
      <c r="I170" s="176" t="e">
        <f>#REF!</f>
        <v>#REF!</v>
      </c>
      <c r="J170" s="176" t="e">
        <f>#REF!</f>
        <v>#REF!</v>
      </c>
      <c r="K170" s="176" t="e">
        <f>#REF!</f>
        <v>#REF!</v>
      </c>
      <c r="L170" s="176" t="e">
        <f>#REF!</f>
        <v>#REF!</v>
      </c>
      <c r="M170" s="176" t="e">
        <f>#REF!</f>
        <v>#REF!</v>
      </c>
      <c r="N170" s="176" t="e">
        <f>#REF!</f>
        <v>#REF!</v>
      </c>
      <c r="O170" s="176" t="e">
        <f>#REF!</f>
        <v>#REF!</v>
      </c>
      <c r="P170" s="281" t="e">
        <f t="shared" si="39"/>
        <v>#REF!</v>
      </c>
    </row>
    <row r="171" spans="1:16" ht="32.25" customHeight="1">
      <c r="A171" s="201"/>
      <c r="B171" s="184" t="e">
        <f>#REF!</f>
        <v>#REF!</v>
      </c>
      <c r="C171" s="193" t="e">
        <f>#REF!</f>
        <v>#REF!</v>
      </c>
      <c r="D171" s="176" t="e">
        <f>#REF!</f>
        <v>#REF!</v>
      </c>
      <c r="E171" s="176" t="e">
        <f>#REF!</f>
        <v>#REF!</v>
      </c>
      <c r="F171" s="176" t="e">
        <f>#REF!</f>
        <v>#REF!</v>
      </c>
      <c r="G171" s="176" t="e">
        <f>#REF!</f>
        <v>#REF!</v>
      </c>
      <c r="H171" s="176" t="e">
        <f>#REF!</f>
        <v>#REF!</v>
      </c>
      <c r="I171" s="176" t="e">
        <f>#REF!</f>
        <v>#REF!</v>
      </c>
      <c r="J171" s="176" t="e">
        <f>#REF!</f>
        <v>#REF!</v>
      </c>
      <c r="K171" s="176" t="e">
        <f>#REF!</f>
        <v>#REF!</v>
      </c>
      <c r="L171" s="176" t="e">
        <f>#REF!</f>
        <v>#REF!</v>
      </c>
      <c r="M171" s="176" t="e">
        <f>#REF!</f>
        <v>#REF!</v>
      </c>
      <c r="N171" s="176" t="e">
        <f>#REF!</f>
        <v>#REF!</v>
      </c>
      <c r="O171" s="176" t="e">
        <f>#REF!</f>
        <v>#REF!</v>
      </c>
      <c r="P171" s="281" t="e">
        <f t="shared" si="39"/>
        <v>#REF!</v>
      </c>
    </row>
    <row r="172" spans="1:16" ht="32.25" customHeight="1">
      <c r="A172" s="201"/>
      <c r="B172" s="184" t="e">
        <f>#REF!</f>
        <v>#REF!</v>
      </c>
      <c r="C172" s="193" t="e">
        <f>#REF!</f>
        <v>#REF!</v>
      </c>
      <c r="D172" s="176" t="e">
        <f>#REF!</f>
        <v>#REF!</v>
      </c>
      <c r="E172" s="176" t="e">
        <f>#REF!</f>
        <v>#REF!</v>
      </c>
      <c r="F172" s="176" t="e">
        <f>#REF!</f>
        <v>#REF!</v>
      </c>
      <c r="G172" s="176" t="e">
        <f>#REF!</f>
        <v>#REF!</v>
      </c>
      <c r="H172" s="176" t="e">
        <f>#REF!</f>
        <v>#REF!</v>
      </c>
      <c r="I172" s="176" t="e">
        <f>#REF!</f>
        <v>#REF!</v>
      </c>
      <c r="J172" s="176" t="e">
        <f>#REF!</f>
        <v>#REF!</v>
      </c>
      <c r="K172" s="176" t="e">
        <f>#REF!</f>
        <v>#REF!</v>
      </c>
      <c r="L172" s="176" t="e">
        <f>#REF!</f>
        <v>#REF!</v>
      </c>
      <c r="M172" s="176" t="e">
        <f>#REF!</f>
        <v>#REF!</v>
      </c>
      <c r="N172" s="176" t="e">
        <f>#REF!</f>
        <v>#REF!</v>
      </c>
      <c r="O172" s="176" t="e">
        <f>#REF!</f>
        <v>#REF!</v>
      </c>
      <c r="P172" s="281" t="e">
        <f t="shared" si="39"/>
        <v>#REF!</v>
      </c>
    </row>
    <row r="173" spans="1:16" ht="32.25" customHeight="1">
      <c r="A173" s="201"/>
      <c r="B173" s="184" t="e">
        <f>#REF!</f>
        <v>#REF!</v>
      </c>
      <c r="C173" s="193" t="e">
        <f>#REF!</f>
        <v>#REF!</v>
      </c>
      <c r="D173" s="176" t="e">
        <f>#REF!</f>
        <v>#REF!</v>
      </c>
      <c r="E173" s="176" t="e">
        <f>#REF!</f>
        <v>#REF!</v>
      </c>
      <c r="F173" s="176" t="e">
        <f>#REF!</f>
        <v>#REF!</v>
      </c>
      <c r="G173" s="176" t="e">
        <f>#REF!</f>
        <v>#REF!</v>
      </c>
      <c r="H173" s="176" t="e">
        <f>#REF!</f>
        <v>#REF!</v>
      </c>
      <c r="I173" s="176" t="e">
        <f>#REF!</f>
        <v>#REF!</v>
      </c>
      <c r="J173" s="176" t="e">
        <f>#REF!</f>
        <v>#REF!</v>
      </c>
      <c r="K173" s="176" t="e">
        <f>#REF!</f>
        <v>#REF!</v>
      </c>
      <c r="L173" s="176" t="e">
        <f>#REF!</f>
        <v>#REF!</v>
      </c>
      <c r="M173" s="176" t="e">
        <f>#REF!</f>
        <v>#REF!</v>
      </c>
      <c r="N173" s="176" t="e">
        <f>#REF!</f>
        <v>#REF!</v>
      </c>
      <c r="O173" s="176" t="e">
        <f>#REF!</f>
        <v>#REF!</v>
      </c>
      <c r="P173" s="281" t="e">
        <f t="shared" si="39"/>
        <v>#REF!</v>
      </c>
    </row>
    <row r="174" spans="1:16" s="142" customFormat="1">
      <c r="A174" s="259"/>
      <c r="B174" s="260" t="s">
        <v>377</v>
      </c>
      <c r="C174" s="261"/>
      <c r="D174" s="262">
        <f>SUM(D176:D178)</f>
        <v>0</v>
      </c>
      <c r="E174" s="262">
        <f t="shared" ref="E174:P174" si="43">SUM(E176:E178)</f>
        <v>0</v>
      </c>
      <c r="F174" s="262">
        <f t="shared" si="43"/>
        <v>0</v>
      </c>
      <c r="G174" s="262">
        <f t="shared" si="43"/>
        <v>0</v>
      </c>
      <c r="H174" s="262">
        <f t="shared" si="43"/>
        <v>0</v>
      </c>
      <c r="I174" s="262">
        <f t="shared" si="43"/>
        <v>0</v>
      </c>
      <c r="J174" s="262">
        <f t="shared" si="43"/>
        <v>0</v>
      </c>
      <c r="K174" s="262">
        <f t="shared" si="43"/>
        <v>0</v>
      </c>
      <c r="L174" s="262">
        <f t="shared" si="43"/>
        <v>0</v>
      </c>
      <c r="M174" s="262">
        <f t="shared" si="43"/>
        <v>0</v>
      </c>
      <c r="N174" s="262">
        <f t="shared" si="43"/>
        <v>0</v>
      </c>
      <c r="O174" s="277">
        <f t="shared" si="43"/>
        <v>0</v>
      </c>
      <c r="P174" s="278">
        <f t="shared" si="43"/>
        <v>0</v>
      </c>
    </row>
    <row r="175" spans="1:16" s="142" customFormat="1">
      <c r="A175" s="259"/>
      <c r="B175" s="263"/>
      <c r="C175" s="264"/>
      <c r="D175" s="262"/>
      <c r="E175" s="262"/>
      <c r="F175" s="262"/>
      <c r="G175" s="262"/>
      <c r="H175" s="262"/>
      <c r="I175" s="262"/>
      <c r="J175" s="262"/>
      <c r="K175" s="262"/>
      <c r="L175" s="262"/>
      <c r="M175" s="262"/>
      <c r="N175" s="262"/>
      <c r="O175" s="262"/>
      <c r="P175" s="262"/>
    </row>
    <row r="176" spans="1:16" s="142" customFormat="1">
      <c r="A176" s="265"/>
      <c r="B176" s="266" t="s">
        <v>378</v>
      </c>
      <c r="C176" s="267"/>
      <c r="D176" s="268"/>
      <c r="E176" s="269"/>
      <c r="F176" s="269"/>
      <c r="G176" s="269"/>
      <c r="H176" s="269"/>
      <c r="I176" s="269"/>
      <c r="J176" s="269"/>
      <c r="K176" s="269"/>
      <c r="L176" s="269"/>
      <c r="M176" s="269"/>
      <c r="N176" s="269"/>
      <c r="O176" s="269"/>
      <c r="P176" s="176">
        <f>SUM(D176:O176)</f>
        <v>0</v>
      </c>
    </row>
    <row r="177" spans="1:16" s="142" customFormat="1">
      <c r="A177" s="265"/>
      <c r="B177" s="266" t="s">
        <v>379</v>
      </c>
      <c r="C177" s="267"/>
      <c r="D177" s="269"/>
      <c r="E177" s="269"/>
      <c r="F177" s="269"/>
      <c r="G177" s="269"/>
      <c r="H177" s="269"/>
      <c r="I177" s="269"/>
      <c r="J177" s="269"/>
      <c r="K177" s="269"/>
      <c r="L177" s="269"/>
      <c r="M177" s="269"/>
      <c r="N177" s="269"/>
      <c r="O177" s="269"/>
      <c r="P177" s="176">
        <f>SUM(D177:O177)</f>
        <v>0</v>
      </c>
    </row>
    <row r="178" spans="1:16" s="142" customFormat="1">
      <c r="A178" s="265"/>
      <c r="B178" s="266" t="s">
        <v>380</v>
      </c>
      <c r="C178" s="267"/>
      <c r="D178" s="269"/>
      <c r="E178" s="269"/>
      <c r="F178" s="269"/>
      <c r="G178" s="269"/>
      <c r="H178" s="269"/>
      <c r="I178" s="269"/>
      <c r="J178" s="269"/>
      <c r="K178" s="269"/>
      <c r="L178" s="269"/>
      <c r="M178" s="269"/>
      <c r="N178" s="269"/>
      <c r="O178" s="269"/>
      <c r="P178" s="176">
        <f>SUM(D178:O178)</f>
        <v>0</v>
      </c>
    </row>
    <row r="179" spans="1:16" s="142" customFormat="1">
      <c r="A179" s="265"/>
      <c r="B179" s="270"/>
      <c r="C179" s="267"/>
      <c r="D179" s="269"/>
      <c r="E179" s="269"/>
      <c r="F179" s="269"/>
      <c r="G179" s="269"/>
      <c r="H179" s="269"/>
      <c r="I179" s="269"/>
      <c r="J179" s="269"/>
      <c r="K179" s="269"/>
      <c r="L179" s="269"/>
      <c r="M179" s="269"/>
      <c r="N179" s="269"/>
      <c r="O179" s="269"/>
      <c r="P179" s="221"/>
    </row>
    <row r="180" spans="1:16" ht="16.5" customHeight="1">
      <c r="A180" s="271"/>
      <c r="B180" s="272" t="s">
        <v>381</v>
      </c>
      <c r="C180" s="273"/>
      <c r="D180" s="274" t="e">
        <f>D5-D6+D174</f>
        <v>#REF!</v>
      </c>
      <c r="E180" s="274" t="e">
        <f t="shared" ref="E180:O180" si="44">E5-E6+E174</f>
        <v>#REF!</v>
      </c>
      <c r="F180" s="274" t="e">
        <f t="shared" si="44"/>
        <v>#REF!</v>
      </c>
      <c r="G180" s="274" t="e">
        <f t="shared" si="44"/>
        <v>#REF!</v>
      </c>
      <c r="H180" s="274" t="e">
        <f t="shared" si="44"/>
        <v>#REF!</v>
      </c>
      <c r="I180" s="274" t="e">
        <f t="shared" si="44"/>
        <v>#REF!</v>
      </c>
      <c r="J180" s="274" t="e">
        <f t="shared" si="44"/>
        <v>#REF!</v>
      </c>
      <c r="K180" s="274" t="e">
        <f t="shared" si="44"/>
        <v>#REF!</v>
      </c>
      <c r="L180" s="274" t="e">
        <f t="shared" si="44"/>
        <v>#REF!</v>
      </c>
      <c r="M180" s="274" t="e">
        <f t="shared" si="44"/>
        <v>#REF!</v>
      </c>
      <c r="N180" s="274" t="e">
        <f t="shared" si="44"/>
        <v>#REF!</v>
      </c>
      <c r="O180" s="274" t="e">
        <f t="shared" si="44"/>
        <v>#REF!</v>
      </c>
      <c r="P180" s="279"/>
    </row>
    <row r="181" spans="1:16">
      <c r="B181" s="1606"/>
      <c r="C181" s="1606"/>
      <c r="D181" s="1606"/>
      <c r="E181" s="215"/>
    </row>
    <row r="182" spans="1:16">
      <c r="B182" s="215"/>
      <c r="C182" s="275"/>
      <c r="D182" s="215"/>
      <c r="E182" s="215"/>
      <c r="F182" s="215"/>
      <c r="G182" s="215"/>
      <c r="H182" s="215"/>
      <c r="I182" s="215"/>
      <c r="J182" s="215"/>
      <c r="K182" s="215"/>
      <c r="L182" s="215"/>
      <c r="M182" s="215"/>
      <c r="N182" s="215"/>
      <c r="O182" s="215"/>
    </row>
    <row r="185" spans="1:16">
      <c r="B185" s="215"/>
      <c r="C185" s="275"/>
      <c r="D185" s="1607"/>
      <c r="E185" s="1607"/>
      <c r="F185" s="215"/>
      <c r="G185" s="1607"/>
      <c r="H185" s="1607"/>
      <c r="I185" s="215"/>
    </row>
    <row r="186" spans="1:16">
      <c r="B186" s="215"/>
      <c r="C186" s="275"/>
      <c r="D186" s="1605"/>
      <c r="E186" s="1605"/>
      <c r="F186" s="276"/>
      <c r="G186" s="1605"/>
      <c r="H186" s="1605"/>
      <c r="I186" s="215"/>
    </row>
    <row r="187" spans="1:16">
      <c r="B187" s="215"/>
      <c r="C187" s="275"/>
      <c r="D187" s="1605"/>
      <c r="E187" s="1605"/>
      <c r="F187" s="276"/>
      <c r="G187" s="1605"/>
      <c r="H187" s="1605"/>
      <c r="I187" s="215"/>
    </row>
  </sheetData>
  <mergeCells count="13">
    <mergeCell ref="D1:H1"/>
    <mergeCell ref="I1:J1"/>
    <mergeCell ref="K1:O1"/>
    <mergeCell ref="D2:H2"/>
    <mergeCell ref="I2:J2"/>
    <mergeCell ref="K2:O2"/>
    <mergeCell ref="D187:E187"/>
    <mergeCell ref="G187:H187"/>
    <mergeCell ref="B181:D181"/>
    <mergeCell ref="D185:E185"/>
    <mergeCell ref="G185:H185"/>
    <mergeCell ref="D186:E186"/>
    <mergeCell ref="G186:H186"/>
  </mergeCells>
  <pageMargins left="0.27916666666666701" right="0.27916666666666701" top="0.73888888888888904" bottom="1" header="0.40902777777777799" footer="0.3"/>
  <pageSetup scale="40" fitToHeight="0" orientation="landscape"/>
  <headerFooter>
    <oddHeader>&amp;C&amp;14Prévisions du flux de trésorerie pour la période janvier a decembre 2017</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Q145"/>
  <sheetViews>
    <sheetView showGridLines="0" topLeftCell="A20" workbookViewId="0">
      <selection activeCell="D4" sqref="D4:O4"/>
    </sheetView>
  </sheetViews>
  <sheetFormatPr defaultColWidth="11.21875" defaultRowHeight="13.8"/>
  <cols>
    <col min="1" max="1" width="3.21875" style="143" customWidth="1"/>
    <col min="2" max="2" width="19.21875" style="143" customWidth="1"/>
    <col min="3" max="3" width="65" style="144" customWidth="1"/>
    <col min="4" max="16" width="16.77734375" style="143" customWidth="1"/>
    <col min="17" max="17" width="13.21875" style="143" customWidth="1"/>
    <col min="18" max="16384" width="11.21875" style="143"/>
  </cols>
  <sheetData>
    <row r="1" spans="1:17" s="137" customFormat="1" ht="24" customHeight="1">
      <c r="B1" s="145" t="s">
        <v>64</v>
      </c>
      <c r="C1" s="146" t="s">
        <v>1214</v>
      </c>
      <c r="D1" s="1608"/>
      <c r="E1" s="1609"/>
      <c r="F1" s="1609"/>
      <c r="G1" s="1609"/>
      <c r="H1" s="1609"/>
      <c r="I1" s="1610" t="s">
        <v>65</v>
      </c>
      <c r="J1" s="1611"/>
      <c r="K1" s="1612" t="s">
        <v>1215</v>
      </c>
      <c r="L1" s="1612"/>
      <c r="M1" s="1612"/>
      <c r="N1" s="1612"/>
      <c r="O1" s="1612"/>
    </row>
    <row r="2" spans="1:17" s="137" customFormat="1" ht="24" customHeight="1">
      <c r="B2" s="145" t="s">
        <v>370</v>
      </c>
      <c r="C2" s="146" t="s">
        <v>1219</v>
      </c>
      <c r="D2" s="1608"/>
      <c r="E2" s="1609"/>
      <c r="F2" s="1609"/>
      <c r="G2" s="1609"/>
      <c r="H2" s="1609"/>
      <c r="I2" s="1610" t="s">
        <v>66</v>
      </c>
      <c r="J2" s="1611"/>
      <c r="K2" s="1613" t="s">
        <v>67</v>
      </c>
      <c r="L2" s="1613"/>
      <c r="M2" s="1613"/>
      <c r="N2" s="1613"/>
      <c r="O2" s="1613"/>
      <c r="Q2" s="222"/>
    </row>
    <row r="3" spans="1:17" s="137" customFormat="1" ht="24" customHeight="1">
      <c r="B3" s="145" t="s">
        <v>68</v>
      </c>
      <c r="C3" s="147" t="e">
        <f>#REF!</f>
        <v>#REF!</v>
      </c>
      <c r="D3" s="148"/>
      <c r="E3" s="148"/>
      <c r="F3" s="148"/>
      <c r="G3" s="148"/>
      <c r="H3" s="148"/>
      <c r="I3" s="148"/>
      <c r="J3" s="148"/>
      <c r="K3" s="148"/>
      <c r="L3" s="148"/>
      <c r="M3" s="148"/>
      <c r="N3" s="148"/>
      <c r="O3" s="148"/>
      <c r="P3" s="216"/>
    </row>
    <row r="4" spans="1:17">
      <c r="A4" s="149"/>
      <c r="B4" s="150"/>
      <c r="C4" s="151" t="s">
        <v>374</v>
      </c>
      <c r="D4" s="152">
        <v>42370</v>
      </c>
      <c r="E4" s="152">
        <v>42401</v>
      </c>
      <c r="F4" s="152">
        <v>42430</v>
      </c>
      <c r="G4" s="152">
        <v>42461</v>
      </c>
      <c r="H4" s="152">
        <v>42491</v>
      </c>
      <c r="I4" s="152">
        <v>42522</v>
      </c>
      <c r="J4" s="152">
        <v>42552</v>
      </c>
      <c r="K4" s="152">
        <v>42583</v>
      </c>
      <c r="L4" s="152">
        <v>42614</v>
      </c>
      <c r="M4" s="152">
        <v>42644</v>
      </c>
      <c r="N4" s="152">
        <v>42675</v>
      </c>
      <c r="O4" s="152">
        <v>42705</v>
      </c>
      <c r="P4" s="152"/>
    </row>
    <row r="5" spans="1:17">
      <c r="A5" s="149"/>
      <c r="B5" s="149"/>
      <c r="C5" s="153" t="s">
        <v>375</v>
      </c>
      <c r="D5" s="154"/>
      <c r="E5" s="154" t="e">
        <f>D138</f>
        <v>#REF!</v>
      </c>
      <c r="F5" s="154" t="e">
        <f t="shared" ref="F5:O5" si="0">E138</f>
        <v>#REF!</v>
      </c>
      <c r="G5" s="154" t="e">
        <f t="shared" si="0"/>
        <v>#REF!</v>
      </c>
      <c r="H5" s="154" t="e">
        <f t="shared" si="0"/>
        <v>#REF!</v>
      </c>
      <c r="I5" s="154" t="e">
        <f t="shared" si="0"/>
        <v>#REF!</v>
      </c>
      <c r="J5" s="154" t="e">
        <f t="shared" si="0"/>
        <v>#REF!</v>
      </c>
      <c r="K5" s="154" t="e">
        <f t="shared" si="0"/>
        <v>#REF!</v>
      </c>
      <c r="L5" s="154" t="e">
        <f t="shared" si="0"/>
        <v>#REF!</v>
      </c>
      <c r="M5" s="154" t="e">
        <f t="shared" si="0"/>
        <v>#REF!</v>
      </c>
      <c r="N5" s="154" t="e">
        <f t="shared" si="0"/>
        <v>#REF!</v>
      </c>
      <c r="O5" s="154" t="e">
        <f t="shared" si="0"/>
        <v>#REF!</v>
      </c>
      <c r="P5" s="217" t="s">
        <v>131</v>
      </c>
    </row>
    <row r="6" spans="1:17">
      <c r="A6" s="149"/>
      <c r="B6" s="149"/>
      <c r="C6" s="155" t="s">
        <v>376</v>
      </c>
      <c r="D6" s="154" t="e">
        <f t="shared" ref="D6:P6" si="1">D8+D64+D112+D128</f>
        <v>#REF!</v>
      </c>
      <c r="E6" s="154" t="e">
        <f t="shared" si="1"/>
        <v>#REF!</v>
      </c>
      <c r="F6" s="154" t="e">
        <f t="shared" si="1"/>
        <v>#REF!</v>
      </c>
      <c r="G6" s="154" t="e">
        <f t="shared" si="1"/>
        <v>#REF!</v>
      </c>
      <c r="H6" s="154" t="e">
        <f t="shared" si="1"/>
        <v>#REF!</v>
      </c>
      <c r="I6" s="154" t="e">
        <f t="shared" si="1"/>
        <v>#REF!</v>
      </c>
      <c r="J6" s="154" t="e">
        <f t="shared" si="1"/>
        <v>#REF!</v>
      </c>
      <c r="K6" s="154" t="e">
        <f t="shared" si="1"/>
        <v>#REF!</v>
      </c>
      <c r="L6" s="154" t="e">
        <f t="shared" si="1"/>
        <v>#REF!</v>
      </c>
      <c r="M6" s="154" t="e">
        <f t="shared" si="1"/>
        <v>#REF!</v>
      </c>
      <c r="N6" s="154" t="e">
        <f t="shared" si="1"/>
        <v>#REF!</v>
      </c>
      <c r="O6" s="154" t="e">
        <f t="shared" si="1"/>
        <v>#REF!</v>
      </c>
      <c r="P6" s="154" t="e">
        <f t="shared" si="1"/>
        <v>#REF!</v>
      </c>
      <c r="Q6" s="223"/>
    </row>
    <row r="7" spans="1:17" s="138" customFormat="1">
      <c r="A7" s="156"/>
      <c r="B7" s="157"/>
      <c r="C7" s="158" t="s">
        <v>70</v>
      </c>
      <c r="D7" s="159"/>
      <c r="E7" s="160"/>
      <c r="F7" s="160"/>
      <c r="G7" s="160"/>
      <c r="H7" s="160"/>
      <c r="I7" s="160"/>
      <c r="J7" s="160"/>
      <c r="K7" s="160"/>
      <c r="L7" s="160"/>
      <c r="M7" s="160"/>
      <c r="N7" s="160"/>
      <c r="O7" s="160"/>
      <c r="P7" s="218"/>
      <c r="Q7" s="224"/>
    </row>
    <row r="8" spans="1:17" s="138" customFormat="1" ht="14.4">
      <c r="A8" s="161" t="s">
        <v>491</v>
      </c>
      <c r="B8" s="162"/>
      <c r="C8" s="163"/>
      <c r="D8" s="164" t="e">
        <f t="shared" ref="D8:O8" si="2">D9+D36+D57</f>
        <v>#REF!</v>
      </c>
      <c r="E8" s="164" t="e">
        <f t="shared" si="2"/>
        <v>#REF!</v>
      </c>
      <c r="F8" s="164" t="e">
        <f t="shared" si="2"/>
        <v>#REF!</v>
      </c>
      <c r="G8" s="164" t="e">
        <f t="shared" si="2"/>
        <v>#REF!</v>
      </c>
      <c r="H8" s="164" t="e">
        <f t="shared" si="2"/>
        <v>#REF!</v>
      </c>
      <c r="I8" s="164" t="e">
        <f t="shared" si="2"/>
        <v>#REF!</v>
      </c>
      <c r="J8" s="164">
        <f t="shared" si="2"/>
        <v>0</v>
      </c>
      <c r="K8" s="164">
        <f t="shared" si="2"/>
        <v>0</v>
      </c>
      <c r="L8" s="164">
        <f t="shared" si="2"/>
        <v>0</v>
      </c>
      <c r="M8" s="164">
        <f t="shared" si="2"/>
        <v>0</v>
      </c>
      <c r="N8" s="164">
        <f t="shared" si="2"/>
        <v>0</v>
      </c>
      <c r="O8" s="164">
        <f t="shared" si="2"/>
        <v>0</v>
      </c>
      <c r="P8" s="219" t="e">
        <f>SUM(D8:O8)</f>
        <v>#REF!</v>
      </c>
      <c r="Q8" s="224"/>
    </row>
    <row r="9" spans="1:17" s="138" customFormat="1">
      <c r="A9" s="165" t="s">
        <v>492</v>
      </c>
      <c r="B9" s="166"/>
      <c r="C9" s="167"/>
      <c r="D9" s="168" t="e">
        <f t="shared" ref="D9:O9" si="3">D10+D21+D24+D27</f>
        <v>#REF!</v>
      </c>
      <c r="E9" s="168" t="e">
        <f t="shared" si="3"/>
        <v>#REF!</v>
      </c>
      <c r="F9" s="168" t="e">
        <f t="shared" si="3"/>
        <v>#REF!</v>
      </c>
      <c r="G9" s="168" t="e">
        <f t="shared" si="3"/>
        <v>#REF!</v>
      </c>
      <c r="H9" s="168" t="e">
        <f t="shared" si="3"/>
        <v>#REF!</v>
      </c>
      <c r="I9" s="168" t="e">
        <f t="shared" si="3"/>
        <v>#REF!</v>
      </c>
      <c r="J9" s="168">
        <f t="shared" si="3"/>
        <v>0</v>
      </c>
      <c r="K9" s="168">
        <f t="shared" si="3"/>
        <v>0</v>
      </c>
      <c r="L9" s="168">
        <f t="shared" si="3"/>
        <v>0</v>
      </c>
      <c r="M9" s="168">
        <f t="shared" si="3"/>
        <v>0</v>
      </c>
      <c r="N9" s="168">
        <f t="shared" si="3"/>
        <v>0</v>
      </c>
      <c r="O9" s="168">
        <f t="shared" si="3"/>
        <v>0</v>
      </c>
      <c r="P9" s="220" t="e">
        <f>SUM(D9:O9)</f>
        <v>#REF!</v>
      </c>
    </row>
    <row r="10" spans="1:17" ht="45.75" customHeight="1">
      <c r="A10" s="169"/>
      <c r="B10" s="170" t="s">
        <v>493</v>
      </c>
      <c r="C10" s="171" t="s">
        <v>1217</v>
      </c>
      <c r="D10" s="172" t="e">
        <f>SUM(D11:D20)</f>
        <v>#REF!</v>
      </c>
      <c r="E10" s="172" t="e">
        <f t="shared" ref="E10:P10" si="4">SUM(E11:E20)</f>
        <v>#REF!</v>
      </c>
      <c r="F10" s="172" t="e">
        <f t="shared" si="4"/>
        <v>#REF!</v>
      </c>
      <c r="G10" s="172" t="e">
        <f t="shared" si="4"/>
        <v>#REF!</v>
      </c>
      <c r="H10" s="172" t="e">
        <f t="shared" si="4"/>
        <v>#REF!</v>
      </c>
      <c r="I10" s="172" t="e">
        <f t="shared" si="4"/>
        <v>#REF!</v>
      </c>
      <c r="J10" s="172">
        <f t="shared" si="4"/>
        <v>0</v>
      </c>
      <c r="K10" s="172">
        <f t="shared" si="4"/>
        <v>0</v>
      </c>
      <c r="L10" s="172">
        <f t="shared" si="4"/>
        <v>0</v>
      </c>
      <c r="M10" s="172">
        <f t="shared" si="4"/>
        <v>0</v>
      </c>
      <c r="N10" s="172">
        <f t="shared" si="4"/>
        <v>0</v>
      </c>
      <c r="O10" s="172">
        <f t="shared" si="4"/>
        <v>0</v>
      </c>
      <c r="P10" s="172" t="e">
        <f t="shared" si="4"/>
        <v>#REF!</v>
      </c>
    </row>
    <row r="11" spans="1:17" ht="24.75" customHeight="1">
      <c r="A11" s="173"/>
      <c r="B11" s="174" t="e">
        <f>#REF!</f>
        <v>#REF!</v>
      </c>
      <c r="C11" s="175" t="e">
        <f>#REF!</f>
        <v>#REF!</v>
      </c>
      <c r="D11" s="176"/>
      <c r="E11" s="176"/>
      <c r="F11" s="176"/>
      <c r="G11" s="176"/>
      <c r="H11" s="176"/>
      <c r="I11" s="176"/>
      <c r="J11" s="176"/>
      <c r="K11" s="176"/>
      <c r="L11" s="176"/>
      <c r="M11" s="176"/>
      <c r="N11" s="176"/>
      <c r="O11" s="176"/>
      <c r="P11" s="176">
        <f>SUM(D11:O11)</f>
        <v>0</v>
      </c>
    </row>
    <row r="12" spans="1:17" ht="21" customHeight="1">
      <c r="A12" s="173"/>
      <c r="B12" s="177" t="e">
        <f>#REF!</f>
        <v>#REF!</v>
      </c>
      <c r="C12" s="178" t="e">
        <f>#REF!</f>
        <v>#REF!</v>
      </c>
      <c r="D12" s="176"/>
      <c r="E12" s="176"/>
      <c r="F12" s="176"/>
      <c r="G12" s="176"/>
      <c r="H12" s="176"/>
      <c r="I12" s="176"/>
      <c r="J12" s="176"/>
      <c r="K12" s="176"/>
      <c r="L12" s="176"/>
      <c r="M12" s="176"/>
      <c r="N12" s="176"/>
      <c r="O12" s="176"/>
      <c r="P12" s="176">
        <f t="shared" ref="P12:P75" si="5">SUM(D12:O12)</f>
        <v>0</v>
      </c>
    </row>
    <row r="13" spans="1:17" ht="19.5" customHeight="1">
      <c r="A13" s="173"/>
      <c r="B13" s="177" t="e">
        <f>#REF!</f>
        <v>#REF!</v>
      </c>
      <c r="C13" s="179" t="e">
        <f>#REF!</f>
        <v>#REF!</v>
      </c>
      <c r="D13" s="176"/>
      <c r="E13" s="176"/>
      <c r="F13" s="176"/>
      <c r="G13" s="176"/>
      <c r="H13" s="176"/>
      <c r="I13" s="176"/>
      <c r="J13" s="176"/>
      <c r="K13" s="176"/>
      <c r="L13" s="176"/>
      <c r="M13" s="176"/>
      <c r="N13" s="176"/>
      <c r="O13" s="176"/>
      <c r="P13" s="176">
        <f t="shared" si="5"/>
        <v>0</v>
      </c>
    </row>
    <row r="14" spans="1:17" ht="27" customHeight="1">
      <c r="A14" s="173"/>
      <c r="B14" s="177" t="e">
        <f>#REF!</f>
        <v>#REF!</v>
      </c>
      <c r="C14" s="178" t="e">
        <f>#REF!</f>
        <v>#REF!</v>
      </c>
      <c r="D14" s="176"/>
      <c r="E14" s="176"/>
      <c r="F14" s="176"/>
      <c r="G14" s="176"/>
      <c r="H14" s="176"/>
      <c r="I14" s="176"/>
      <c r="J14" s="176"/>
      <c r="K14" s="176"/>
      <c r="L14" s="176"/>
      <c r="M14" s="176"/>
      <c r="N14" s="176"/>
      <c r="O14" s="176"/>
      <c r="P14" s="176">
        <f t="shared" si="5"/>
        <v>0</v>
      </c>
    </row>
    <row r="15" spans="1:17" ht="18.75" customHeight="1">
      <c r="A15" s="173"/>
      <c r="B15" s="177" t="e">
        <f>#REF!</f>
        <v>#REF!</v>
      </c>
      <c r="C15" s="178" t="e">
        <f>#REF!</f>
        <v>#REF!</v>
      </c>
      <c r="D15" s="176"/>
      <c r="E15" s="176"/>
      <c r="F15" s="176"/>
      <c r="G15" s="176"/>
      <c r="H15" s="176"/>
      <c r="I15" s="176"/>
      <c r="J15" s="176"/>
      <c r="K15" s="176"/>
      <c r="L15" s="176"/>
      <c r="M15" s="176"/>
      <c r="N15" s="176"/>
      <c r="O15" s="176"/>
      <c r="P15" s="176">
        <f t="shared" si="5"/>
        <v>0</v>
      </c>
    </row>
    <row r="16" spans="1:17" ht="33.75" customHeight="1">
      <c r="A16" s="173"/>
      <c r="B16" s="177" t="e">
        <f>#REF!</f>
        <v>#REF!</v>
      </c>
      <c r="C16" s="178" t="e">
        <f>#REF!</f>
        <v>#REF!</v>
      </c>
      <c r="D16" s="176"/>
      <c r="E16" s="176"/>
      <c r="F16" s="176"/>
      <c r="G16" s="176"/>
      <c r="H16" s="176"/>
      <c r="I16" s="176"/>
      <c r="J16" s="176"/>
      <c r="K16" s="176"/>
      <c r="L16" s="176"/>
      <c r="M16" s="176"/>
      <c r="N16" s="176"/>
      <c r="O16" s="176"/>
      <c r="P16" s="176">
        <f t="shared" si="5"/>
        <v>0</v>
      </c>
    </row>
    <row r="17" spans="1:16" ht="33.75" customHeight="1">
      <c r="A17" s="173"/>
      <c r="B17" s="177" t="e">
        <f>#REF!</f>
        <v>#REF!</v>
      </c>
      <c r="C17" s="178" t="e">
        <f>#REF!</f>
        <v>#REF!</v>
      </c>
      <c r="D17" s="176" t="e">
        <f>#REF!</f>
        <v>#REF!</v>
      </c>
      <c r="E17" s="176" t="e">
        <f>#REF!</f>
        <v>#REF!</v>
      </c>
      <c r="F17" s="176" t="e">
        <f>#REF!</f>
        <v>#REF!</v>
      </c>
      <c r="G17" s="176" t="e">
        <f>#REF!</f>
        <v>#REF!</v>
      </c>
      <c r="H17" s="176" t="e">
        <f>#REF!</f>
        <v>#REF!</v>
      </c>
      <c r="I17" s="176" t="e">
        <f>#REF!</f>
        <v>#REF!</v>
      </c>
      <c r="J17" s="176"/>
      <c r="K17" s="176"/>
      <c r="L17" s="176"/>
      <c r="M17" s="176"/>
      <c r="N17" s="176"/>
      <c r="O17" s="176"/>
      <c r="P17" s="176" t="e">
        <f t="shared" si="5"/>
        <v>#REF!</v>
      </c>
    </row>
    <row r="18" spans="1:16" ht="33.75" customHeight="1">
      <c r="A18" s="173"/>
      <c r="B18" s="177" t="e">
        <f>#REF!</f>
        <v>#REF!</v>
      </c>
      <c r="C18" s="178" t="e">
        <f>#REF!</f>
        <v>#REF!</v>
      </c>
      <c r="D18" s="176" t="e">
        <f>#REF!</f>
        <v>#REF!</v>
      </c>
      <c r="E18" s="176" t="e">
        <f>#REF!</f>
        <v>#REF!</v>
      </c>
      <c r="F18" s="176" t="e">
        <f>#REF!</f>
        <v>#REF!</v>
      </c>
      <c r="G18" s="176" t="e">
        <f>#REF!</f>
        <v>#REF!</v>
      </c>
      <c r="H18" s="176" t="e">
        <f>#REF!</f>
        <v>#REF!</v>
      </c>
      <c r="I18" s="176" t="e">
        <f>#REF!</f>
        <v>#REF!</v>
      </c>
      <c r="J18" s="176"/>
      <c r="K18" s="176"/>
      <c r="L18" s="176"/>
      <c r="M18" s="176"/>
      <c r="N18" s="176"/>
      <c r="O18" s="176"/>
      <c r="P18" s="176" t="e">
        <f t="shared" si="5"/>
        <v>#REF!</v>
      </c>
    </row>
    <row r="19" spans="1:16" ht="33.75" customHeight="1">
      <c r="A19" s="173"/>
      <c r="B19" s="177" t="e">
        <f>#REF!</f>
        <v>#REF!</v>
      </c>
      <c r="C19" s="178" t="e">
        <f>#REF!</f>
        <v>#REF!</v>
      </c>
      <c r="D19" s="176" t="e">
        <f>#REF!</f>
        <v>#REF!</v>
      </c>
      <c r="E19" s="176" t="e">
        <f>#REF!</f>
        <v>#REF!</v>
      </c>
      <c r="F19" s="176" t="e">
        <f>#REF!</f>
        <v>#REF!</v>
      </c>
      <c r="G19" s="176" t="e">
        <f>#REF!</f>
        <v>#REF!</v>
      </c>
      <c r="H19" s="176" t="e">
        <f>#REF!</f>
        <v>#REF!</v>
      </c>
      <c r="I19" s="176" t="e">
        <f>#REF!</f>
        <v>#REF!</v>
      </c>
      <c r="J19" s="176"/>
      <c r="K19" s="176"/>
      <c r="L19" s="176"/>
      <c r="M19" s="176"/>
      <c r="N19" s="176"/>
      <c r="O19" s="176"/>
      <c r="P19" s="176" t="e">
        <f t="shared" si="5"/>
        <v>#REF!</v>
      </c>
    </row>
    <row r="20" spans="1:16" ht="33.75" customHeight="1">
      <c r="A20" s="173"/>
      <c r="B20" s="177" t="e">
        <f>#REF!</f>
        <v>#REF!</v>
      </c>
      <c r="C20" s="178" t="e">
        <f>#REF!</f>
        <v>#REF!</v>
      </c>
      <c r="D20" s="176" t="e">
        <f>#REF!</f>
        <v>#REF!</v>
      </c>
      <c r="E20" s="176" t="e">
        <f>#REF!</f>
        <v>#REF!</v>
      </c>
      <c r="F20" s="176"/>
      <c r="G20" s="176" t="e">
        <f>#REF!</f>
        <v>#REF!</v>
      </c>
      <c r="H20" s="176" t="e">
        <f>#REF!</f>
        <v>#REF!</v>
      </c>
      <c r="I20" s="176" t="e">
        <f>#REF!</f>
        <v>#REF!</v>
      </c>
      <c r="J20" s="176"/>
      <c r="K20" s="176"/>
      <c r="L20" s="176"/>
      <c r="M20" s="176"/>
      <c r="N20" s="176"/>
      <c r="O20" s="176"/>
      <c r="P20" s="176" t="e">
        <f t="shared" si="5"/>
        <v>#REF!</v>
      </c>
    </row>
    <row r="21" spans="1:16">
      <c r="A21" s="149"/>
      <c r="B21" s="180" t="e">
        <f>#REF!</f>
        <v>#REF!</v>
      </c>
      <c r="C21" s="155" t="e">
        <f>#REF!</f>
        <v>#REF!</v>
      </c>
      <c r="D21" s="172">
        <f>SUM(D22:D23)</f>
        <v>0</v>
      </c>
      <c r="E21" s="172">
        <f t="shared" ref="E21:O21" si="6">SUM(E22:E23)</f>
        <v>0</v>
      </c>
      <c r="F21" s="172">
        <f t="shared" si="6"/>
        <v>0</v>
      </c>
      <c r="G21" s="172">
        <f t="shared" si="6"/>
        <v>0</v>
      </c>
      <c r="H21" s="172">
        <f t="shared" si="6"/>
        <v>0</v>
      </c>
      <c r="I21" s="172">
        <f t="shared" si="6"/>
        <v>0</v>
      </c>
      <c r="J21" s="172">
        <f t="shared" si="6"/>
        <v>0</v>
      </c>
      <c r="K21" s="172">
        <f t="shared" si="6"/>
        <v>0</v>
      </c>
      <c r="L21" s="172">
        <f t="shared" si="6"/>
        <v>0</v>
      </c>
      <c r="M21" s="172">
        <f t="shared" si="6"/>
        <v>0</v>
      </c>
      <c r="N21" s="172">
        <f t="shared" si="6"/>
        <v>0</v>
      </c>
      <c r="O21" s="172">
        <f t="shared" si="6"/>
        <v>0</v>
      </c>
      <c r="P21" s="176">
        <f t="shared" si="5"/>
        <v>0</v>
      </c>
    </row>
    <row r="22" spans="1:16">
      <c r="A22" s="173"/>
      <c r="B22" s="181" t="e">
        <f>#REF!</f>
        <v>#REF!</v>
      </c>
      <c r="C22" s="182" t="e">
        <f>#REF!</f>
        <v>#REF!</v>
      </c>
      <c r="D22" s="176"/>
      <c r="E22" s="176"/>
      <c r="F22" s="176"/>
      <c r="G22" s="176"/>
      <c r="H22" s="176"/>
      <c r="I22" s="176"/>
      <c r="J22" s="176"/>
      <c r="K22" s="176"/>
      <c r="L22" s="176"/>
      <c r="M22" s="176"/>
      <c r="N22" s="176"/>
      <c r="O22" s="176"/>
      <c r="P22" s="176">
        <f t="shared" si="5"/>
        <v>0</v>
      </c>
    </row>
    <row r="23" spans="1:16">
      <c r="A23" s="173"/>
      <c r="B23" s="181" t="e">
        <f>#REF!</f>
        <v>#REF!</v>
      </c>
      <c r="C23" s="183" t="e">
        <f>#REF!</f>
        <v>#REF!</v>
      </c>
      <c r="D23" s="176"/>
      <c r="E23" s="176"/>
      <c r="F23" s="176"/>
      <c r="G23" s="176"/>
      <c r="H23" s="176"/>
      <c r="I23" s="176"/>
      <c r="J23" s="176"/>
      <c r="K23" s="176"/>
      <c r="L23" s="176"/>
      <c r="M23" s="176"/>
      <c r="N23" s="176"/>
      <c r="O23" s="176"/>
      <c r="P23" s="176">
        <f t="shared" si="5"/>
        <v>0</v>
      </c>
    </row>
    <row r="24" spans="1:16">
      <c r="A24" s="149"/>
      <c r="B24" s="180" t="e">
        <f>#REF!</f>
        <v>#REF!</v>
      </c>
      <c r="C24" s="155" t="e">
        <f>#REF!</f>
        <v>#REF!</v>
      </c>
      <c r="D24" s="172">
        <f>SUM(D25:D26)</f>
        <v>0</v>
      </c>
      <c r="E24" s="172">
        <f t="shared" ref="E24:O24" si="7">SUM(E25:E26)</f>
        <v>0</v>
      </c>
      <c r="F24" s="172">
        <f t="shared" si="7"/>
        <v>0</v>
      </c>
      <c r="G24" s="172">
        <f t="shared" si="7"/>
        <v>0</v>
      </c>
      <c r="H24" s="172">
        <f t="shared" si="7"/>
        <v>0</v>
      </c>
      <c r="I24" s="172">
        <f t="shared" si="7"/>
        <v>0</v>
      </c>
      <c r="J24" s="172">
        <f t="shared" si="7"/>
        <v>0</v>
      </c>
      <c r="K24" s="172">
        <f t="shared" si="7"/>
        <v>0</v>
      </c>
      <c r="L24" s="172">
        <f t="shared" si="7"/>
        <v>0</v>
      </c>
      <c r="M24" s="172">
        <f t="shared" si="7"/>
        <v>0</v>
      </c>
      <c r="N24" s="172">
        <f t="shared" si="7"/>
        <v>0</v>
      </c>
      <c r="O24" s="172">
        <f t="shared" si="7"/>
        <v>0</v>
      </c>
      <c r="P24" s="176">
        <f t="shared" si="5"/>
        <v>0</v>
      </c>
    </row>
    <row r="25" spans="1:16" ht="30" customHeight="1">
      <c r="A25" s="173"/>
      <c r="B25" s="184" t="e">
        <f>#REF!</f>
        <v>#REF!</v>
      </c>
      <c r="C25" s="185" t="e">
        <f>#REF!</f>
        <v>#REF!</v>
      </c>
      <c r="D25" s="176"/>
      <c r="E25" s="176"/>
      <c r="F25" s="176"/>
      <c r="G25" s="176"/>
      <c r="H25" s="176"/>
      <c r="I25" s="176"/>
      <c r="J25" s="176"/>
      <c r="K25" s="176"/>
      <c r="L25" s="176"/>
      <c r="M25" s="176"/>
      <c r="N25" s="176"/>
      <c r="O25" s="176"/>
      <c r="P25" s="176">
        <f t="shared" si="5"/>
        <v>0</v>
      </c>
    </row>
    <row r="26" spans="1:16" ht="27.75" customHeight="1">
      <c r="A26" s="173"/>
      <c r="B26" s="184" t="e">
        <f>#REF!</f>
        <v>#REF!</v>
      </c>
      <c r="C26" s="186" t="e">
        <f>#REF!</f>
        <v>#REF!</v>
      </c>
      <c r="D26" s="176"/>
      <c r="E26" s="176"/>
      <c r="F26" s="176"/>
      <c r="G26" s="176"/>
      <c r="H26" s="176"/>
      <c r="I26" s="176"/>
      <c r="J26" s="176"/>
      <c r="K26" s="176"/>
      <c r="L26" s="176"/>
      <c r="M26" s="176"/>
      <c r="N26" s="176"/>
      <c r="O26" s="176"/>
      <c r="P26" s="176">
        <f t="shared" si="5"/>
        <v>0</v>
      </c>
    </row>
    <row r="27" spans="1:16">
      <c r="A27" s="149"/>
      <c r="B27" s="180" t="e">
        <f>#REF!</f>
        <v>#REF!</v>
      </c>
      <c r="C27" s="155" t="e">
        <f>#REF!</f>
        <v>#REF!</v>
      </c>
      <c r="D27" s="172">
        <f>D28+D32</f>
        <v>0</v>
      </c>
      <c r="E27" s="172">
        <f t="shared" ref="E27:O27" si="8">E28+E32</f>
        <v>0</v>
      </c>
      <c r="F27" s="172">
        <f t="shared" si="8"/>
        <v>0</v>
      </c>
      <c r="G27" s="172">
        <f t="shared" si="8"/>
        <v>0</v>
      </c>
      <c r="H27" s="172">
        <f t="shared" si="8"/>
        <v>0</v>
      </c>
      <c r="I27" s="172">
        <f t="shared" si="8"/>
        <v>0</v>
      </c>
      <c r="J27" s="172">
        <f t="shared" si="8"/>
        <v>0</v>
      </c>
      <c r="K27" s="172">
        <f t="shared" si="8"/>
        <v>0</v>
      </c>
      <c r="L27" s="172">
        <f t="shared" si="8"/>
        <v>0</v>
      </c>
      <c r="M27" s="172">
        <f t="shared" si="8"/>
        <v>0</v>
      </c>
      <c r="N27" s="172">
        <f t="shared" si="8"/>
        <v>0</v>
      </c>
      <c r="O27" s="172">
        <f t="shared" si="8"/>
        <v>0</v>
      </c>
      <c r="P27" s="176">
        <f t="shared" si="5"/>
        <v>0</v>
      </c>
    </row>
    <row r="28" spans="1:16" s="138" customFormat="1">
      <c r="A28" s="187"/>
      <c r="B28" s="188" t="e">
        <f>#REF!</f>
        <v>#REF!</v>
      </c>
      <c r="C28" s="189" t="e">
        <f>#REF!</f>
        <v>#REF!</v>
      </c>
      <c r="D28" s="190">
        <f>SUM(D29:D31)</f>
        <v>0</v>
      </c>
      <c r="E28" s="190">
        <f t="shared" ref="E28:O28" si="9">SUM(E29:E31)</f>
        <v>0</v>
      </c>
      <c r="F28" s="190">
        <f t="shared" si="9"/>
        <v>0</v>
      </c>
      <c r="G28" s="190">
        <f t="shared" si="9"/>
        <v>0</v>
      </c>
      <c r="H28" s="190">
        <f t="shared" si="9"/>
        <v>0</v>
      </c>
      <c r="I28" s="190">
        <f t="shared" si="9"/>
        <v>0</v>
      </c>
      <c r="J28" s="190">
        <f t="shared" si="9"/>
        <v>0</v>
      </c>
      <c r="K28" s="190">
        <f t="shared" si="9"/>
        <v>0</v>
      </c>
      <c r="L28" s="190">
        <f t="shared" si="9"/>
        <v>0</v>
      </c>
      <c r="M28" s="190">
        <f t="shared" si="9"/>
        <v>0</v>
      </c>
      <c r="N28" s="190">
        <f t="shared" si="9"/>
        <v>0</v>
      </c>
      <c r="O28" s="190">
        <f t="shared" si="9"/>
        <v>0</v>
      </c>
      <c r="P28" s="176">
        <f t="shared" si="5"/>
        <v>0</v>
      </c>
    </row>
    <row r="29" spans="1:16" ht="16.5" customHeight="1">
      <c r="A29" s="173"/>
      <c r="B29" s="191" t="e">
        <f>#REF!</f>
        <v>#REF!</v>
      </c>
      <c r="C29" s="186" t="e">
        <f>#REF!</f>
        <v>#REF!</v>
      </c>
      <c r="D29" s="176"/>
      <c r="E29" s="176"/>
      <c r="F29" s="176"/>
      <c r="G29" s="176"/>
      <c r="H29" s="176"/>
      <c r="I29" s="176"/>
      <c r="J29" s="176"/>
      <c r="K29" s="176"/>
      <c r="L29" s="176"/>
      <c r="M29" s="176"/>
      <c r="N29" s="176"/>
      <c r="O29" s="176"/>
      <c r="P29" s="176">
        <f t="shared" si="5"/>
        <v>0</v>
      </c>
    </row>
    <row r="30" spans="1:16" ht="32.25" customHeight="1">
      <c r="A30" s="173"/>
      <c r="B30" s="191" t="e">
        <f>#REF!</f>
        <v>#REF!</v>
      </c>
      <c r="C30" s="186" t="e">
        <f>#REF!</f>
        <v>#REF!</v>
      </c>
      <c r="D30" s="176"/>
      <c r="E30" s="176"/>
      <c r="F30" s="176"/>
      <c r="G30" s="176"/>
      <c r="H30" s="176"/>
      <c r="I30" s="176"/>
      <c r="J30" s="176"/>
      <c r="K30" s="176"/>
      <c r="L30" s="176"/>
      <c r="M30" s="176"/>
      <c r="N30" s="176"/>
      <c r="O30" s="176"/>
      <c r="P30" s="176">
        <f t="shared" si="5"/>
        <v>0</v>
      </c>
    </row>
    <row r="31" spans="1:16" ht="17.25" customHeight="1">
      <c r="A31" s="173"/>
      <c r="B31" s="191" t="e">
        <f>#REF!</f>
        <v>#REF!</v>
      </c>
      <c r="C31" s="186" t="e">
        <f>#REF!</f>
        <v>#REF!</v>
      </c>
      <c r="D31" s="176"/>
      <c r="E31" s="176"/>
      <c r="F31" s="176"/>
      <c r="G31" s="176"/>
      <c r="H31" s="176"/>
      <c r="I31" s="176"/>
      <c r="J31" s="176"/>
      <c r="K31" s="176"/>
      <c r="L31" s="176"/>
      <c r="M31" s="176"/>
      <c r="N31" s="176"/>
      <c r="O31" s="176"/>
      <c r="P31" s="176">
        <f t="shared" si="5"/>
        <v>0</v>
      </c>
    </row>
    <row r="32" spans="1:16">
      <c r="A32" s="173"/>
      <c r="B32" s="188" t="e">
        <f>#REF!</f>
        <v>#REF!</v>
      </c>
      <c r="C32" s="189" t="e">
        <f>#REF!</f>
        <v>#REF!</v>
      </c>
      <c r="D32" s="192">
        <f>SUM(D33:D35)</f>
        <v>0</v>
      </c>
      <c r="E32" s="192">
        <f t="shared" ref="E32:O32" si="10">SUM(E33:E35)</f>
        <v>0</v>
      </c>
      <c r="F32" s="192">
        <f t="shared" si="10"/>
        <v>0</v>
      </c>
      <c r="G32" s="192">
        <f t="shared" si="10"/>
        <v>0</v>
      </c>
      <c r="H32" s="192">
        <f t="shared" si="10"/>
        <v>0</v>
      </c>
      <c r="I32" s="192">
        <f t="shared" si="10"/>
        <v>0</v>
      </c>
      <c r="J32" s="192">
        <f t="shared" si="10"/>
        <v>0</v>
      </c>
      <c r="K32" s="192">
        <f t="shared" si="10"/>
        <v>0</v>
      </c>
      <c r="L32" s="192">
        <f t="shared" si="10"/>
        <v>0</v>
      </c>
      <c r="M32" s="192">
        <f t="shared" si="10"/>
        <v>0</v>
      </c>
      <c r="N32" s="192">
        <f t="shared" si="10"/>
        <v>0</v>
      </c>
      <c r="O32" s="192">
        <f t="shared" si="10"/>
        <v>0</v>
      </c>
      <c r="P32" s="176">
        <f t="shared" si="5"/>
        <v>0</v>
      </c>
    </row>
    <row r="33" spans="1:16" ht="24.75" customHeight="1">
      <c r="A33" s="173"/>
      <c r="B33" s="191" t="e">
        <f>#REF!</f>
        <v>#REF!</v>
      </c>
      <c r="C33" s="186" t="e">
        <f>#REF!</f>
        <v>#REF!</v>
      </c>
      <c r="D33" s="176"/>
      <c r="E33" s="176"/>
      <c r="F33" s="176"/>
      <c r="G33" s="176"/>
      <c r="H33" s="176"/>
      <c r="I33" s="176"/>
      <c r="J33" s="176"/>
      <c r="K33" s="176"/>
      <c r="L33" s="176"/>
      <c r="M33" s="176"/>
      <c r="N33" s="176"/>
      <c r="O33" s="176"/>
      <c r="P33" s="176">
        <f t="shared" si="5"/>
        <v>0</v>
      </c>
    </row>
    <row r="34" spans="1:16" ht="24.75" customHeight="1">
      <c r="A34" s="173"/>
      <c r="B34" s="191" t="e">
        <f>#REF!</f>
        <v>#REF!</v>
      </c>
      <c r="C34" s="186" t="e">
        <f>#REF!</f>
        <v>#REF!</v>
      </c>
      <c r="D34" s="176"/>
      <c r="E34" s="176"/>
      <c r="F34" s="176"/>
      <c r="G34" s="176"/>
      <c r="H34" s="176"/>
      <c r="I34" s="176"/>
      <c r="J34" s="176"/>
      <c r="K34" s="176"/>
      <c r="L34" s="176"/>
      <c r="M34" s="176"/>
      <c r="N34" s="176"/>
      <c r="O34" s="176"/>
      <c r="P34" s="176">
        <f t="shared" si="5"/>
        <v>0</v>
      </c>
    </row>
    <row r="35" spans="1:16" ht="22.5" customHeight="1">
      <c r="A35" s="173"/>
      <c r="B35" s="191" t="e">
        <f>#REF!</f>
        <v>#REF!</v>
      </c>
      <c r="C35" s="193" t="e">
        <f>#REF!</f>
        <v>#REF!</v>
      </c>
      <c r="D35" s="176"/>
      <c r="E35" s="176"/>
      <c r="F35" s="176"/>
      <c r="G35" s="176"/>
      <c r="H35" s="176"/>
      <c r="I35" s="176"/>
      <c r="J35" s="176"/>
      <c r="K35" s="176"/>
      <c r="L35" s="176"/>
      <c r="M35" s="176"/>
      <c r="N35" s="176"/>
      <c r="O35" s="176"/>
      <c r="P35" s="176">
        <f t="shared" si="5"/>
        <v>0</v>
      </c>
    </row>
    <row r="36" spans="1:16">
      <c r="A36" s="194" t="s">
        <v>515</v>
      </c>
      <c r="B36" s="195"/>
      <c r="C36" s="196"/>
      <c r="D36" s="197">
        <f>D37+D39</f>
        <v>0</v>
      </c>
      <c r="E36" s="197">
        <f t="shared" ref="E36:O36" si="11">E37+E39</f>
        <v>0</v>
      </c>
      <c r="F36" s="197">
        <f t="shared" si="11"/>
        <v>0</v>
      </c>
      <c r="G36" s="197">
        <f t="shared" si="11"/>
        <v>0</v>
      </c>
      <c r="H36" s="197">
        <f t="shared" si="11"/>
        <v>0</v>
      </c>
      <c r="I36" s="197">
        <f t="shared" si="11"/>
        <v>0</v>
      </c>
      <c r="J36" s="197">
        <f t="shared" si="11"/>
        <v>0</v>
      </c>
      <c r="K36" s="197">
        <f t="shared" si="11"/>
        <v>0</v>
      </c>
      <c r="L36" s="197">
        <f t="shared" si="11"/>
        <v>0</v>
      </c>
      <c r="M36" s="197">
        <f t="shared" si="11"/>
        <v>0</v>
      </c>
      <c r="N36" s="197">
        <f t="shared" si="11"/>
        <v>0</v>
      </c>
      <c r="O36" s="197">
        <f t="shared" si="11"/>
        <v>0</v>
      </c>
      <c r="P36" s="176">
        <f t="shared" si="5"/>
        <v>0</v>
      </c>
    </row>
    <row r="37" spans="1:16">
      <c r="A37" s="149"/>
      <c r="B37" s="180" t="e">
        <f>#REF!</f>
        <v>#REF!</v>
      </c>
      <c r="C37" s="155" t="e">
        <f>#REF!</f>
        <v>#REF!</v>
      </c>
      <c r="D37" s="172">
        <f>SUM(D38)</f>
        <v>0</v>
      </c>
      <c r="E37" s="172">
        <f t="shared" ref="E37:O37" si="12">SUM(E38)</f>
        <v>0</v>
      </c>
      <c r="F37" s="172">
        <f t="shared" si="12"/>
        <v>0</v>
      </c>
      <c r="G37" s="172">
        <f t="shared" si="12"/>
        <v>0</v>
      </c>
      <c r="H37" s="172">
        <f t="shared" si="12"/>
        <v>0</v>
      </c>
      <c r="I37" s="172">
        <f t="shared" si="12"/>
        <v>0</v>
      </c>
      <c r="J37" s="172">
        <f t="shared" si="12"/>
        <v>0</v>
      </c>
      <c r="K37" s="172">
        <f t="shared" si="12"/>
        <v>0</v>
      </c>
      <c r="L37" s="172">
        <f t="shared" si="12"/>
        <v>0</v>
      </c>
      <c r="M37" s="172">
        <f t="shared" si="12"/>
        <v>0</v>
      </c>
      <c r="N37" s="172">
        <f t="shared" si="12"/>
        <v>0</v>
      </c>
      <c r="O37" s="172">
        <f t="shared" si="12"/>
        <v>0</v>
      </c>
      <c r="P37" s="176">
        <f t="shared" si="5"/>
        <v>0</v>
      </c>
    </row>
    <row r="38" spans="1:16" ht="23.25" customHeight="1">
      <c r="A38" s="173"/>
      <c r="B38" s="184" t="e">
        <f>#REF!</f>
        <v>#REF!</v>
      </c>
      <c r="C38" s="198" t="e">
        <f>#REF!</f>
        <v>#REF!</v>
      </c>
      <c r="D38" s="176"/>
      <c r="E38" s="176"/>
      <c r="F38" s="176"/>
      <c r="G38" s="176"/>
      <c r="H38" s="176"/>
      <c r="I38" s="176"/>
      <c r="J38" s="176"/>
      <c r="K38" s="176"/>
      <c r="L38" s="176"/>
      <c r="M38" s="176"/>
      <c r="N38" s="176"/>
      <c r="O38" s="176"/>
      <c r="P38" s="176">
        <f t="shared" si="5"/>
        <v>0</v>
      </c>
    </row>
    <row r="39" spans="1:16">
      <c r="A39" s="149"/>
      <c r="B39" s="199" t="e">
        <f>#REF!</f>
        <v>#REF!</v>
      </c>
      <c r="C39" s="200" t="e">
        <f>#REF!</f>
        <v>#REF!</v>
      </c>
      <c r="D39" s="172">
        <f>SUM(D40:D56)</f>
        <v>0</v>
      </c>
      <c r="E39" s="172">
        <f t="shared" ref="E39:O39" si="13">SUM(E40:E56)</f>
        <v>0</v>
      </c>
      <c r="F39" s="172">
        <f t="shared" si="13"/>
        <v>0</v>
      </c>
      <c r="G39" s="172">
        <f t="shared" si="13"/>
        <v>0</v>
      </c>
      <c r="H39" s="172">
        <f t="shared" si="13"/>
        <v>0</v>
      </c>
      <c r="I39" s="172">
        <f t="shared" si="13"/>
        <v>0</v>
      </c>
      <c r="J39" s="172">
        <f t="shared" si="13"/>
        <v>0</v>
      </c>
      <c r="K39" s="172">
        <f t="shared" si="13"/>
        <v>0</v>
      </c>
      <c r="L39" s="172">
        <f t="shared" si="13"/>
        <v>0</v>
      </c>
      <c r="M39" s="172">
        <f t="shared" si="13"/>
        <v>0</v>
      </c>
      <c r="N39" s="172">
        <f t="shared" si="13"/>
        <v>0</v>
      </c>
      <c r="O39" s="172">
        <f t="shared" si="13"/>
        <v>0</v>
      </c>
      <c r="P39" s="176">
        <f t="shared" si="5"/>
        <v>0</v>
      </c>
    </row>
    <row r="40" spans="1:16" ht="33.75" customHeight="1">
      <c r="A40" s="201"/>
      <c r="B40" s="202" t="e">
        <f>#REF!</f>
        <v>#REF!</v>
      </c>
      <c r="C40" s="193" t="e">
        <f>#REF!</f>
        <v>#REF!</v>
      </c>
      <c r="D40" s="176"/>
      <c r="E40" s="176"/>
      <c r="F40" s="176"/>
      <c r="G40" s="176"/>
      <c r="H40" s="176"/>
      <c r="I40" s="176"/>
      <c r="J40" s="176"/>
      <c r="K40" s="176"/>
      <c r="L40" s="176"/>
      <c r="M40" s="176"/>
      <c r="N40" s="176"/>
      <c r="O40" s="176"/>
      <c r="P40" s="176">
        <f t="shared" si="5"/>
        <v>0</v>
      </c>
    </row>
    <row r="41" spans="1:16" ht="22.5" customHeight="1">
      <c r="A41" s="201"/>
      <c r="B41" s="202" t="e">
        <f>#REF!</f>
        <v>#REF!</v>
      </c>
      <c r="C41" s="193" t="e">
        <f>#REF!</f>
        <v>#REF!</v>
      </c>
      <c r="D41" s="176"/>
      <c r="E41" s="176"/>
      <c r="F41" s="176"/>
      <c r="G41" s="176"/>
      <c r="H41" s="176"/>
      <c r="I41" s="176"/>
      <c r="J41" s="176"/>
      <c r="K41" s="176"/>
      <c r="L41" s="176"/>
      <c r="M41" s="176"/>
      <c r="N41" s="176"/>
      <c r="O41" s="176"/>
      <c r="P41" s="176">
        <f t="shared" si="5"/>
        <v>0</v>
      </c>
    </row>
    <row r="42" spans="1:16">
      <c r="A42" s="201"/>
      <c r="B42" s="202" t="e">
        <f>#REF!</f>
        <v>#REF!</v>
      </c>
      <c r="C42" s="193" t="e">
        <f>#REF!</f>
        <v>#REF!</v>
      </c>
      <c r="D42" s="176"/>
      <c r="E42" s="176"/>
      <c r="F42" s="176"/>
      <c r="G42" s="176"/>
      <c r="H42" s="176"/>
      <c r="I42" s="176"/>
      <c r="J42" s="176"/>
      <c r="K42" s="176"/>
      <c r="L42" s="176"/>
      <c r="M42" s="176"/>
      <c r="N42" s="176"/>
      <c r="O42" s="176"/>
      <c r="P42" s="176">
        <f t="shared" si="5"/>
        <v>0</v>
      </c>
    </row>
    <row r="43" spans="1:16" ht="20.25" customHeight="1">
      <c r="A43" s="201"/>
      <c r="B43" s="202" t="e">
        <f>#REF!</f>
        <v>#REF!</v>
      </c>
      <c r="C43" s="193" t="e">
        <f>#REF!</f>
        <v>#REF!</v>
      </c>
      <c r="D43" s="176"/>
      <c r="E43" s="176"/>
      <c r="F43" s="176"/>
      <c r="G43" s="176"/>
      <c r="H43" s="176"/>
      <c r="I43" s="176"/>
      <c r="J43" s="176"/>
      <c r="K43" s="176"/>
      <c r="L43" s="176"/>
      <c r="M43" s="176"/>
      <c r="N43" s="176"/>
      <c r="O43" s="176"/>
      <c r="P43" s="176">
        <f t="shared" si="5"/>
        <v>0</v>
      </c>
    </row>
    <row r="44" spans="1:16" ht="21" customHeight="1">
      <c r="A44" s="201"/>
      <c r="B44" s="202" t="e">
        <f>#REF!</f>
        <v>#REF!</v>
      </c>
      <c r="C44" s="193" t="e">
        <f>#REF!</f>
        <v>#REF!</v>
      </c>
      <c r="D44" s="176"/>
      <c r="E44" s="176"/>
      <c r="F44" s="176"/>
      <c r="G44" s="176"/>
      <c r="H44" s="176"/>
      <c r="I44" s="176"/>
      <c r="J44" s="176"/>
      <c r="K44" s="176"/>
      <c r="L44" s="176"/>
      <c r="M44" s="176"/>
      <c r="N44" s="176"/>
      <c r="O44" s="176"/>
      <c r="P44" s="176">
        <f t="shared" si="5"/>
        <v>0</v>
      </c>
    </row>
    <row r="45" spans="1:16" ht="21" customHeight="1">
      <c r="A45" s="201"/>
      <c r="B45" s="202" t="e">
        <f>#REF!</f>
        <v>#REF!</v>
      </c>
      <c r="C45" s="193" t="e">
        <f>#REF!</f>
        <v>#REF!</v>
      </c>
      <c r="D45" s="176"/>
      <c r="E45" s="176"/>
      <c r="F45" s="176"/>
      <c r="G45" s="176"/>
      <c r="H45" s="176"/>
      <c r="I45" s="176"/>
      <c r="J45" s="176"/>
      <c r="K45" s="176"/>
      <c r="L45" s="176"/>
      <c r="M45" s="176"/>
      <c r="N45" s="176"/>
      <c r="O45" s="176"/>
      <c r="P45" s="176">
        <f t="shared" si="5"/>
        <v>0</v>
      </c>
    </row>
    <row r="46" spans="1:16" ht="16.5" customHeight="1">
      <c r="A46" s="201"/>
      <c r="B46" s="202" t="e">
        <f>#REF!</f>
        <v>#REF!</v>
      </c>
      <c r="C46" s="193" t="e">
        <f>#REF!</f>
        <v>#REF!</v>
      </c>
      <c r="D46" s="176"/>
      <c r="E46" s="176"/>
      <c r="F46" s="176"/>
      <c r="G46" s="176"/>
      <c r="H46" s="176"/>
      <c r="I46" s="176"/>
      <c r="J46" s="176"/>
      <c r="K46" s="176"/>
      <c r="L46" s="176"/>
      <c r="M46" s="176"/>
      <c r="N46" s="176"/>
      <c r="O46" s="176"/>
      <c r="P46" s="176">
        <f t="shared" si="5"/>
        <v>0</v>
      </c>
    </row>
    <row r="47" spans="1:16" ht="25.5" customHeight="1">
      <c r="A47" s="201"/>
      <c r="B47" s="202" t="e">
        <f>#REF!</f>
        <v>#REF!</v>
      </c>
      <c r="C47" s="193" t="e">
        <f>#REF!</f>
        <v>#REF!</v>
      </c>
      <c r="D47" s="176"/>
      <c r="E47" s="176"/>
      <c r="F47" s="176"/>
      <c r="G47" s="176"/>
      <c r="H47" s="176"/>
      <c r="I47" s="176"/>
      <c r="J47" s="176"/>
      <c r="K47" s="176"/>
      <c r="L47" s="176"/>
      <c r="M47" s="176"/>
      <c r="N47" s="176"/>
      <c r="O47" s="176"/>
      <c r="P47" s="176">
        <f t="shared" si="5"/>
        <v>0</v>
      </c>
    </row>
    <row r="48" spans="1:16" ht="15.75" customHeight="1">
      <c r="A48" s="201"/>
      <c r="B48" s="202" t="e">
        <f>#REF!</f>
        <v>#REF!</v>
      </c>
      <c r="C48" s="193" t="e">
        <f>#REF!</f>
        <v>#REF!</v>
      </c>
      <c r="D48" s="176"/>
      <c r="E48" s="176"/>
      <c r="F48" s="176"/>
      <c r="G48" s="176"/>
      <c r="H48" s="176"/>
      <c r="I48" s="176"/>
      <c r="J48" s="176"/>
      <c r="K48" s="176"/>
      <c r="L48" s="176"/>
      <c r="M48" s="176"/>
      <c r="N48" s="176"/>
      <c r="O48" s="176"/>
      <c r="P48" s="176">
        <f t="shared" si="5"/>
        <v>0</v>
      </c>
    </row>
    <row r="49" spans="1:16" ht="17.25" customHeight="1">
      <c r="A49" s="201"/>
      <c r="B49" s="202" t="e">
        <f>#REF!</f>
        <v>#REF!</v>
      </c>
      <c r="C49" s="193" t="e">
        <f>#REF!</f>
        <v>#REF!</v>
      </c>
      <c r="D49" s="176"/>
      <c r="E49" s="176"/>
      <c r="F49" s="176"/>
      <c r="G49" s="176"/>
      <c r="H49" s="176"/>
      <c r="I49" s="176"/>
      <c r="J49" s="176"/>
      <c r="K49" s="176"/>
      <c r="L49" s="176"/>
      <c r="M49" s="176"/>
      <c r="N49" s="176"/>
      <c r="O49" s="176"/>
      <c r="P49" s="176">
        <f t="shared" si="5"/>
        <v>0</v>
      </c>
    </row>
    <row r="50" spans="1:16" ht="15.75" customHeight="1">
      <c r="A50" s="201"/>
      <c r="B50" s="202" t="e">
        <f>#REF!</f>
        <v>#REF!</v>
      </c>
      <c r="C50" s="193" t="e">
        <f>#REF!</f>
        <v>#REF!</v>
      </c>
      <c r="D50" s="176"/>
      <c r="E50" s="176"/>
      <c r="F50" s="176"/>
      <c r="G50" s="176"/>
      <c r="H50" s="176"/>
      <c r="I50" s="176"/>
      <c r="J50" s="176"/>
      <c r="K50" s="176"/>
      <c r="L50" s="176"/>
      <c r="M50" s="176"/>
      <c r="N50" s="176"/>
      <c r="O50" s="176"/>
      <c r="P50" s="176">
        <f t="shared" si="5"/>
        <v>0</v>
      </c>
    </row>
    <row r="51" spans="1:16">
      <c r="A51" s="201"/>
      <c r="B51" s="202" t="e">
        <f>#REF!</f>
        <v>#REF!</v>
      </c>
      <c r="C51" s="193" t="e">
        <f>#REF!</f>
        <v>#REF!</v>
      </c>
      <c r="D51" s="176"/>
      <c r="E51" s="176"/>
      <c r="F51" s="176"/>
      <c r="G51" s="176"/>
      <c r="H51" s="176"/>
      <c r="I51" s="176"/>
      <c r="J51" s="176"/>
      <c r="K51" s="176"/>
      <c r="L51" s="176"/>
      <c r="M51" s="176"/>
      <c r="N51" s="176"/>
      <c r="O51" s="176"/>
      <c r="P51" s="176">
        <f t="shared" si="5"/>
        <v>0</v>
      </c>
    </row>
    <row r="52" spans="1:16" ht="26.25" customHeight="1">
      <c r="A52" s="201"/>
      <c r="B52" s="202" t="e">
        <f>#REF!</f>
        <v>#REF!</v>
      </c>
      <c r="C52" s="193" t="e">
        <f>#REF!</f>
        <v>#REF!</v>
      </c>
      <c r="D52" s="176"/>
      <c r="E52" s="176"/>
      <c r="F52" s="176"/>
      <c r="G52" s="176"/>
      <c r="H52" s="176"/>
      <c r="I52" s="176"/>
      <c r="J52" s="176"/>
      <c r="K52" s="176"/>
      <c r="L52" s="176"/>
      <c r="M52" s="176"/>
      <c r="N52" s="176"/>
      <c r="O52" s="176"/>
      <c r="P52" s="176">
        <f t="shared" si="5"/>
        <v>0</v>
      </c>
    </row>
    <row r="53" spans="1:16">
      <c r="A53" s="201"/>
      <c r="B53" s="202" t="e">
        <f>#REF!</f>
        <v>#REF!</v>
      </c>
      <c r="C53" s="193" t="e">
        <f>#REF!</f>
        <v>#REF!</v>
      </c>
      <c r="D53" s="176"/>
      <c r="E53" s="176"/>
      <c r="F53" s="176"/>
      <c r="G53" s="176"/>
      <c r="H53" s="176"/>
      <c r="I53" s="176"/>
      <c r="J53" s="176"/>
      <c r="K53" s="176"/>
      <c r="L53" s="176"/>
      <c r="M53" s="176"/>
      <c r="N53" s="176"/>
      <c r="O53" s="176"/>
      <c r="P53" s="176">
        <f t="shared" si="5"/>
        <v>0</v>
      </c>
    </row>
    <row r="54" spans="1:16" ht="27.75" customHeight="1">
      <c r="A54" s="201"/>
      <c r="B54" s="202" t="e">
        <f>#REF!</f>
        <v>#REF!</v>
      </c>
      <c r="C54" s="193" t="e">
        <f>#REF!</f>
        <v>#REF!</v>
      </c>
      <c r="D54" s="176"/>
      <c r="E54" s="176"/>
      <c r="F54" s="176"/>
      <c r="G54" s="176"/>
      <c r="H54" s="176"/>
      <c r="I54" s="176"/>
      <c r="J54" s="176"/>
      <c r="K54" s="176"/>
      <c r="L54" s="176"/>
      <c r="M54" s="176"/>
      <c r="N54" s="176"/>
      <c r="O54" s="176"/>
      <c r="P54" s="176">
        <f t="shared" si="5"/>
        <v>0</v>
      </c>
    </row>
    <row r="55" spans="1:16" ht="27.75" customHeight="1">
      <c r="A55" s="201"/>
      <c r="B55" s="202" t="e">
        <f>#REF!</f>
        <v>#REF!</v>
      </c>
      <c r="C55" s="193" t="e">
        <f>#REF!</f>
        <v>#REF!</v>
      </c>
      <c r="D55" s="176"/>
      <c r="E55" s="176"/>
      <c r="F55" s="176"/>
      <c r="G55" s="176"/>
      <c r="H55" s="176"/>
      <c r="I55" s="176"/>
      <c r="J55" s="176"/>
      <c r="K55" s="176"/>
      <c r="L55" s="176"/>
      <c r="M55" s="176"/>
      <c r="N55" s="176"/>
      <c r="O55" s="176"/>
      <c r="P55" s="176">
        <f t="shared" si="5"/>
        <v>0</v>
      </c>
    </row>
    <row r="56" spans="1:16" ht="28.5" customHeight="1">
      <c r="A56" s="201"/>
      <c r="B56" s="202" t="e">
        <f>#REF!</f>
        <v>#REF!</v>
      </c>
      <c r="C56" s="193" t="e">
        <f>#REF!</f>
        <v>#REF!</v>
      </c>
      <c r="D56" s="176"/>
      <c r="E56" s="176"/>
      <c r="F56" s="176"/>
      <c r="G56" s="176"/>
      <c r="H56" s="176"/>
      <c r="I56" s="176"/>
      <c r="J56" s="176"/>
      <c r="K56" s="176"/>
      <c r="L56" s="176"/>
      <c r="M56" s="176"/>
      <c r="N56" s="176"/>
      <c r="O56" s="176"/>
      <c r="P56" s="176">
        <f t="shared" si="5"/>
        <v>0</v>
      </c>
    </row>
    <row r="57" spans="1:16" s="139" customFormat="1" ht="30" customHeight="1">
      <c r="A57" s="203" t="s">
        <v>554</v>
      </c>
      <c r="B57" s="204"/>
      <c r="C57" s="205"/>
      <c r="D57" s="206">
        <f>D58+D61</f>
        <v>0</v>
      </c>
      <c r="E57" s="206">
        <f t="shared" ref="E57:O57" si="14">E58+E61</f>
        <v>0</v>
      </c>
      <c r="F57" s="206">
        <f t="shared" si="14"/>
        <v>0</v>
      </c>
      <c r="G57" s="206">
        <f t="shared" si="14"/>
        <v>0</v>
      </c>
      <c r="H57" s="206">
        <f t="shared" si="14"/>
        <v>0</v>
      </c>
      <c r="I57" s="206">
        <f t="shared" si="14"/>
        <v>0</v>
      </c>
      <c r="J57" s="206">
        <f t="shared" si="14"/>
        <v>0</v>
      </c>
      <c r="K57" s="206">
        <f t="shared" si="14"/>
        <v>0</v>
      </c>
      <c r="L57" s="206">
        <f t="shared" si="14"/>
        <v>0</v>
      </c>
      <c r="M57" s="206">
        <f t="shared" si="14"/>
        <v>0</v>
      </c>
      <c r="N57" s="206">
        <f t="shared" si="14"/>
        <v>0</v>
      </c>
      <c r="O57" s="206">
        <f t="shared" si="14"/>
        <v>0</v>
      </c>
      <c r="P57" s="176">
        <f t="shared" si="5"/>
        <v>0</v>
      </c>
    </row>
    <row r="58" spans="1:16">
      <c r="A58" s="149"/>
      <c r="B58" s="207" t="e">
        <f>#REF!</f>
        <v>#REF!</v>
      </c>
      <c r="C58" s="200" t="e">
        <f>#REF!</f>
        <v>#REF!</v>
      </c>
      <c r="D58" s="172">
        <f>SUM(D59:D60)</f>
        <v>0</v>
      </c>
      <c r="E58" s="172">
        <f t="shared" ref="E58:O58" si="15">SUM(E59:E60)</f>
        <v>0</v>
      </c>
      <c r="F58" s="172">
        <f t="shared" si="15"/>
        <v>0</v>
      </c>
      <c r="G58" s="172">
        <f t="shared" si="15"/>
        <v>0</v>
      </c>
      <c r="H58" s="172">
        <f t="shared" si="15"/>
        <v>0</v>
      </c>
      <c r="I58" s="172">
        <f t="shared" si="15"/>
        <v>0</v>
      </c>
      <c r="J58" s="172">
        <f t="shared" si="15"/>
        <v>0</v>
      </c>
      <c r="K58" s="172">
        <f t="shared" si="15"/>
        <v>0</v>
      </c>
      <c r="L58" s="172">
        <f t="shared" si="15"/>
        <v>0</v>
      </c>
      <c r="M58" s="172">
        <f t="shared" si="15"/>
        <v>0</v>
      </c>
      <c r="N58" s="172">
        <f t="shared" si="15"/>
        <v>0</v>
      </c>
      <c r="O58" s="172">
        <f t="shared" si="15"/>
        <v>0</v>
      </c>
      <c r="P58" s="176">
        <f t="shared" si="5"/>
        <v>0</v>
      </c>
    </row>
    <row r="59" spans="1:16" s="140" customFormat="1" ht="41.25" customHeight="1">
      <c r="A59" s="208"/>
      <c r="B59" s="209" t="e">
        <f>#REF!</f>
        <v>#REF!</v>
      </c>
      <c r="C59" s="210" t="e">
        <f>#REF!</f>
        <v>#REF!</v>
      </c>
      <c r="D59" s="176"/>
      <c r="E59" s="176"/>
      <c r="F59" s="176"/>
      <c r="G59" s="176"/>
      <c r="H59" s="176"/>
      <c r="I59" s="176"/>
      <c r="J59" s="176"/>
      <c r="K59" s="176"/>
      <c r="L59" s="176"/>
      <c r="M59" s="176"/>
      <c r="N59" s="176"/>
      <c r="O59" s="176"/>
      <c r="P59" s="176">
        <f t="shared" si="5"/>
        <v>0</v>
      </c>
    </row>
    <row r="60" spans="1:16" s="140" customFormat="1" ht="27" customHeight="1">
      <c r="A60" s="208"/>
      <c r="B60" s="209" t="e">
        <f>#REF!</f>
        <v>#REF!</v>
      </c>
      <c r="C60" s="210" t="e">
        <f>#REF!</f>
        <v>#REF!</v>
      </c>
      <c r="D60" s="176"/>
      <c r="E60" s="176"/>
      <c r="F60" s="176"/>
      <c r="G60" s="176"/>
      <c r="H60" s="176"/>
      <c r="I60" s="176"/>
      <c r="J60" s="176"/>
      <c r="K60" s="176"/>
      <c r="L60" s="176"/>
      <c r="M60" s="176"/>
      <c r="N60" s="176"/>
      <c r="O60" s="176"/>
      <c r="P60" s="176">
        <f t="shared" si="5"/>
        <v>0</v>
      </c>
    </row>
    <row r="61" spans="1:16">
      <c r="A61" s="149"/>
      <c r="B61" s="211" t="e">
        <f>#REF!</f>
        <v>#REF!</v>
      </c>
      <c r="C61" s="212" t="e">
        <f>#REF!</f>
        <v>#REF!</v>
      </c>
      <c r="D61" s="172">
        <f>SUM(D62:D63)</f>
        <v>0</v>
      </c>
      <c r="E61" s="172">
        <f t="shared" ref="E61:O61" si="16">SUM(E62:E63)</f>
        <v>0</v>
      </c>
      <c r="F61" s="172">
        <f t="shared" si="16"/>
        <v>0</v>
      </c>
      <c r="G61" s="172">
        <f t="shared" si="16"/>
        <v>0</v>
      </c>
      <c r="H61" s="172">
        <f t="shared" si="16"/>
        <v>0</v>
      </c>
      <c r="I61" s="172">
        <f t="shared" si="16"/>
        <v>0</v>
      </c>
      <c r="J61" s="172">
        <f t="shared" si="16"/>
        <v>0</v>
      </c>
      <c r="K61" s="172">
        <f t="shared" si="16"/>
        <v>0</v>
      </c>
      <c r="L61" s="172">
        <f t="shared" si="16"/>
        <v>0</v>
      </c>
      <c r="M61" s="172">
        <f t="shared" si="16"/>
        <v>0</v>
      </c>
      <c r="N61" s="172">
        <f t="shared" si="16"/>
        <v>0</v>
      </c>
      <c r="O61" s="172">
        <f t="shared" si="16"/>
        <v>0</v>
      </c>
      <c r="P61" s="176">
        <f t="shared" si="5"/>
        <v>0</v>
      </c>
    </row>
    <row r="62" spans="1:16">
      <c r="A62" s="173"/>
      <c r="B62" s="213" t="e">
        <f>#REF!</f>
        <v>#REF!</v>
      </c>
      <c r="C62" s="214" t="e">
        <f>#REF!</f>
        <v>#REF!</v>
      </c>
      <c r="D62" s="176"/>
      <c r="E62" s="176"/>
      <c r="F62" s="176"/>
      <c r="G62" s="176"/>
      <c r="H62" s="176"/>
      <c r="I62" s="176"/>
      <c r="J62" s="176"/>
      <c r="K62" s="176"/>
      <c r="L62" s="176"/>
      <c r="M62" s="176"/>
      <c r="N62" s="176"/>
      <c r="O62" s="176"/>
      <c r="P62" s="176">
        <f t="shared" si="5"/>
        <v>0</v>
      </c>
    </row>
    <row r="63" spans="1:16">
      <c r="A63" s="215"/>
      <c r="B63" s="213" t="e">
        <f>#REF!</f>
        <v>#REF!</v>
      </c>
      <c r="C63" s="214" t="e">
        <f>#REF!</f>
        <v>#REF!</v>
      </c>
      <c r="D63" s="176"/>
      <c r="E63" s="176"/>
      <c r="F63" s="176"/>
      <c r="G63" s="176"/>
      <c r="H63" s="176"/>
      <c r="I63" s="176"/>
      <c r="J63" s="176"/>
      <c r="K63" s="176"/>
      <c r="L63" s="176"/>
      <c r="M63" s="176"/>
      <c r="N63" s="176"/>
      <c r="O63" s="176"/>
      <c r="P63" s="176">
        <f t="shared" si="5"/>
        <v>0</v>
      </c>
    </row>
    <row r="64" spans="1:16" ht="14.4">
      <c r="A64" s="161" t="s">
        <v>1218</v>
      </c>
      <c r="B64" s="162"/>
      <c r="C64" s="163"/>
      <c r="D64" s="164">
        <f>D65+D74</f>
        <v>0</v>
      </c>
      <c r="E64" s="164">
        <f t="shared" ref="E64:O64" si="17">E65+E74</f>
        <v>0</v>
      </c>
      <c r="F64" s="164">
        <f t="shared" si="17"/>
        <v>0</v>
      </c>
      <c r="G64" s="164">
        <f t="shared" si="17"/>
        <v>0</v>
      </c>
      <c r="H64" s="164">
        <f t="shared" si="17"/>
        <v>0</v>
      </c>
      <c r="I64" s="164">
        <f t="shared" si="17"/>
        <v>0</v>
      </c>
      <c r="J64" s="164">
        <f t="shared" si="17"/>
        <v>0</v>
      </c>
      <c r="K64" s="164">
        <f t="shared" si="17"/>
        <v>0</v>
      </c>
      <c r="L64" s="164">
        <f t="shared" si="17"/>
        <v>0</v>
      </c>
      <c r="M64" s="164">
        <f t="shared" si="17"/>
        <v>0</v>
      </c>
      <c r="N64" s="164">
        <f t="shared" si="17"/>
        <v>0</v>
      </c>
      <c r="O64" s="164">
        <f t="shared" si="17"/>
        <v>0</v>
      </c>
      <c r="P64" s="176">
        <f t="shared" si="5"/>
        <v>0</v>
      </c>
    </row>
    <row r="65" spans="1:16">
      <c r="A65" s="225" t="s">
        <v>562</v>
      </c>
      <c r="B65" s="226"/>
      <c r="C65" s="227"/>
      <c r="D65" s="228">
        <f>D66+D69</f>
        <v>0</v>
      </c>
      <c r="E65" s="228">
        <f t="shared" ref="E65:O65" si="18">E66+E69</f>
        <v>0</v>
      </c>
      <c r="F65" s="228">
        <f t="shared" si="18"/>
        <v>0</v>
      </c>
      <c r="G65" s="228">
        <f t="shared" si="18"/>
        <v>0</v>
      </c>
      <c r="H65" s="228">
        <f t="shared" si="18"/>
        <v>0</v>
      </c>
      <c r="I65" s="228">
        <f t="shared" si="18"/>
        <v>0</v>
      </c>
      <c r="J65" s="228">
        <f t="shared" si="18"/>
        <v>0</v>
      </c>
      <c r="K65" s="228">
        <f t="shared" si="18"/>
        <v>0</v>
      </c>
      <c r="L65" s="228">
        <f t="shared" si="18"/>
        <v>0</v>
      </c>
      <c r="M65" s="228">
        <f t="shared" si="18"/>
        <v>0</v>
      </c>
      <c r="N65" s="228">
        <f t="shared" si="18"/>
        <v>0</v>
      </c>
      <c r="O65" s="228">
        <f t="shared" si="18"/>
        <v>0</v>
      </c>
      <c r="P65" s="176">
        <f t="shared" si="5"/>
        <v>0</v>
      </c>
    </row>
    <row r="66" spans="1:16">
      <c r="A66" s="169"/>
      <c r="B66" s="211" t="e">
        <f>#REF!</f>
        <v>#REF!</v>
      </c>
      <c r="C66" s="212" t="e">
        <f>#REF!</f>
        <v>#REF!</v>
      </c>
      <c r="D66" s="172">
        <f>SUM(D67:D68)</f>
        <v>0</v>
      </c>
      <c r="E66" s="172">
        <f t="shared" ref="E66:O66" si="19">SUM(E67:E68)</f>
        <v>0</v>
      </c>
      <c r="F66" s="172">
        <f t="shared" si="19"/>
        <v>0</v>
      </c>
      <c r="G66" s="172">
        <f t="shared" si="19"/>
        <v>0</v>
      </c>
      <c r="H66" s="172">
        <f t="shared" si="19"/>
        <v>0</v>
      </c>
      <c r="I66" s="172">
        <f t="shared" si="19"/>
        <v>0</v>
      </c>
      <c r="J66" s="172">
        <f t="shared" si="19"/>
        <v>0</v>
      </c>
      <c r="K66" s="172">
        <f t="shared" si="19"/>
        <v>0</v>
      </c>
      <c r="L66" s="172">
        <f t="shared" si="19"/>
        <v>0</v>
      </c>
      <c r="M66" s="172">
        <f t="shared" si="19"/>
        <v>0</v>
      </c>
      <c r="N66" s="172">
        <f t="shared" si="19"/>
        <v>0</v>
      </c>
      <c r="O66" s="172">
        <f t="shared" si="19"/>
        <v>0</v>
      </c>
      <c r="P66" s="176">
        <f t="shared" si="5"/>
        <v>0</v>
      </c>
    </row>
    <row r="67" spans="1:16" s="140" customFormat="1" ht="20.25" customHeight="1">
      <c r="A67" s="229"/>
      <c r="B67" s="230" t="e">
        <f>#REF!</f>
        <v>#REF!</v>
      </c>
      <c r="C67" s="231" t="e">
        <f>#REF!</f>
        <v>#REF!</v>
      </c>
      <c r="D67" s="176"/>
      <c r="E67" s="176"/>
      <c r="F67" s="176"/>
      <c r="G67" s="176"/>
      <c r="H67" s="176"/>
      <c r="I67" s="176"/>
      <c r="J67" s="176"/>
      <c r="K67" s="176"/>
      <c r="L67" s="176"/>
      <c r="M67" s="176"/>
      <c r="N67" s="176"/>
      <c r="O67" s="176"/>
      <c r="P67" s="176">
        <f t="shared" si="5"/>
        <v>0</v>
      </c>
    </row>
    <row r="68" spans="1:16" s="140" customFormat="1">
      <c r="A68" s="229"/>
      <c r="B68" s="230" t="e">
        <f>#REF!</f>
        <v>#REF!</v>
      </c>
      <c r="C68" s="231" t="e">
        <f>#REF!</f>
        <v>#REF!</v>
      </c>
      <c r="D68" s="176"/>
      <c r="E68" s="176"/>
      <c r="F68" s="176"/>
      <c r="G68" s="176"/>
      <c r="H68" s="176"/>
      <c r="I68" s="176"/>
      <c r="J68" s="176"/>
      <c r="K68" s="176"/>
      <c r="L68" s="176"/>
      <c r="M68" s="176"/>
      <c r="N68" s="176"/>
      <c r="O68" s="176"/>
      <c r="P68" s="176">
        <f t="shared" si="5"/>
        <v>0</v>
      </c>
    </row>
    <row r="69" spans="1:16">
      <c r="A69" s="149"/>
      <c r="B69" s="180" t="e">
        <f>#REF!</f>
        <v>#REF!</v>
      </c>
      <c r="C69" s="155" t="e">
        <f>#REF!</f>
        <v>#REF!</v>
      </c>
      <c r="D69" s="172">
        <f>SUM(D70:D73)</f>
        <v>0</v>
      </c>
      <c r="E69" s="172">
        <f t="shared" ref="E69:O69" si="20">SUM(E70:E73)</f>
        <v>0</v>
      </c>
      <c r="F69" s="172">
        <f t="shared" si="20"/>
        <v>0</v>
      </c>
      <c r="G69" s="172">
        <f t="shared" si="20"/>
        <v>0</v>
      </c>
      <c r="H69" s="172">
        <f t="shared" si="20"/>
        <v>0</v>
      </c>
      <c r="I69" s="172">
        <f t="shared" si="20"/>
        <v>0</v>
      </c>
      <c r="J69" s="172">
        <f t="shared" si="20"/>
        <v>0</v>
      </c>
      <c r="K69" s="172">
        <f t="shared" si="20"/>
        <v>0</v>
      </c>
      <c r="L69" s="172">
        <f t="shared" si="20"/>
        <v>0</v>
      </c>
      <c r="M69" s="172">
        <f t="shared" si="20"/>
        <v>0</v>
      </c>
      <c r="N69" s="172">
        <f t="shared" si="20"/>
        <v>0</v>
      </c>
      <c r="O69" s="172">
        <f t="shared" si="20"/>
        <v>0</v>
      </c>
      <c r="P69" s="176">
        <f t="shared" si="5"/>
        <v>0</v>
      </c>
    </row>
    <row r="70" spans="1:16" ht="29.25" customHeight="1">
      <c r="A70" s="173"/>
      <c r="B70" s="184" t="e">
        <f>#REF!</f>
        <v>#REF!</v>
      </c>
      <c r="C70" s="232" t="e">
        <f>#REF!</f>
        <v>#REF!</v>
      </c>
      <c r="D70" s="176"/>
      <c r="E70" s="176"/>
      <c r="F70" s="176"/>
      <c r="G70" s="176"/>
      <c r="H70" s="176"/>
      <c r="I70" s="176"/>
      <c r="J70" s="176"/>
      <c r="K70" s="176"/>
      <c r="L70" s="176"/>
      <c r="M70" s="176"/>
      <c r="N70" s="176"/>
      <c r="O70" s="176"/>
      <c r="P70" s="176">
        <f t="shared" si="5"/>
        <v>0</v>
      </c>
    </row>
    <row r="71" spans="1:16" ht="23.25" customHeight="1">
      <c r="A71" s="173"/>
      <c r="B71" s="184" t="e">
        <f>#REF!</f>
        <v>#REF!</v>
      </c>
      <c r="C71" s="232" t="e">
        <f>#REF!</f>
        <v>#REF!</v>
      </c>
      <c r="D71" s="176"/>
      <c r="E71" s="176"/>
      <c r="F71" s="176"/>
      <c r="G71" s="176"/>
      <c r="H71" s="176"/>
      <c r="I71" s="176"/>
      <c r="J71" s="176"/>
      <c r="K71" s="176"/>
      <c r="L71" s="176"/>
      <c r="M71" s="176"/>
      <c r="N71" s="176"/>
      <c r="O71" s="176"/>
      <c r="P71" s="176">
        <f t="shared" si="5"/>
        <v>0</v>
      </c>
    </row>
    <row r="72" spans="1:16" ht="27.75" customHeight="1">
      <c r="A72" s="201"/>
      <c r="B72" s="184" t="e">
        <f>#REF!</f>
        <v>#REF!</v>
      </c>
      <c r="C72" s="210" t="e">
        <f>#REF!</f>
        <v>#REF!</v>
      </c>
      <c r="D72" s="176"/>
      <c r="E72" s="176"/>
      <c r="F72" s="176"/>
      <c r="G72" s="176"/>
      <c r="H72" s="176"/>
      <c r="I72" s="176"/>
      <c r="J72" s="176"/>
      <c r="K72" s="176"/>
      <c r="L72" s="176"/>
      <c r="M72" s="176"/>
      <c r="N72" s="176"/>
      <c r="O72" s="176"/>
      <c r="P72" s="176">
        <f t="shared" si="5"/>
        <v>0</v>
      </c>
    </row>
    <row r="73" spans="1:16" ht="24" customHeight="1">
      <c r="A73" s="201"/>
      <c r="B73" s="184" t="e">
        <f>#REF!</f>
        <v>#REF!</v>
      </c>
      <c r="C73" s="210" t="e">
        <f>#REF!</f>
        <v>#REF!</v>
      </c>
      <c r="D73" s="176"/>
      <c r="E73" s="176"/>
      <c r="F73" s="176"/>
      <c r="G73" s="176"/>
      <c r="H73" s="176"/>
      <c r="I73" s="176"/>
      <c r="J73" s="176"/>
      <c r="K73" s="176"/>
      <c r="L73" s="176"/>
      <c r="M73" s="176"/>
      <c r="N73" s="176"/>
      <c r="O73" s="176"/>
      <c r="P73" s="176">
        <f t="shared" si="5"/>
        <v>0</v>
      </c>
    </row>
    <row r="74" spans="1:16">
      <c r="A74" s="233" t="s">
        <v>567</v>
      </c>
      <c r="B74" s="234"/>
      <c r="C74" s="235"/>
      <c r="D74" s="236">
        <f>D75+D82+D88</f>
        <v>0</v>
      </c>
      <c r="E74" s="236">
        <f t="shared" ref="E74:O74" si="21">E75+E82+E88</f>
        <v>0</v>
      </c>
      <c r="F74" s="236">
        <f t="shared" si="21"/>
        <v>0</v>
      </c>
      <c r="G74" s="236">
        <f t="shared" si="21"/>
        <v>0</v>
      </c>
      <c r="H74" s="236">
        <f t="shared" si="21"/>
        <v>0</v>
      </c>
      <c r="I74" s="236">
        <f t="shared" si="21"/>
        <v>0</v>
      </c>
      <c r="J74" s="236">
        <f t="shared" si="21"/>
        <v>0</v>
      </c>
      <c r="K74" s="236">
        <f t="shared" si="21"/>
        <v>0</v>
      </c>
      <c r="L74" s="236">
        <f t="shared" si="21"/>
        <v>0</v>
      </c>
      <c r="M74" s="236">
        <f t="shared" si="21"/>
        <v>0</v>
      </c>
      <c r="N74" s="236">
        <f t="shared" si="21"/>
        <v>0</v>
      </c>
      <c r="O74" s="236">
        <f t="shared" si="21"/>
        <v>0</v>
      </c>
      <c r="P74" s="176">
        <f t="shared" si="5"/>
        <v>0</v>
      </c>
    </row>
    <row r="75" spans="1:16">
      <c r="A75" s="149"/>
      <c r="B75" s="180" t="e">
        <f>#REF!</f>
        <v>#REF!</v>
      </c>
      <c r="C75" s="155" t="e">
        <f>#REF!</f>
        <v>#REF!</v>
      </c>
      <c r="D75" s="172">
        <f>SUM(D76:D81)</f>
        <v>0</v>
      </c>
      <c r="E75" s="172">
        <f t="shared" ref="E75:O75" si="22">SUM(E76:E81)</f>
        <v>0</v>
      </c>
      <c r="F75" s="172">
        <f t="shared" si="22"/>
        <v>0</v>
      </c>
      <c r="G75" s="172">
        <f t="shared" si="22"/>
        <v>0</v>
      </c>
      <c r="H75" s="172">
        <f t="shared" si="22"/>
        <v>0</v>
      </c>
      <c r="I75" s="172">
        <f t="shared" si="22"/>
        <v>0</v>
      </c>
      <c r="J75" s="172">
        <f t="shared" si="22"/>
        <v>0</v>
      </c>
      <c r="K75" s="172">
        <f t="shared" si="22"/>
        <v>0</v>
      </c>
      <c r="L75" s="172">
        <f t="shared" si="22"/>
        <v>0</v>
      </c>
      <c r="M75" s="172">
        <f t="shared" si="22"/>
        <v>0</v>
      </c>
      <c r="N75" s="172">
        <f t="shared" si="22"/>
        <v>0</v>
      </c>
      <c r="O75" s="172">
        <f t="shared" si="22"/>
        <v>0</v>
      </c>
      <c r="P75" s="176">
        <f t="shared" si="5"/>
        <v>0</v>
      </c>
    </row>
    <row r="76" spans="1:16" s="140" customFormat="1" ht="15.75" customHeight="1">
      <c r="A76" s="229"/>
      <c r="B76" s="230" t="e">
        <f>#REF!</f>
        <v>#REF!</v>
      </c>
      <c r="C76" s="232" t="e">
        <f>#REF!</f>
        <v>#REF!</v>
      </c>
      <c r="D76" s="176"/>
      <c r="E76" s="176"/>
      <c r="F76" s="176"/>
      <c r="G76" s="176"/>
      <c r="H76" s="176"/>
      <c r="I76" s="176"/>
      <c r="J76" s="176"/>
      <c r="K76" s="176"/>
      <c r="L76" s="176"/>
      <c r="M76" s="176"/>
      <c r="N76" s="176"/>
      <c r="O76" s="176"/>
      <c r="P76" s="176">
        <f t="shared" ref="P76:P137" si="23">SUM(D76:O76)</f>
        <v>0</v>
      </c>
    </row>
    <row r="77" spans="1:16" s="140" customFormat="1" ht="22.5" customHeight="1">
      <c r="A77" s="229"/>
      <c r="B77" s="230" t="e">
        <f>#REF!</f>
        <v>#REF!</v>
      </c>
      <c r="C77" s="232" t="e">
        <f>#REF!</f>
        <v>#REF!</v>
      </c>
      <c r="D77" s="176"/>
      <c r="E77" s="176"/>
      <c r="F77" s="176"/>
      <c r="G77" s="176"/>
      <c r="H77" s="176"/>
      <c r="I77" s="176"/>
      <c r="J77" s="176"/>
      <c r="K77" s="176"/>
      <c r="L77" s="176"/>
      <c r="M77" s="176"/>
      <c r="N77" s="176"/>
      <c r="O77" s="176"/>
      <c r="P77" s="176">
        <f t="shared" si="23"/>
        <v>0</v>
      </c>
    </row>
    <row r="78" spans="1:16" s="140" customFormat="1" ht="21" customHeight="1">
      <c r="A78" s="229"/>
      <c r="B78" s="230" t="e">
        <f>#REF!</f>
        <v>#REF!</v>
      </c>
      <c r="C78" s="232" t="e">
        <f>#REF!</f>
        <v>#REF!</v>
      </c>
      <c r="D78" s="176"/>
      <c r="E78" s="176"/>
      <c r="F78" s="176"/>
      <c r="G78" s="176"/>
      <c r="H78" s="176"/>
      <c r="I78" s="176"/>
      <c r="J78" s="176"/>
      <c r="K78" s="176"/>
      <c r="L78" s="176"/>
      <c r="M78" s="176"/>
      <c r="N78" s="176"/>
      <c r="O78" s="176"/>
      <c r="P78" s="176">
        <f t="shared" si="23"/>
        <v>0</v>
      </c>
    </row>
    <row r="79" spans="1:16" s="140" customFormat="1" ht="23.25" customHeight="1">
      <c r="A79" s="229"/>
      <c r="B79" s="230" t="e">
        <f>#REF!</f>
        <v>#REF!</v>
      </c>
      <c r="C79" s="232" t="e">
        <f>#REF!</f>
        <v>#REF!</v>
      </c>
      <c r="D79" s="176"/>
      <c r="E79" s="176"/>
      <c r="F79" s="176"/>
      <c r="G79" s="176"/>
      <c r="H79" s="176"/>
      <c r="I79" s="176"/>
      <c r="J79" s="176"/>
      <c r="K79" s="176"/>
      <c r="L79" s="176"/>
      <c r="M79" s="176"/>
      <c r="N79" s="176"/>
      <c r="O79" s="176"/>
      <c r="P79" s="176">
        <f t="shared" si="23"/>
        <v>0</v>
      </c>
    </row>
    <row r="80" spans="1:16" s="140" customFormat="1" ht="22.5" customHeight="1">
      <c r="A80" s="229"/>
      <c r="B80" s="230" t="e">
        <f>#REF!</f>
        <v>#REF!</v>
      </c>
      <c r="C80" s="232" t="e">
        <f>#REF!</f>
        <v>#REF!</v>
      </c>
      <c r="D80" s="176"/>
      <c r="E80" s="176"/>
      <c r="F80" s="176"/>
      <c r="G80" s="176"/>
      <c r="H80" s="176"/>
      <c r="I80" s="176"/>
      <c r="J80" s="176"/>
      <c r="K80" s="176"/>
      <c r="L80" s="176"/>
      <c r="M80" s="176"/>
      <c r="N80" s="176"/>
      <c r="O80" s="176"/>
      <c r="P80" s="176">
        <f t="shared" si="23"/>
        <v>0</v>
      </c>
    </row>
    <row r="81" spans="1:16" s="140" customFormat="1" ht="24.75" customHeight="1">
      <c r="A81" s="229"/>
      <c r="B81" s="230" t="e">
        <f>#REF!</f>
        <v>#REF!</v>
      </c>
      <c r="C81" s="232" t="e">
        <f>#REF!</f>
        <v>#REF!</v>
      </c>
      <c r="D81" s="176"/>
      <c r="E81" s="176"/>
      <c r="F81" s="176"/>
      <c r="G81" s="176"/>
      <c r="H81" s="176"/>
      <c r="I81" s="176"/>
      <c r="J81" s="176"/>
      <c r="K81" s="176"/>
      <c r="L81" s="176"/>
      <c r="M81" s="176"/>
      <c r="N81" s="176"/>
      <c r="O81" s="176"/>
      <c r="P81" s="176">
        <f t="shared" si="23"/>
        <v>0</v>
      </c>
    </row>
    <row r="82" spans="1:16">
      <c r="A82" s="149"/>
      <c r="B82" s="180" t="e">
        <f>#REF!</f>
        <v>#REF!</v>
      </c>
      <c r="C82" s="155" t="e">
        <f>#REF!</f>
        <v>#REF!</v>
      </c>
      <c r="D82" s="172">
        <f>SUM(D83:D87)</f>
        <v>0</v>
      </c>
      <c r="E82" s="172">
        <f t="shared" ref="E82:O82" si="24">SUM(E83:E87)</f>
        <v>0</v>
      </c>
      <c r="F82" s="172">
        <f t="shared" si="24"/>
        <v>0</v>
      </c>
      <c r="G82" s="172">
        <f t="shared" si="24"/>
        <v>0</v>
      </c>
      <c r="H82" s="172">
        <f t="shared" si="24"/>
        <v>0</v>
      </c>
      <c r="I82" s="172">
        <f t="shared" si="24"/>
        <v>0</v>
      </c>
      <c r="J82" s="172">
        <f t="shared" si="24"/>
        <v>0</v>
      </c>
      <c r="K82" s="172">
        <f t="shared" si="24"/>
        <v>0</v>
      </c>
      <c r="L82" s="172">
        <f t="shared" si="24"/>
        <v>0</v>
      </c>
      <c r="M82" s="172">
        <f t="shared" si="24"/>
        <v>0</v>
      </c>
      <c r="N82" s="172">
        <f t="shared" si="24"/>
        <v>0</v>
      </c>
      <c r="O82" s="172">
        <f t="shared" si="24"/>
        <v>0</v>
      </c>
      <c r="P82" s="176">
        <f t="shared" si="23"/>
        <v>0</v>
      </c>
    </row>
    <row r="83" spans="1:16" s="140" customFormat="1" ht="35.25" customHeight="1">
      <c r="A83" s="229"/>
      <c r="B83" s="230" t="e">
        <f>#REF!</f>
        <v>#REF!</v>
      </c>
      <c r="C83" s="237" t="e">
        <f>#REF!</f>
        <v>#REF!</v>
      </c>
      <c r="D83" s="176"/>
      <c r="E83" s="176"/>
      <c r="F83" s="176"/>
      <c r="G83" s="176"/>
      <c r="H83" s="176"/>
      <c r="I83" s="176"/>
      <c r="J83" s="176"/>
      <c r="K83" s="176"/>
      <c r="L83" s="176"/>
      <c r="M83" s="176"/>
      <c r="N83" s="176"/>
      <c r="O83" s="176"/>
      <c r="P83" s="176">
        <f t="shared" si="23"/>
        <v>0</v>
      </c>
    </row>
    <row r="84" spans="1:16" s="140" customFormat="1" ht="27" customHeight="1">
      <c r="A84" s="229"/>
      <c r="B84" s="230" t="e">
        <f>#REF!</f>
        <v>#REF!</v>
      </c>
      <c r="C84" s="237" t="e">
        <f>#REF!</f>
        <v>#REF!</v>
      </c>
      <c r="D84" s="176"/>
      <c r="E84" s="176"/>
      <c r="F84" s="176"/>
      <c r="G84" s="176"/>
      <c r="H84" s="176"/>
      <c r="I84" s="176"/>
      <c r="J84" s="176"/>
      <c r="K84" s="176"/>
      <c r="L84" s="176"/>
      <c r="M84" s="176"/>
      <c r="N84" s="176"/>
      <c r="O84" s="176"/>
      <c r="P84" s="176">
        <f t="shared" si="23"/>
        <v>0</v>
      </c>
    </row>
    <row r="85" spans="1:16" s="140" customFormat="1" ht="37.5" customHeight="1">
      <c r="A85" s="229"/>
      <c r="B85" s="230" t="e">
        <f>#REF!</f>
        <v>#REF!</v>
      </c>
      <c r="C85" s="237" t="e">
        <f>#REF!</f>
        <v>#REF!</v>
      </c>
      <c r="D85" s="176"/>
      <c r="E85" s="176"/>
      <c r="F85" s="176"/>
      <c r="G85" s="176"/>
      <c r="H85" s="176"/>
      <c r="I85" s="176"/>
      <c r="J85" s="176"/>
      <c r="K85" s="176"/>
      <c r="L85" s="176"/>
      <c r="M85" s="176"/>
      <c r="N85" s="176"/>
      <c r="O85" s="176"/>
      <c r="P85" s="176">
        <f t="shared" si="23"/>
        <v>0</v>
      </c>
    </row>
    <row r="86" spans="1:16" s="140" customFormat="1" ht="26.25" customHeight="1">
      <c r="A86" s="229"/>
      <c r="B86" s="230" t="e">
        <f>#REF!</f>
        <v>#REF!</v>
      </c>
      <c r="C86" s="237" t="e">
        <f>#REF!</f>
        <v>#REF!</v>
      </c>
      <c r="D86" s="176"/>
      <c r="E86" s="176"/>
      <c r="F86" s="176"/>
      <c r="G86" s="176"/>
      <c r="H86" s="176"/>
      <c r="I86" s="176"/>
      <c r="J86" s="176"/>
      <c r="K86" s="176"/>
      <c r="L86" s="176"/>
      <c r="M86" s="176"/>
      <c r="N86" s="176"/>
      <c r="O86" s="176"/>
      <c r="P86" s="176">
        <f t="shared" si="23"/>
        <v>0</v>
      </c>
    </row>
    <row r="87" spans="1:16" s="140" customFormat="1" ht="23.25" customHeight="1">
      <c r="A87" s="229"/>
      <c r="B87" s="230" t="e">
        <f>#REF!</f>
        <v>#REF!</v>
      </c>
      <c r="C87" s="237" t="e">
        <f>#REF!</f>
        <v>#REF!</v>
      </c>
      <c r="D87" s="176"/>
      <c r="E87" s="176"/>
      <c r="F87" s="176"/>
      <c r="G87" s="176"/>
      <c r="H87" s="176"/>
      <c r="I87" s="176"/>
      <c r="J87" s="176"/>
      <c r="K87" s="176"/>
      <c r="L87" s="176"/>
      <c r="M87" s="176"/>
      <c r="N87" s="176"/>
      <c r="O87" s="176"/>
      <c r="P87" s="176">
        <f t="shared" si="23"/>
        <v>0</v>
      </c>
    </row>
    <row r="88" spans="1:16">
      <c r="A88" s="149"/>
      <c r="B88" s="180" t="e">
        <f>#REF!</f>
        <v>#REF!</v>
      </c>
      <c r="C88" s="155" t="e">
        <f>#REF!</f>
        <v>#REF!</v>
      </c>
      <c r="D88" s="172">
        <f>D90+D93+D96+D101+D106</f>
        <v>0</v>
      </c>
      <c r="E88" s="172">
        <f t="shared" ref="E88:O88" si="25">E90+E93+E96+E101+E106</f>
        <v>0</v>
      </c>
      <c r="F88" s="172">
        <f t="shared" si="25"/>
        <v>0</v>
      </c>
      <c r="G88" s="172">
        <f t="shared" si="25"/>
        <v>0</v>
      </c>
      <c r="H88" s="172">
        <f t="shared" si="25"/>
        <v>0</v>
      </c>
      <c r="I88" s="172">
        <f t="shared" si="25"/>
        <v>0</v>
      </c>
      <c r="J88" s="172">
        <f t="shared" si="25"/>
        <v>0</v>
      </c>
      <c r="K88" s="172">
        <f t="shared" si="25"/>
        <v>0</v>
      </c>
      <c r="L88" s="172">
        <f t="shared" si="25"/>
        <v>0</v>
      </c>
      <c r="M88" s="172">
        <f t="shared" si="25"/>
        <v>0</v>
      </c>
      <c r="N88" s="172">
        <f t="shared" si="25"/>
        <v>0</v>
      </c>
      <c r="O88" s="172">
        <f t="shared" si="25"/>
        <v>0</v>
      </c>
      <c r="P88" s="176">
        <f t="shared" si="23"/>
        <v>0</v>
      </c>
    </row>
    <row r="89" spans="1:16" hidden="1">
      <c r="A89" s="173"/>
      <c r="B89" s="238" t="e">
        <f>#REF!</f>
        <v>#REF!</v>
      </c>
      <c r="C89" s="239" t="e">
        <f>#REF!</f>
        <v>#REF!</v>
      </c>
      <c r="D89" s="240" t="e">
        <f>#REF!</f>
        <v>#REF!</v>
      </c>
      <c r="E89" s="240" t="e">
        <f>#REF!</f>
        <v>#REF!</v>
      </c>
      <c r="F89" s="240" t="e">
        <f>#REF!</f>
        <v>#REF!</v>
      </c>
      <c r="G89" s="240" t="e">
        <f>#REF!</f>
        <v>#REF!</v>
      </c>
      <c r="H89" s="240" t="e">
        <f>#REF!</f>
        <v>#REF!</v>
      </c>
      <c r="I89" s="240" t="e">
        <f>#REF!</f>
        <v>#REF!</v>
      </c>
      <c r="J89" s="240" t="e">
        <f>#REF!</f>
        <v>#REF!</v>
      </c>
      <c r="K89" s="240" t="e">
        <f>#REF!</f>
        <v>#REF!</v>
      </c>
      <c r="L89" s="240" t="e">
        <f>#REF!</f>
        <v>#REF!</v>
      </c>
      <c r="M89" s="240" t="e">
        <f>#REF!</f>
        <v>#REF!</v>
      </c>
      <c r="N89" s="240" t="e">
        <f>#REF!</f>
        <v>#REF!</v>
      </c>
      <c r="O89" s="240" t="e">
        <f>#REF!</f>
        <v>#REF!</v>
      </c>
      <c r="P89" s="176" t="e">
        <f t="shared" si="23"/>
        <v>#REF!</v>
      </c>
    </row>
    <row r="90" spans="1:16" ht="33" customHeight="1">
      <c r="A90" s="173"/>
      <c r="B90" s="241" t="e">
        <f>#REF!</f>
        <v>#REF!</v>
      </c>
      <c r="C90" s="242" t="e">
        <f>#REF!</f>
        <v>#REF!</v>
      </c>
      <c r="D90" s="243">
        <f>SUM(D91:D92)</f>
        <v>0</v>
      </c>
      <c r="E90" s="243">
        <f t="shared" ref="E90:O90" si="26">SUM(E91:E92)</f>
        <v>0</v>
      </c>
      <c r="F90" s="243">
        <f t="shared" si="26"/>
        <v>0</v>
      </c>
      <c r="G90" s="243">
        <f t="shared" si="26"/>
        <v>0</v>
      </c>
      <c r="H90" s="243">
        <f t="shared" si="26"/>
        <v>0</v>
      </c>
      <c r="I90" s="243">
        <f t="shared" si="26"/>
        <v>0</v>
      </c>
      <c r="J90" s="243">
        <f t="shared" si="26"/>
        <v>0</v>
      </c>
      <c r="K90" s="243">
        <f t="shared" si="26"/>
        <v>0</v>
      </c>
      <c r="L90" s="243">
        <f t="shared" si="26"/>
        <v>0</v>
      </c>
      <c r="M90" s="243">
        <f t="shared" si="26"/>
        <v>0</v>
      </c>
      <c r="N90" s="243">
        <f t="shared" si="26"/>
        <v>0</v>
      </c>
      <c r="O90" s="243">
        <f t="shared" si="26"/>
        <v>0</v>
      </c>
      <c r="P90" s="176">
        <f t="shared" si="23"/>
        <v>0</v>
      </c>
    </row>
    <row r="91" spans="1:16" ht="35.25" customHeight="1">
      <c r="A91" s="173"/>
      <c r="B91" s="244" t="e">
        <f>#REF!</f>
        <v>#REF!</v>
      </c>
      <c r="C91" s="186" t="e">
        <f>#REF!</f>
        <v>#REF!</v>
      </c>
      <c r="D91" s="176"/>
      <c r="E91" s="176"/>
      <c r="F91" s="176"/>
      <c r="G91" s="176"/>
      <c r="H91" s="176"/>
      <c r="I91" s="176"/>
      <c r="J91" s="176"/>
      <c r="K91" s="176"/>
      <c r="L91" s="176"/>
      <c r="M91" s="176"/>
      <c r="N91" s="176"/>
      <c r="O91" s="176"/>
      <c r="P91" s="176">
        <f t="shared" si="23"/>
        <v>0</v>
      </c>
    </row>
    <row r="92" spans="1:16" ht="33" customHeight="1">
      <c r="A92" s="173"/>
      <c r="B92" s="244" t="e">
        <f>#REF!</f>
        <v>#REF!</v>
      </c>
      <c r="C92" s="186" t="e">
        <f>#REF!</f>
        <v>#REF!</v>
      </c>
      <c r="D92" s="176"/>
      <c r="E92" s="176"/>
      <c r="F92" s="176"/>
      <c r="G92" s="176"/>
      <c r="H92" s="176"/>
      <c r="I92" s="176"/>
      <c r="J92" s="176"/>
      <c r="K92" s="176"/>
      <c r="L92" s="176"/>
      <c r="M92" s="176"/>
      <c r="N92" s="176"/>
      <c r="O92" s="176"/>
      <c r="P92" s="176">
        <f t="shared" si="23"/>
        <v>0</v>
      </c>
    </row>
    <row r="93" spans="1:16" ht="24" customHeight="1">
      <c r="A93" s="173"/>
      <c r="B93" s="241" t="e">
        <f>#REF!</f>
        <v>#REF!</v>
      </c>
      <c r="C93" s="242" t="e">
        <f>#REF!</f>
        <v>#REF!</v>
      </c>
      <c r="D93" s="243">
        <f>SUM(D94:D95)</f>
        <v>0</v>
      </c>
      <c r="E93" s="243">
        <f t="shared" ref="E93:O93" si="27">SUM(E94:E95)</f>
        <v>0</v>
      </c>
      <c r="F93" s="243">
        <f t="shared" si="27"/>
        <v>0</v>
      </c>
      <c r="G93" s="243">
        <f t="shared" si="27"/>
        <v>0</v>
      </c>
      <c r="H93" s="243">
        <f t="shared" si="27"/>
        <v>0</v>
      </c>
      <c r="I93" s="243">
        <f t="shared" si="27"/>
        <v>0</v>
      </c>
      <c r="J93" s="243">
        <f t="shared" si="27"/>
        <v>0</v>
      </c>
      <c r="K93" s="243">
        <f t="shared" si="27"/>
        <v>0</v>
      </c>
      <c r="L93" s="243">
        <f t="shared" si="27"/>
        <v>0</v>
      </c>
      <c r="M93" s="243">
        <f t="shared" si="27"/>
        <v>0</v>
      </c>
      <c r="N93" s="243">
        <f t="shared" si="27"/>
        <v>0</v>
      </c>
      <c r="O93" s="243">
        <f t="shared" si="27"/>
        <v>0</v>
      </c>
      <c r="P93" s="176">
        <f t="shared" si="23"/>
        <v>0</v>
      </c>
    </row>
    <row r="94" spans="1:16" ht="19.5" customHeight="1">
      <c r="A94" s="173"/>
      <c r="B94" s="244" t="e">
        <f>#REF!</f>
        <v>#REF!</v>
      </c>
      <c r="C94" s="186" t="e">
        <f>#REF!</f>
        <v>#REF!</v>
      </c>
      <c r="D94" s="176"/>
      <c r="E94" s="176"/>
      <c r="F94" s="176"/>
      <c r="G94" s="176"/>
      <c r="H94" s="176"/>
      <c r="I94" s="176"/>
      <c r="J94" s="176"/>
      <c r="K94" s="176"/>
      <c r="L94" s="176"/>
      <c r="M94" s="176"/>
      <c r="N94" s="176"/>
      <c r="O94" s="176"/>
      <c r="P94" s="176">
        <f t="shared" si="23"/>
        <v>0</v>
      </c>
    </row>
    <row r="95" spans="1:16" ht="18.75" customHeight="1">
      <c r="A95" s="173"/>
      <c r="B95" s="244" t="e">
        <f>#REF!</f>
        <v>#REF!</v>
      </c>
      <c r="C95" s="186" t="e">
        <f>#REF!</f>
        <v>#REF!</v>
      </c>
      <c r="D95" s="176"/>
      <c r="E95" s="176"/>
      <c r="F95" s="176"/>
      <c r="G95" s="176"/>
      <c r="H95" s="176"/>
      <c r="I95" s="176"/>
      <c r="J95" s="176"/>
      <c r="K95" s="176"/>
      <c r="L95" s="176"/>
      <c r="M95" s="176"/>
      <c r="N95" s="176"/>
      <c r="O95" s="176"/>
      <c r="P95" s="176">
        <f t="shared" si="23"/>
        <v>0</v>
      </c>
    </row>
    <row r="96" spans="1:16">
      <c r="A96" s="173"/>
      <c r="B96" s="241" t="e">
        <f>#REF!</f>
        <v>#REF!</v>
      </c>
      <c r="C96" s="242" t="e">
        <f>#REF!</f>
        <v>#REF!</v>
      </c>
      <c r="D96" s="243">
        <f>SUM(D97:D100)</f>
        <v>0</v>
      </c>
      <c r="E96" s="243">
        <f t="shared" ref="E96:O96" si="28">SUM(E97:E100)</f>
        <v>0</v>
      </c>
      <c r="F96" s="243">
        <f t="shared" si="28"/>
        <v>0</v>
      </c>
      <c r="G96" s="243">
        <f t="shared" si="28"/>
        <v>0</v>
      </c>
      <c r="H96" s="243">
        <f t="shared" si="28"/>
        <v>0</v>
      </c>
      <c r="I96" s="243">
        <f t="shared" si="28"/>
        <v>0</v>
      </c>
      <c r="J96" s="243">
        <f t="shared" si="28"/>
        <v>0</v>
      </c>
      <c r="K96" s="243">
        <f t="shared" si="28"/>
        <v>0</v>
      </c>
      <c r="L96" s="243">
        <f t="shared" si="28"/>
        <v>0</v>
      </c>
      <c r="M96" s="243">
        <f t="shared" si="28"/>
        <v>0</v>
      </c>
      <c r="N96" s="243">
        <f t="shared" si="28"/>
        <v>0</v>
      </c>
      <c r="O96" s="243">
        <f t="shared" si="28"/>
        <v>0</v>
      </c>
      <c r="P96" s="176">
        <f t="shared" si="23"/>
        <v>0</v>
      </c>
    </row>
    <row r="97" spans="1:16" ht="18.75" customHeight="1">
      <c r="A97" s="173"/>
      <c r="B97" s="244" t="e">
        <f>#REF!</f>
        <v>#REF!</v>
      </c>
      <c r="C97" s="186" t="e">
        <f>#REF!</f>
        <v>#REF!</v>
      </c>
      <c r="D97" s="176"/>
      <c r="E97" s="176"/>
      <c r="F97" s="176"/>
      <c r="G97" s="176"/>
      <c r="H97" s="176"/>
      <c r="I97" s="176"/>
      <c r="J97" s="176"/>
      <c r="K97" s="176"/>
      <c r="L97" s="176"/>
      <c r="M97" s="176"/>
      <c r="N97" s="176"/>
      <c r="O97" s="176"/>
      <c r="P97" s="176">
        <f t="shared" si="23"/>
        <v>0</v>
      </c>
    </row>
    <row r="98" spans="1:16" ht="22.5" customHeight="1">
      <c r="A98" s="173"/>
      <c r="B98" s="244" t="e">
        <f>#REF!</f>
        <v>#REF!</v>
      </c>
      <c r="C98" s="186" t="e">
        <f>#REF!</f>
        <v>#REF!</v>
      </c>
      <c r="D98" s="176"/>
      <c r="E98" s="176"/>
      <c r="F98" s="176"/>
      <c r="G98" s="176"/>
      <c r="H98" s="176"/>
      <c r="I98" s="176"/>
      <c r="J98" s="176"/>
      <c r="K98" s="176"/>
      <c r="L98" s="176"/>
      <c r="M98" s="176"/>
      <c r="N98" s="176"/>
      <c r="O98" s="176"/>
      <c r="P98" s="176">
        <f t="shared" si="23"/>
        <v>0</v>
      </c>
    </row>
    <row r="99" spans="1:16" ht="24.75" customHeight="1">
      <c r="A99" s="173"/>
      <c r="B99" s="244" t="e">
        <f>#REF!</f>
        <v>#REF!</v>
      </c>
      <c r="C99" s="186" t="e">
        <f>#REF!</f>
        <v>#REF!</v>
      </c>
      <c r="D99" s="176"/>
      <c r="E99" s="176"/>
      <c r="F99" s="176"/>
      <c r="G99" s="176"/>
      <c r="H99" s="176"/>
      <c r="I99" s="176"/>
      <c r="J99" s="176"/>
      <c r="K99" s="176"/>
      <c r="L99" s="176"/>
      <c r="M99" s="176"/>
      <c r="N99" s="176"/>
      <c r="O99" s="176"/>
      <c r="P99" s="176">
        <f t="shared" si="23"/>
        <v>0</v>
      </c>
    </row>
    <row r="100" spans="1:16" ht="24.75" customHeight="1">
      <c r="A100" s="173"/>
      <c r="B100" s="244" t="e">
        <f>#REF!</f>
        <v>#REF!</v>
      </c>
      <c r="C100" s="186" t="e">
        <f>#REF!</f>
        <v>#REF!</v>
      </c>
      <c r="D100" s="176"/>
      <c r="E100" s="176"/>
      <c r="F100" s="176"/>
      <c r="G100" s="176"/>
      <c r="H100" s="176"/>
      <c r="I100" s="176"/>
      <c r="J100" s="176"/>
      <c r="K100" s="176"/>
      <c r="L100" s="176"/>
      <c r="M100" s="176"/>
      <c r="N100" s="176"/>
      <c r="O100" s="176"/>
      <c r="P100" s="176">
        <f t="shared" si="23"/>
        <v>0</v>
      </c>
    </row>
    <row r="101" spans="1:16">
      <c r="A101" s="173"/>
      <c r="B101" s="241" t="e">
        <f>#REF!</f>
        <v>#REF!</v>
      </c>
      <c r="C101" s="242" t="e">
        <f>#REF!</f>
        <v>#REF!</v>
      </c>
      <c r="D101" s="243">
        <f>SUM(D102:D105)</f>
        <v>0</v>
      </c>
      <c r="E101" s="243">
        <f t="shared" ref="E101:O101" si="29">SUM(E102:E105)</f>
        <v>0</v>
      </c>
      <c r="F101" s="243">
        <f t="shared" si="29"/>
        <v>0</v>
      </c>
      <c r="G101" s="243">
        <f t="shared" si="29"/>
        <v>0</v>
      </c>
      <c r="H101" s="243">
        <f t="shared" si="29"/>
        <v>0</v>
      </c>
      <c r="I101" s="243">
        <f t="shared" si="29"/>
        <v>0</v>
      </c>
      <c r="J101" s="243">
        <f t="shared" si="29"/>
        <v>0</v>
      </c>
      <c r="K101" s="243">
        <f t="shared" si="29"/>
        <v>0</v>
      </c>
      <c r="L101" s="243">
        <f t="shared" si="29"/>
        <v>0</v>
      </c>
      <c r="M101" s="243">
        <f t="shared" si="29"/>
        <v>0</v>
      </c>
      <c r="N101" s="243">
        <f t="shared" si="29"/>
        <v>0</v>
      </c>
      <c r="O101" s="243">
        <f t="shared" si="29"/>
        <v>0</v>
      </c>
      <c r="P101" s="176">
        <f t="shared" si="23"/>
        <v>0</v>
      </c>
    </row>
    <row r="102" spans="1:16" ht="27.75" customHeight="1">
      <c r="A102" s="173"/>
      <c r="B102" s="244" t="e">
        <f>#REF!</f>
        <v>#REF!</v>
      </c>
      <c r="C102" s="186" t="e">
        <f>#REF!</f>
        <v>#REF!</v>
      </c>
      <c r="D102" s="176"/>
      <c r="E102" s="176"/>
      <c r="F102" s="176"/>
      <c r="G102" s="176"/>
      <c r="H102" s="176"/>
      <c r="I102" s="176"/>
      <c r="J102" s="176"/>
      <c r="K102" s="176"/>
      <c r="L102" s="176"/>
      <c r="M102" s="176"/>
      <c r="N102" s="176"/>
      <c r="O102" s="176"/>
      <c r="P102" s="176">
        <f t="shared" si="23"/>
        <v>0</v>
      </c>
    </row>
    <row r="103" spans="1:16" ht="31.5" customHeight="1">
      <c r="A103" s="173"/>
      <c r="B103" s="244" t="e">
        <f>#REF!</f>
        <v>#REF!</v>
      </c>
      <c r="C103" s="186" t="e">
        <f>#REF!</f>
        <v>#REF!</v>
      </c>
      <c r="D103" s="176"/>
      <c r="E103" s="176"/>
      <c r="F103" s="176"/>
      <c r="G103" s="176"/>
      <c r="H103" s="176"/>
      <c r="I103" s="176"/>
      <c r="J103" s="176"/>
      <c r="K103" s="176"/>
      <c r="L103" s="176"/>
      <c r="M103" s="176"/>
      <c r="N103" s="176"/>
      <c r="O103" s="176"/>
      <c r="P103" s="176">
        <f t="shared" si="23"/>
        <v>0</v>
      </c>
    </row>
    <row r="104" spans="1:16" ht="21" customHeight="1">
      <c r="A104" s="173"/>
      <c r="B104" s="244" t="e">
        <f>#REF!</f>
        <v>#REF!</v>
      </c>
      <c r="C104" s="186" t="e">
        <f>#REF!</f>
        <v>#REF!</v>
      </c>
      <c r="D104" s="176"/>
      <c r="E104" s="176"/>
      <c r="F104" s="176"/>
      <c r="G104" s="176"/>
      <c r="H104" s="176"/>
      <c r="I104" s="176"/>
      <c r="J104" s="176"/>
      <c r="K104" s="176"/>
      <c r="L104" s="176"/>
      <c r="M104" s="176"/>
      <c r="N104" s="176"/>
      <c r="O104" s="176"/>
      <c r="P104" s="176">
        <f t="shared" si="23"/>
        <v>0</v>
      </c>
    </row>
    <row r="105" spans="1:16" ht="21" customHeight="1">
      <c r="A105" s="173"/>
      <c r="B105" s="244" t="e">
        <f>#REF!</f>
        <v>#REF!</v>
      </c>
      <c r="C105" s="186" t="e">
        <f>#REF!</f>
        <v>#REF!</v>
      </c>
      <c r="D105" s="176"/>
      <c r="E105" s="176"/>
      <c r="F105" s="176"/>
      <c r="G105" s="176"/>
      <c r="H105" s="176"/>
      <c r="I105" s="176"/>
      <c r="J105" s="176"/>
      <c r="K105" s="176"/>
      <c r="L105" s="176"/>
      <c r="M105" s="176"/>
      <c r="N105" s="176"/>
      <c r="O105" s="176"/>
      <c r="P105" s="176">
        <f t="shared" si="23"/>
        <v>0</v>
      </c>
    </row>
    <row r="106" spans="1:16" ht="24.75" customHeight="1">
      <c r="A106" s="173"/>
      <c r="B106" s="245" t="e">
        <f>#REF!</f>
        <v>#REF!</v>
      </c>
      <c r="C106" s="246" t="e">
        <f>#REF!</f>
        <v>#REF!</v>
      </c>
      <c r="D106" s="243">
        <f>SUM(D107:D111)</f>
        <v>0</v>
      </c>
      <c r="E106" s="243">
        <f t="shared" ref="E106:O106" si="30">SUM(E107:E111)</f>
        <v>0</v>
      </c>
      <c r="F106" s="243">
        <f t="shared" si="30"/>
        <v>0</v>
      </c>
      <c r="G106" s="243">
        <f t="shared" si="30"/>
        <v>0</v>
      </c>
      <c r="H106" s="243">
        <f t="shared" si="30"/>
        <v>0</v>
      </c>
      <c r="I106" s="243">
        <f t="shared" si="30"/>
        <v>0</v>
      </c>
      <c r="J106" s="243">
        <f t="shared" si="30"/>
        <v>0</v>
      </c>
      <c r="K106" s="243">
        <f t="shared" si="30"/>
        <v>0</v>
      </c>
      <c r="L106" s="243">
        <f t="shared" si="30"/>
        <v>0</v>
      </c>
      <c r="M106" s="243">
        <f t="shared" si="30"/>
        <v>0</v>
      </c>
      <c r="N106" s="243">
        <f t="shared" si="30"/>
        <v>0</v>
      </c>
      <c r="O106" s="243">
        <f t="shared" si="30"/>
        <v>0</v>
      </c>
      <c r="P106" s="176">
        <f t="shared" si="23"/>
        <v>0</v>
      </c>
    </row>
    <row r="107" spans="1:16" ht="24.75" customHeight="1">
      <c r="A107" s="173"/>
      <c r="B107" s="244" t="e">
        <f>#REF!</f>
        <v>#REF!</v>
      </c>
      <c r="C107" s="186" t="e">
        <f>#REF!</f>
        <v>#REF!</v>
      </c>
      <c r="D107" s="176"/>
      <c r="E107" s="176"/>
      <c r="F107" s="176"/>
      <c r="G107" s="176"/>
      <c r="H107" s="176"/>
      <c r="I107" s="176"/>
      <c r="J107" s="176"/>
      <c r="K107" s="176"/>
      <c r="L107" s="176"/>
      <c r="M107" s="176"/>
      <c r="N107" s="176"/>
      <c r="O107" s="176"/>
      <c r="P107" s="176">
        <f t="shared" si="23"/>
        <v>0</v>
      </c>
    </row>
    <row r="108" spans="1:16" ht="28.5" customHeight="1">
      <c r="A108" s="173"/>
      <c r="B108" s="244" t="e">
        <f>#REF!</f>
        <v>#REF!</v>
      </c>
      <c r="C108" s="186" t="e">
        <f>#REF!</f>
        <v>#REF!</v>
      </c>
      <c r="D108" s="176"/>
      <c r="E108" s="176"/>
      <c r="F108" s="176"/>
      <c r="G108" s="176"/>
      <c r="H108" s="176"/>
      <c r="I108" s="176"/>
      <c r="J108" s="176"/>
      <c r="K108" s="176"/>
      <c r="L108" s="176"/>
      <c r="M108" s="176"/>
      <c r="N108" s="176"/>
      <c r="O108" s="176"/>
      <c r="P108" s="176">
        <f t="shared" si="23"/>
        <v>0</v>
      </c>
    </row>
    <row r="109" spans="1:16" ht="30.75" customHeight="1">
      <c r="A109" s="173"/>
      <c r="B109" s="244" t="e">
        <f>#REF!</f>
        <v>#REF!</v>
      </c>
      <c r="C109" s="186" t="e">
        <f>#REF!</f>
        <v>#REF!</v>
      </c>
      <c r="D109" s="176"/>
      <c r="E109" s="176"/>
      <c r="F109" s="176"/>
      <c r="G109" s="176"/>
      <c r="H109" s="176"/>
      <c r="I109" s="176"/>
      <c r="J109" s="176"/>
      <c r="K109" s="176"/>
      <c r="L109" s="176"/>
      <c r="M109" s="176"/>
      <c r="N109" s="176"/>
      <c r="O109" s="176"/>
      <c r="P109" s="176">
        <f t="shared" si="23"/>
        <v>0</v>
      </c>
    </row>
    <row r="110" spans="1:16" ht="30.75" customHeight="1">
      <c r="A110" s="215"/>
      <c r="B110" s="244" t="e">
        <f>#REF!</f>
        <v>#REF!</v>
      </c>
      <c r="C110" s="186" t="e">
        <f>#REF!</f>
        <v>#REF!</v>
      </c>
      <c r="D110" s="176"/>
      <c r="E110" s="176"/>
      <c r="F110" s="176"/>
      <c r="G110" s="176"/>
      <c r="H110" s="176"/>
      <c r="I110" s="176"/>
      <c r="J110" s="176"/>
      <c r="K110" s="176"/>
      <c r="L110" s="176"/>
      <c r="M110" s="176"/>
      <c r="N110" s="176"/>
      <c r="O110" s="176"/>
      <c r="P110" s="176">
        <f t="shared" si="23"/>
        <v>0</v>
      </c>
    </row>
    <row r="111" spans="1:16" ht="30.75" customHeight="1">
      <c r="A111" s="215"/>
      <c r="B111" s="244" t="e">
        <f>#REF!</f>
        <v>#REF!</v>
      </c>
      <c r="C111" s="186" t="e">
        <f>#REF!</f>
        <v>#REF!</v>
      </c>
      <c r="D111" s="176"/>
      <c r="E111" s="176"/>
      <c r="F111" s="176"/>
      <c r="G111" s="176"/>
      <c r="H111" s="176"/>
      <c r="I111" s="176"/>
      <c r="J111" s="176"/>
      <c r="K111" s="176"/>
      <c r="L111" s="176"/>
      <c r="M111" s="176"/>
      <c r="N111" s="176"/>
      <c r="O111" s="176"/>
      <c r="P111" s="176">
        <f t="shared" si="23"/>
        <v>0</v>
      </c>
    </row>
    <row r="112" spans="1:16" ht="14.4">
      <c r="A112" s="161" t="s">
        <v>621</v>
      </c>
      <c r="B112" s="162"/>
      <c r="C112" s="163"/>
      <c r="D112" s="164" t="e">
        <f t="shared" ref="D112:O112" si="31">D113+D120+D124</f>
        <v>#REF!</v>
      </c>
      <c r="E112" s="164" t="e">
        <f t="shared" si="31"/>
        <v>#REF!</v>
      </c>
      <c r="F112" s="164" t="e">
        <f t="shared" si="31"/>
        <v>#REF!</v>
      </c>
      <c r="G112" s="164" t="e">
        <f t="shared" si="31"/>
        <v>#REF!</v>
      </c>
      <c r="H112" s="164" t="e">
        <f t="shared" si="31"/>
        <v>#REF!</v>
      </c>
      <c r="I112" s="164" t="e">
        <f t="shared" si="31"/>
        <v>#REF!</v>
      </c>
      <c r="J112" s="164" t="e">
        <f t="shared" si="31"/>
        <v>#REF!</v>
      </c>
      <c r="K112" s="164" t="e">
        <f t="shared" si="31"/>
        <v>#REF!</v>
      </c>
      <c r="L112" s="164" t="e">
        <f t="shared" si="31"/>
        <v>#REF!</v>
      </c>
      <c r="M112" s="164" t="e">
        <f t="shared" si="31"/>
        <v>#REF!</v>
      </c>
      <c r="N112" s="164" t="e">
        <f t="shared" si="31"/>
        <v>#REF!</v>
      </c>
      <c r="O112" s="164" t="e">
        <f t="shared" si="31"/>
        <v>#REF!</v>
      </c>
      <c r="P112" s="176" t="e">
        <f t="shared" si="23"/>
        <v>#REF!</v>
      </c>
    </row>
    <row r="113" spans="1:16">
      <c r="A113" s="169"/>
      <c r="B113" s="211" t="e">
        <f>#REF!</f>
        <v>#REF!</v>
      </c>
      <c r="C113" s="212" t="e">
        <f>#REF!</f>
        <v>#REF!</v>
      </c>
      <c r="D113" s="247">
        <f>SUM(D114:D119)</f>
        <v>0</v>
      </c>
      <c r="E113" s="247">
        <f t="shared" ref="E113:O113" si="32">SUM(E114:E119)</f>
        <v>0</v>
      </c>
      <c r="F113" s="247">
        <f t="shared" si="32"/>
        <v>15790</v>
      </c>
      <c r="G113" s="247">
        <f t="shared" si="32"/>
        <v>0</v>
      </c>
      <c r="H113" s="247">
        <f t="shared" si="32"/>
        <v>0</v>
      </c>
      <c r="I113" s="247">
        <f t="shared" si="32"/>
        <v>0</v>
      </c>
      <c r="J113" s="247">
        <f t="shared" si="32"/>
        <v>0</v>
      </c>
      <c r="K113" s="247">
        <f t="shared" si="32"/>
        <v>0</v>
      </c>
      <c r="L113" s="247">
        <f t="shared" si="32"/>
        <v>0</v>
      </c>
      <c r="M113" s="247">
        <f t="shared" si="32"/>
        <v>0</v>
      </c>
      <c r="N113" s="247">
        <f t="shared" si="32"/>
        <v>0</v>
      </c>
      <c r="O113" s="247">
        <f t="shared" si="32"/>
        <v>0</v>
      </c>
      <c r="P113" s="176">
        <f t="shared" si="23"/>
        <v>15790</v>
      </c>
    </row>
    <row r="114" spans="1:16" ht="55.5" customHeight="1">
      <c r="A114" s="173"/>
      <c r="B114" s="184" t="e">
        <f>#REF!</f>
        <v>#REF!</v>
      </c>
      <c r="C114" s="186" t="e">
        <f>#REF!</f>
        <v>#REF!</v>
      </c>
      <c r="D114" s="176"/>
      <c r="E114" s="176"/>
      <c r="F114" s="176"/>
      <c r="G114" s="176"/>
      <c r="H114" s="176"/>
      <c r="I114" s="176"/>
      <c r="J114" s="176"/>
      <c r="K114" s="176"/>
      <c r="L114" s="176"/>
      <c r="M114" s="176"/>
      <c r="N114" s="176"/>
      <c r="O114" s="176"/>
      <c r="P114" s="176">
        <f t="shared" si="23"/>
        <v>0</v>
      </c>
    </row>
    <row r="115" spans="1:16" ht="44.25" customHeight="1">
      <c r="A115" s="173"/>
      <c r="B115" s="184" t="e">
        <f>#REF!</f>
        <v>#REF!</v>
      </c>
      <c r="C115" s="186" t="e">
        <f>#REF!</f>
        <v>#REF!</v>
      </c>
      <c r="D115" s="176"/>
      <c r="E115" s="176"/>
      <c r="F115" s="176"/>
      <c r="G115" s="176"/>
      <c r="H115" s="176"/>
      <c r="I115" s="176"/>
      <c r="J115" s="176"/>
      <c r="K115" s="176"/>
      <c r="L115" s="176"/>
      <c r="M115" s="176"/>
      <c r="N115" s="176"/>
      <c r="O115" s="176"/>
      <c r="P115" s="176">
        <f t="shared" si="23"/>
        <v>0</v>
      </c>
    </row>
    <row r="116" spans="1:16" ht="60.75" customHeight="1">
      <c r="A116" s="173"/>
      <c r="B116" s="184" t="e">
        <f>#REF!</f>
        <v>#REF!</v>
      </c>
      <c r="C116" s="186" t="e">
        <f>#REF!</f>
        <v>#REF!</v>
      </c>
      <c r="D116" s="176"/>
      <c r="E116" s="176"/>
      <c r="F116" s="176"/>
      <c r="G116" s="176"/>
      <c r="H116" s="176"/>
      <c r="I116" s="176"/>
      <c r="J116" s="176"/>
      <c r="K116" s="176"/>
      <c r="L116" s="176"/>
      <c r="M116" s="176"/>
      <c r="N116" s="176"/>
      <c r="O116" s="176"/>
      <c r="P116" s="176">
        <f t="shared" si="23"/>
        <v>0</v>
      </c>
    </row>
    <row r="117" spans="1:16" ht="60.75" customHeight="1">
      <c r="A117" s="173"/>
      <c r="B117" s="184" t="e">
        <f>#REF!</f>
        <v>#REF!</v>
      </c>
      <c r="C117" s="186" t="e">
        <f>#REF!</f>
        <v>#REF!</v>
      </c>
      <c r="D117" s="176"/>
      <c r="E117" s="176"/>
      <c r="F117" s="176">
        <v>15790</v>
      </c>
      <c r="G117" s="176"/>
      <c r="H117" s="176"/>
      <c r="I117" s="176"/>
      <c r="J117" s="176"/>
      <c r="K117" s="176"/>
      <c r="L117" s="176"/>
      <c r="M117" s="176"/>
      <c r="N117" s="176"/>
      <c r="O117" s="176"/>
      <c r="P117" s="176">
        <f t="shared" si="23"/>
        <v>15790</v>
      </c>
    </row>
    <row r="118" spans="1:16" ht="70.5" customHeight="1">
      <c r="A118" s="173"/>
      <c r="B118" s="184" t="e">
        <f>#REF!</f>
        <v>#REF!</v>
      </c>
      <c r="C118" s="186" t="e">
        <f>#REF!</f>
        <v>#REF!</v>
      </c>
      <c r="D118" s="176"/>
      <c r="E118" s="176"/>
      <c r="F118" s="176"/>
      <c r="G118" s="176"/>
      <c r="H118" s="176"/>
      <c r="I118" s="176"/>
      <c r="J118" s="176"/>
      <c r="K118" s="176"/>
      <c r="L118" s="176"/>
      <c r="M118" s="176"/>
      <c r="N118" s="176"/>
      <c r="O118" s="176"/>
      <c r="P118" s="176">
        <f t="shared" si="23"/>
        <v>0</v>
      </c>
    </row>
    <row r="119" spans="1:16" ht="54" customHeight="1">
      <c r="A119" s="173"/>
      <c r="B119" s="248" t="e">
        <f>#REF!</f>
        <v>#REF!</v>
      </c>
      <c r="C119" s="249" t="e">
        <f>#REF!</f>
        <v>#REF!</v>
      </c>
      <c r="D119" s="176"/>
      <c r="E119" s="176"/>
      <c r="F119" s="176"/>
      <c r="G119" s="176"/>
      <c r="H119" s="176"/>
      <c r="I119" s="176"/>
      <c r="J119" s="176"/>
      <c r="K119" s="176"/>
      <c r="L119" s="176"/>
      <c r="M119" s="176"/>
      <c r="N119" s="176"/>
      <c r="O119" s="176"/>
      <c r="P119" s="176">
        <f t="shared" si="23"/>
        <v>0</v>
      </c>
    </row>
    <row r="120" spans="1:16">
      <c r="A120" s="250"/>
      <c r="B120" s="251" t="e">
        <f>#REF!</f>
        <v>#REF!</v>
      </c>
      <c r="C120" s="252" t="e">
        <f>#REF!</f>
        <v>#REF!</v>
      </c>
      <c r="D120" s="247" t="e">
        <f>SUM(D121:D123)</f>
        <v>#REF!</v>
      </c>
      <c r="E120" s="247" t="e">
        <f t="shared" ref="E120:O120" si="33">SUM(E121:E123)</f>
        <v>#REF!</v>
      </c>
      <c r="F120" s="247" t="e">
        <f t="shared" si="33"/>
        <v>#REF!</v>
      </c>
      <c r="G120" s="247" t="e">
        <f t="shared" si="33"/>
        <v>#REF!</v>
      </c>
      <c r="H120" s="247" t="e">
        <f t="shared" si="33"/>
        <v>#REF!</v>
      </c>
      <c r="I120" s="247" t="e">
        <f t="shared" si="33"/>
        <v>#REF!</v>
      </c>
      <c r="J120" s="247" t="e">
        <f t="shared" si="33"/>
        <v>#REF!</v>
      </c>
      <c r="K120" s="247" t="e">
        <f t="shared" si="33"/>
        <v>#REF!</v>
      </c>
      <c r="L120" s="247" t="e">
        <f t="shared" si="33"/>
        <v>#REF!</v>
      </c>
      <c r="M120" s="247" t="e">
        <f t="shared" si="33"/>
        <v>#REF!</v>
      </c>
      <c r="N120" s="247" t="e">
        <f t="shared" si="33"/>
        <v>#REF!</v>
      </c>
      <c r="O120" s="247" t="e">
        <f t="shared" si="33"/>
        <v>#REF!</v>
      </c>
      <c r="P120" s="176" t="e">
        <f t="shared" si="23"/>
        <v>#REF!</v>
      </c>
    </row>
    <row r="121" spans="1:16" ht="31.5" customHeight="1">
      <c r="A121" s="201"/>
      <c r="B121" s="184" t="e">
        <f>#REF!</f>
        <v>#REF!</v>
      </c>
      <c r="C121" s="193" t="e">
        <f>#REF!</f>
        <v>#REF!</v>
      </c>
      <c r="D121" s="176" t="e">
        <f>#REF!</f>
        <v>#REF!</v>
      </c>
      <c r="E121" s="176" t="e">
        <f>#REF!</f>
        <v>#REF!</v>
      </c>
      <c r="F121" s="176" t="e">
        <f>#REF!</f>
        <v>#REF!</v>
      </c>
      <c r="G121" s="176" t="e">
        <f>#REF!</f>
        <v>#REF!</v>
      </c>
      <c r="H121" s="176" t="e">
        <f>#REF!</f>
        <v>#REF!</v>
      </c>
      <c r="I121" s="176" t="e">
        <f>#REF!</f>
        <v>#REF!</v>
      </c>
      <c r="J121" s="176" t="e">
        <f>#REF!</f>
        <v>#REF!</v>
      </c>
      <c r="K121" s="176" t="e">
        <f>#REF!</f>
        <v>#REF!</v>
      </c>
      <c r="L121" s="176" t="e">
        <f>#REF!</f>
        <v>#REF!</v>
      </c>
      <c r="M121" s="176" t="e">
        <f>#REF!</f>
        <v>#REF!</v>
      </c>
      <c r="N121" s="176" t="e">
        <f>#REF!</f>
        <v>#REF!</v>
      </c>
      <c r="O121" s="176" t="e">
        <f>#REF!</f>
        <v>#REF!</v>
      </c>
      <c r="P121" s="176" t="e">
        <f t="shared" si="23"/>
        <v>#REF!</v>
      </c>
    </row>
    <row r="122" spans="1:16" ht="35.25" customHeight="1">
      <c r="A122" s="201"/>
      <c r="B122" s="253" t="e">
        <f>#REF!</f>
        <v>#REF!</v>
      </c>
      <c r="C122" s="254" t="e">
        <f>#REF!</f>
        <v>#REF!</v>
      </c>
      <c r="D122" s="176" t="e">
        <f>#REF!</f>
        <v>#REF!</v>
      </c>
      <c r="E122" s="176" t="e">
        <f>#REF!</f>
        <v>#REF!</v>
      </c>
      <c r="F122" s="176" t="e">
        <f>#REF!</f>
        <v>#REF!</v>
      </c>
      <c r="G122" s="176" t="e">
        <f>#REF!</f>
        <v>#REF!</v>
      </c>
      <c r="H122" s="176" t="e">
        <f>#REF!</f>
        <v>#REF!</v>
      </c>
      <c r="I122" s="176" t="e">
        <f>#REF!</f>
        <v>#REF!</v>
      </c>
      <c r="J122" s="176" t="e">
        <f>#REF!</f>
        <v>#REF!</v>
      </c>
      <c r="K122" s="176" t="e">
        <f>#REF!</f>
        <v>#REF!</v>
      </c>
      <c r="L122" s="176" t="e">
        <f>#REF!</f>
        <v>#REF!</v>
      </c>
      <c r="M122" s="176" t="e">
        <f>#REF!</f>
        <v>#REF!</v>
      </c>
      <c r="N122" s="176" t="e">
        <f>#REF!</f>
        <v>#REF!</v>
      </c>
      <c r="O122" s="176" t="e">
        <f>#REF!</f>
        <v>#REF!</v>
      </c>
      <c r="P122" s="176" t="e">
        <f t="shared" si="23"/>
        <v>#REF!</v>
      </c>
    </row>
    <row r="123" spans="1:16" ht="35.25" customHeight="1">
      <c r="A123" s="201"/>
      <c r="B123" s="253" t="e">
        <f>#REF!</f>
        <v>#REF!</v>
      </c>
      <c r="C123" s="254" t="e">
        <f>#REF!</f>
        <v>#REF!</v>
      </c>
      <c r="D123" s="176" t="e">
        <f>#REF!</f>
        <v>#REF!</v>
      </c>
      <c r="E123" s="176" t="e">
        <f>#REF!</f>
        <v>#REF!</v>
      </c>
      <c r="F123" s="176" t="e">
        <f>#REF!</f>
        <v>#REF!</v>
      </c>
      <c r="G123" s="176" t="e">
        <f>#REF!</f>
        <v>#REF!</v>
      </c>
      <c r="H123" s="176" t="e">
        <f>#REF!</f>
        <v>#REF!</v>
      </c>
      <c r="I123" s="176" t="e">
        <f>#REF!</f>
        <v>#REF!</v>
      </c>
      <c r="J123" s="176" t="e">
        <f>#REF!</f>
        <v>#REF!</v>
      </c>
      <c r="K123" s="176" t="e">
        <f>#REF!</f>
        <v>#REF!</v>
      </c>
      <c r="L123" s="176" t="e">
        <f>#REF!</f>
        <v>#REF!</v>
      </c>
      <c r="M123" s="176" t="e">
        <f>#REF!</f>
        <v>#REF!</v>
      </c>
      <c r="N123" s="176" t="e">
        <f>#REF!</f>
        <v>#REF!</v>
      </c>
      <c r="O123" s="176" t="e">
        <f>#REF!</f>
        <v>#REF!</v>
      </c>
      <c r="P123" s="176" t="e">
        <f t="shared" si="23"/>
        <v>#REF!</v>
      </c>
    </row>
    <row r="124" spans="1:16" ht="30" customHeight="1">
      <c r="A124" s="149"/>
      <c r="B124" s="180" t="e">
        <f>#REF!</f>
        <v>#REF!</v>
      </c>
      <c r="C124" s="155" t="e">
        <f>#REF!</f>
        <v>#REF!</v>
      </c>
      <c r="D124" s="247" t="e">
        <f>SUM(D125:D127)</f>
        <v>#REF!</v>
      </c>
      <c r="E124" s="247" t="e">
        <f t="shared" ref="E124:O124" si="34">SUM(E125:E127)</f>
        <v>#REF!</v>
      </c>
      <c r="F124" s="247" t="e">
        <f t="shared" si="34"/>
        <v>#REF!</v>
      </c>
      <c r="G124" s="247" t="e">
        <f t="shared" si="34"/>
        <v>#REF!</v>
      </c>
      <c r="H124" s="247" t="e">
        <f t="shared" si="34"/>
        <v>#REF!</v>
      </c>
      <c r="I124" s="247" t="e">
        <f t="shared" si="34"/>
        <v>#REF!</v>
      </c>
      <c r="J124" s="247" t="e">
        <f t="shared" si="34"/>
        <v>#REF!</v>
      </c>
      <c r="K124" s="247" t="e">
        <f t="shared" si="34"/>
        <v>#REF!</v>
      </c>
      <c r="L124" s="247" t="e">
        <f t="shared" si="34"/>
        <v>#REF!</v>
      </c>
      <c r="M124" s="247" t="e">
        <f t="shared" si="34"/>
        <v>#REF!</v>
      </c>
      <c r="N124" s="247" t="e">
        <f t="shared" si="34"/>
        <v>#REF!</v>
      </c>
      <c r="O124" s="247" t="e">
        <f t="shared" si="34"/>
        <v>#REF!</v>
      </c>
      <c r="P124" s="176" t="e">
        <f t="shared" si="23"/>
        <v>#REF!</v>
      </c>
    </row>
    <row r="125" spans="1:16" ht="42" customHeight="1">
      <c r="A125" s="173"/>
      <c r="B125" s="184" t="e">
        <f>#REF!</f>
        <v>#REF!</v>
      </c>
      <c r="C125" s="186" t="e">
        <f>#REF!</f>
        <v>#REF!</v>
      </c>
      <c r="D125" s="176" t="e">
        <f>#REF!</f>
        <v>#REF!</v>
      </c>
      <c r="E125" s="176" t="e">
        <f>#REF!</f>
        <v>#REF!</v>
      </c>
      <c r="F125" s="176" t="e">
        <f>#REF!</f>
        <v>#REF!</v>
      </c>
      <c r="G125" s="176" t="e">
        <f>#REF!</f>
        <v>#REF!</v>
      </c>
      <c r="H125" s="176" t="e">
        <f>#REF!</f>
        <v>#REF!</v>
      </c>
      <c r="I125" s="176" t="e">
        <f>#REF!</f>
        <v>#REF!</v>
      </c>
      <c r="J125" s="176" t="e">
        <f>#REF!</f>
        <v>#REF!</v>
      </c>
      <c r="K125" s="176" t="e">
        <f>#REF!</f>
        <v>#REF!</v>
      </c>
      <c r="L125" s="176" t="e">
        <f>#REF!</f>
        <v>#REF!</v>
      </c>
      <c r="M125" s="176" t="e">
        <f>#REF!</f>
        <v>#REF!</v>
      </c>
      <c r="N125" s="176" t="e">
        <f>#REF!</f>
        <v>#REF!</v>
      </c>
      <c r="O125" s="176" t="e">
        <f>#REF!</f>
        <v>#REF!</v>
      </c>
      <c r="P125" s="176" t="e">
        <f t="shared" si="23"/>
        <v>#REF!</v>
      </c>
    </row>
    <row r="126" spans="1:16" ht="39.75" customHeight="1">
      <c r="A126" s="173"/>
      <c r="B126" s="184" t="e">
        <f>#REF!</f>
        <v>#REF!</v>
      </c>
      <c r="C126" s="186" t="e">
        <f>#REF!</f>
        <v>#REF!</v>
      </c>
      <c r="D126" s="176" t="e">
        <f>#REF!</f>
        <v>#REF!</v>
      </c>
      <c r="E126" s="176" t="e">
        <f>#REF!</f>
        <v>#REF!</v>
      </c>
      <c r="F126" s="176" t="e">
        <f>#REF!</f>
        <v>#REF!</v>
      </c>
      <c r="G126" s="176" t="e">
        <f>#REF!</f>
        <v>#REF!</v>
      </c>
      <c r="H126" s="176" t="e">
        <f>#REF!</f>
        <v>#REF!</v>
      </c>
      <c r="I126" s="176" t="e">
        <f>#REF!</f>
        <v>#REF!</v>
      </c>
      <c r="J126" s="176" t="e">
        <f>#REF!</f>
        <v>#REF!</v>
      </c>
      <c r="K126" s="176" t="e">
        <f>#REF!</f>
        <v>#REF!</v>
      </c>
      <c r="L126" s="176" t="e">
        <f>#REF!</f>
        <v>#REF!</v>
      </c>
      <c r="M126" s="176" t="e">
        <f>#REF!</f>
        <v>#REF!</v>
      </c>
      <c r="N126" s="176" t="e">
        <f>#REF!</f>
        <v>#REF!</v>
      </c>
      <c r="O126" s="176" t="e">
        <f>#REF!</f>
        <v>#REF!</v>
      </c>
      <c r="P126" s="176" t="e">
        <f t="shared" si="23"/>
        <v>#REF!</v>
      </c>
    </row>
    <row r="127" spans="1:16" ht="42" customHeight="1">
      <c r="A127" s="173"/>
      <c r="B127" s="184" t="e">
        <f>#REF!</f>
        <v>#REF!</v>
      </c>
      <c r="C127" s="186" t="e">
        <f>#REF!</f>
        <v>#REF!</v>
      </c>
      <c r="D127" s="176" t="e">
        <f>#REF!</f>
        <v>#REF!</v>
      </c>
      <c r="E127" s="176" t="e">
        <f>#REF!</f>
        <v>#REF!</v>
      </c>
      <c r="F127" s="176" t="e">
        <f>#REF!</f>
        <v>#REF!</v>
      </c>
      <c r="G127" s="176" t="e">
        <f>#REF!</f>
        <v>#REF!</v>
      </c>
      <c r="H127" s="176" t="e">
        <f>#REF!</f>
        <v>#REF!</v>
      </c>
      <c r="I127" s="176" t="e">
        <f>#REF!</f>
        <v>#REF!</v>
      </c>
      <c r="J127" s="176" t="e">
        <f>#REF!</f>
        <v>#REF!</v>
      </c>
      <c r="K127" s="176" t="e">
        <f>#REF!</f>
        <v>#REF!</v>
      </c>
      <c r="L127" s="176" t="e">
        <f>#REF!</f>
        <v>#REF!</v>
      </c>
      <c r="M127" s="176" t="e">
        <f>#REF!</f>
        <v>#REF!</v>
      </c>
      <c r="N127" s="176" t="e">
        <f>#REF!</f>
        <v>#REF!</v>
      </c>
      <c r="O127" s="176" t="e">
        <f>#REF!</f>
        <v>#REF!</v>
      </c>
      <c r="P127" s="176" t="e">
        <f t="shared" si="23"/>
        <v>#REF!</v>
      </c>
    </row>
    <row r="128" spans="1:16" s="141" customFormat="1" ht="32.25" customHeight="1">
      <c r="A128" s="255"/>
      <c r="B128" s="256" t="e">
        <f>#REF!</f>
        <v>#REF!</v>
      </c>
      <c r="C128" s="257" t="e">
        <f>#REF!</f>
        <v>#REF!</v>
      </c>
      <c r="D128" s="258" t="e">
        <f>#REF!</f>
        <v>#REF!</v>
      </c>
      <c r="E128" s="258" t="e">
        <f>#REF!</f>
        <v>#REF!</v>
      </c>
      <c r="F128" s="258" t="e">
        <f>#REF!</f>
        <v>#REF!</v>
      </c>
      <c r="G128" s="258" t="e">
        <f>#REF!</f>
        <v>#REF!</v>
      </c>
      <c r="H128" s="258" t="e">
        <f>#REF!</f>
        <v>#REF!</v>
      </c>
      <c r="I128" s="258" t="e">
        <f>#REF!</f>
        <v>#REF!</v>
      </c>
      <c r="J128" s="258" t="e">
        <f>#REF!</f>
        <v>#REF!</v>
      </c>
      <c r="K128" s="258" t="e">
        <f>#REF!</f>
        <v>#REF!</v>
      </c>
      <c r="L128" s="258" t="e">
        <f>#REF!</f>
        <v>#REF!</v>
      </c>
      <c r="M128" s="258" t="e">
        <f>#REF!</f>
        <v>#REF!</v>
      </c>
      <c r="N128" s="258" t="e">
        <f>#REF!</f>
        <v>#REF!</v>
      </c>
      <c r="O128" s="258" t="e">
        <f>#REF!</f>
        <v>#REF!</v>
      </c>
      <c r="P128" s="176" t="e">
        <f t="shared" si="23"/>
        <v>#REF!</v>
      </c>
    </row>
    <row r="129" spans="1:16" ht="32.25" customHeight="1">
      <c r="A129" s="201"/>
      <c r="B129" s="184" t="e">
        <f>#REF!</f>
        <v>#REF!</v>
      </c>
      <c r="C129" s="193" t="e">
        <f>#REF!</f>
        <v>#REF!</v>
      </c>
      <c r="D129" s="176">
        <v>2975</v>
      </c>
      <c r="E129" s="176">
        <v>2975</v>
      </c>
      <c r="F129" s="176">
        <v>2975</v>
      </c>
      <c r="G129" s="176">
        <v>2975</v>
      </c>
      <c r="H129" s="176">
        <v>2975</v>
      </c>
      <c r="I129" s="176">
        <v>2975</v>
      </c>
      <c r="J129" s="176"/>
      <c r="K129" s="176"/>
      <c r="L129" s="176"/>
      <c r="M129" s="176"/>
      <c r="N129" s="176"/>
      <c r="O129" s="176"/>
      <c r="P129" s="176">
        <f t="shared" si="23"/>
        <v>17850</v>
      </c>
    </row>
    <row r="130" spans="1:16" ht="32.25" customHeight="1">
      <c r="A130" s="201"/>
      <c r="B130" s="184" t="e">
        <f>#REF!</f>
        <v>#REF!</v>
      </c>
      <c r="C130" s="193" t="e">
        <f>#REF!</f>
        <v>#REF!</v>
      </c>
      <c r="D130" s="176">
        <v>2675</v>
      </c>
      <c r="E130" s="176">
        <v>2675</v>
      </c>
      <c r="F130" s="176">
        <v>2675</v>
      </c>
      <c r="G130" s="176">
        <v>2675</v>
      </c>
      <c r="H130" s="176">
        <v>2675</v>
      </c>
      <c r="I130" s="176">
        <v>2675</v>
      </c>
      <c r="J130" s="176"/>
      <c r="K130" s="176"/>
      <c r="L130" s="176"/>
      <c r="M130" s="176"/>
      <c r="N130" s="176"/>
      <c r="O130" s="176"/>
      <c r="P130" s="176">
        <f t="shared" si="23"/>
        <v>16050</v>
      </c>
    </row>
    <row r="131" spans="1:16" ht="32.25" customHeight="1">
      <c r="A131" s="201"/>
      <c r="B131" s="184" t="e">
        <f>#REF!</f>
        <v>#REF!</v>
      </c>
      <c r="C131" s="193" t="e">
        <f>#REF!</f>
        <v>#REF!</v>
      </c>
      <c r="D131" s="176"/>
      <c r="E131" s="176"/>
      <c r="F131" s="176"/>
      <c r="G131" s="176"/>
      <c r="H131" s="176"/>
      <c r="I131" s="176"/>
      <c r="J131" s="176"/>
      <c r="K131" s="176"/>
      <c r="L131" s="176"/>
      <c r="M131" s="176"/>
      <c r="N131" s="176"/>
      <c r="O131" s="176"/>
      <c r="P131" s="176">
        <f t="shared" si="23"/>
        <v>0</v>
      </c>
    </row>
    <row r="132" spans="1:16" s="142" customFormat="1">
      <c r="A132" s="259"/>
      <c r="B132" s="260" t="s">
        <v>377</v>
      </c>
      <c r="C132" s="261"/>
      <c r="D132" s="262">
        <f>SUM(D134:D136)</f>
        <v>0</v>
      </c>
      <c r="E132" s="262">
        <f t="shared" ref="E132:O132" si="35">SUM(E134:E136)</f>
        <v>0</v>
      </c>
      <c r="F132" s="262">
        <f t="shared" si="35"/>
        <v>0</v>
      </c>
      <c r="G132" s="262">
        <f t="shared" si="35"/>
        <v>0</v>
      </c>
      <c r="H132" s="262">
        <f t="shared" si="35"/>
        <v>0</v>
      </c>
      <c r="I132" s="262">
        <f t="shared" si="35"/>
        <v>0</v>
      </c>
      <c r="J132" s="262">
        <f t="shared" si="35"/>
        <v>0</v>
      </c>
      <c r="K132" s="262">
        <f t="shared" si="35"/>
        <v>0</v>
      </c>
      <c r="L132" s="262">
        <f t="shared" si="35"/>
        <v>0</v>
      </c>
      <c r="M132" s="262">
        <f t="shared" si="35"/>
        <v>0</v>
      </c>
      <c r="N132" s="262">
        <f t="shared" si="35"/>
        <v>0</v>
      </c>
      <c r="O132" s="277">
        <f t="shared" si="35"/>
        <v>0</v>
      </c>
      <c r="P132" s="176">
        <f t="shared" si="23"/>
        <v>0</v>
      </c>
    </row>
    <row r="133" spans="1:16" s="142" customFormat="1">
      <c r="A133" s="259"/>
      <c r="B133" s="263"/>
      <c r="C133" s="264"/>
      <c r="D133" s="262"/>
      <c r="E133" s="262"/>
      <c r="F133" s="262"/>
      <c r="G133" s="262"/>
      <c r="H133" s="262"/>
      <c r="I133" s="262"/>
      <c r="J133" s="262"/>
      <c r="K133" s="262"/>
      <c r="L133" s="262"/>
      <c r="M133" s="262"/>
      <c r="N133" s="262"/>
      <c r="O133" s="262"/>
      <c r="P133" s="176">
        <f t="shared" si="23"/>
        <v>0</v>
      </c>
    </row>
    <row r="134" spans="1:16" s="142" customFormat="1">
      <c r="A134" s="265"/>
      <c r="B134" s="266" t="s">
        <v>378</v>
      </c>
      <c r="C134" s="267"/>
      <c r="D134" s="268"/>
      <c r="E134" s="269"/>
      <c r="F134" s="269"/>
      <c r="G134" s="269"/>
      <c r="H134" s="269"/>
      <c r="I134" s="269"/>
      <c r="J134" s="269"/>
      <c r="K134" s="269"/>
      <c r="L134" s="269"/>
      <c r="M134" s="269"/>
      <c r="N134" s="269"/>
      <c r="O134" s="269"/>
      <c r="P134" s="176">
        <f t="shared" si="23"/>
        <v>0</v>
      </c>
    </row>
    <row r="135" spans="1:16" s="142" customFormat="1">
      <c r="A135" s="265"/>
      <c r="B135" s="266" t="s">
        <v>379</v>
      </c>
      <c r="C135" s="267"/>
      <c r="D135" s="269"/>
      <c r="E135" s="269"/>
      <c r="F135" s="269"/>
      <c r="G135" s="269"/>
      <c r="H135" s="269"/>
      <c r="I135" s="269"/>
      <c r="J135" s="269"/>
      <c r="K135" s="269"/>
      <c r="L135" s="269"/>
      <c r="M135" s="269"/>
      <c r="N135" s="269"/>
      <c r="O135" s="269"/>
      <c r="P135" s="176">
        <f t="shared" si="23"/>
        <v>0</v>
      </c>
    </row>
    <row r="136" spans="1:16" s="142" customFormat="1">
      <c r="A136" s="265"/>
      <c r="B136" s="266" t="s">
        <v>380</v>
      </c>
      <c r="C136" s="267"/>
      <c r="D136" s="269"/>
      <c r="E136" s="269"/>
      <c r="F136" s="269"/>
      <c r="G136" s="269"/>
      <c r="H136" s="269"/>
      <c r="I136" s="269"/>
      <c r="J136" s="269"/>
      <c r="K136" s="269"/>
      <c r="L136" s="269"/>
      <c r="M136" s="269"/>
      <c r="N136" s="269"/>
      <c r="O136" s="269"/>
      <c r="P136" s="176">
        <f t="shared" si="23"/>
        <v>0</v>
      </c>
    </row>
    <row r="137" spans="1:16" s="142" customFormat="1">
      <c r="A137" s="265"/>
      <c r="B137" s="270"/>
      <c r="C137" s="267"/>
      <c r="D137" s="269"/>
      <c r="E137" s="269"/>
      <c r="F137" s="269"/>
      <c r="G137" s="269"/>
      <c r="H137" s="269"/>
      <c r="I137" s="269"/>
      <c r="J137" s="269"/>
      <c r="K137" s="269"/>
      <c r="L137" s="269"/>
      <c r="M137" s="269"/>
      <c r="N137" s="269"/>
      <c r="O137" s="269"/>
      <c r="P137" s="176">
        <f t="shared" si="23"/>
        <v>0</v>
      </c>
    </row>
    <row r="138" spans="1:16" ht="16.5" customHeight="1">
      <c r="A138" s="271"/>
      <c r="B138" s="272" t="s">
        <v>381</v>
      </c>
      <c r="C138" s="273"/>
      <c r="D138" s="274" t="e">
        <f t="shared" ref="D138:O138" si="36">D5-D6+D132</f>
        <v>#REF!</v>
      </c>
      <c r="E138" s="274" t="e">
        <f t="shared" si="36"/>
        <v>#REF!</v>
      </c>
      <c r="F138" s="274" t="e">
        <f t="shared" si="36"/>
        <v>#REF!</v>
      </c>
      <c r="G138" s="274" t="e">
        <f t="shared" si="36"/>
        <v>#REF!</v>
      </c>
      <c r="H138" s="274" t="e">
        <f t="shared" si="36"/>
        <v>#REF!</v>
      </c>
      <c r="I138" s="274" t="e">
        <f t="shared" si="36"/>
        <v>#REF!</v>
      </c>
      <c r="J138" s="274" t="e">
        <f t="shared" si="36"/>
        <v>#REF!</v>
      </c>
      <c r="K138" s="274" t="e">
        <f t="shared" si="36"/>
        <v>#REF!</v>
      </c>
      <c r="L138" s="274" t="e">
        <f t="shared" si="36"/>
        <v>#REF!</v>
      </c>
      <c r="M138" s="274" t="e">
        <f t="shared" si="36"/>
        <v>#REF!</v>
      </c>
      <c r="N138" s="274" t="e">
        <f t="shared" si="36"/>
        <v>#REF!</v>
      </c>
      <c r="O138" s="274" t="e">
        <f t="shared" si="36"/>
        <v>#REF!</v>
      </c>
      <c r="P138" s="279"/>
    </row>
    <row r="139" spans="1:16">
      <c r="B139" s="1606"/>
      <c r="C139" s="1606"/>
      <c r="D139" s="1606"/>
      <c r="E139" s="215"/>
    </row>
    <row r="140" spans="1:16">
      <c r="B140" s="215"/>
      <c r="C140" s="275"/>
      <c r="D140" s="215"/>
      <c r="E140" s="215"/>
      <c r="F140" s="215"/>
      <c r="G140" s="215"/>
      <c r="H140" s="215"/>
      <c r="I140" s="215"/>
      <c r="J140" s="215"/>
      <c r="K140" s="215"/>
      <c r="L140" s="215"/>
      <c r="M140" s="215"/>
      <c r="N140" s="215"/>
      <c r="O140" s="215"/>
    </row>
    <row r="143" spans="1:16">
      <c r="B143" s="215"/>
      <c r="C143" s="275"/>
      <c r="D143" s="1607"/>
      <c r="E143" s="1607"/>
      <c r="F143" s="215"/>
      <c r="G143" s="1607"/>
      <c r="H143" s="1607"/>
      <c r="I143" s="215"/>
    </row>
    <row r="144" spans="1:16">
      <c r="B144" s="215"/>
      <c r="C144" s="275"/>
      <c r="D144" s="1605"/>
      <c r="E144" s="1605"/>
      <c r="F144" s="276"/>
      <c r="G144" s="1605"/>
      <c r="H144" s="1605"/>
      <c r="I144" s="215"/>
    </row>
    <row r="145" spans="2:9">
      <c r="B145" s="215"/>
      <c r="C145" s="275"/>
      <c r="D145" s="1605"/>
      <c r="E145" s="1605"/>
      <c r="F145" s="276"/>
      <c r="G145" s="1605"/>
      <c r="H145" s="1605"/>
      <c r="I145" s="215"/>
    </row>
  </sheetData>
  <mergeCells count="13">
    <mergeCell ref="D1:H1"/>
    <mergeCell ref="I1:J1"/>
    <mergeCell ref="K1:O1"/>
    <mergeCell ref="D2:H2"/>
    <mergeCell ref="I2:J2"/>
    <mergeCell ref="K2:O2"/>
    <mergeCell ref="D145:E145"/>
    <mergeCell ref="G145:H145"/>
    <mergeCell ref="B139:D139"/>
    <mergeCell ref="D143:E143"/>
    <mergeCell ref="G143:H143"/>
    <mergeCell ref="D144:E144"/>
    <mergeCell ref="G144:H144"/>
  </mergeCells>
  <pageMargins left="0.27916666666666701" right="0.27916666666666701" top="0.73888888888888904" bottom="1" header="0.40902777777777799" footer="0.3"/>
  <pageSetup scale="43" fitToHeight="0" orientation="landscape"/>
  <headerFooter>
    <oddHeader>&amp;C&amp;14Prévisions du flux de trésorerie pour la période janvier a decembre 2015</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Q144"/>
  <sheetViews>
    <sheetView showGridLines="0" topLeftCell="C1" workbookViewId="0">
      <selection activeCell="G26" sqref="G26"/>
    </sheetView>
  </sheetViews>
  <sheetFormatPr defaultColWidth="11.21875" defaultRowHeight="13.8"/>
  <cols>
    <col min="1" max="1" width="3.21875" style="143" customWidth="1"/>
    <col min="2" max="2" width="19.21875" style="143" customWidth="1"/>
    <col min="3" max="3" width="65" style="144" customWidth="1"/>
    <col min="4" max="16" width="16.77734375" style="143" customWidth="1"/>
    <col min="17" max="17" width="13.21875" style="143" customWidth="1"/>
    <col min="18" max="16384" width="11.21875" style="143"/>
  </cols>
  <sheetData>
    <row r="1" spans="1:17" s="137" customFormat="1" ht="24" customHeight="1">
      <c r="B1" s="145" t="s">
        <v>64</v>
      </c>
      <c r="C1" s="146" t="s">
        <v>1214</v>
      </c>
      <c r="D1" s="1608"/>
      <c r="E1" s="1609"/>
      <c r="F1" s="1609"/>
      <c r="G1" s="1609"/>
      <c r="H1" s="1609"/>
      <c r="I1" s="1610" t="s">
        <v>65</v>
      </c>
      <c r="J1" s="1611"/>
      <c r="K1" s="1612" t="s">
        <v>1215</v>
      </c>
      <c r="L1" s="1612"/>
      <c r="M1" s="1612"/>
      <c r="N1" s="1612"/>
      <c r="O1" s="1612"/>
    </row>
    <row r="2" spans="1:17" s="137" customFormat="1" ht="24" customHeight="1">
      <c r="B2" s="145" t="s">
        <v>370</v>
      </c>
      <c r="C2" s="146" t="s">
        <v>1219</v>
      </c>
      <c r="D2" s="1608"/>
      <c r="E2" s="1609"/>
      <c r="F2" s="1609"/>
      <c r="G2" s="1609"/>
      <c r="H2" s="1609"/>
      <c r="I2" s="1610" t="s">
        <v>66</v>
      </c>
      <c r="J2" s="1611"/>
      <c r="K2" s="1613" t="s">
        <v>67</v>
      </c>
      <c r="L2" s="1613"/>
      <c r="M2" s="1613"/>
      <c r="N2" s="1613"/>
      <c r="O2" s="1613"/>
      <c r="Q2" s="222"/>
    </row>
    <row r="3" spans="1:17" s="137" customFormat="1" ht="24" customHeight="1">
      <c r="B3" s="145" t="s">
        <v>68</v>
      </c>
      <c r="C3" s="147" t="e">
        <f>#REF!</f>
        <v>#REF!</v>
      </c>
      <c r="D3" s="148"/>
      <c r="E3" s="148"/>
      <c r="F3" s="148"/>
      <c r="G3" s="148"/>
      <c r="H3" s="148"/>
      <c r="I3" s="148"/>
      <c r="J3" s="148"/>
      <c r="K3" s="148"/>
      <c r="L3" s="148"/>
      <c r="M3" s="148"/>
      <c r="N3" s="148"/>
      <c r="O3" s="148"/>
      <c r="P3" s="216"/>
    </row>
    <row r="4" spans="1:17">
      <c r="A4" s="149"/>
      <c r="B4" s="150"/>
      <c r="C4" s="151" t="s">
        <v>374</v>
      </c>
      <c r="D4" s="152">
        <v>42005</v>
      </c>
      <c r="E4" s="152">
        <v>42036</v>
      </c>
      <c r="F4" s="152">
        <v>42064</v>
      </c>
      <c r="G4" s="152">
        <v>42095</v>
      </c>
      <c r="H4" s="152">
        <v>42125</v>
      </c>
      <c r="I4" s="152">
        <v>42156</v>
      </c>
      <c r="J4" s="152">
        <v>42186</v>
      </c>
      <c r="K4" s="152">
        <v>42217</v>
      </c>
      <c r="L4" s="152">
        <v>42248</v>
      </c>
      <c r="M4" s="152">
        <v>42278</v>
      </c>
      <c r="N4" s="152">
        <v>42309</v>
      </c>
      <c r="O4" s="152">
        <v>42339</v>
      </c>
      <c r="P4" s="152"/>
    </row>
    <row r="5" spans="1:17">
      <c r="A5" s="149"/>
      <c r="B5" s="149"/>
      <c r="C5" s="153" t="s">
        <v>375</v>
      </c>
      <c r="D5" s="154"/>
      <c r="E5" s="154" t="e">
        <f>D137</f>
        <v>#REF!</v>
      </c>
      <c r="F5" s="154" t="e">
        <f t="shared" ref="F5:O5" si="0">E137</f>
        <v>#REF!</v>
      </c>
      <c r="G5" s="154" t="e">
        <f t="shared" si="0"/>
        <v>#REF!</v>
      </c>
      <c r="H5" s="154" t="e">
        <f t="shared" si="0"/>
        <v>#REF!</v>
      </c>
      <c r="I5" s="154" t="e">
        <f t="shared" si="0"/>
        <v>#REF!</v>
      </c>
      <c r="J5" s="154" t="e">
        <f t="shared" si="0"/>
        <v>#REF!</v>
      </c>
      <c r="K5" s="154" t="e">
        <f t="shared" si="0"/>
        <v>#REF!</v>
      </c>
      <c r="L5" s="154" t="e">
        <f t="shared" si="0"/>
        <v>#REF!</v>
      </c>
      <c r="M5" s="154" t="e">
        <f t="shared" si="0"/>
        <v>#REF!</v>
      </c>
      <c r="N5" s="154" t="e">
        <f t="shared" si="0"/>
        <v>#REF!</v>
      </c>
      <c r="O5" s="154" t="e">
        <f t="shared" si="0"/>
        <v>#REF!</v>
      </c>
      <c r="P5" s="217" t="s">
        <v>131</v>
      </c>
    </row>
    <row r="6" spans="1:17">
      <c r="A6" s="149"/>
      <c r="B6" s="149"/>
      <c r="C6" s="155" t="s">
        <v>376</v>
      </c>
      <c r="D6" s="154" t="e">
        <f t="shared" ref="D6:P6" si="1">D8+D64+D112+D127</f>
        <v>#REF!</v>
      </c>
      <c r="E6" s="154" t="e">
        <f t="shared" si="1"/>
        <v>#REF!</v>
      </c>
      <c r="F6" s="154" t="e">
        <f t="shared" si="1"/>
        <v>#REF!</v>
      </c>
      <c r="G6" s="154" t="e">
        <f t="shared" si="1"/>
        <v>#REF!</v>
      </c>
      <c r="H6" s="154" t="e">
        <f t="shared" si="1"/>
        <v>#REF!</v>
      </c>
      <c r="I6" s="154" t="e">
        <f t="shared" si="1"/>
        <v>#REF!</v>
      </c>
      <c r="J6" s="154" t="e">
        <f t="shared" si="1"/>
        <v>#REF!</v>
      </c>
      <c r="K6" s="154" t="e">
        <f t="shared" si="1"/>
        <v>#REF!</v>
      </c>
      <c r="L6" s="154" t="e">
        <f t="shared" si="1"/>
        <v>#REF!</v>
      </c>
      <c r="M6" s="154" t="e">
        <f t="shared" si="1"/>
        <v>#REF!</v>
      </c>
      <c r="N6" s="154" t="e">
        <f t="shared" si="1"/>
        <v>#REF!</v>
      </c>
      <c r="O6" s="154" t="e">
        <f t="shared" si="1"/>
        <v>#REF!</v>
      </c>
      <c r="P6" s="154" t="e">
        <f t="shared" si="1"/>
        <v>#REF!</v>
      </c>
      <c r="Q6" s="223"/>
    </row>
    <row r="7" spans="1:17" s="138" customFormat="1">
      <c r="A7" s="156"/>
      <c r="B7" s="157"/>
      <c r="C7" s="158" t="s">
        <v>70</v>
      </c>
      <c r="D7" s="159"/>
      <c r="E7" s="160"/>
      <c r="F7" s="160"/>
      <c r="G7" s="160"/>
      <c r="H7" s="160"/>
      <c r="I7" s="160"/>
      <c r="J7" s="160"/>
      <c r="K7" s="160"/>
      <c r="L7" s="160"/>
      <c r="M7" s="160"/>
      <c r="N7" s="160"/>
      <c r="O7" s="160"/>
      <c r="P7" s="218"/>
      <c r="Q7" s="224"/>
    </row>
    <row r="8" spans="1:17" s="138" customFormat="1" ht="14.4">
      <c r="A8" s="161" t="s">
        <v>491</v>
      </c>
      <c r="B8" s="162"/>
      <c r="C8" s="163"/>
      <c r="D8" s="164" t="e">
        <f t="shared" ref="D8:O8" si="2">D9+D36+D57</f>
        <v>#REF!</v>
      </c>
      <c r="E8" s="164" t="e">
        <f t="shared" si="2"/>
        <v>#REF!</v>
      </c>
      <c r="F8" s="164" t="e">
        <f t="shared" si="2"/>
        <v>#REF!</v>
      </c>
      <c r="G8" s="164" t="e">
        <f t="shared" si="2"/>
        <v>#REF!</v>
      </c>
      <c r="H8" s="164" t="e">
        <f t="shared" si="2"/>
        <v>#REF!</v>
      </c>
      <c r="I8" s="164" t="e">
        <f t="shared" si="2"/>
        <v>#REF!</v>
      </c>
      <c r="J8" s="164" t="e">
        <f t="shared" si="2"/>
        <v>#REF!</v>
      </c>
      <c r="K8" s="164" t="e">
        <f t="shared" si="2"/>
        <v>#REF!</v>
      </c>
      <c r="L8" s="164" t="e">
        <f t="shared" si="2"/>
        <v>#REF!</v>
      </c>
      <c r="M8" s="164" t="e">
        <f t="shared" si="2"/>
        <v>#REF!</v>
      </c>
      <c r="N8" s="164" t="e">
        <f t="shared" si="2"/>
        <v>#REF!</v>
      </c>
      <c r="O8" s="164" t="e">
        <f t="shared" si="2"/>
        <v>#REF!</v>
      </c>
      <c r="P8" s="219" t="e">
        <f>SUM(D8:O8)</f>
        <v>#REF!</v>
      </c>
      <c r="Q8" s="224"/>
    </row>
    <row r="9" spans="1:17" s="138" customFormat="1">
      <c r="A9" s="165" t="s">
        <v>492</v>
      </c>
      <c r="B9" s="166"/>
      <c r="C9" s="167"/>
      <c r="D9" s="168" t="e">
        <f t="shared" ref="D9:O9" si="3">D10+D21+D24+D27</f>
        <v>#REF!</v>
      </c>
      <c r="E9" s="168" t="e">
        <f t="shared" si="3"/>
        <v>#REF!</v>
      </c>
      <c r="F9" s="168" t="e">
        <f t="shared" si="3"/>
        <v>#REF!</v>
      </c>
      <c r="G9" s="168" t="e">
        <f t="shared" si="3"/>
        <v>#REF!</v>
      </c>
      <c r="H9" s="168" t="e">
        <f t="shared" si="3"/>
        <v>#REF!</v>
      </c>
      <c r="I9" s="168" t="e">
        <f t="shared" si="3"/>
        <v>#REF!</v>
      </c>
      <c r="J9" s="168" t="e">
        <f t="shared" si="3"/>
        <v>#REF!</v>
      </c>
      <c r="K9" s="168" t="e">
        <f t="shared" si="3"/>
        <v>#REF!</v>
      </c>
      <c r="L9" s="168" t="e">
        <f t="shared" si="3"/>
        <v>#REF!</v>
      </c>
      <c r="M9" s="168" t="e">
        <f t="shared" si="3"/>
        <v>#REF!</v>
      </c>
      <c r="N9" s="168" t="e">
        <f t="shared" si="3"/>
        <v>#REF!</v>
      </c>
      <c r="O9" s="168" t="e">
        <f t="shared" si="3"/>
        <v>#REF!</v>
      </c>
      <c r="P9" s="220" t="e">
        <f>SUM(D9:O9)</f>
        <v>#REF!</v>
      </c>
    </row>
    <row r="10" spans="1:17" ht="45.75" customHeight="1">
      <c r="A10" s="169"/>
      <c r="B10" s="170" t="s">
        <v>493</v>
      </c>
      <c r="C10" s="171" t="s">
        <v>1217</v>
      </c>
      <c r="D10" s="172" t="e">
        <f>SUM(D11:D20)</f>
        <v>#REF!</v>
      </c>
      <c r="E10" s="172" t="e">
        <f t="shared" ref="E10:P10" si="4">SUM(E11:E20)</f>
        <v>#REF!</v>
      </c>
      <c r="F10" s="172" t="e">
        <f t="shared" si="4"/>
        <v>#REF!</v>
      </c>
      <c r="G10" s="172" t="e">
        <f t="shared" si="4"/>
        <v>#REF!</v>
      </c>
      <c r="H10" s="172" t="e">
        <f t="shared" si="4"/>
        <v>#REF!</v>
      </c>
      <c r="I10" s="172" t="e">
        <f t="shared" si="4"/>
        <v>#REF!</v>
      </c>
      <c r="J10" s="172" t="e">
        <f t="shared" si="4"/>
        <v>#REF!</v>
      </c>
      <c r="K10" s="172" t="e">
        <f t="shared" si="4"/>
        <v>#REF!</v>
      </c>
      <c r="L10" s="172" t="e">
        <f t="shared" si="4"/>
        <v>#REF!</v>
      </c>
      <c r="M10" s="172" t="e">
        <f t="shared" si="4"/>
        <v>#REF!</v>
      </c>
      <c r="N10" s="172" t="e">
        <f t="shared" si="4"/>
        <v>#REF!</v>
      </c>
      <c r="O10" s="172" t="e">
        <f t="shared" si="4"/>
        <v>#REF!</v>
      </c>
      <c r="P10" s="172" t="e">
        <f t="shared" si="4"/>
        <v>#REF!</v>
      </c>
    </row>
    <row r="11" spans="1:17" ht="24.75" customHeight="1">
      <c r="A11" s="173"/>
      <c r="B11" s="174" t="e">
        <f>#REF!</f>
        <v>#REF!</v>
      </c>
      <c r="C11" s="175" t="e">
        <f>#REF!</f>
        <v>#REF!</v>
      </c>
      <c r="D11" s="176" t="e">
        <f>'5.Prévision flux de trésorie'!D11-'6.Execution flux de trésorie '!D11</f>
        <v>#REF!</v>
      </c>
      <c r="E11" s="176" t="e">
        <f>'5.Prévision flux de trésorie'!E11-'6.Execution flux de trésorie '!E11</f>
        <v>#REF!</v>
      </c>
      <c r="F11" s="176" t="e">
        <f>'5.Prévision flux de trésorie'!F11-'6.Execution flux de trésorie '!F11</f>
        <v>#REF!</v>
      </c>
      <c r="G11" s="176" t="e">
        <f>'5.Prévision flux de trésorie'!G11-'6.Execution flux de trésorie '!G11</f>
        <v>#REF!</v>
      </c>
      <c r="H11" s="176" t="e">
        <f>'5.Prévision flux de trésorie'!H11-'6.Execution flux de trésorie '!H11</f>
        <v>#REF!</v>
      </c>
      <c r="I11" s="176" t="e">
        <f>'5.Prévision flux de trésorie'!I11-'6.Execution flux de trésorie '!I11</f>
        <v>#REF!</v>
      </c>
      <c r="J11" s="176" t="e">
        <f>'5.Prévision flux de trésorie'!J11-'6.Execution flux de trésorie '!J11</f>
        <v>#REF!</v>
      </c>
      <c r="K11" s="176" t="e">
        <f>'5.Prévision flux de trésorie'!K11-'6.Execution flux de trésorie '!K11</f>
        <v>#REF!</v>
      </c>
      <c r="L11" s="176" t="e">
        <f>'5.Prévision flux de trésorie'!L11-'6.Execution flux de trésorie '!L11</f>
        <v>#REF!</v>
      </c>
      <c r="M11" s="176" t="e">
        <f>'5.Prévision flux de trésorie'!M11-'6.Execution flux de trésorie '!M11</f>
        <v>#REF!</v>
      </c>
      <c r="N11" s="176" t="e">
        <f>'5.Prévision flux de trésorie'!N11-'6.Execution flux de trésorie '!N11</f>
        <v>#REF!</v>
      </c>
      <c r="O11" s="176" t="e">
        <f>'5.Prévision flux de trésorie'!O11-'6.Execution flux de trésorie '!O11</f>
        <v>#REF!</v>
      </c>
      <c r="P11" s="176" t="e">
        <f>'5.Prévision flux de trésorie'!P11-'6.Execution flux de trésorie '!P11</f>
        <v>#REF!</v>
      </c>
    </row>
    <row r="12" spans="1:17" ht="21" customHeight="1">
      <c r="A12" s="173"/>
      <c r="B12" s="177" t="e">
        <f>#REF!</f>
        <v>#REF!</v>
      </c>
      <c r="C12" s="178" t="e">
        <f>#REF!</f>
        <v>#REF!</v>
      </c>
      <c r="D12" s="176" t="e">
        <f>'5.Prévision flux de trésorie'!D12-'6.Execution flux de trésorie '!D12</f>
        <v>#REF!</v>
      </c>
      <c r="E12" s="176" t="e">
        <f>'5.Prévision flux de trésorie'!E12-'6.Execution flux de trésorie '!E12</f>
        <v>#REF!</v>
      </c>
      <c r="F12" s="176" t="e">
        <f>'5.Prévision flux de trésorie'!F12-'6.Execution flux de trésorie '!F12</f>
        <v>#REF!</v>
      </c>
      <c r="G12" s="176" t="e">
        <f>'5.Prévision flux de trésorie'!G12-'6.Execution flux de trésorie '!G12</f>
        <v>#REF!</v>
      </c>
      <c r="H12" s="176" t="e">
        <f>'5.Prévision flux de trésorie'!H12-'6.Execution flux de trésorie '!H12</f>
        <v>#REF!</v>
      </c>
      <c r="I12" s="176" t="e">
        <f>'5.Prévision flux de trésorie'!I12-'6.Execution flux de trésorie '!I12</f>
        <v>#REF!</v>
      </c>
      <c r="J12" s="176" t="e">
        <f>'5.Prévision flux de trésorie'!J12-'6.Execution flux de trésorie '!J12</f>
        <v>#REF!</v>
      </c>
      <c r="K12" s="176" t="e">
        <f>'5.Prévision flux de trésorie'!K12-'6.Execution flux de trésorie '!K12</f>
        <v>#REF!</v>
      </c>
      <c r="L12" s="176" t="e">
        <f>'5.Prévision flux de trésorie'!L12-'6.Execution flux de trésorie '!L12</f>
        <v>#REF!</v>
      </c>
      <c r="M12" s="176" t="e">
        <f>'5.Prévision flux de trésorie'!M12-'6.Execution flux de trésorie '!M12</f>
        <v>#REF!</v>
      </c>
      <c r="N12" s="176" t="e">
        <f>'5.Prévision flux de trésorie'!N12-'6.Execution flux de trésorie '!N12</f>
        <v>#REF!</v>
      </c>
      <c r="O12" s="176" t="e">
        <f>'5.Prévision flux de trésorie'!O12-'6.Execution flux de trésorie '!O12</f>
        <v>#REF!</v>
      </c>
      <c r="P12" s="176" t="e">
        <f>'5.Prévision flux de trésorie'!P12-'6.Execution flux de trésorie '!P12</f>
        <v>#REF!</v>
      </c>
    </row>
    <row r="13" spans="1:17" ht="19.5" customHeight="1">
      <c r="A13" s="173"/>
      <c r="B13" s="177" t="e">
        <f>#REF!</f>
        <v>#REF!</v>
      </c>
      <c r="C13" s="179" t="e">
        <f>#REF!</f>
        <v>#REF!</v>
      </c>
      <c r="D13" s="176">
        <f>'5.Prévision flux de trésorie'!D13-'6.Execution flux de trésorie '!D13</f>
        <v>0</v>
      </c>
      <c r="E13" s="176">
        <f>'5.Prévision flux de trésorie'!E13-'6.Execution flux de trésorie '!E13</f>
        <v>0</v>
      </c>
      <c r="F13" s="176">
        <f>'5.Prévision flux de trésorie'!F13-'6.Execution flux de trésorie '!F13</f>
        <v>0</v>
      </c>
      <c r="G13" s="176">
        <f>'5.Prévision flux de trésorie'!G13-'6.Execution flux de trésorie '!G13</f>
        <v>0</v>
      </c>
      <c r="H13" s="176">
        <f>'5.Prévision flux de trésorie'!H13-'6.Execution flux de trésorie '!H13</f>
        <v>0</v>
      </c>
      <c r="I13" s="176">
        <f>'5.Prévision flux de trésorie'!I13-'6.Execution flux de trésorie '!I13</f>
        <v>0</v>
      </c>
      <c r="J13" s="176">
        <f>'5.Prévision flux de trésorie'!J13-'6.Execution flux de trésorie '!J13</f>
        <v>0</v>
      </c>
      <c r="K13" s="176">
        <f>'5.Prévision flux de trésorie'!K13-'6.Execution flux de trésorie '!K13</f>
        <v>0</v>
      </c>
      <c r="L13" s="176">
        <f>'5.Prévision flux de trésorie'!L13-'6.Execution flux de trésorie '!L13</f>
        <v>0</v>
      </c>
      <c r="M13" s="176">
        <f>'5.Prévision flux de trésorie'!M13-'6.Execution flux de trésorie '!M13</f>
        <v>0</v>
      </c>
      <c r="N13" s="176">
        <f>'5.Prévision flux de trésorie'!N13-'6.Execution flux de trésorie '!N13</f>
        <v>0</v>
      </c>
      <c r="O13" s="176">
        <f>'5.Prévision flux de trésorie'!O13-'6.Execution flux de trésorie '!O13</f>
        <v>0</v>
      </c>
      <c r="P13" s="176">
        <f>'5.Prévision flux de trésorie'!P13-'6.Execution flux de trésorie '!P13</f>
        <v>0</v>
      </c>
    </row>
    <row r="14" spans="1:17" ht="27" customHeight="1">
      <c r="A14" s="173"/>
      <c r="B14" s="177" t="e">
        <f>#REF!</f>
        <v>#REF!</v>
      </c>
      <c r="C14" s="178" t="e">
        <f>#REF!</f>
        <v>#REF!</v>
      </c>
      <c r="D14" s="176" t="e">
        <f>'5.Prévision flux de trésorie'!D14-'6.Execution flux de trésorie '!D14</f>
        <v>#REF!</v>
      </c>
      <c r="E14" s="176" t="e">
        <f>'5.Prévision flux de trésorie'!E14-'6.Execution flux de trésorie '!E14</f>
        <v>#REF!</v>
      </c>
      <c r="F14" s="176" t="e">
        <f>'5.Prévision flux de trésorie'!F14-'6.Execution flux de trésorie '!F14</f>
        <v>#REF!</v>
      </c>
      <c r="G14" s="176" t="e">
        <f>'5.Prévision flux de trésorie'!G14-'6.Execution flux de trésorie '!G14</f>
        <v>#REF!</v>
      </c>
      <c r="H14" s="176" t="e">
        <f>'5.Prévision flux de trésorie'!H14-'6.Execution flux de trésorie '!H14</f>
        <v>#REF!</v>
      </c>
      <c r="I14" s="176" t="e">
        <f>'5.Prévision flux de trésorie'!I14-'6.Execution flux de trésorie '!I14</f>
        <v>#REF!</v>
      </c>
      <c r="J14" s="176" t="e">
        <f>'5.Prévision flux de trésorie'!J14-'6.Execution flux de trésorie '!J14</f>
        <v>#REF!</v>
      </c>
      <c r="K14" s="176" t="e">
        <f>'5.Prévision flux de trésorie'!K14-'6.Execution flux de trésorie '!K14</f>
        <v>#REF!</v>
      </c>
      <c r="L14" s="176" t="e">
        <f>'5.Prévision flux de trésorie'!L14-'6.Execution flux de trésorie '!L14</f>
        <v>#REF!</v>
      </c>
      <c r="M14" s="176" t="e">
        <f>'5.Prévision flux de trésorie'!M14-'6.Execution flux de trésorie '!M14</f>
        <v>#REF!</v>
      </c>
      <c r="N14" s="176" t="e">
        <f>'5.Prévision flux de trésorie'!N14-'6.Execution flux de trésorie '!N14</f>
        <v>#REF!</v>
      </c>
      <c r="O14" s="176" t="e">
        <f>'5.Prévision flux de trésorie'!O14-'6.Execution flux de trésorie '!O14</f>
        <v>#REF!</v>
      </c>
      <c r="P14" s="176" t="e">
        <f>'5.Prévision flux de trésorie'!P14-'6.Execution flux de trésorie '!P14</f>
        <v>#REF!</v>
      </c>
    </row>
    <row r="15" spans="1:17" ht="18.75" customHeight="1">
      <c r="A15" s="173"/>
      <c r="B15" s="177" t="e">
        <f>#REF!</f>
        <v>#REF!</v>
      </c>
      <c r="C15" s="178" t="e">
        <f>#REF!</f>
        <v>#REF!</v>
      </c>
      <c r="D15" s="176" t="e">
        <f>'5.Prévision flux de trésorie'!#REF!-'6.Execution flux de trésorie '!D15</f>
        <v>#REF!</v>
      </c>
      <c r="E15" s="176" t="e">
        <f>'5.Prévision flux de trésorie'!#REF!-'6.Execution flux de trésorie '!E15</f>
        <v>#REF!</v>
      </c>
      <c r="F15" s="176" t="e">
        <f>'5.Prévision flux de trésorie'!#REF!-'6.Execution flux de trésorie '!F15</f>
        <v>#REF!</v>
      </c>
      <c r="G15" s="176" t="e">
        <f>'5.Prévision flux de trésorie'!#REF!-'6.Execution flux de trésorie '!G15</f>
        <v>#REF!</v>
      </c>
      <c r="H15" s="176" t="e">
        <f>'5.Prévision flux de trésorie'!#REF!-'6.Execution flux de trésorie '!H15</f>
        <v>#REF!</v>
      </c>
      <c r="I15" s="176" t="e">
        <f>'5.Prévision flux de trésorie'!#REF!-'6.Execution flux de trésorie '!I15</f>
        <v>#REF!</v>
      </c>
      <c r="J15" s="176" t="e">
        <f>'5.Prévision flux de trésorie'!#REF!-'6.Execution flux de trésorie '!J15</f>
        <v>#REF!</v>
      </c>
      <c r="K15" s="176" t="e">
        <f>'5.Prévision flux de trésorie'!#REF!-'6.Execution flux de trésorie '!K15</f>
        <v>#REF!</v>
      </c>
      <c r="L15" s="176" t="e">
        <f>'5.Prévision flux de trésorie'!#REF!-'6.Execution flux de trésorie '!L15</f>
        <v>#REF!</v>
      </c>
      <c r="M15" s="176" t="e">
        <f>'5.Prévision flux de trésorie'!#REF!-'6.Execution flux de trésorie '!M15</f>
        <v>#REF!</v>
      </c>
      <c r="N15" s="176" t="e">
        <f>'5.Prévision flux de trésorie'!#REF!-'6.Execution flux de trésorie '!N15</f>
        <v>#REF!</v>
      </c>
      <c r="O15" s="176" t="e">
        <f>'5.Prévision flux de trésorie'!#REF!-'6.Execution flux de trésorie '!O15</f>
        <v>#REF!</v>
      </c>
      <c r="P15" s="176" t="e">
        <f>'5.Prévision flux de trésorie'!#REF!-'6.Execution flux de trésorie '!P15</f>
        <v>#REF!</v>
      </c>
    </row>
    <row r="16" spans="1:17" ht="33.75" customHeight="1">
      <c r="A16" s="173"/>
      <c r="B16" s="177" t="e">
        <f>#REF!</f>
        <v>#REF!</v>
      </c>
      <c r="C16" s="178" t="e">
        <f>#REF!</f>
        <v>#REF!</v>
      </c>
      <c r="D16" s="176" t="e">
        <f>'5.Prévision flux de trésorie'!#REF!-'6.Execution flux de trésorie '!D16</f>
        <v>#REF!</v>
      </c>
      <c r="E16" s="176" t="e">
        <f>'5.Prévision flux de trésorie'!#REF!-'6.Execution flux de trésorie '!E16</f>
        <v>#REF!</v>
      </c>
      <c r="F16" s="176" t="e">
        <f>'5.Prévision flux de trésorie'!#REF!-'6.Execution flux de trésorie '!F16</f>
        <v>#REF!</v>
      </c>
      <c r="G16" s="176" t="e">
        <f>'5.Prévision flux de trésorie'!#REF!-'6.Execution flux de trésorie '!G16</f>
        <v>#REF!</v>
      </c>
      <c r="H16" s="176" t="e">
        <f>'5.Prévision flux de trésorie'!#REF!-'6.Execution flux de trésorie '!H16</f>
        <v>#REF!</v>
      </c>
      <c r="I16" s="176" t="e">
        <f>'5.Prévision flux de trésorie'!#REF!-'6.Execution flux de trésorie '!I16</f>
        <v>#REF!</v>
      </c>
      <c r="J16" s="176" t="e">
        <f>'5.Prévision flux de trésorie'!#REF!-'6.Execution flux de trésorie '!J16</f>
        <v>#REF!</v>
      </c>
      <c r="K16" s="176" t="e">
        <f>'5.Prévision flux de trésorie'!#REF!-'6.Execution flux de trésorie '!K16</f>
        <v>#REF!</v>
      </c>
      <c r="L16" s="176" t="e">
        <f>'5.Prévision flux de trésorie'!#REF!-'6.Execution flux de trésorie '!L16</f>
        <v>#REF!</v>
      </c>
      <c r="M16" s="176" t="e">
        <f>'5.Prévision flux de trésorie'!#REF!-'6.Execution flux de trésorie '!M16</f>
        <v>#REF!</v>
      </c>
      <c r="N16" s="176" t="e">
        <f>'5.Prévision flux de trésorie'!#REF!-'6.Execution flux de trésorie '!N16</f>
        <v>#REF!</v>
      </c>
      <c r="O16" s="176" t="e">
        <f>'5.Prévision flux de trésorie'!#REF!-'6.Execution flux de trésorie '!O16</f>
        <v>#REF!</v>
      </c>
      <c r="P16" s="176" t="e">
        <f>'5.Prévision flux de trésorie'!#REF!-'6.Execution flux de trésorie '!P16</f>
        <v>#REF!</v>
      </c>
    </row>
    <row r="17" spans="1:16" ht="33.75" customHeight="1">
      <c r="A17" s="173"/>
      <c r="B17" s="177" t="e">
        <f>#REF!</f>
        <v>#REF!</v>
      </c>
      <c r="C17" s="178" t="e">
        <f>#REF!</f>
        <v>#REF!</v>
      </c>
      <c r="D17" s="176" t="e">
        <f>'5.Prévision flux de trésorie'!D15-'6.Execution flux de trésorie '!D17</f>
        <v>#REF!</v>
      </c>
      <c r="E17" s="176" t="e">
        <f>'5.Prévision flux de trésorie'!E15-'6.Execution flux de trésorie '!E17</f>
        <v>#REF!</v>
      </c>
      <c r="F17" s="176" t="e">
        <f>'5.Prévision flux de trésorie'!F15-'6.Execution flux de trésorie '!F17</f>
        <v>#REF!</v>
      </c>
      <c r="G17" s="176" t="e">
        <f>'5.Prévision flux de trésorie'!G15-'6.Execution flux de trésorie '!G17</f>
        <v>#REF!</v>
      </c>
      <c r="H17" s="176" t="e">
        <f>'5.Prévision flux de trésorie'!H15-'6.Execution flux de trésorie '!H17</f>
        <v>#REF!</v>
      </c>
      <c r="I17" s="176" t="e">
        <f>'5.Prévision flux de trésorie'!I15-'6.Execution flux de trésorie '!I17</f>
        <v>#REF!</v>
      </c>
      <c r="J17" s="176" t="e">
        <f>'5.Prévision flux de trésorie'!J15-'6.Execution flux de trésorie '!J17</f>
        <v>#REF!</v>
      </c>
      <c r="K17" s="176" t="e">
        <f>'5.Prévision flux de trésorie'!K15-'6.Execution flux de trésorie '!K17</f>
        <v>#REF!</v>
      </c>
      <c r="L17" s="176" t="e">
        <f>'5.Prévision flux de trésorie'!L15-'6.Execution flux de trésorie '!L17</f>
        <v>#REF!</v>
      </c>
      <c r="M17" s="176" t="e">
        <f>'5.Prévision flux de trésorie'!M15-'6.Execution flux de trésorie '!M17</f>
        <v>#REF!</v>
      </c>
      <c r="N17" s="176" t="e">
        <f>'5.Prévision flux de trésorie'!N15-'6.Execution flux de trésorie '!N17</f>
        <v>#REF!</v>
      </c>
      <c r="O17" s="176" t="e">
        <f>'5.Prévision flux de trésorie'!O15-'6.Execution flux de trésorie '!O17</f>
        <v>#REF!</v>
      </c>
      <c r="P17" s="176" t="e">
        <f>'5.Prévision flux de trésorie'!P15-'6.Execution flux de trésorie '!P17</f>
        <v>#REF!</v>
      </c>
    </row>
    <row r="18" spans="1:16" ht="33.75" customHeight="1">
      <c r="A18" s="173"/>
      <c r="B18" s="177" t="e">
        <f>#REF!</f>
        <v>#REF!</v>
      </c>
      <c r="C18" s="178" t="e">
        <f>#REF!</f>
        <v>#REF!</v>
      </c>
      <c r="D18" s="176" t="e">
        <f>'5.Prévision flux de trésorie'!D16-'6.Execution flux de trésorie '!D18</f>
        <v>#REF!</v>
      </c>
      <c r="E18" s="176" t="e">
        <f>'5.Prévision flux de trésorie'!E16-'6.Execution flux de trésorie '!E18</f>
        <v>#REF!</v>
      </c>
      <c r="F18" s="176" t="e">
        <f>'5.Prévision flux de trésorie'!F16-'6.Execution flux de trésorie '!F18</f>
        <v>#REF!</v>
      </c>
      <c r="G18" s="176" t="e">
        <f>'5.Prévision flux de trésorie'!G16-'6.Execution flux de trésorie '!G18</f>
        <v>#REF!</v>
      </c>
      <c r="H18" s="176" t="e">
        <f>'5.Prévision flux de trésorie'!H16-'6.Execution flux de trésorie '!H18</f>
        <v>#REF!</v>
      </c>
      <c r="I18" s="176" t="e">
        <f>'5.Prévision flux de trésorie'!I16-'6.Execution flux de trésorie '!I18</f>
        <v>#REF!</v>
      </c>
      <c r="J18" s="176" t="e">
        <f>'5.Prévision flux de trésorie'!J16-'6.Execution flux de trésorie '!J18</f>
        <v>#REF!</v>
      </c>
      <c r="K18" s="176" t="e">
        <f>'5.Prévision flux de trésorie'!K16-'6.Execution flux de trésorie '!K18</f>
        <v>#REF!</v>
      </c>
      <c r="L18" s="176" t="e">
        <f>'5.Prévision flux de trésorie'!L16-'6.Execution flux de trésorie '!L18</f>
        <v>#REF!</v>
      </c>
      <c r="M18" s="176" t="e">
        <f>'5.Prévision flux de trésorie'!M16-'6.Execution flux de trésorie '!M18</f>
        <v>#REF!</v>
      </c>
      <c r="N18" s="176" t="e">
        <f>'5.Prévision flux de trésorie'!N16-'6.Execution flux de trésorie '!N18</f>
        <v>#REF!</v>
      </c>
      <c r="O18" s="176" t="e">
        <f>'5.Prévision flux de trésorie'!O16-'6.Execution flux de trésorie '!O18</f>
        <v>#REF!</v>
      </c>
      <c r="P18" s="176" t="e">
        <f>'5.Prévision flux de trésorie'!P16-'6.Execution flux de trésorie '!P18</f>
        <v>#REF!</v>
      </c>
    </row>
    <row r="19" spans="1:16" ht="33.75" customHeight="1">
      <c r="A19" s="173"/>
      <c r="B19" s="177" t="e">
        <f>#REF!</f>
        <v>#REF!</v>
      </c>
      <c r="C19" s="178" t="e">
        <f>#REF!</f>
        <v>#REF!</v>
      </c>
      <c r="D19" s="176" t="e">
        <f>'5.Prévision flux de trésorie'!D26-'6.Execution flux de trésorie '!D19</f>
        <v>#REF!</v>
      </c>
      <c r="E19" s="176" t="e">
        <f>'5.Prévision flux de trésorie'!E26-'6.Execution flux de trésorie '!E19</f>
        <v>#REF!</v>
      </c>
      <c r="F19" s="176" t="e">
        <f>'5.Prévision flux de trésorie'!F26-'6.Execution flux de trésorie '!F19</f>
        <v>#REF!</v>
      </c>
      <c r="G19" s="176" t="e">
        <f>'5.Prévision flux de trésorie'!G26-'6.Execution flux de trésorie '!G19</f>
        <v>#REF!</v>
      </c>
      <c r="H19" s="176" t="e">
        <f>'5.Prévision flux de trésorie'!H26-'6.Execution flux de trésorie '!H19</f>
        <v>#REF!</v>
      </c>
      <c r="I19" s="176" t="e">
        <f>'5.Prévision flux de trésorie'!I26-'6.Execution flux de trésorie '!I19</f>
        <v>#REF!</v>
      </c>
      <c r="J19" s="176" t="e">
        <f>'5.Prévision flux de trésorie'!J26-'6.Execution flux de trésorie '!J19</f>
        <v>#REF!</v>
      </c>
      <c r="K19" s="176" t="e">
        <f>'5.Prévision flux de trésorie'!K26-'6.Execution flux de trésorie '!K19</f>
        <v>#REF!</v>
      </c>
      <c r="L19" s="176" t="e">
        <f>'5.Prévision flux de trésorie'!L26-'6.Execution flux de trésorie '!L19</f>
        <v>#REF!</v>
      </c>
      <c r="M19" s="176" t="e">
        <f>'5.Prévision flux de trésorie'!M26-'6.Execution flux de trésorie '!M19</f>
        <v>#REF!</v>
      </c>
      <c r="N19" s="176" t="e">
        <f>'5.Prévision flux de trésorie'!N26-'6.Execution flux de trésorie '!N19</f>
        <v>#REF!</v>
      </c>
      <c r="O19" s="176" t="e">
        <f>'5.Prévision flux de trésorie'!O26-'6.Execution flux de trésorie '!O19</f>
        <v>#REF!</v>
      </c>
      <c r="P19" s="176" t="e">
        <f>'5.Prévision flux de trésorie'!P26-'6.Execution flux de trésorie '!P19</f>
        <v>#REF!</v>
      </c>
    </row>
    <row r="20" spans="1:16" ht="33.75" customHeight="1">
      <c r="A20" s="173"/>
      <c r="B20" s="177" t="e">
        <f>#REF!</f>
        <v>#REF!</v>
      </c>
      <c r="C20" s="178" t="e">
        <f>#REF!</f>
        <v>#REF!</v>
      </c>
      <c r="D20" s="176" t="e">
        <f>'5.Prévision flux de trésorie'!D27-'6.Execution flux de trésorie '!D20</f>
        <v>#REF!</v>
      </c>
      <c r="E20" s="176" t="e">
        <f>'5.Prévision flux de trésorie'!E27-'6.Execution flux de trésorie '!E20</f>
        <v>#REF!</v>
      </c>
      <c r="F20" s="176" t="e">
        <f>'5.Prévision flux de trésorie'!F27-'6.Execution flux de trésorie '!F20</f>
        <v>#REF!</v>
      </c>
      <c r="G20" s="176" t="e">
        <f>'5.Prévision flux de trésorie'!G27-'6.Execution flux de trésorie '!G20</f>
        <v>#REF!</v>
      </c>
      <c r="H20" s="176" t="e">
        <f>'5.Prévision flux de trésorie'!H27-'6.Execution flux de trésorie '!H20</f>
        <v>#REF!</v>
      </c>
      <c r="I20" s="176" t="e">
        <f>'5.Prévision flux de trésorie'!I27-'6.Execution flux de trésorie '!I20</f>
        <v>#REF!</v>
      </c>
      <c r="J20" s="176" t="e">
        <f>'5.Prévision flux de trésorie'!J27-'6.Execution flux de trésorie '!J20</f>
        <v>#REF!</v>
      </c>
      <c r="K20" s="176" t="e">
        <f>'5.Prévision flux de trésorie'!K27-'6.Execution flux de trésorie '!K20</f>
        <v>#REF!</v>
      </c>
      <c r="L20" s="176" t="e">
        <f>'5.Prévision flux de trésorie'!L27-'6.Execution flux de trésorie '!L20</f>
        <v>#REF!</v>
      </c>
      <c r="M20" s="176" t="e">
        <f>'5.Prévision flux de trésorie'!M27-'6.Execution flux de trésorie '!M20</f>
        <v>#REF!</v>
      </c>
      <c r="N20" s="176" t="e">
        <f>'5.Prévision flux de trésorie'!N27-'6.Execution flux de trésorie '!N20</f>
        <v>#REF!</v>
      </c>
      <c r="O20" s="176" t="e">
        <f>'5.Prévision flux de trésorie'!O27-'6.Execution flux de trésorie '!O20</f>
        <v>#REF!</v>
      </c>
      <c r="P20" s="176" t="e">
        <f>'5.Prévision flux de trésorie'!P27-'6.Execution flux de trésorie '!P20</f>
        <v>#REF!</v>
      </c>
    </row>
    <row r="21" spans="1:16">
      <c r="A21" s="149"/>
      <c r="B21" s="180" t="e">
        <f>#REF!</f>
        <v>#REF!</v>
      </c>
      <c r="C21" s="155" t="e">
        <f>#REF!</f>
        <v>#REF!</v>
      </c>
      <c r="D21" s="172" t="e">
        <f>SUM(D22:D23)</f>
        <v>#REF!</v>
      </c>
      <c r="E21" s="172" t="e">
        <f t="shared" ref="E21:P21" si="5">SUM(E22:E23)</f>
        <v>#REF!</v>
      </c>
      <c r="F21" s="172" t="e">
        <f t="shared" si="5"/>
        <v>#REF!</v>
      </c>
      <c r="G21" s="172" t="e">
        <f t="shared" si="5"/>
        <v>#REF!</v>
      </c>
      <c r="H21" s="172" t="e">
        <f t="shared" si="5"/>
        <v>#REF!</v>
      </c>
      <c r="I21" s="172" t="e">
        <f t="shared" si="5"/>
        <v>#REF!</v>
      </c>
      <c r="J21" s="172" t="e">
        <f t="shared" si="5"/>
        <v>#REF!</v>
      </c>
      <c r="K21" s="172" t="e">
        <f t="shared" si="5"/>
        <v>#REF!</v>
      </c>
      <c r="L21" s="172" t="e">
        <f t="shared" si="5"/>
        <v>#REF!</v>
      </c>
      <c r="M21" s="172" t="e">
        <f t="shared" si="5"/>
        <v>#REF!</v>
      </c>
      <c r="N21" s="172" t="e">
        <f t="shared" si="5"/>
        <v>#REF!</v>
      </c>
      <c r="O21" s="172" t="e">
        <f t="shared" si="5"/>
        <v>#REF!</v>
      </c>
      <c r="P21" s="172" t="e">
        <f t="shared" si="5"/>
        <v>#REF!</v>
      </c>
    </row>
    <row r="22" spans="1:16">
      <c r="A22" s="173"/>
      <c r="B22" s="181" t="e">
        <f>#REF!</f>
        <v>#REF!</v>
      </c>
      <c r="C22" s="182" t="e">
        <f>#REF!</f>
        <v>#REF!</v>
      </c>
      <c r="D22" s="176" t="e">
        <f>'5.Prévision flux de trésorie'!D32-'6.Execution flux de trésorie '!D22</f>
        <v>#REF!</v>
      </c>
      <c r="E22" s="176" t="e">
        <f>'5.Prévision flux de trésorie'!E32-'6.Execution flux de trésorie '!E22</f>
        <v>#REF!</v>
      </c>
      <c r="F22" s="176" t="e">
        <f>'5.Prévision flux de trésorie'!F32-'6.Execution flux de trésorie '!F22</f>
        <v>#REF!</v>
      </c>
      <c r="G22" s="176" t="e">
        <f>'5.Prévision flux de trésorie'!G32-'6.Execution flux de trésorie '!G22</f>
        <v>#REF!</v>
      </c>
      <c r="H22" s="176" t="e">
        <f>'5.Prévision flux de trésorie'!H32-'6.Execution flux de trésorie '!H22</f>
        <v>#REF!</v>
      </c>
      <c r="I22" s="176" t="e">
        <f>'5.Prévision flux de trésorie'!I32-'6.Execution flux de trésorie '!I22</f>
        <v>#REF!</v>
      </c>
      <c r="J22" s="176" t="e">
        <f>'5.Prévision flux de trésorie'!J32-'6.Execution flux de trésorie '!J22</f>
        <v>#REF!</v>
      </c>
      <c r="K22" s="176" t="e">
        <f>'5.Prévision flux de trésorie'!K32-'6.Execution flux de trésorie '!K22</f>
        <v>#REF!</v>
      </c>
      <c r="L22" s="176" t="e">
        <f>'5.Prévision flux de trésorie'!L32-'6.Execution flux de trésorie '!L22</f>
        <v>#REF!</v>
      </c>
      <c r="M22" s="176" t="s">
        <v>69</v>
      </c>
      <c r="N22" s="176" t="e">
        <f>'5.Prévision flux de trésorie'!N32-'6.Execution flux de trésorie '!N22</f>
        <v>#REF!</v>
      </c>
      <c r="O22" s="176" t="e">
        <f>'5.Prévision flux de trésorie'!O32-'6.Execution flux de trésorie '!O22</f>
        <v>#REF!</v>
      </c>
      <c r="P22" s="176" t="e">
        <f>#REF!</f>
        <v>#REF!</v>
      </c>
    </row>
    <row r="23" spans="1:16">
      <c r="A23" s="173"/>
      <c r="B23" s="181" t="e">
        <f>#REF!</f>
        <v>#REF!</v>
      </c>
      <c r="C23" s="183" t="e">
        <f>#REF!</f>
        <v>#REF!</v>
      </c>
      <c r="D23" s="176" t="e">
        <f>'5.Prévision flux de trésorie'!D33-'6.Execution flux de trésorie '!D23</f>
        <v>#REF!</v>
      </c>
      <c r="E23" s="176" t="e">
        <f>'5.Prévision flux de trésorie'!E33-'6.Execution flux de trésorie '!E23</f>
        <v>#REF!</v>
      </c>
      <c r="F23" s="176" t="e">
        <f>'5.Prévision flux de trésorie'!F33-'6.Execution flux de trésorie '!F23</f>
        <v>#REF!</v>
      </c>
      <c r="G23" s="176" t="e">
        <f>'5.Prévision flux de trésorie'!G33-'6.Execution flux de trésorie '!G23</f>
        <v>#REF!</v>
      </c>
      <c r="H23" s="176" t="e">
        <f>'5.Prévision flux de trésorie'!H33-'6.Execution flux de trésorie '!H23</f>
        <v>#REF!</v>
      </c>
      <c r="I23" s="176" t="e">
        <f>'5.Prévision flux de trésorie'!I33-'6.Execution flux de trésorie '!I23</f>
        <v>#REF!</v>
      </c>
      <c r="J23" s="176" t="e">
        <f>'5.Prévision flux de trésorie'!J33-'6.Execution flux de trésorie '!J23</f>
        <v>#REF!</v>
      </c>
      <c r="K23" s="176" t="e">
        <f>'5.Prévision flux de trésorie'!K33-'6.Execution flux de trésorie '!K23</f>
        <v>#REF!</v>
      </c>
      <c r="L23" s="176" t="e">
        <f>'5.Prévision flux de trésorie'!L33-'6.Execution flux de trésorie '!L23</f>
        <v>#REF!</v>
      </c>
      <c r="M23" s="176" t="e">
        <f>'5.Prévision flux de trésorie'!M33-'6.Execution flux de trésorie '!M23</f>
        <v>#REF!</v>
      </c>
      <c r="N23" s="176" t="e">
        <f>'5.Prévision flux de trésorie'!N33-'6.Execution flux de trésorie '!N23</f>
        <v>#REF!</v>
      </c>
      <c r="O23" s="176" t="e">
        <f>'5.Prévision flux de trésorie'!O33-'6.Execution flux de trésorie '!O23</f>
        <v>#REF!</v>
      </c>
      <c r="P23" s="176" t="e">
        <f>#REF!</f>
        <v>#REF!</v>
      </c>
    </row>
    <row r="24" spans="1:16">
      <c r="A24" s="149"/>
      <c r="B24" s="180" t="e">
        <f>#REF!</f>
        <v>#REF!</v>
      </c>
      <c r="C24" s="155" t="e">
        <f>#REF!</f>
        <v>#REF!</v>
      </c>
      <c r="D24" s="172" t="e">
        <f>SUM(D25:D26)</f>
        <v>#REF!</v>
      </c>
      <c r="E24" s="172" t="e">
        <f t="shared" ref="E24:P24" si="6">SUM(E25:E26)</f>
        <v>#REF!</v>
      </c>
      <c r="F24" s="172" t="e">
        <f t="shared" si="6"/>
        <v>#REF!</v>
      </c>
      <c r="G24" s="172" t="e">
        <f t="shared" si="6"/>
        <v>#REF!</v>
      </c>
      <c r="H24" s="172" t="e">
        <f t="shared" si="6"/>
        <v>#REF!</v>
      </c>
      <c r="I24" s="172" t="e">
        <f t="shared" si="6"/>
        <v>#REF!</v>
      </c>
      <c r="J24" s="172" t="e">
        <f t="shared" si="6"/>
        <v>#REF!</v>
      </c>
      <c r="K24" s="172" t="e">
        <f t="shared" si="6"/>
        <v>#REF!</v>
      </c>
      <c r="L24" s="172" t="e">
        <f t="shared" si="6"/>
        <v>#REF!</v>
      </c>
      <c r="M24" s="172" t="e">
        <f t="shared" si="6"/>
        <v>#REF!</v>
      </c>
      <c r="N24" s="172" t="e">
        <f t="shared" si="6"/>
        <v>#REF!</v>
      </c>
      <c r="O24" s="172" t="e">
        <f t="shared" si="6"/>
        <v>#REF!</v>
      </c>
      <c r="P24" s="172" t="e">
        <f t="shared" si="6"/>
        <v>#REF!</v>
      </c>
    </row>
    <row r="25" spans="1:16" ht="30" customHeight="1">
      <c r="A25" s="173"/>
      <c r="B25" s="184" t="e">
        <f>#REF!</f>
        <v>#REF!</v>
      </c>
      <c r="C25" s="185" t="e">
        <f>#REF!</f>
        <v>#REF!</v>
      </c>
      <c r="D25" s="176" t="e">
        <f>#REF!</f>
        <v>#REF!</v>
      </c>
      <c r="E25" s="176" t="e">
        <f>#REF!</f>
        <v>#REF!</v>
      </c>
      <c r="F25" s="176" t="e">
        <f>#REF!</f>
        <v>#REF!</v>
      </c>
      <c r="G25" s="176" t="e">
        <f>#REF!</f>
        <v>#REF!</v>
      </c>
      <c r="H25" s="176" t="e">
        <f>#REF!</f>
        <v>#REF!</v>
      </c>
      <c r="I25" s="176" t="e">
        <f>#REF!</f>
        <v>#REF!</v>
      </c>
      <c r="J25" s="176" t="e">
        <f>#REF!</f>
        <v>#REF!</v>
      </c>
      <c r="K25" s="176" t="e">
        <f>#REF!</f>
        <v>#REF!</v>
      </c>
      <c r="L25" s="176" t="e">
        <f>#REF!</f>
        <v>#REF!</v>
      </c>
      <c r="M25" s="176" t="e">
        <f>#REF!</f>
        <v>#REF!</v>
      </c>
      <c r="N25" s="176" t="e">
        <f>#REF!</f>
        <v>#REF!</v>
      </c>
      <c r="O25" s="176" t="e">
        <f>#REF!</f>
        <v>#REF!</v>
      </c>
      <c r="P25" s="176" t="e">
        <f>#REF!</f>
        <v>#REF!</v>
      </c>
    </row>
    <row r="26" spans="1:16" ht="27.75" customHeight="1">
      <c r="A26" s="173"/>
      <c r="B26" s="184" t="e">
        <f>#REF!</f>
        <v>#REF!</v>
      </c>
      <c r="C26" s="186" t="e">
        <f>#REF!</f>
        <v>#REF!</v>
      </c>
      <c r="D26" s="176" t="e">
        <f>#REF!</f>
        <v>#REF!</v>
      </c>
      <c r="E26" s="176" t="e">
        <f>#REF!</f>
        <v>#REF!</v>
      </c>
      <c r="F26" s="176" t="e">
        <f>#REF!</f>
        <v>#REF!</v>
      </c>
      <c r="G26" s="176" t="e">
        <f>#REF!</f>
        <v>#REF!</v>
      </c>
      <c r="H26" s="176" t="e">
        <f>#REF!</f>
        <v>#REF!</v>
      </c>
      <c r="I26" s="176" t="e">
        <f>#REF!</f>
        <v>#REF!</v>
      </c>
      <c r="J26" s="176" t="e">
        <f>#REF!</f>
        <v>#REF!</v>
      </c>
      <c r="K26" s="176" t="e">
        <f>#REF!</f>
        <v>#REF!</v>
      </c>
      <c r="L26" s="176" t="e">
        <f>#REF!</f>
        <v>#REF!</v>
      </c>
      <c r="M26" s="176" t="e">
        <f>#REF!</f>
        <v>#REF!</v>
      </c>
      <c r="N26" s="176" t="e">
        <f>#REF!</f>
        <v>#REF!</v>
      </c>
      <c r="O26" s="176" t="e">
        <f>#REF!</f>
        <v>#REF!</v>
      </c>
      <c r="P26" s="176" t="e">
        <f>#REF!</f>
        <v>#REF!</v>
      </c>
    </row>
    <row r="27" spans="1:16">
      <c r="A27" s="149"/>
      <c r="B27" s="180" t="e">
        <f>#REF!</f>
        <v>#REF!</v>
      </c>
      <c r="C27" s="155" t="e">
        <f>#REF!</f>
        <v>#REF!</v>
      </c>
      <c r="D27" s="172" t="e">
        <f>D28+D32</f>
        <v>#REF!</v>
      </c>
      <c r="E27" s="172" t="e">
        <f t="shared" ref="E27:P27" si="7">E28+E32</f>
        <v>#REF!</v>
      </c>
      <c r="F27" s="172" t="e">
        <f t="shared" si="7"/>
        <v>#REF!</v>
      </c>
      <c r="G27" s="172" t="e">
        <f t="shared" si="7"/>
        <v>#REF!</v>
      </c>
      <c r="H27" s="172" t="e">
        <f t="shared" si="7"/>
        <v>#REF!</v>
      </c>
      <c r="I27" s="172" t="e">
        <f t="shared" si="7"/>
        <v>#REF!</v>
      </c>
      <c r="J27" s="172" t="e">
        <f t="shared" si="7"/>
        <v>#REF!</v>
      </c>
      <c r="K27" s="172" t="e">
        <f t="shared" si="7"/>
        <v>#REF!</v>
      </c>
      <c r="L27" s="172" t="e">
        <f t="shared" si="7"/>
        <v>#REF!</v>
      </c>
      <c r="M27" s="172" t="e">
        <f t="shared" si="7"/>
        <v>#REF!</v>
      </c>
      <c r="N27" s="172" t="e">
        <f t="shared" si="7"/>
        <v>#REF!</v>
      </c>
      <c r="O27" s="172" t="e">
        <f t="shared" si="7"/>
        <v>#REF!</v>
      </c>
      <c r="P27" s="172" t="e">
        <f t="shared" si="7"/>
        <v>#REF!</v>
      </c>
    </row>
    <row r="28" spans="1:16" s="138" customFormat="1">
      <c r="A28" s="187"/>
      <c r="B28" s="188" t="e">
        <f>#REF!</f>
        <v>#REF!</v>
      </c>
      <c r="C28" s="189" t="e">
        <f>#REF!</f>
        <v>#REF!</v>
      </c>
      <c r="D28" s="190" t="e">
        <f>SUM(D29:D31)</f>
        <v>#REF!</v>
      </c>
      <c r="E28" s="190" t="e">
        <f t="shared" ref="E28:P28" si="8">SUM(E29:E31)</f>
        <v>#REF!</v>
      </c>
      <c r="F28" s="190" t="e">
        <f t="shared" si="8"/>
        <v>#REF!</v>
      </c>
      <c r="G28" s="190" t="e">
        <f t="shared" si="8"/>
        <v>#REF!</v>
      </c>
      <c r="H28" s="190" t="e">
        <f t="shared" si="8"/>
        <v>#REF!</v>
      </c>
      <c r="I28" s="190" t="e">
        <f t="shared" si="8"/>
        <v>#REF!</v>
      </c>
      <c r="J28" s="190" t="e">
        <f t="shared" si="8"/>
        <v>#REF!</v>
      </c>
      <c r="K28" s="190" t="e">
        <f t="shared" si="8"/>
        <v>#REF!</v>
      </c>
      <c r="L28" s="190" t="e">
        <f t="shared" si="8"/>
        <v>#REF!</v>
      </c>
      <c r="M28" s="190" t="e">
        <f t="shared" si="8"/>
        <v>#REF!</v>
      </c>
      <c r="N28" s="190" t="e">
        <f t="shared" si="8"/>
        <v>#REF!</v>
      </c>
      <c r="O28" s="190" t="e">
        <f t="shared" si="8"/>
        <v>#REF!</v>
      </c>
      <c r="P28" s="190" t="e">
        <f t="shared" si="8"/>
        <v>#REF!</v>
      </c>
    </row>
    <row r="29" spans="1:16" ht="16.5" customHeight="1">
      <c r="A29" s="173"/>
      <c r="B29" s="191" t="e">
        <f>#REF!</f>
        <v>#REF!</v>
      </c>
      <c r="C29" s="186" t="e">
        <f>#REF!</f>
        <v>#REF!</v>
      </c>
      <c r="D29" s="176" t="e">
        <f>#REF!</f>
        <v>#REF!</v>
      </c>
      <c r="E29" s="176" t="e">
        <f>#REF!</f>
        <v>#REF!</v>
      </c>
      <c r="F29" s="176" t="e">
        <f>#REF!</f>
        <v>#REF!</v>
      </c>
      <c r="G29" s="176" t="e">
        <f>#REF!</f>
        <v>#REF!</v>
      </c>
      <c r="H29" s="176" t="e">
        <f>#REF!</f>
        <v>#REF!</v>
      </c>
      <c r="I29" s="176" t="e">
        <f>#REF!</f>
        <v>#REF!</v>
      </c>
      <c r="J29" s="176" t="e">
        <f>#REF!</f>
        <v>#REF!</v>
      </c>
      <c r="K29" s="176" t="e">
        <f>#REF!</f>
        <v>#REF!</v>
      </c>
      <c r="L29" s="176" t="e">
        <f>#REF!</f>
        <v>#REF!</v>
      </c>
      <c r="M29" s="176" t="e">
        <f>#REF!</f>
        <v>#REF!</v>
      </c>
      <c r="N29" s="176" t="e">
        <f>#REF!</f>
        <v>#REF!</v>
      </c>
      <c r="O29" s="176" t="e">
        <f>#REF!</f>
        <v>#REF!</v>
      </c>
      <c r="P29" s="221" t="e">
        <f>D29+E29+F29+G29+H29+I29+J29+K29+L29+M29+N29+O29</f>
        <v>#REF!</v>
      </c>
    </row>
    <row r="30" spans="1:16" ht="32.25" customHeight="1">
      <c r="A30" s="173"/>
      <c r="B30" s="191" t="e">
        <f>#REF!</f>
        <v>#REF!</v>
      </c>
      <c r="C30" s="186" t="e">
        <f>#REF!</f>
        <v>#REF!</v>
      </c>
      <c r="D30" s="176" t="e">
        <f>#REF!</f>
        <v>#REF!</v>
      </c>
      <c r="E30" s="176" t="e">
        <f>#REF!</f>
        <v>#REF!</v>
      </c>
      <c r="F30" s="176" t="e">
        <f>#REF!</f>
        <v>#REF!</v>
      </c>
      <c r="G30" s="176" t="e">
        <f>#REF!</f>
        <v>#REF!</v>
      </c>
      <c r="H30" s="176" t="e">
        <f>#REF!</f>
        <v>#REF!</v>
      </c>
      <c r="I30" s="176" t="e">
        <f>#REF!</f>
        <v>#REF!</v>
      </c>
      <c r="J30" s="176" t="e">
        <f>#REF!</f>
        <v>#REF!</v>
      </c>
      <c r="K30" s="176" t="e">
        <f>#REF!</f>
        <v>#REF!</v>
      </c>
      <c r="L30" s="176" t="e">
        <f>#REF!</f>
        <v>#REF!</v>
      </c>
      <c r="M30" s="176" t="e">
        <f>#REF!</f>
        <v>#REF!</v>
      </c>
      <c r="N30" s="176" t="e">
        <f>#REF!</f>
        <v>#REF!</v>
      </c>
      <c r="O30" s="176" t="e">
        <f>#REF!</f>
        <v>#REF!</v>
      </c>
      <c r="P30" s="221" t="e">
        <f>D30+E30+F30+G30+H30+I30+J30+K30+L30+M30+N30+O30</f>
        <v>#REF!</v>
      </c>
    </row>
    <row r="31" spans="1:16" ht="17.25" customHeight="1">
      <c r="A31" s="173"/>
      <c r="B31" s="191" t="e">
        <f>#REF!</f>
        <v>#REF!</v>
      </c>
      <c r="C31" s="186" t="e">
        <f>#REF!</f>
        <v>#REF!</v>
      </c>
      <c r="D31" s="176" t="e">
        <f>#REF!</f>
        <v>#REF!</v>
      </c>
      <c r="E31" s="176" t="e">
        <f>#REF!</f>
        <v>#REF!</v>
      </c>
      <c r="F31" s="176" t="e">
        <f>#REF!</f>
        <v>#REF!</v>
      </c>
      <c r="G31" s="176" t="e">
        <f>#REF!</f>
        <v>#REF!</v>
      </c>
      <c r="H31" s="176" t="e">
        <f>#REF!</f>
        <v>#REF!</v>
      </c>
      <c r="I31" s="176" t="e">
        <f>#REF!</f>
        <v>#REF!</v>
      </c>
      <c r="J31" s="176" t="e">
        <f>#REF!</f>
        <v>#REF!</v>
      </c>
      <c r="K31" s="176" t="e">
        <f>#REF!</f>
        <v>#REF!</v>
      </c>
      <c r="L31" s="176" t="e">
        <f>#REF!</f>
        <v>#REF!</v>
      </c>
      <c r="M31" s="176" t="e">
        <f>#REF!</f>
        <v>#REF!</v>
      </c>
      <c r="N31" s="176" t="e">
        <f>#REF!</f>
        <v>#REF!</v>
      </c>
      <c r="O31" s="176" t="e">
        <f>#REF!</f>
        <v>#REF!</v>
      </c>
      <c r="P31" s="221" t="e">
        <f>D31+E31+F31+G31+H31+I31+J31+K31+L31+M31+N31+O31</f>
        <v>#REF!</v>
      </c>
    </row>
    <row r="32" spans="1:16">
      <c r="A32" s="173"/>
      <c r="B32" s="188" t="e">
        <f>#REF!</f>
        <v>#REF!</v>
      </c>
      <c r="C32" s="189" t="e">
        <f>#REF!</f>
        <v>#REF!</v>
      </c>
      <c r="D32" s="192" t="e">
        <f>SUM(D33:D35)</f>
        <v>#REF!</v>
      </c>
      <c r="E32" s="192" t="e">
        <f t="shared" ref="E32:P32" si="9">SUM(E33:E35)</f>
        <v>#REF!</v>
      </c>
      <c r="F32" s="192" t="e">
        <f t="shared" si="9"/>
        <v>#REF!</v>
      </c>
      <c r="G32" s="192" t="e">
        <f t="shared" si="9"/>
        <v>#REF!</v>
      </c>
      <c r="H32" s="192" t="e">
        <f t="shared" si="9"/>
        <v>#REF!</v>
      </c>
      <c r="I32" s="192" t="e">
        <f t="shared" si="9"/>
        <v>#REF!</v>
      </c>
      <c r="J32" s="192" t="e">
        <f t="shared" si="9"/>
        <v>#REF!</v>
      </c>
      <c r="K32" s="192" t="e">
        <f t="shared" si="9"/>
        <v>#REF!</v>
      </c>
      <c r="L32" s="192" t="e">
        <f t="shared" si="9"/>
        <v>#REF!</v>
      </c>
      <c r="M32" s="192" t="e">
        <f t="shared" si="9"/>
        <v>#REF!</v>
      </c>
      <c r="N32" s="192" t="e">
        <f t="shared" si="9"/>
        <v>#REF!</v>
      </c>
      <c r="O32" s="192" t="e">
        <f t="shared" si="9"/>
        <v>#REF!</v>
      </c>
      <c r="P32" s="192" t="e">
        <f t="shared" si="9"/>
        <v>#REF!</v>
      </c>
    </row>
    <row r="33" spans="1:16" ht="24.75" customHeight="1">
      <c r="A33" s="173"/>
      <c r="B33" s="191" t="e">
        <f>#REF!</f>
        <v>#REF!</v>
      </c>
      <c r="C33" s="186" t="e">
        <f>#REF!</f>
        <v>#REF!</v>
      </c>
      <c r="D33" s="176" t="e">
        <f>#REF!</f>
        <v>#REF!</v>
      </c>
      <c r="E33" s="176" t="e">
        <f>#REF!</f>
        <v>#REF!</v>
      </c>
      <c r="F33" s="176" t="e">
        <f>#REF!</f>
        <v>#REF!</v>
      </c>
      <c r="G33" s="176" t="e">
        <f>#REF!</f>
        <v>#REF!</v>
      </c>
      <c r="H33" s="176" t="e">
        <f>#REF!</f>
        <v>#REF!</v>
      </c>
      <c r="I33" s="176" t="e">
        <f>#REF!</f>
        <v>#REF!</v>
      </c>
      <c r="J33" s="176" t="e">
        <f>#REF!</f>
        <v>#REF!</v>
      </c>
      <c r="K33" s="176" t="e">
        <f>#REF!</f>
        <v>#REF!</v>
      </c>
      <c r="L33" s="176" t="e">
        <f>#REF!</f>
        <v>#REF!</v>
      </c>
      <c r="M33" s="176" t="e">
        <f>#REF!</f>
        <v>#REF!</v>
      </c>
      <c r="N33" s="176" t="e">
        <f>#REF!</f>
        <v>#REF!</v>
      </c>
      <c r="O33" s="176" t="e">
        <f>#REF!</f>
        <v>#REF!</v>
      </c>
      <c r="P33" s="176" t="e">
        <f>#REF!</f>
        <v>#REF!</v>
      </c>
    </row>
    <row r="34" spans="1:16" ht="24.75" customHeight="1">
      <c r="A34" s="173"/>
      <c r="B34" s="191" t="e">
        <f>#REF!</f>
        <v>#REF!</v>
      </c>
      <c r="C34" s="186" t="e">
        <f>#REF!</f>
        <v>#REF!</v>
      </c>
      <c r="D34" s="176" t="e">
        <f>#REF!</f>
        <v>#REF!</v>
      </c>
      <c r="E34" s="176" t="e">
        <f>#REF!</f>
        <v>#REF!</v>
      </c>
      <c r="F34" s="176" t="e">
        <f>#REF!</f>
        <v>#REF!</v>
      </c>
      <c r="G34" s="176" t="e">
        <f>#REF!</f>
        <v>#REF!</v>
      </c>
      <c r="H34" s="176" t="e">
        <f>#REF!</f>
        <v>#REF!</v>
      </c>
      <c r="I34" s="176" t="e">
        <f>#REF!</f>
        <v>#REF!</v>
      </c>
      <c r="J34" s="176" t="e">
        <f>#REF!</f>
        <v>#REF!</v>
      </c>
      <c r="K34" s="176" t="e">
        <f>#REF!</f>
        <v>#REF!</v>
      </c>
      <c r="L34" s="176" t="e">
        <f>#REF!</f>
        <v>#REF!</v>
      </c>
      <c r="M34" s="176" t="e">
        <f>#REF!</f>
        <v>#REF!</v>
      </c>
      <c r="N34" s="176" t="e">
        <f>#REF!</f>
        <v>#REF!</v>
      </c>
      <c r="O34" s="176" t="e">
        <f>#REF!</f>
        <v>#REF!</v>
      </c>
      <c r="P34" s="176" t="e">
        <f>#REF!</f>
        <v>#REF!</v>
      </c>
    </row>
    <row r="35" spans="1:16" ht="22.5" customHeight="1">
      <c r="A35" s="173"/>
      <c r="B35" s="191" t="e">
        <f>#REF!</f>
        <v>#REF!</v>
      </c>
      <c r="C35" s="193" t="e">
        <f>#REF!</f>
        <v>#REF!</v>
      </c>
      <c r="D35" s="176" t="e">
        <f>#REF!</f>
        <v>#REF!</v>
      </c>
      <c r="E35" s="176" t="e">
        <f>#REF!</f>
        <v>#REF!</v>
      </c>
      <c r="F35" s="176" t="e">
        <f>#REF!</f>
        <v>#REF!</v>
      </c>
      <c r="G35" s="176" t="e">
        <f>#REF!</f>
        <v>#REF!</v>
      </c>
      <c r="H35" s="176" t="e">
        <f>#REF!</f>
        <v>#REF!</v>
      </c>
      <c r="I35" s="176" t="e">
        <f>#REF!</f>
        <v>#REF!</v>
      </c>
      <c r="J35" s="176" t="e">
        <f>#REF!</f>
        <v>#REF!</v>
      </c>
      <c r="K35" s="176" t="e">
        <f>#REF!</f>
        <v>#REF!</v>
      </c>
      <c r="L35" s="176" t="e">
        <f>#REF!</f>
        <v>#REF!</v>
      </c>
      <c r="M35" s="176" t="e">
        <f>#REF!</f>
        <v>#REF!</v>
      </c>
      <c r="N35" s="176" t="e">
        <f>#REF!</f>
        <v>#REF!</v>
      </c>
      <c r="O35" s="176" t="e">
        <f>#REF!</f>
        <v>#REF!</v>
      </c>
      <c r="P35" s="176" t="e">
        <f>#REF!</f>
        <v>#REF!</v>
      </c>
    </row>
    <row r="36" spans="1:16">
      <c r="A36" s="194" t="s">
        <v>515</v>
      </c>
      <c r="B36" s="195"/>
      <c r="C36" s="196"/>
      <c r="D36" s="197" t="e">
        <f>D37+D39</f>
        <v>#REF!</v>
      </c>
      <c r="E36" s="197" t="e">
        <f t="shared" ref="E36:P36" si="10">E37+E39</f>
        <v>#REF!</v>
      </c>
      <c r="F36" s="197" t="e">
        <f t="shared" si="10"/>
        <v>#REF!</v>
      </c>
      <c r="G36" s="197" t="e">
        <f t="shared" si="10"/>
        <v>#REF!</v>
      </c>
      <c r="H36" s="197" t="e">
        <f t="shared" si="10"/>
        <v>#REF!</v>
      </c>
      <c r="I36" s="197" t="e">
        <f t="shared" si="10"/>
        <v>#REF!</v>
      </c>
      <c r="J36" s="197" t="e">
        <f t="shared" si="10"/>
        <v>#REF!</v>
      </c>
      <c r="K36" s="197" t="e">
        <f t="shared" si="10"/>
        <v>#REF!</v>
      </c>
      <c r="L36" s="197" t="e">
        <f t="shared" si="10"/>
        <v>#REF!</v>
      </c>
      <c r="M36" s="197" t="e">
        <f t="shared" si="10"/>
        <v>#REF!</v>
      </c>
      <c r="N36" s="197" t="e">
        <f t="shared" si="10"/>
        <v>#REF!</v>
      </c>
      <c r="O36" s="197" t="e">
        <f t="shared" si="10"/>
        <v>#REF!</v>
      </c>
      <c r="P36" s="197" t="e">
        <f t="shared" si="10"/>
        <v>#REF!</v>
      </c>
    </row>
    <row r="37" spans="1:16">
      <c r="A37" s="149"/>
      <c r="B37" s="180" t="e">
        <f>#REF!</f>
        <v>#REF!</v>
      </c>
      <c r="C37" s="155" t="e">
        <f>#REF!</f>
        <v>#REF!</v>
      </c>
      <c r="D37" s="172" t="e">
        <f>SUM(D38)</f>
        <v>#REF!</v>
      </c>
      <c r="E37" s="172" t="e">
        <f t="shared" ref="E37:P37" si="11">SUM(E38)</f>
        <v>#REF!</v>
      </c>
      <c r="F37" s="172" t="e">
        <f t="shared" si="11"/>
        <v>#REF!</v>
      </c>
      <c r="G37" s="172" t="e">
        <f t="shared" si="11"/>
        <v>#REF!</v>
      </c>
      <c r="H37" s="172" t="e">
        <f t="shared" si="11"/>
        <v>#REF!</v>
      </c>
      <c r="I37" s="172" t="e">
        <f t="shared" si="11"/>
        <v>#REF!</v>
      </c>
      <c r="J37" s="172" t="e">
        <f t="shared" si="11"/>
        <v>#REF!</v>
      </c>
      <c r="K37" s="172" t="e">
        <f t="shared" si="11"/>
        <v>#REF!</v>
      </c>
      <c r="L37" s="172" t="e">
        <f t="shared" si="11"/>
        <v>#REF!</v>
      </c>
      <c r="M37" s="172" t="e">
        <f t="shared" si="11"/>
        <v>#REF!</v>
      </c>
      <c r="N37" s="172" t="e">
        <f t="shared" si="11"/>
        <v>#REF!</v>
      </c>
      <c r="O37" s="172" t="e">
        <f t="shared" si="11"/>
        <v>#REF!</v>
      </c>
      <c r="P37" s="172" t="e">
        <f t="shared" si="11"/>
        <v>#REF!</v>
      </c>
    </row>
    <row r="38" spans="1:16" ht="23.25" customHeight="1">
      <c r="A38" s="173"/>
      <c r="B38" s="184" t="e">
        <f>#REF!</f>
        <v>#REF!</v>
      </c>
      <c r="C38" s="198" t="e">
        <f>#REF!</f>
        <v>#REF!</v>
      </c>
      <c r="D38" s="176" t="e">
        <f>#REF!</f>
        <v>#REF!</v>
      </c>
      <c r="E38" s="176" t="e">
        <f>#REF!</f>
        <v>#REF!</v>
      </c>
      <c r="F38" s="176" t="e">
        <f>#REF!</f>
        <v>#REF!</v>
      </c>
      <c r="G38" s="176" t="e">
        <f>#REF!</f>
        <v>#REF!</v>
      </c>
      <c r="H38" s="176" t="e">
        <f>#REF!</f>
        <v>#REF!</v>
      </c>
      <c r="I38" s="176" t="e">
        <f>#REF!</f>
        <v>#REF!</v>
      </c>
      <c r="J38" s="176" t="e">
        <f>#REF!</f>
        <v>#REF!</v>
      </c>
      <c r="K38" s="176" t="e">
        <f>#REF!</f>
        <v>#REF!</v>
      </c>
      <c r="L38" s="176" t="e">
        <f>#REF!</f>
        <v>#REF!</v>
      </c>
      <c r="M38" s="176" t="e">
        <f>#REF!</f>
        <v>#REF!</v>
      </c>
      <c r="N38" s="176" t="e">
        <f>#REF!</f>
        <v>#REF!</v>
      </c>
      <c r="O38" s="176" t="e">
        <f>#REF!</f>
        <v>#REF!</v>
      </c>
      <c r="P38" s="176" t="e">
        <f>#REF!</f>
        <v>#REF!</v>
      </c>
    </row>
    <row r="39" spans="1:16">
      <c r="A39" s="149"/>
      <c r="B39" s="199" t="e">
        <f>#REF!</f>
        <v>#REF!</v>
      </c>
      <c r="C39" s="200" t="e">
        <f>#REF!</f>
        <v>#REF!</v>
      </c>
      <c r="D39" s="172" t="e">
        <f>SUM(D40:D56)</f>
        <v>#REF!</v>
      </c>
      <c r="E39" s="172" t="e">
        <f t="shared" ref="E39:P39" si="12">SUM(E40:E56)</f>
        <v>#REF!</v>
      </c>
      <c r="F39" s="172" t="e">
        <f t="shared" si="12"/>
        <v>#REF!</v>
      </c>
      <c r="G39" s="172" t="e">
        <f t="shared" si="12"/>
        <v>#REF!</v>
      </c>
      <c r="H39" s="172" t="e">
        <f t="shared" si="12"/>
        <v>#REF!</v>
      </c>
      <c r="I39" s="172" t="e">
        <f t="shared" si="12"/>
        <v>#REF!</v>
      </c>
      <c r="J39" s="172" t="e">
        <f t="shared" si="12"/>
        <v>#REF!</v>
      </c>
      <c r="K39" s="172" t="e">
        <f t="shared" si="12"/>
        <v>#REF!</v>
      </c>
      <c r="L39" s="172" t="e">
        <f t="shared" si="12"/>
        <v>#REF!</v>
      </c>
      <c r="M39" s="172" t="e">
        <f t="shared" si="12"/>
        <v>#REF!</v>
      </c>
      <c r="N39" s="172" t="e">
        <f t="shared" si="12"/>
        <v>#REF!</v>
      </c>
      <c r="O39" s="172" t="e">
        <f t="shared" si="12"/>
        <v>#REF!</v>
      </c>
      <c r="P39" s="172" t="e">
        <f t="shared" si="12"/>
        <v>#REF!</v>
      </c>
    </row>
    <row r="40" spans="1:16" ht="33.75" customHeight="1">
      <c r="A40" s="201"/>
      <c r="B40" s="202" t="e">
        <f>#REF!</f>
        <v>#REF!</v>
      </c>
      <c r="C40" s="193" t="e">
        <f>#REF!</f>
        <v>#REF!</v>
      </c>
      <c r="D40" s="176"/>
      <c r="E40" s="176"/>
      <c r="F40" s="176"/>
      <c r="G40" s="176"/>
      <c r="H40" s="176"/>
      <c r="I40" s="176"/>
      <c r="J40" s="176"/>
      <c r="K40" s="176"/>
      <c r="L40" s="176"/>
      <c r="M40" s="176"/>
      <c r="N40" s="176"/>
      <c r="O40" s="176"/>
      <c r="P40" s="221">
        <f t="shared" ref="P40:P56" si="13">D40+E40+F40+G40+H40+I40+J40+K40+L40+M40+N40+O40</f>
        <v>0</v>
      </c>
    </row>
    <row r="41" spans="1:16" ht="22.5" customHeight="1">
      <c r="A41" s="201"/>
      <c r="B41" s="202" t="e">
        <f>#REF!</f>
        <v>#REF!</v>
      </c>
      <c r="C41" s="193" t="e">
        <f>#REF!</f>
        <v>#REF!</v>
      </c>
      <c r="D41" s="176" t="e">
        <f>#REF!</f>
        <v>#REF!</v>
      </c>
      <c r="E41" s="176" t="e">
        <f>#REF!</f>
        <v>#REF!</v>
      </c>
      <c r="F41" s="176" t="e">
        <f>#REF!</f>
        <v>#REF!</v>
      </c>
      <c r="G41" s="176" t="e">
        <f>#REF!</f>
        <v>#REF!</v>
      </c>
      <c r="H41" s="176" t="e">
        <f>#REF!</f>
        <v>#REF!</v>
      </c>
      <c r="I41" s="176" t="e">
        <f>#REF!</f>
        <v>#REF!</v>
      </c>
      <c r="J41" s="176" t="e">
        <f>#REF!</f>
        <v>#REF!</v>
      </c>
      <c r="K41" s="176" t="e">
        <f>#REF!</f>
        <v>#REF!</v>
      </c>
      <c r="L41" s="176" t="e">
        <f>#REF!</f>
        <v>#REF!</v>
      </c>
      <c r="M41" s="176" t="e">
        <f>#REF!</f>
        <v>#REF!</v>
      </c>
      <c r="N41" s="176" t="e">
        <f>#REF!</f>
        <v>#REF!</v>
      </c>
      <c r="O41" s="176" t="e">
        <f>#REF!</f>
        <v>#REF!</v>
      </c>
      <c r="P41" s="221" t="e">
        <f t="shared" si="13"/>
        <v>#REF!</v>
      </c>
    </row>
    <row r="42" spans="1:16">
      <c r="A42" s="201"/>
      <c r="B42" s="202" t="e">
        <f>#REF!</f>
        <v>#REF!</v>
      </c>
      <c r="C42" s="193" t="e">
        <f>#REF!</f>
        <v>#REF!</v>
      </c>
      <c r="D42" s="176" t="e">
        <f>#REF!</f>
        <v>#REF!</v>
      </c>
      <c r="E42" s="176" t="e">
        <f>#REF!</f>
        <v>#REF!</v>
      </c>
      <c r="F42" s="176" t="e">
        <f>#REF!</f>
        <v>#REF!</v>
      </c>
      <c r="G42" s="176" t="e">
        <f>#REF!</f>
        <v>#REF!</v>
      </c>
      <c r="H42" s="176" t="e">
        <f>#REF!</f>
        <v>#REF!</v>
      </c>
      <c r="I42" s="176" t="e">
        <f>#REF!</f>
        <v>#REF!</v>
      </c>
      <c r="J42" s="176" t="e">
        <f>#REF!</f>
        <v>#REF!</v>
      </c>
      <c r="K42" s="176" t="e">
        <f>#REF!</f>
        <v>#REF!</v>
      </c>
      <c r="L42" s="176" t="e">
        <f>#REF!</f>
        <v>#REF!</v>
      </c>
      <c r="M42" s="176" t="e">
        <f>#REF!</f>
        <v>#REF!</v>
      </c>
      <c r="N42" s="176" t="e">
        <f>#REF!</f>
        <v>#REF!</v>
      </c>
      <c r="O42" s="176" t="e">
        <f>#REF!</f>
        <v>#REF!</v>
      </c>
      <c r="P42" s="221" t="e">
        <f t="shared" si="13"/>
        <v>#REF!</v>
      </c>
    </row>
    <row r="43" spans="1:16" ht="20.25" customHeight="1">
      <c r="A43" s="201"/>
      <c r="B43" s="202" t="e">
        <f>#REF!</f>
        <v>#REF!</v>
      </c>
      <c r="C43" s="193" t="e">
        <f>#REF!</f>
        <v>#REF!</v>
      </c>
      <c r="D43" s="176" t="e">
        <f>#REF!</f>
        <v>#REF!</v>
      </c>
      <c r="E43" s="176" t="e">
        <f>#REF!</f>
        <v>#REF!</v>
      </c>
      <c r="F43" s="176" t="e">
        <f>#REF!</f>
        <v>#REF!</v>
      </c>
      <c r="G43" s="176" t="e">
        <f>#REF!</f>
        <v>#REF!</v>
      </c>
      <c r="H43" s="176" t="e">
        <f>#REF!</f>
        <v>#REF!</v>
      </c>
      <c r="I43" s="176" t="e">
        <f>#REF!</f>
        <v>#REF!</v>
      </c>
      <c r="J43" s="176" t="e">
        <f>#REF!</f>
        <v>#REF!</v>
      </c>
      <c r="K43" s="176" t="e">
        <f>#REF!</f>
        <v>#REF!</v>
      </c>
      <c r="L43" s="176" t="e">
        <f>#REF!</f>
        <v>#REF!</v>
      </c>
      <c r="M43" s="176" t="e">
        <f>#REF!</f>
        <v>#REF!</v>
      </c>
      <c r="N43" s="176" t="e">
        <f>#REF!</f>
        <v>#REF!</v>
      </c>
      <c r="O43" s="176" t="e">
        <f>#REF!</f>
        <v>#REF!</v>
      </c>
      <c r="P43" s="221" t="e">
        <f t="shared" si="13"/>
        <v>#REF!</v>
      </c>
    </row>
    <row r="44" spans="1:16" ht="21" customHeight="1">
      <c r="A44" s="201"/>
      <c r="B44" s="202" t="e">
        <f>#REF!</f>
        <v>#REF!</v>
      </c>
      <c r="C44" s="193" t="e">
        <f>#REF!</f>
        <v>#REF!</v>
      </c>
      <c r="D44" s="176" t="e">
        <f>#REF!</f>
        <v>#REF!</v>
      </c>
      <c r="E44" s="176" t="e">
        <f>#REF!</f>
        <v>#REF!</v>
      </c>
      <c r="F44" s="176" t="e">
        <f>#REF!</f>
        <v>#REF!</v>
      </c>
      <c r="G44" s="176" t="e">
        <f>#REF!</f>
        <v>#REF!</v>
      </c>
      <c r="H44" s="176" t="e">
        <f>#REF!</f>
        <v>#REF!</v>
      </c>
      <c r="I44" s="176" t="e">
        <f>#REF!</f>
        <v>#REF!</v>
      </c>
      <c r="J44" s="176" t="e">
        <f>#REF!</f>
        <v>#REF!</v>
      </c>
      <c r="K44" s="176" t="e">
        <f>#REF!</f>
        <v>#REF!</v>
      </c>
      <c r="L44" s="176" t="e">
        <f>#REF!</f>
        <v>#REF!</v>
      </c>
      <c r="M44" s="176" t="e">
        <f>#REF!</f>
        <v>#REF!</v>
      </c>
      <c r="N44" s="176" t="e">
        <f>#REF!</f>
        <v>#REF!</v>
      </c>
      <c r="O44" s="176" t="e">
        <f>#REF!</f>
        <v>#REF!</v>
      </c>
      <c r="P44" s="221" t="e">
        <f t="shared" si="13"/>
        <v>#REF!</v>
      </c>
    </row>
    <row r="45" spans="1:16" ht="21" customHeight="1">
      <c r="A45" s="201"/>
      <c r="B45" s="202" t="e">
        <f>#REF!</f>
        <v>#REF!</v>
      </c>
      <c r="C45" s="193" t="e">
        <f>#REF!</f>
        <v>#REF!</v>
      </c>
      <c r="D45" s="176" t="e">
        <f>#REF!</f>
        <v>#REF!</v>
      </c>
      <c r="E45" s="176" t="e">
        <f>#REF!</f>
        <v>#REF!</v>
      </c>
      <c r="F45" s="176" t="e">
        <f>#REF!</f>
        <v>#REF!</v>
      </c>
      <c r="G45" s="176" t="e">
        <f>#REF!</f>
        <v>#REF!</v>
      </c>
      <c r="H45" s="176" t="e">
        <f>#REF!</f>
        <v>#REF!</v>
      </c>
      <c r="I45" s="176" t="e">
        <f>#REF!</f>
        <v>#REF!</v>
      </c>
      <c r="J45" s="176" t="e">
        <f>#REF!</f>
        <v>#REF!</v>
      </c>
      <c r="K45" s="176" t="e">
        <f>#REF!</f>
        <v>#REF!</v>
      </c>
      <c r="L45" s="176" t="e">
        <f>#REF!</f>
        <v>#REF!</v>
      </c>
      <c r="M45" s="176" t="e">
        <f>#REF!</f>
        <v>#REF!</v>
      </c>
      <c r="N45" s="176" t="e">
        <f>#REF!</f>
        <v>#REF!</v>
      </c>
      <c r="O45" s="176" t="e">
        <f>#REF!</f>
        <v>#REF!</v>
      </c>
      <c r="P45" s="176" t="e">
        <f>#REF!</f>
        <v>#REF!</v>
      </c>
    </row>
    <row r="46" spans="1:16" ht="16.5" customHeight="1">
      <c r="A46" s="201"/>
      <c r="B46" s="202" t="e">
        <f>#REF!</f>
        <v>#REF!</v>
      </c>
      <c r="C46" s="193" t="e">
        <f>#REF!</f>
        <v>#REF!</v>
      </c>
      <c r="D46" s="176" t="e">
        <f>#REF!</f>
        <v>#REF!</v>
      </c>
      <c r="E46" s="176" t="e">
        <f>#REF!</f>
        <v>#REF!</v>
      </c>
      <c r="F46" s="176" t="e">
        <f>#REF!</f>
        <v>#REF!</v>
      </c>
      <c r="G46" s="176" t="e">
        <f>#REF!</f>
        <v>#REF!</v>
      </c>
      <c r="H46" s="176" t="e">
        <f>#REF!</f>
        <v>#REF!</v>
      </c>
      <c r="I46" s="176" t="e">
        <f>#REF!</f>
        <v>#REF!</v>
      </c>
      <c r="J46" s="176" t="e">
        <f>#REF!</f>
        <v>#REF!</v>
      </c>
      <c r="K46" s="176" t="e">
        <f>#REF!</f>
        <v>#REF!</v>
      </c>
      <c r="L46" s="176" t="e">
        <f>#REF!</f>
        <v>#REF!</v>
      </c>
      <c r="M46" s="176" t="e">
        <f>#REF!</f>
        <v>#REF!</v>
      </c>
      <c r="N46" s="176" t="e">
        <f>#REF!</f>
        <v>#REF!</v>
      </c>
      <c r="O46" s="176" t="e">
        <f>#REF!</f>
        <v>#REF!</v>
      </c>
      <c r="P46" s="221" t="e">
        <f t="shared" si="13"/>
        <v>#REF!</v>
      </c>
    </row>
    <row r="47" spans="1:16" ht="25.5" customHeight="1">
      <c r="A47" s="201"/>
      <c r="B47" s="202" t="e">
        <f>#REF!</f>
        <v>#REF!</v>
      </c>
      <c r="C47" s="193" t="e">
        <f>#REF!</f>
        <v>#REF!</v>
      </c>
      <c r="D47" s="176"/>
      <c r="E47" s="176"/>
      <c r="F47" s="176"/>
      <c r="G47" s="176"/>
      <c r="H47" s="176"/>
      <c r="I47" s="176"/>
      <c r="J47" s="176"/>
      <c r="K47" s="176"/>
      <c r="L47" s="176"/>
      <c r="M47" s="176"/>
      <c r="N47" s="176"/>
      <c r="O47" s="176"/>
      <c r="P47" s="221">
        <f t="shared" si="13"/>
        <v>0</v>
      </c>
    </row>
    <row r="48" spans="1:16" ht="15.75" customHeight="1">
      <c r="A48" s="201"/>
      <c r="B48" s="202" t="e">
        <f>#REF!</f>
        <v>#REF!</v>
      </c>
      <c r="C48" s="193" t="e">
        <f>#REF!</f>
        <v>#REF!</v>
      </c>
      <c r="D48" s="176" t="e">
        <f>#REF!</f>
        <v>#REF!</v>
      </c>
      <c r="E48" s="176" t="e">
        <f>#REF!</f>
        <v>#REF!</v>
      </c>
      <c r="F48" s="176" t="e">
        <f>#REF!</f>
        <v>#REF!</v>
      </c>
      <c r="G48" s="176" t="e">
        <f>#REF!</f>
        <v>#REF!</v>
      </c>
      <c r="H48" s="176" t="e">
        <f>#REF!</f>
        <v>#REF!</v>
      </c>
      <c r="I48" s="176" t="e">
        <f>#REF!</f>
        <v>#REF!</v>
      </c>
      <c r="J48" s="176" t="e">
        <f>#REF!</f>
        <v>#REF!</v>
      </c>
      <c r="K48" s="176" t="e">
        <f>#REF!</f>
        <v>#REF!</v>
      </c>
      <c r="L48" s="176" t="e">
        <f>#REF!</f>
        <v>#REF!</v>
      </c>
      <c r="M48" s="176" t="e">
        <f>#REF!</f>
        <v>#REF!</v>
      </c>
      <c r="N48" s="176" t="e">
        <f>#REF!</f>
        <v>#REF!</v>
      </c>
      <c r="O48" s="176" t="e">
        <f>#REF!</f>
        <v>#REF!</v>
      </c>
      <c r="P48" s="221" t="e">
        <f t="shared" si="13"/>
        <v>#REF!</v>
      </c>
    </row>
    <row r="49" spans="1:16" ht="17.25" customHeight="1">
      <c r="A49" s="201"/>
      <c r="B49" s="202" t="e">
        <f>#REF!</f>
        <v>#REF!</v>
      </c>
      <c r="C49" s="193" t="e">
        <f>#REF!</f>
        <v>#REF!</v>
      </c>
      <c r="D49" s="176" t="e">
        <f>#REF!</f>
        <v>#REF!</v>
      </c>
      <c r="E49" s="176" t="e">
        <f>#REF!</f>
        <v>#REF!</v>
      </c>
      <c r="F49" s="176" t="e">
        <f>#REF!</f>
        <v>#REF!</v>
      </c>
      <c r="G49" s="176" t="e">
        <f>#REF!</f>
        <v>#REF!</v>
      </c>
      <c r="H49" s="176" t="e">
        <f>#REF!</f>
        <v>#REF!</v>
      </c>
      <c r="I49" s="176" t="e">
        <f>#REF!</f>
        <v>#REF!</v>
      </c>
      <c r="J49" s="176" t="e">
        <f>#REF!</f>
        <v>#REF!</v>
      </c>
      <c r="K49" s="176" t="e">
        <f>#REF!</f>
        <v>#REF!</v>
      </c>
      <c r="L49" s="176" t="e">
        <f>#REF!</f>
        <v>#REF!</v>
      </c>
      <c r="M49" s="176" t="e">
        <f>#REF!</f>
        <v>#REF!</v>
      </c>
      <c r="N49" s="176" t="e">
        <f>#REF!</f>
        <v>#REF!</v>
      </c>
      <c r="O49" s="176" t="e">
        <f>#REF!</f>
        <v>#REF!</v>
      </c>
      <c r="P49" s="221" t="e">
        <f t="shared" si="13"/>
        <v>#REF!</v>
      </c>
    </row>
    <row r="50" spans="1:16" ht="15.75" customHeight="1">
      <c r="A50" s="201"/>
      <c r="B50" s="202" t="e">
        <f>#REF!</f>
        <v>#REF!</v>
      </c>
      <c r="C50" s="193" t="e">
        <f>#REF!</f>
        <v>#REF!</v>
      </c>
      <c r="D50" s="176" t="e">
        <f>#REF!</f>
        <v>#REF!</v>
      </c>
      <c r="E50" s="176" t="e">
        <f>#REF!</f>
        <v>#REF!</v>
      </c>
      <c r="F50" s="176" t="e">
        <f>#REF!</f>
        <v>#REF!</v>
      </c>
      <c r="G50" s="176" t="e">
        <f>#REF!</f>
        <v>#REF!</v>
      </c>
      <c r="H50" s="176" t="e">
        <f>#REF!</f>
        <v>#REF!</v>
      </c>
      <c r="I50" s="176" t="e">
        <f>#REF!</f>
        <v>#REF!</v>
      </c>
      <c r="J50" s="176" t="e">
        <f>#REF!</f>
        <v>#REF!</v>
      </c>
      <c r="K50" s="176" t="e">
        <f>#REF!</f>
        <v>#REF!</v>
      </c>
      <c r="L50" s="176" t="e">
        <f>#REF!</f>
        <v>#REF!</v>
      </c>
      <c r="M50" s="176" t="e">
        <f>#REF!</f>
        <v>#REF!</v>
      </c>
      <c r="N50" s="176" t="e">
        <f>#REF!</f>
        <v>#REF!</v>
      </c>
      <c r="O50" s="176" t="e">
        <f>#REF!</f>
        <v>#REF!</v>
      </c>
      <c r="P50" s="221" t="e">
        <f t="shared" si="13"/>
        <v>#REF!</v>
      </c>
    </row>
    <row r="51" spans="1:16">
      <c r="A51" s="201"/>
      <c r="B51" s="202" t="e">
        <f>#REF!</f>
        <v>#REF!</v>
      </c>
      <c r="C51" s="193" t="e">
        <f>#REF!</f>
        <v>#REF!</v>
      </c>
      <c r="D51" s="176" t="e">
        <f>#REF!</f>
        <v>#REF!</v>
      </c>
      <c r="E51" s="176" t="e">
        <f>#REF!</f>
        <v>#REF!</v>
      </c>
      <c r="F51" s="176" t="e">
        <f>#REF!</f>
        <v>#REF!</v>
      </c>
      <c r="G51" s="176" t="e">
        <f>#REF!</f>
        <v>#REF!</v>
      </c>
      <c r="H51" s="176" t="e">
        <f>#REF!</f>
        <v>#REF!</v>
      </c>
      <c r="I51" s="176" t="e">
        <f>#REF!</f>
        <v>#REF!</v>
      </c>
      <c r="J51" s="176" t="e">
        <f>#REF!</f>
        <v>#REF!</v>
      </c>
      <c r="K51" s="176" t="e">
        <f>#REF!</f>
        <v>#REF!</v>
      </c>
      <c r="L51" s="176" t="e">
        <f>#REF!</f>
        <v>#REF!</v>
      </c>
      <c r="M51" s="176" t="e">
        <f>#REF!</f>
        <v>#REF!</v>
      </c>
      <c r="N51" s="176" t="e">
        <f>#REF!</f>
        <v>#REF!</v>
      </c>
      <c r="O51" s="176" t="e">
        <f>#REF!</f>
        <v>#REF!</v>
      </c>
      <c r="P51" s="221" t="e">
        <f t="shared" si="13"/>
        <v>#REF!</v>
      </c>
    </row>
    <row r="52" spans="1:16" ht="26.25" customHeight="1">
      <c r="A52" s="201"/>
      <c r="B52" s="202" t="e">
        <f>#REF!</f>
        <v>#REF!</v>
      </c>
      <c r="C52" s="193" t="e">
        <f>#REF!</f>
        <v>#REF!</v>
      </c>
      <c r="D52" s="176" t="e">
        <f>#REF!</f>
        <v>#REF!</v>
      </c>
      <c r="E52" s="176" t="e">
        <f>#REF!</f>
        <v>#REF!</v>
      </c>
      <c r="F52" s="176" t="e">
        <f>#REF!</f>
        <v>#REF!</v>
      </c>
      <c r="G52" s="176" t="e">
        <f>#REF!</f>
        <v>#REF!</v>
      </c>
      <c r="H52" s="176" t="e">
        <f>#REF!</f>
        <v>#REF!</v>
      </c>
      <c r="I52" s="176" t="e">
        <f>#REF!</f>
        <v>#REF!</v>
      </c>
      <c r="J52" s="176" t="e">
        <f>#REF!</f>
        <v>#REF!</v>
      </c>
      <c r="K52" s="176" t="e">
        <f>#REF!</f>
        <v>#REF!</v>
      </c>
      <c r="L52" s="176" t="e">
        <f>#REF!</f>
        <v>#REF!</v>
      </c>
      <c r="M52" s="176" t="e">
        <f>#REF!</f>
        <v>#REF!</v>
      </c>
      <c r="N52" s="176" t="e">
        <f>#REF!</f>
        <v>#REF!</v>
      </c>
      <c r="O52" s="176" t="e">
        <f>#REF!</f>
        <v>#REF!</v>
      </c>
      <c r="P52" s="221" t="e">
        <f t="shared" si="13"/>
        <v>#REF!</v>
      </c>
    </row>
    <row r="53" spans="1:16">
      <c r="A53" s="201"/>
      <c r="B53" s="202" t="e">
        <f>#REF!</f>
        <v>#REF!</v>
      </c>
      <c r="C53" s="193" t="e">
        <f>#REF!</f>
        <v>#REF!</v>
      </c>
      <c r="D53" s="176" t="e">
        <f>#REF!</f>
        <v>#REF!</v>
      </c>
      <c r="E53" s="176" t="e">
        <f>#REF!</f>
        <v>#REF!</v>
      </c>
      <c r="F53" s="176" t="e">
        <f>#REF!</f>
        <v>#REF!</v>
      </c>
      <c r="G53" s="176" t="e">
        <f>#REF!</f>
        <v>#REF!</v>
      </c>
      <c r="H53" s="176" t="e">
        <f>#REF!</f>
        <v>#REF!</v>
      </c>
      <c r="I53" s="176" t="e">
        <f>#REF!</f>
        <v>#REF!</v>
      </c>
      <c r="J53" s="176" t="e">
        <f>#REF!</f>
        <v>#REF!</v>
      </c>
      <c r="K53" s="176" t="e">
        <f>#REF!</f>
        <v>#REF!</v>
      </c>
      <c r="L53" s="176" t="e">
        <f>#REF!</f>
        <v>#REF!</v>
      </c>
      <c r="M53" s="176" t="e">
        <f>#REF!</f>
        <v>#REF!</v>
      </c>
      <c r="N53" s="176" t="e">
        <f>#REF!</f>
        <v>#REF!</v>
      </c>
      <c r="O53" s="176" t="e">
        <f>#REF!</f>
        <v>#REF!</v>
      </c>
      <c r="P53" s="221" t="e">
        <f t="shared" si="13"/>
        <v>#REF!</v>
      </c>
    </row>
    <row r="54" spans="1:16" ht="27.75" customHeight="1">
      <c r="A54" s="201"/>
      <c r="B54" s="202" t="e">
        <f>#REF!</f>
        <v>#REF!</v>
      </c>
      <c r="C54" s="193" t="e">
        <f>#REF!</f>
        <v>#REF!</v>
      </c>
      <c r="D54" s="176" t="e">
        <f>#REF!</f>
        <v>#REF!</v>
      </c>
      <c r="E54" s="176" t="e">
        <f>#REF!</f>
        <v>#REF!</v>
      </c>
      <c r="F54" s="176" t="e">
        <f>#REF!</f>
        <v>#REF!</v>
      </c>
      <c r="G54" s="176" t="e">
        <f>#REF!</f>
        <v>#REF!</v>
      </c>
      <c r="H54" s="176" t="e">
        <f>#REF!</f>
        <v>#REF!</v>
      </c>
      <c r="I54" s="176" t="e">
        <f>#REF!</f>
        <v>#REF!</v>
      </c>
      <c r="J54" s="176" t="e">
        <f>#REF!</f>
        <v>#REF!</v>
      </c>
      <c r="K54" s="176" t="e">
        <f>#REF!</f>
        <v>#REF!</v>
      </c>
      <c r="L54" s="176" t="e">
        <f>#REF!</f>
        <v>#REF!</v>
      </c>
      <c r="M54" s="176" t="e">
        <f>#REF!</f>
        <v>#REF!</v>
      </c>
      <c r="N54" s="176" t="e">
        <f>#REF!</f>
        <v>#REF!</v>
      </c>
      <c r="O54" s="176" t="e">
        <f>#REF!</f>
        <v>#REF!</v>
      </c>
      <c r="P54" s="221" t="e">
        <f t="shared" si="13"/>
        <v>#REF!</v>
      </c>
    </row>
    <row r="55" spans="1:16" ht="27.75" customHeight="1">
      <c r="A55" s="201"/>
      <c r="B55" s="202" t="e">
        <f>#REF!</f>
        <v>#REF!</v>
      </c>
      <c r="C55" s="193" t="e">
        <f>#REF!</f>
        <v>#REF!</v>
      </c>
      <c r="D55" s="176" t="e">
        <f>#REF!</f>
        <v>#REF!</v>
      </c>
      <c r="E55" s="176" t="e">
        <f>#REF!</f>
        <v>#REF!</v>
      </c>
      <c r="F55" s="176" t="e">
        <f>#REF!</f>
        <v>#REF!</v>
      </c>
      <c r="G55" s="176" t="e">
        <f>#REF!</f>
        <v>#REF!</v>
      </c>
      <c r="H55" s="176" t="e">
        <f>#REF!</f>
        <v>#REF!</v>
      </c>
      <c r="I55" s="176" t="e">
        <f>#REF!</f>
        <v>#REF!</v>
      </c>
      <c r="J55" s="176" t="e">
        <f>#REF!</f>
        <v>#REF!</v>
      </c>
      <c r="K55" s="176" t="e">
        <f>#REF!</f>
        <v>#REF!</v>
      </c>
      <c r="L55" s="176" t="e">
        <f>#REF!</f>
        <v>#REF!</v>
      </c>
      <c r="M55" s="176" t="e">
        <f>#REF!</f>
        <v>#REF!</v>
      </c>
      <c r="N55" s="176" t="e">
        <f>#REF!</f>
        <v>#REF!</v>
      </c>
      <c r="O55" s="176" t="e">
        <f>#REF!</f>
        <v>#REF!</v>
      </c>
      <c r="P55" s="221" t="e">
        <f t="shared" si="13"/>
        <v>#REF!</v>
      </c>
    </row>
    <row r="56" spans="1:16" ht="28.5" customHeight="1">
      <c r="A56" s="201"/>
      <c r="B56" s="202" t="e">
        <f>#REF!</f>
        <v>#REF!</v>
      </c>
      <c r="C56" s="193" t="e">
        <f>#REF!</f>
        <v>#REF!</v>
      </c>
      <c r="D56" s="176" t="e">
        <f>#REF!</f>
        <v>#REF!</v>
      </c>
      <c r="E56" s="176" t="e">
        <f>#REF!</f>
        <v>#REF!</v>
      </c>
      <c r="F56" s="176" t="e">
        <f>#REF!</f>
        <v>#REF!</v>
      </c>
      <c r="G56" s="176" t="e">
        <f>#REF!</f>
        <v>#REF!</v>
      </c>
      <c r="H56" s="176" t="e">
        <f>#REF!</f>
        <v>#REF!</v>
      </c>
      <c r="I56" s="176" t="e">
        <f>#REF!</f>
        <v>#REF!</v>
      </c>
      <c r="J56" s="176" t="e">
        <f>#REF!</f>
        <v>#REF!</v>
      </c>
      <c r="K56" s="176" t="e">
        <f>#REF!</f>
        <v>#REF!</v>
      </c>
      <c r="L56" s="176" t="e">
        <f>#REF!</f>
        <v>#REF!</v>
      </c>
      <c r="M56" s="176" t="e">
        <f>#REF!</f>
        <v>#REF!</v>
      </c>
      <c r="N56" s="176" t="e">
        <f>#REF!</f>
        <v>#REF!</v>
      </c>
      <c r="O56" s="176" t="e">
        <f>#REF!</f>
        <v>#REF!</v>
      </c>
      <c r="P56" s="176" t="e">
        <f t="shared" si="13"/>
        <v>#REF!</v>
      </c>
    </row>
    <row r="57" spans="1:16" s="139" customFormat="1" ht="30" customHeight="1">
      <c r="A57" s="203" t="s">
        <v>554</v>
      </c>
      <c r="B57" s="204"/>
      <c r="C57" s="205"/>
      <c r="D57" s="206" t="e">
        <f>D58+D61</f>
        <v>#REF!</v>
      </c>
      <c r="E57" s="206" t="e">
        <f t="shared" ref="E57:P57" si="14">E58+E61</f>
        <v>#REF!</v>
      </c>
      <c r="F57" s="206" t="e">
        <f t="shared" si="14"/>
        <v>#REF!</v>
      </c>
      <c r="G57" s="206" t="e">
        <f t="shared" si="14"/>
        <v>#REF!</v>
      </c>
      <c r="H57" s="206" t="e">
        <f t="shared" si="14"/>
        <v>#REF!</v>
      </c>
      <c r="I57" s="206" t="e">
        <f t="shared" si="14"/>
        <v>#REF!</v>
      </c>
      <c r="J57" s="206" t="e">
        <f t="shared" si="14"/>
        <v>#REF!</v>
      </c>
      <c r="K57" s="206" t="e">
        <f t="shared" si="14"/>
        <v>#REF!</v>
      </c>
      <c r="L57" s="206" t="e">
        <f t="shared" si="14"/>
        <v>#REF!</v>
      </c>
      <c r="M57" s="206" t="e">
        <f t="shared" si="14"/>
        <v>#REF!</v>
      </c>
      <c r="N57" s="206" t="e">
        <f t="shared" si="14"/>
        <v>#REF!</v>
      </c>
      <c r="O57" s="206" t="e">
        <f t="shared" si="14"/>
        <v>#REF!</v>
      </c>
      <c r="P57" s="206" t="e">
        <f t="shared" si="14"/>
        <v>#REF!</v>
      </c>
    </row>
    <row r="58" spans="1:16">
      <c r="A58" s="149"/>
      <c r="B58" s="207" t="e">
        <f>#REF!</f>
        <v>#REF!</v>
      </c>
      <c r="C58" s="200" t="e">
        <f>#REF!</f>
        <v>#REF!</v>
      </c>
      <c r="D58" s="172" t="e">
        <f>SUM(D59:D60)</f>
        <v>#REF!</v>
      </c>
      <c r="E58" s="172" t="e">
        <f t="shared" ref="E58:P58" si="15">SUM(E59:E60)</f>
        <v>#REF!</v>
      </c>
      <c r="F58" s="172" t="e">
        <f t="shared" si="15"/>
        <v>#REF!</v>
      </c>
      <c r="G58" s="172" t="e">
        <f t="shared" si="15"/>
        <v>#REF!</v>
      </c>
      <c r="H58" s="172" t="e">
        <f t="shared" si="15"/>
        <v>#REF!</v>
      </c>
      <c r="I58" s="172" t="e">
        <f t="shared" si="15"/>
        <v>#REF!</v>
      </c>
      <c r="J58" s="172" t="e">
        <f t="shared" si="15"/>
        <v>#REF!</v>
      </c>
      <c r="K58" s="172" t="e">
        <f t="shared" si="15"/>
        <v>#REF!</v>
      </c>
      <c r="L58" s="172" t="e">
        <f t="shared" si="15"/>
        <v>#REF!</v>
      </c>
      <c r="M58" s="172" t="e">
        <f t="shared" si="15"/>
        <v>#REF!</v>
      </c>
      <c r="N58" s="172" t="e">
        <f t="shared" si="15"/>
        <v>#REF!</v>
      </c>
      <c r="O58" s="172" t="e">
        <f t="shared" si="15"/>
        <v>#REF!</v>
      </c>
      <c r="P58" s="172" t="e">
        <f t="shared" si="15"/>
        <v>#REF!</v>
      </c>
    </row>
    <row r="59" spans="1:16" s="140" customFormat="1" ht="41.25" customHeight="1">
      <c r="A59" s="208"/>
      <c r="B59" s="209" t="e">
        <f>#REF!</f>
        <v>#REF!</v>
      </c>
      <c r="C59" s="210" t="e">
        <f>#REF!</f>
        <v>#REF!</v>
      </c>
      <c r="D59" s="176" t="e">
        <f>#REF!</f>
        <v>#REF!</v>
      </c>
      <c r="E59" s="176" t="e">
        <f>#REF!</f>
        <v>#REF!</v>
      </c>
      <c r="F59" s="176" t="e">
        <f>#REF!</f>
        <v>#REF!</v>
      </c>
      <c r="G59" s="176" t="e">
        <f>#REF!</f>
        <v>#REF!</v>
      </c>
      <c r="H59" s="176" t="e">
        <f>#REF!</f>
        <v>#REF!</v>
      </c>
      <c r="I59" s="176" t="e">
        <f>#REF!</f>
        <v>#REF!</v>
      </c>
      <c r="J59" s="176" t="e">
        <f>#REF!</f>
        <v>#REF!</v>
      </c>
      <c r="K59" s="176" t="e">
        <f>#REF!</f>
        <v>#REF!</v>
      </c>
      <c r="L59" s="176" t="e">
        <f>#REF!</f>
        <v>#REF!</v>
      </c>
      <c r="M59" s="176" t="e">
        <f>#REF!</f>
        <v>#REF!</v>
      </c>
      <c r="N59" s="176" t="e">
        <f>#REF!</f>
        <v>#REF!</v>
      </c>
      <c r="O59" s="176" t="e">
        <f>#REF!</f>
        <v>#REF!</v>
      </c>
      <c r="P59" s="176" t="e">
        <f>#REF!</f>
        <v>#REF!</v>
      </c>
    </row>
    <row r="60" spans="1:16" s="140" customFormat="1" ht="27" customHeight="1">
      <c r="A60" s="208"/>
      <c r="B60" s="209" t="e">
        <f>#REF!</f>
        <v>#REF!</v>
      </c>
      <c r="C60" s="210" t="e">
        <f>#REF!</f>
        <v>#REF!</v>
      </c>
      <c r="D60" s="176" t="e">
        <f>#REF!</f>
        <v>#REF!</v>
      </c>
      <c r="E60" s="176" t="e">
        <f>#REF!</f>
        <v>#REF!</v>
      </c>
      <c r="F60" s="176" t="e">
        <f>#REF!</f>
        <v>#REF!</v>
      </c>
      <c r="G60" s="176" t="e">
        <f>#REF!</f>
        <v>#REF!</v>
      </c>
      <c r="H60" s="176" t="e">
        <f>#REF!</f>
        <v>#REF!</v>
      </c>
      <c r="I60" s="176" t="e">
        <f>#REF!</f>
        <v>#REF!</v>
      </c>
      <c r="J60" s="176" t="e">
        <f>#REF!</f>
        <v>#REF!</v>
      </c>
      <c r="K60" s="176" t="e">
        <f>#REF!</f>
        <v>#REF!</v>
      </c>
      <c r="L60" s="176" t="e">
        <f>#REF!</f>
        <v>#REF!</v>
      </c>
      <c r="M60" s="176" t="e">
        <f>#REF!</f>
        <v>#REF!</v>
      </c>
      <c r="N60" s="176" t="e">
        <f>#REF!</f>
        <v>#REF!</v>
      </c>
      <c r="O60" s="176" t="e">
        <f>#REF!</f>
        <v>#REF!</v>
      </c>
      <c r="P60" s="176" t="e">
        <f>#REF!</f>
        <v>#REF!</v>
      </c>
    </row>
    <row r="61" spans="1:16">
      <c r="A61" s="149"/>
      <c r="B61" s="211" t="e">
        <f>#REF!</f>
        <v>#REF!</v>
      </c>
      <c r="C61" s="212" t="e">
        <f>#REF!</f>
        <v>#REF!</v>
      </c>
      <c r="D61" s="172" t="e">
        <f>SUM(D62:D63)</f>
        <v>#REF!</v>
      </c>
      <c r="E61" s="172" t="e">
        <f t="shared" ref="E61:P61" si="16">SUM(E62:E63)</f>
        <v>#REF!</v>
      </c>
      <c r="F61" s="172" t="e">
        <f t="shared" si="16"/>
        <v>#REF!</v>
      </c>
      <c r="G61" s="172" t="e">
        <f t="shared" si="16"/>
        <v>#REF!</v>
      </c>
      <c r="H61" s="172" t="e">
        <f t="shared" si="16"/>
        <v>#REF!</v>
      </c>
      <c r="I61" s="172" t="e">
        <f t="shared" si="16"/>
        <v>#REF!</v>
      </c>
      <c r="J61" s="172" t="e">
        <f t="shared" si="16"/>
        <v>#REF!</v>
      </c>
      <c r="K61" s="172" t="e">
        <f t="shared" si="16"/>
        <v>#REF!</v>
      </c>
      <c r="L61" s="172" t="e">
        <f t="shared" si="16"/>
        <v>#REF!</v>
      </c>
      <c r="M61" s="172" t="e">
        <f t="shared" si="16"/>
        <v>#REF!</v>
      </c>
      <c r="N61" s="172" t="e">
        <f t="shared" si="16"/>
        <v>#REF!</v>
      </c>
      <c r="O61" s="172" t="e">
        <f t="shared" si="16"/>
        <v>#REF!</v>
      </c>
      <c r="P61" s="172" t="e">
        <f t="shared" si="16"/>
        <v>#REF!</v>
      </c>
    </row>
    <row r="62" spans="1:16">
      <c r="A62" s="173"/>
      <c r="B62" s="213" t="e">
        <f>#REF!</f>
        <v>#REF!</v>
      </c>
      <c r="C62" s="214" t="e">
        <f>#REF!</f>
        <v>#REF!</v>
      </c>
      <c r="D62" s="176" t="e">
        <f>#REF!</f>
        <v>#REF!</v>
      </c>
      <c r="E62" s="176" t="e">
        <f>#REF!</f>
        <v>#REF!</v>
      </c>
      <c r="F62" s="176" t="e">
        <f>#REF!</f>
        <v>#REF!</v>
      </c>
      <c r="G62" s="176" t="e">
        <f>#REF!</f>
        <v>#REF!</v>
      </c>
      <c r="H62" s="176" t="e">
        <f>#REF!</f>
        <v>#REF!</v>
      </c>
      <c r="I62" s="176" t="e">
        <f>#REF!</f>
        <v>#REF!</v>
      </c>
      <c r="J62" s="176" t="e">
        <f>#REF!</f>
        <v>#REF!</v>
      </c>
      <c r="K62" s="176" t="e">
        <f>#REF!</f>
        <v>#REF!</v>
      </c>
      <c r="L62" s="176" t="e">
        <f>#REF!</f>
        <v>#REF!</v>
      </c>
      <c r="M62" s="176" t="e">
        <f>#REF!</f>
        <v>#REF!</v>
      </c>
      <c r="N62" s="176" t="e">
        <f>#REF!</f>
        <v>#REF!</v>
      </c>
      <c r="O62" s="176" t="e">
        <f>#REF!</f>
        <v>#REF!</v>
      </c>
      <c r="P62" s="176" t="e">
        <f>#REF!</f>
        <v>#REF!</v>
      </c>
    </row>
    <row r="63" spans="1:16">
      <c r="A63" s="215"/>
      <c r="B63" s="213" t="e">
        <f>#REF!</f>
        <v>#REF!</v>
      </c>
      <c r="C63" s="214" t="e">
        <f>#REF!</f>
        <v>#REF!</v>
      </c>
      <c r="D63" s="176" t="e">
        <f>#REF!</f>
        <v>#REF!</v>
      </c>
      <c r="E63" s="176" t="e">
        <f>#REF!</f>
        <v>#REF!</v>
      </c>
      <c r="F63" s="176" t="e">
        <f>#REF!</f>
        <v>#REF!</v>
      </c>
      <c r="G63" s="176" t="e">
        <f>#REF!</f>
        <v>#REF!</v>
      </c>
      <c r="H63" s="176" t="e">
        <f>#REF!</f>
        <v>#REF!</v>
      </c>
      <c r="I63" s="176" t="e">
        <f>#REF!</f>
        <v>#REF!</v>
      </c>
      <c r="J63" s="176" t="e">
        <f>#REF!</f>
        <v>#REF!</v>
      </c>
      <c r="K63" s="176" t="e">
        <f>#REF!</f>
        <v>#REF!</v>
      </c>
      <c r="L63" s="176" t="e">
        <f>#REF!</f>
        <v>#REF!</v>
      </c>
      <c r="M63" s="176" t="e">
        <f>#REF!</f>
        <v>#REF!</v>
      </c>
      <c r="N63" s="176" t="e">
        <f>#REF!</f>
        <v>#REF!</v>
      </c>
      <c r="O63" s="176" t="e">
        <f>#REF!</f>
        <v>#REF!</v>
      </c>
      <c r="P63" s="176" t="e">
        <f>#REF!</f>
        <v>#REF!</v>
      </c>
    </row>
    <row r="64" spans="1:16" ht="14.4">
      <c r="A64" s="161" t="s">
        <v>1218</v>
      </c>
      <c r="B64" s="162"/>
      <c r="C64" s="163"/>
      <c r="D64" s="164" t="e">
        <f>D65+D74</f>
        <v>#REF!</v>
      </c>
      <c r="E64" s="164" t="e">
        <f t="shared" ref="E64:P64" si="17">E65+E74</f>
        <v>#REF!</v>
      </c>
      <c r="F64" s="164" t="e">
        <f t="shared" si="17"/>
        <v>#REF!</v>
      </c>
      <c r="G64" s="164" t="e">
        <f t="shared" si="17"/>
        <v>#REF!</v>
      </c>
      <c r="H64" s="164" t="e">
        <f t="shared" si="17"/>
        <v>#REF!</v>
      </c>
      <c r="I64" s="164" t="e">
        <f t="shared" si="17"/>
        <v>#REF!</v>
      </c>
      <c r="J64" s="164" t="e">
        <f t="shared" si="17"/>
        <v>#REF!</v>
      </c>
      <c r="K64" s="164" t="e">
        <f t="shared" si="17"/>
        <v>#REF!</v>
      </c>
      <c r="L64" s="164" t="e">
        <f t="shared" si="17"/>
        <v>#REF!</v>
      </c>
      <c r="M64" s="164" t="e">
        <f t="shared" si="17"/>
        <v>#REF!</v>
      </c>
      <c r="N64" s="164" t="e">
        <f t="shared" si="17"/>
        <v>#REF!</v>
      </c>
      <c r="O64" s="164" t="e">
        <f t="shared" si="17"/>
        <v>#REF!</v>
      </c>
      <c r="P64" s="164" t="e">
        <f t="shared" si="17"/>
        <v>#REF!</v>
      </c>
    </row>
    <row r="65" spans="1:16">
      <c r="A65" s="225" t="s">
        <v>562</v>
      </c>
      <c r="B65" s="226"/>
      <c r="C65" s="227"/>
      <c r="D65" s="228" t="e">
        <f>D66+D69</f>
        <v>#REF!</v>
      </c>
      <c r="E65" s="228" t="e">
        <f t="shared" ref="E65:P65" si="18">E66+E69</f>
        <v>#REF!</v>
      </c>
      <c r="F65" s="228" t="e">
        <f t="shared" si="18"/>
        <v>#REF!</v>
      </c>
      <c r="G65" s="228" t="e">
        <f t="shared" si="18"/>
        <v>#REF!</v>
      </c>
      <c r="H65" s="228" t="e">
        <f t="shared" si="18"/>
        <v>#REF!</v>
      </c>
      <c r="I65" s="228" t="e">
        <f t="shared" si="18"/>
        <v>#REF!</v>
      </c>
      <c r="J65" s="228" t="e">
        <f t="shared" si="18"/>
        <v>#REF!</v>
      </c>
      <c r="K65" s="228" t="e">
        <f t="shared" si="18"/>
        <v>#REF!</v>
      </c>
      <c r="L65" s="228" t="e">
        <f t="shared" si="18"/>
        <v>#REF!</v>
      </c>
      <c r="M65" s="228" t="e">
        <f t="shared" si="18"/>
        <v>#REF!</v>
      </c>
      <c r="N65" s="228" t="e">
        <f t="shared" si="18"/>
        <v>#REF!</v>
      </c>
      <c r="O65" s="228" t="e">
        <f t="shared" si="18"/>
        <v>#REF!</v>
      </c>
      <c r="P65" s="228" t="e">
        <f t="shared" si="18"/>
        <v>#REF!</v>
      </c>
    </row>
    <row r="66" spans="1:16">
      <c r="A66" s="169"/>
      <c r="B66" s="211" t="e">
        <f>#REF!</f>
        <v>#REF!</v>
      </c>
      <c r="C66" s="212" t="e">
        <f>#REF!</f>
        <v>#REF!</v>
      </c>
      <c r="D66" s="172" t="e">
        <f>SUM(D67:D68)</f>
        <v>#REF!</v>
      </c>
      <c r="E66" s="172" t="e">
        <f t="shared" ref="E66:P66" si="19">SUM(E67:E68)</f>
        <v>#REF!</v>
      </c>
      <c r="F66" s="172" t="e">
        <f t="shared" si="19"/>
        <v>#REF!</v>
      </c>
      <c r="G66" s="172" t="e">
        <f t="shared" si="19"/>
        <v>#REF!</v>
      </c>
      <c r="H66" s="172" t="e">
        <f t="shared" si="19"/>
        <v>#REF!</v>
      </c>
      <c r="I66" s="172" t="e">
        <f t="shared" si="19"/>
        <v>#REF!</v>
      </c>
      <c r="J66" s="172" t="e">
        <f t="shared" si="19"/>
        <v>#REF!</v>
      </c>
      <c r="K66" s="172" t="e">
        <f t="shared" si="19"/>
        <v>#REF!</v>
      </c>
      <c r="L66" s="172" t="e">
        <f t="shared" si="19"/>
        <v>#REF!</v>
      </c>
      <c r="M66" s="172" t="e">
        <f t="shared" si="19"/>
        <v>#REF!</v>
      </c>
      <c r="N66" s="172" t="e">
        <f t="shared" si="19"/>
        <v>#REF!</v>
      </c>
      <c r="O66" s="172" t="e">
        <f t="shared" si="19"/>
        <v>#REF!</v>
      </c>
      <c r="P66" s="172" t="e">
        <f t="shared" si="19"/>
        <v>#REF!</v>
      </c>
    </row>
    <row r="67" spans="1:16" s="140" customFormat="1" ht="20.25" customHeight="1">
      <c r="A67" s="229"/>
      <c r="B67" s="230" t="e">
        <f>#REF!</f>
        <v>#REF!</v>
      </c>
      <c r="C67" s="231" t="e">
        <f>#REF!</f>
        <v>#REF!</v>
      </c>
      <c r="D67" s="176" t="e">
        <f>#REF!</f>
        <v>#REF!</v>
      </c>
      <c r="E67" s="176" t="e">
        <f>#REF!</f>
        <v>#REF!</v>
      </c>
      <c r="F67" s="176" t="e">
        <f>#REF!</f>
        <v>#REF!</v>
      </c>
      <c r="G67" s="176" t="e">
        <f>#REF!</f>
        <v>#REF!</v>
      </c>
      <c r="H67" s="176" t="e">
        <f>#REF!</f>
        <v>#REF!</v>
      </c>
      <c r="I67" s="176" t="e">
        <f>#REF!</f>
        <v>#REF!</v>
      </c>
      <c r="J67" s="176" t="e">
        <f>#REF!</f>
        <v>#REF!</v>
      </c>
      <c r="K67" s="176" t="e">
        <f>#REF!</f>
        <v>#REF!</v>
      </c>
      <c r="L67" s="176" t="e">
        <f>#REF!</f>
        <v>#REF!</v>
      </c>
      <c r="M67" s="176" t="e">
        <f>#REF!</f>
        <v>#REF!</v>
      </c>
      <c r="N67" s="176" t="e">
        <f>#REF!</f>
        <v>#REF!</v>
      </c>
      <c r="O67" s="176" t="e">
        <f>#REF!</f>
        <v>#REF!</v>
      </c>
      <c r="P67" s="221" t="e">
        <f>D67+E67+F67+G67+H67+I67+J67+K67+L67+M67+N67+O67</f>
        <v>#REF!</v>
      </c>
    </row>
    <row r="68" spans="1:16" s="140" customFormat="1">
      <c r="A68" s="229"/>
      <c r="B68" s="230" t="e">
        <f>#REF!</f>
        <v>#REF!</v>
      </c>
      <c r="C68" s="231" t="e">
        <f>#REF!</f>
        <v>#REF!</v>
      </c>
      <c r="D68" s="176" t="e">
        <f>#REF!</f>
        <v>#REF!</v>
      </c>
      <c r="E68" s="176" t="e">
        <f>#REF!</f>
        <v>#REF!</v>
      </c>
      <c r="F68" s="176" t="e">
        <f>#REF!</f>
        <v>#REF!</v>
      </c>
      <c r="G68" s="176" t="e">
        <f>#REF!</f>
        <v>#REF!</v>
      </c>
      <c r="H68" s="176" t="e">
        <f>#REF!</f>
        <v>#REF!</v>
      </c>
      <c r="I68" s="176" t="e">
        <f>#REF!</f>
        <v>#REF!</v>
      </c>
      <c r="J68" s="176" t="e">
        <f>#REF!</f>
        <v>#REF!</v>
      </c>
      <c r="K68" s="176" t="e">
        <f>#REF!</f>
        <v>#REF!</v>
      </c>
      <c r="L68" s="176" t="e">
        <f>#REF!</f>
        <v>#REF!</v>
      </c>
      <c r="M68" s="176" t="e">
        <f>#REF!</f>
        <v>#REF!</v>
      </c>
      <c r="N68" s="176" t="e">
        <f>#REF!</f>
        <v>#REF!</v>
      </c>
      <c r="O68" s="176" t="e">
        <f>#REF!</f>
        <v>#REF!</v>
      </c>
      <c r="P68" s="221" t="e">
        <f>D68+E68+F68+G68+H68+I68+J68+K68+L68+M68+N68+O68</f>
        <v>#REF!</v>
      </c>
    </row>
    <row r="69" spans="1:16">
      <c r="A69" s="149"/>
      <c r="B69" s="180" t="e">
        <f>#REF!</f>
        <v>#REF!</v>
      </c>
      <c r="C69" s="155" t="e">
        <f>#REF!</f>
        <v>#REF!</v>
      </c>
      <c r="D69" s="172" t="e">
        <f>SUM(D70:D73)</f>
        <v>#REF!</v>
      </c>
      <c r="E69" s="172" t="e">
        <f t="shared" ref="E69:P69" si="20">SUM(E70:E73)</f>
        <v>#REF!</v>
      </c>
      <c r="F69" s="172" t="e">
        <f t="shared" si="20"/>
        <v>#REF!</v>
      </c>
      <c r="G69" s="172" t="e">
        <f t="shared" si="20"/>
        <v>#REF!</v>
      </c>
      <c r="H69" s="172" t="e">
        <f t="shared" si="20"/>
        <v>#REF!</v>
      </c>
      <c r="I69" s="172" t="e">
        <f t="shared" si="20"/>
        <v>#REF!</v>
      </c>
      <c r="J69" s="172" t="e">
        <f t="shared" si="20"/>
        <v>#REF!</v>
      </c>
      <c r="K69" s="172" t="e">
        <f t="shared" si="20"/>
        <v>#REF!</v>
      </c>
      <c r="L69" s="172" t="e">
        <f t="shared" si="20"/>
        <v>#REF!</v>
      </c>
      <c r="M69" s="172" t="e">
        <f t="shared" si="20"/>
        <v>#REF!</v>
      </c>
      <c r="N69" s="172" t="e">
        <f t="shared" si="20"/>
        <v>#REF!</v>
      </c>
      <c r="O69" s="172" t="e">
        <f t="shared" si="20"/>
        <v>#REF!</v>
      </c>
      <c r="P69" s="172" t="e">
        <f t="shared" si="20"/>
        <v>#REF!</v>
      </c>
    </row>
    <row r="70" spans="1:16" ht="29.25" customHeight="1">
      <c r="A70" s="173"/>
      <c r="B70" s="184" t="e">
        <f>#REF!</f>
        <v>#REF!</v>
      </c>
      <c r="C70" s="232" t="e">
        <f>#REF!</f>
        <v>#REF!</v>
      </c>
      <c r="D70" s="176" t="e">
        <f>#REF!</f>
        <v>#REF!</v>
      </c>
      <c r="E70" s="176" t="e">
        <f>#REF!</f>
        <v>#REF!</v>
      </c>
      <c r="F70" s="176" t="e">
        <f>#REF!</f>
        <v>#REF!</v>
      </c>
      <c r="G70" s="176" t="e">
        <f>#REF!</f>
        <v>#REF!</v>
      </c>
      <c r="H70" s="176" t="e">
        <f>#REF!</f>
        <v>#REF!</v>
      </c>
      <c r="I70" s="176" t="e">
        <f>#REF!</f>
        <v>#REF!</v>
      </c>
      <c r="J70" s="176" t="e">
        <f>#REF!</f>
        <v>#REF!</v>
      </c>
      <c r="K70" s="176" t="e">
        <f>#REF!</f>
        <v>#REF!</v>
      </c>
      <c r="L70" s="176" t="e">
        <f>#REF!</f>
        <v>#REF!</v>
      </c>
      <c r="M70" s="176" t="e">
        <f>#REF!</f>
        <v>#REF!</v>
      </c>
      <c r="N70" s="176" t="e">
        <f>#REF!</f>
        <v>#REF!</v>
      </c>
      <c r="O70" s="176" t="e">
        <f>#REF!</f>
        <v>#REF!</v>
      </c>
      <c r="P70" s="221" t="e">
        <f>D70+E70+F70+G70+H70+I70+J70+K70+L70+M70+N70+O70</f>
        <v>#REF!</v>
      </c>
    </row>
    <row r="71" spans="1:16" ht="23.25" customHeight="1">
      <c r="A71" s="173"/>
      <c r="B71" s="184" t="e">
        <f>#REF!</f>
        <v>#REF!</v>
      </c>
      <c r="C71" s="232" t="e">
        <f>#REF!</f>
        <v>#REF!</v>
      </c>
      <c r="D71" s="176" t="e">
        <f>#REF!</f>
        <v>#REF!</v>
      </c>
      <c r="E71" s="176" t="e">
        <f>#REF!</f>
        <v>#REF!</v>
      </c>
      <c r="F71" s="176" t="e">
        <f>#REF!</f>
        <v>#REF!</v>
      </c>
      <c r="G71" s="176" t="e">
        <f>#REF!</f>
        <v>#REF!</v>
      </c>
      <c r="H71" s="176" t="e">
        <f>#REF!</f>
        <v>#REF!</v>
      </c>
      <c r="I71" s="176" t="e">
        <f>#REF!</f>
        <v>#REF!</v>
      </c>
      <c r="J71" s="176" t="e">
        <f>#REF!</f>
        <v>#REF!</v>
      </c>
      <c r="K71" s="176" t="e">
        <f>#REF!</f>
        <v>#REF!</v>
      </c>
      <c r="L71" s="176" t="e">
        <f>#REF!</f>
        <v>#REF!</v>
      </c>
      <c r="M71" s="176" t="e">
        <f>#REF!</f>
        <v>#REF!</v>
      </c>
      <c r="N71" s="176" t="e">
        <f>#REF!</f>
        <v>#REF!</v>
      </c>
      <c r="O71" s="176" t="e">
        <f>#REF!</f>
        <v>#REF!</v>
      </c>
      <c r="P71" s="221" t="e">
        <f>D71+E71+F71+G71+H71+I71+J71+K71+L71+M71+N71+O71</f>
        <v>#REF!</v>
      </c>
    </row>
    <row r="72" spans="1:16" ht="27.75" customHeight="1">
      <c r="A72" s="201"/>
      <c r="B72" s="184" t="e">
        <f>#REF!</f>
        <v>#REF!</v>
      </c>
      <c r="C72" s="210" t="e">
        <f>#REF!</f>
        <v>#REF!</v>
      </c>
      <c r="D72" s="176" t="e">
        <f>#REF!</f>
        <v>#REF!</v>
      </c>
      <c r="E72" s="176" t="e">
        <f>#REF!</f>
        <v>#REF!</v>
      </c>
      <c r="F72" s="176" t="e">
        <f>#REF!</f>
        <v>#REF!</v>
      </c>
      <c r="G72" s="176" t="e">
        <f>#REF!</f>
        <v>#REF!</v>
      </c>
      <c r="H72" s="176" t="e">
        <f>#REF!</f>
        <v>#REF!</v>
      </c>
      <c r="I72" s="176" t="e">
        <f>#REF!</f>
        <v>#REF!</v>
      </c>
      <c r="J72" s="176" t="e">
        <f>#REF!</f>
        <v>#REF!</v>
      </c>
      <c r="K72" s="176" t="e">
        <f>#REF!</f>
        <v>#REF!</v>
      </c>
      <c r="L72" s="176" t="e">
        <f>#REF!</f>
        <v>#REF!</v>
      </c>
      <c r="M72" s="176" t="e">
        <f>#REF!</f>
        <v>#REF!</v>
      </c>
      <c r="N72" s="176" t="e">
        <f>#REF!</f>
        <v>#REF!</v>
      </c>
      <c r="O72" s="176" t="e">
        <f>#REF!</f>
        <v>#REF!</v>
      </c>
      <c r="P72" s="221" t="e">
        <f>D72+E72+F72+G72+H72+I72+J72+K72+L72+M72+N72+O72</f>
        <v>#REF!</v>
      </c>
    </row>
    <row r="73" spans="1:16" ht="24" customHeight="1">
      <c r="A73" s="201"/>
      <c r="B73" s="184" t="e">
        <f>#REF!</f>
        <v>#REF!</v>
      </c>
      <c r="C73" s="210" t="e">
        <f>#REF!</f>
        <v>#REF!</v>
      </c>
      <c r="D73" s="176" t="e">
        <f>#REF!</f>
        <v>#REF!</v>
      </c>
      <c r="E73" s="176" t="e">
        <f>#REF!</f>
        <v>#REF!</v>
      </c>
      <c r="F73" s="176" t="e">
        <f>#REF!</f>
        <v>#REF!</v>
      </c>
      <c r="G73" s="176" t="e">
        <f>#REF!</f>
        <v>#REF!</v>
      </c>
      <c r="H73" s="176" t="e">
        <f>#REF!</f>
        <v>#REF!</v>
      </c>
      <c r="I73" s="176" t="e">
        <f>#REF!</f>
        <v>#REF!</v>
      </c>
      <c r="J73" s="176" t="e">
        <f>#REF!</f>
        <v>#REF!</v>
      </c>
      <c r="K73" s="176" t="e">
        <f>#REF!</f>
        <v>#REF!</v>
      </c>
      <c r="L73" s="176" t="e">
        <f>#REF!</f>
        <v>#REF!</v>
      </c>
      <c r="M73" s="176" t="e">
        <f>#REF!</f>
        <v>#REF!</v>
      </c>
      <c r="N73" s="176" t="e">
        <f>#REF!</f>
        <v>#REF!</v>
      </c>
      <c r="O73" s="176" t="e">
        <f>#REF!</f>
        <v>#REF!</v>
      </c>
      <c r="P73" s="221" t="e">
        <f>D73+E73+F73+G73+H73+I73+J73+K73+L73+M73+N73+O73</f>
        <v>#REF!</v>
      </c>
    </row>
    <row r="74" spans="1:16">
      <c r="A74" s="233" t="s">
        <v>567</v>
      </c>
      <c r="B74" s="234"/>
      <c r="C74" s="235"/>
      <c r="D74" s="236" t="e">
        <f>D75+D82+D88</f>
        <v>#REF!</v>
      </c>
      <c r="E74" s="236" t="e">
        <f t="shared" ref="E74:P74" si="21">E75+E82+E88</f>
        <v>#REF!</v>
      </c>
      <c r="F74" s="236" t="e">
        <f t="shared" si="21"/>
        <v>#REF!</v>
      </c>
      <c r="G74" s="236" t="e">
        <f t="shared" si="21"/>
        <v>#REF!</v>
      </c>
      <c r="H74" s="236" t="e">
        <f t="shared" si="21"/>
        <v>#REF!</v>
      </c>
      <c r="I74" s="236" t="e">
        <f t="shared" si="21"/>
        <v>#REF!</v>
      </c>
      <c r="J74" s="236" t="e">
        <f t="shared" si="21"/>
        <v>#REF!</v>
      </c>
      <c r="K74" s="236" t="e">
        <f t="shared" si="21"/>
        <v>#REF!</v>
      </c>
      <c r="L74" s="236" t="e">
        <f t="shared" si="21"/>
        <v>#REF!</v>
      </c>
      <c r="M74" s="236" t="e">
        <f t="shared" si="21"/>
        <v>#REF!</v>
      </c>
      <c r="N74" s="236" t="e">
        <f t="shared" si="21"/>
        <v>#REF!</v>
      </c>
      <c r="O74" s="236" t="e">
        <f t="shared" si="21"/>
        <v>#REF!</v>
      </c>
      <c r="P74" s="236" t="e">
        <f t="shared" si="21"/>
        <v>#REF!</v>
      </c>
    </row>
    <row r="75" spans="1:16">
      <c r="A75" s="149"/>
      <c r="B75" s="180" t="e">
        <f>#REF!</f>
        <v>#REF!</v>
      </c>
      <c r="C75" s="155" t="e">
        <f>#REF!</f>
        <v>#REF!</v>
      </c>
      <c r="D75" s="172" t="e">
        <f>SUM(D76:D81)</f>
        <v>#REF!</v>
      </c>
      <c r="E75" s="172" t="e">
        <f t="shared" ref="E75:P75" si="22">SUM(E76:E81)</f>
        <v>#REF!</v>
      </c>
      <c r="F75" s="172" t="e">
        <f t="shared" si="22"/>
        <v>#REF!</v>
      </c>
      <c r="G75" s="172" t="e">
        <f t="shared" si="22"/>
        <v>#REF!</v>
      </c>
      <c r="H75" s="172" t="e">
        <f t="shared" si="22"/>
        <v>#REF!</v>
      </c>
      <c r="I75" s="172" t="e">
        <f t="shared" si="22"/>
        <v>#REF!</v>
      </c>
      <c r="J75" s="172" t="e">
        <f t="shared" si="22"/>
        <v>#REF!</v>
      </c>
      <c r="K75" s="172" t="e">
        <f t="shared" si="22"/>
        <v>#REF!</v>
      </c>
      <c r="L75" s="172" t="e">
        <f t="shared" si="22"/>
        <v>#REF!</v>
      </c>
      <c r="M75" s="172" t="e">
        <f t="shared" si="22"/>
        <v>#REF!</v>
      </c>
      <c r="N75" s="172" t="e">
        <f t="shared" si="22"/>
        <v>#REF!</v>
      </c>
      <c r="O75" s="172" t="e">
        <f t="shared" si="22"/>
        <v>#REF!</v>
      </c>
      <c r="P75" s="172" t="e">
        <f t="shared" si="22"/>
        <v>#REF!</v>
      </c>
    </row>
    <row r="76" spans="1:16" s="140" customFormat="1" ht="15.75" customHeight="1">
      <c r="A76" s="229"/>
      <c r="B76" s="230" t="e">
        <f>#REF!</f>
        <v>#REF!</v>
      </c>
      <c r="C76" s="232" t="e">
        <f>#REF!</f>
        <v>#REF!</v>
      </c>
      <c r="D76" s="176"/>
      <c r="E76" s="176"/>
      <c r="F76" s="176"/>
      <c r="G76" s="176"/>
      <c r="H76" s="176"/>
      <c r="I76" s="176"/>
      <c r="J76" s="176"/>
      <c r="K76" s="176"/>
      <c r="L76" s="176"/>
      <c r="M76" s="176"/>
      <c r="N76" s="176"/>
      <c r="O76" s="176"/>
      <c r="P76" s="221">
        <f t="shared" ref="P76:P81" si="23">D76+E76+F76+G76+H76+I76+J76+K76+L76+M76+N76+O76</f>
        <v>0</v>
      </c>
    </row>
    <row r="77" spans="1:16" s="140" customFormat="1" ht="22.5" customHeight="1">
      <c r="A77" s="229"/>
      <c r="B77" s="230" t="e">
        <f>#REF!</f>
        <v>#REF!</v>
      </c>
      <c r="C77" s="232" t="e">
        <f>#REF!</f>
        <v>#REF!</v>
      </c>
      <c r="D77" s="176" t="e">
        <f>#REF!</f>
        <v>#REF!</v>
      </c>
      <c r="E77" s="176" t="e">
        <f>#REF!</f>
        <v>#REF!</v>
      </c>
      <c r="F77" s="176" t="e">
        <f>#REF!</f>
        <v>#REF!</v>
      </c>
      <c r="G77" s="176" t="e">
        <f>#REF!</f>
        <v>#REF!</v>
      </c>
      <c r="H77" s="176" t="e">
        <f>#REF!</f>
        <v>#REF!</v>
      </c>
      <c r="I77" s="176" t="e">
        <f>#REF!</f>
        <v>#REF!</v>
      </c>
      <c r="J77" s="176" t="e">
        <f>#REF!</f>
        <v>#REF!</v>
      </c>
      <c r="K77" s="176" t="e">
        <f>#REF!</f>
        <v>#REF!</v>
      </c>
      <c r="L77" s="176" t="e">
        <f>#REF!</f>
        <v>#REF!</v>
      </c>
      <c r="M77" s="176" t="e">
        <f>#REF!</f>
        <v>#REF!</v>
      </c>
      <c r="N77" s="176" t="e">
        <f>#REF!</f>
        <v>#REF!</v>
      </c>
      <c r="O77" s="176" t="e">
        <f>#REF!</f>
        <v>#REF!</v>
      </c>
      <c r="P77" s="221" t="e">
        <f t="shared" si="23"/>
        <v>#REF!</v>
      </c>
    </row>
    <row r="78" spans="1:16" s="140" customFormat="1" ht="21" customHeight="1">
      <c r="A78" s="229"/>
      <c r="B78" s="230" t="e">
        <f>#REF!</f>
        <v>#REF!</v>
      </c>
      <c r="C78" s="232" t="e">
        <f>#REF!</f>
        <v>#REF!</v>
      </c>
      <c r="D78" s="176" t="e">
        <f>#REF!</f>
        <v>#REF!</v>
      </c>
      <c r="E78" s="176" t="e">
        <f>#REF!</f>
        <v>#REF!</v>
      </c>
      <c r="F78" s="176" t="e">
        <f>#REF!</f>
        <v>#REF!</v>
      </c>
      <c r="G78" s="176" t="e">
        <f>#REF!</f>
        <v>#REF!</v>
      </c>
      <c r="H78" s="176" t="e">
        <f>#REF!</f>
        <v>#REF!</v>
      </c>
      <c r="I78" s="176" t="e">
        <f>#REF!</f>
        <v>#REF!</v>
      </c>
      <c r="J78" s="176" t="e">
        <f>#REF!</f>
        <v>#REF!</v>
      </c>
      <c r="K78" s="176" t="e">
        <f>#REF!</f>
        <v>#REF!</v>
      </c>
      <c r="L78" s="176" t="e">
        <f>#REF!</f>
        <v>#REF!</v>
      </c>
      <c r="M78" s="176" t="e">
        <f>#REF!</f>
        <v>#REF!</v>
      </c>
      <c r="N78" s="176" t="e">
        <f>#REF!</f>
        <v>#REF!</v>
      </c>
      <c r="O78" s="176" t="e">
        <f>#REF!</f>
        <v>#REF!</v>
      </c>
      <c r="P78" s="221" t="e">
        <f t="shared" si="23"/>
        <v>#REF!</v>
      </c>
    </row>
    <row r="79" spans="1:16" s="140" customFormat="1" ht="23.25" customHeight="1">
      <c r="A79" s="229"/>
      <c r="B79" s="230" t="e">
        <f>#REF!</f>
        <v>#REF!</v>
      </c>
      <c r="C79" s="232" t="e">
        <f>#REF!</f>
        <v>#REF!</v>
      </c>
      <c r="D79" s="176" t="e">
        <f>#REF!</f>
        <v>#REF!</v>
      </c>
      <c r="E79" s="176" t="e">
        <f>#REF!</f>
        <v>#REF!</v>
      </c>
      <c r="F79" s="176" t="e">
        <f>#REF!</f>
        <v>#REF!</v>
      </c>
      <c r="G79" s="176" t="e">
        <f>#REF!</f>
        <v>#REF!</v>
      </c>
      <c r="H79" s="176" t="e">
        <f>#REF!</f>
        <v>#REF!</v>
      </c>
      <c r="I79" s="176" t="e">
        <f>#REF!</f>
        <v>#REF!</v>
      </c>
      <c r="J79" s="176" t="e">
        <f>#REF!</f>
        <v>#REF!</v>
      </c>
      <c r="K79" s="176" t="e">
        <f>#REF!</f>
        <v>#REF!</v>
      </c>
      <c r="L79" s="176" t="e">
        <f>#REF!</f>
        <v>#REF!</v>
      </c>
      <c r="M79" s="176" t="e">
        <f>#REF!</f>
        <v>#REF!</v>
      </c>
      <c r="N79" s="176" t="e">
        <f>#REF!</f>
        <v>#REF!</v>
      </c>
      <c r="O79" s="176" t="e">
        <f>#REF!</f>
        <v>#REF!</v>
      </c>
      <c r="P79" s="221" t="e">
        <f t="shared" si="23"/>
        <v>#REF!</v>
      </c>
    </row>
    <row r="80" spans="1:16" s="140" customFormat="1" ht="22.5" customHeight="1">
      <c r="A80" s="229"/>
      <c r="B80" s="230" t="e">
        <f>#REF!</f>
        <v>#REF!</v>
      </c>
      <c r="C80" s="232" t="e">
        <f>#REF!</f>
        <v>#REF!</v>
      </c>
      <c r="D80" s="176" t="e">
        <f>#REF!</f>
        <v>#REF!</v>
      </c>
      <c r="E80" s="176" t="e">
        <f>#REF!</f>
        <v>#REF!</v>
      </c>
      <c r="F80" s="176" t="e">
        <f>#REF!</f>
        <v>#REF!</v>
      </c>
      <c r="G80" s="176" t="e">
        <f>#REF!</f>
        <v>#REF!</v>
      </c>
      <c r="H80" s="176" t="e">
        <f>#REF!</f>
        <v>#REF!</v>
      </c>
      <c r="I80" s="176" t="e">
        <f>#REF!</f>
        <v>#REF!</v>
      </c>
      <c r="J80" s="176" t="e">
        <f>#REF!</f>
        <v>#REF!</v>
      </c>
      <c r="K80" s="176" t="e">
        <f>#REF!</f>
        <v>#REF!</v>
      </c>
      <c r="L80" s="176" t="e">
        <f>#REF!</f>
        <v>#REF!</v>
      </c>
      <c r="M80" s="176" t="e">
        <f>#REF!</f>
        <v>#REF!</v>
      </c>
      <c r="N80" s="176" t="e">
        <f>#REF!</f>
        <v>#REF!</v>
      </c>
      <c r="O80" s="176" t="e">
        <f>#REF!</f>
        <v>#REF!</v>
      </c>
      <c r="P80" s="221" t="e">
        <f t="shared" si="23"/>
        <v>#REF!</v>
      </c>
    </row>
    <row r="81" spans="1:16" s="140" customFormat="1" ht="24.75" customHeight="1">
      <c r="A81" s="229"/>
      <c r="B81" s="230" t="e">
        <f>#REF!</f>
        <v>#REF!</v>
      </c>
      <c r="C81" s="232" t="e">
        <f>#REF!</f>
        <v>#REF!</v>
      </c>
      <c r="D81" s="176" t="e">
        <f>#REF!</f>
        <v>#REF!</v>
      </c>
      <c r="E81" s="176" t="e">
        <f>#REF!</f>
        <v>#REF!</v>
      </c>
      <c r="F81" s="176" t="e">
        <f>#REF!</f>
        <v>#REF!</v>
      </c>
      <c r="G81" s="176" t="e">
        <f>#REF!</f>
        <v>#REF!</v>
      </c>
      <c r="H81" s="176" t="e">
        <f>#REF!</f>
        <v>#REF!</v>
      </c>
      <c r="I81" s="176" t="e">
        <f>#REF!</f>
        <v>#REF!</v>
      </c>
      <c r="J81" s="176" t="e">
        <f>#REF!</f>
        <v>#REF!</v>
      </c>
      <c r="K81" s="176" t="e">
        <f>#REF!</f>
        <v>#REF!</v>
      </c>
      <c r="L81" s="176" t="e">
        <f>#REF!</f>
        <v>#REF!</v>
      </c>
      <c r="M81" s="176" t="e">
        <f>#REF!</f>
        <v>#REF!</v>
      </c>
      <c r="N81" s="176" t="e">
        <f>#REF!</f>
        <v>#REF!</v>
      </c>
      <c r="O81" s="176" t="e">
        <f>#REF!</f>
        <v>#REF!</v>
      </c>
      <c r="P81" s="221" t="e">
        <f t="shared" si="23"/>
        <v>#REF!</v>
      </c>
    </row>
    <row r="82" spans="1:16">
      <c r="A82" s="149"/>
      <c r="B82" s="180" t="e">
        <f>#REF!</f>
        <v>#REF!</v>
      </c>
      <c r="C82" s="155" t="e">
        <f>#REF!</f>
        <v>#REF!</v>
      </c>
      <c r="D82" s="172" t="e">
        <f>SUM(D83:D87)</f>
        <v>#REF!</v>
      </c>
      <c r="E82" s="172" t="e">
        <f t="shared" ref="E82:P82" si="24">SUM(E83:E87)</f>
        <v>#REF!</v>
      </c>
      <c r="F82" s="172" t="e">
        <f t="shared" si="24"/>
        <v>#REF!</v>
      </c>
      <c r="G82" s="172" t="e">
        <f t="shared" si="24"/>
        <v>#REF!</v>
      </c>
      <c r="H82" s="172" t="e">
        <f t="shared" si="24"/>
        <v>#REF!</v>
      </c>
      <c r="I82" s="172" t="e">
        <f t="shared" si="24"/>
        <v>#REF!</v>
      </c>
      <c r="J82" s="172" t="e">
        <f t="shared" si="24"/>
        <v>#REF!</v>
      </c>
      <c r="K82" s="172" t="e">
        <f t="shared" si="24"/>
        <v>#REF!</v>
      </c>
      <c r="L82" s="172" t="e">
        <f t="shared" si="24"/>
        <v>#REF!</v>
      </c>
      <c r="M82" s="172" t="e">
        <f t="shared" si="24"/>
        <v>#REF!</v>
      </c>
      <c r="N82" s="172" t="e">
        <f t="shared" si="24"/>
        <v>#REF!</v>
      </c>
      <c r="O82" s="172" t="e">
        <f t="shared" si="24"/>
        <v>#REF!</v>
      </c>
      <c r="P82" s="172" t="e">
        <f t="shared" si="24"/>
        <v>#REF!</v>
      </c>
    </row>
    <row r="83" spans="1:16" s="140" customFormat="1" ht="35.25" customHeight="1">
      <c r="A83" s="229"/>
      <c r="B83" s="230" t="e">
        <f>#REF!</f>
        <v>#REF!</v>
      </c>
      <c r="C83" s="237" t="e">
        <f>#REF!</f>
        <v>#REF!</v>
      </c>
      <c r="D83" s="176" t="e">
        <f>#REF!</f>
        <v>#REF!</v>
      </c>
      <c r="E83" s="176" t="e">
        <f>#REF!</f>
        <v>#REF!</v>
      </c>
      <c r="F83" s="176" t="e">
        <f>#REF!</f>
        <v>#REF!</v>
      </c>
      <c r="G83" s="176" t="e">
        <f>#REF!</f>
        <v>#REF!</v>
      </c>
      <c r="H83" s="176" t="e">
        <f>#REF!</f>
        <v>#REF!</v>
      </c>
      <c r="I83" s="176" t="e">
        <f>#REF!</f>
        <v>#REF!</v>
      </c>
      <c r="J83" s="176" t="e">
        <f>#REF!</f>
        <v>#REF!</v>
      </c>
      <c r="K83" s="176" t="e">
        <f>#REF!</f>
        <v>#REF!</v>
      </c>
      <c r="L83" s="176" t="e">
        <f>#REF!</f>
        <v>#REF!</v>
      </c>
      <c r="M83" s="176" t="e">
        <f>#REF!</f>
        <v>#REF!</v>
      </c>
      <c r="N83" s="176" t="e">
        <f>#REF!</f>
        <v>#REF!</v>
      </c>
      <c r="O83" s="176" t="e">
        <f>#REF!</f>
        <v>#REF!</v>
      </c>
      <c r="P83" s="221" t="e">
        <f>D83+E83+F83+G83+H83+I83+J83+K83+L83+M83+N83+O83</f>
        <v>#REF!</v>
      </c>
    </row>
    <row r="84" spans="1:16" s="140" customFormat="1" ht="27" customHeight="1">
      <c r="A84" s="229"/>
      <c r="B84" s="230" t="e">
        <f>#REF!</f>
        <v>#REF!</v>
      </c>
      <c r="C84" s="237" t="e">
        <f>#REF!</f>
        <v>#REF!</v>
      </c>
      <c r="D84" s="176" t="e">
        <f>#REF!</f>
        <v>#REF!</v>
      </c>
      <c r="E84" s="176" t="e">
        <f>#REF!</f>
        <v>#REF!</v>
      </c>
      <c r="F84" s="176" t="e">
        <f>#REF!</f>
        <v>#REF!</v>
      </c>
      <c r="G84" s="176" t="e">
        <f>#REF!</f>
        <v>#REF!</v>
      </c>
      <c r="H84" s="176" t="e">
        <f>#REF!</f>
        <v>#REF!</v>
      </c>
      <c r="I84" s="176" t="e">
        <f>#REF!</f>
        <v>#REF!</v>
      </c>
      <c r="J84" s="176" t="e">
        <f>#REF!</f>
        <v>#REF!</v>
      </c>
      <c r="K84" s="176" t="e">
        <f>#REF!</f>
        <v>#REF!</v>
      </c>
      <c r="L84" s="176" t="e">
        <f>#REF!</f>
        <v>#REF!</v>
      </c>
      <c r="M84" s="176" t="e">
        <f>#REF!</f>
        <v>#REF!</v>
      </c>
      <c r="N84" s="176" t="e">
        <f>#REF!</f>
        <v>#REF!</v>
      </c>
      <c r="O84" s="176" t="e">
        <f>#REF!</f>
        <v>#REF!</v>
      </c>
      <c r="P84" s="221" t="e">
        <f>D84+E84+F84+G84+H84+I84+J84+K84+L84+M84+N84+O84</f>
        <v>#REF!</v>
      </c>
    </row>
    <row r="85" spans="1:16" s="140" customFormat="1" ht="37.5" customHeight="1">
      <c r="A85" s="229"/>
      <c r="B85" s="230" t="e">
        <f>#REF!</f>
        <v>#REF!</v>
      </c>
      <c r="C85" s="237" t="e">
        <f>#REF!</f>
        <v>#REF!</v>
      </c>
      <c r="D85" s="176" t="e">
        <f>#REF!</f>
        <v>#REF!</v>
      </c>
      <c r="E85" s="176" t="e">
        <f>#REF!</f>
        <v>#REF!</v>
      </c>
      <c r="F85" s="176" t="e">
        <f>#REF!</f>
        <v>#REF!</v>
      </c>
      <c r="G85" s="176" t="e">
        <f>#REF!</f>
        <v>#REF!</v>
      </c>
      <c r="H85" s="176" t="e">
        <f>#REF!</f>
        <v>#REF!</v>
      </c>
      <c r="I85" s="176" t="e">
        <f>#REF!</f>
        <v>#REF!</v>
      </c>
      <c r="J85" s="176" t="e">
        <f>#REF!</f>
        <v>#REF!</v>
      </c>
      <c r="K85" s="176" t="e">
        <f>#REF!</f>
        <v>#REF!</v>
      </c>
      <c r="L85" s="176" t="e">
        <f>#REF!</f>
        <v>#REF!</v>
      </c>
      <c r="M85" s="176" t="e">
        <f>#REF!</f>
        <v>#REF!</v>
      </c>
      <c r="N85" s="176" t="e">
        <f>#REF!</f>
        <v>#REF!</v>
      </c>
      <c r="O85" s="176" t="e">
        <f>#REF!</f>
        <v>#REF!</v>
      </c>
      <c r="P85" s="221" t="e">
        <f>D85+E85+F85+G85+H85+I85+J85+K85+L85+M85+N85+O85</f>
        <v>#REF!</v>
      </c>
    </row>
    <row r="86" spans="1:16" s="140" customFormat="1" ht="26.25" customHeight="1">
      <c r="A86" s="229"/>
      <c r="B86" s="230" t="e">
        <f>#REF!</f>
        <v>#REF!</v>
      </c>
      <c r="C86" s="237" t="e">
        <f>#REF!</f>
        <v>#REF!</v>
      </c>
      <c r="D86" s="176" t="e">
        <f>#REF!</f>
        <v>#REF!</v>
      </c>
      <c r="E86" s="176" t="e">
        <f>#REF!</f>
        <v>#REF!</v>
      </c>
      <c r="F86" s="176" t="e">
        <f>#REF!</f>
        <v>#REF!</v>
      </c>
      <c r="G86" s="176" t="e">
        <f>#REF!</f>
        <v>#REF!</v>
      </c>
      <c r="H86" s="176" t="e">
        <f>#REF!</f>
        <v>#REF!</v>
      </c>
      <c r="I86" s="176" t="e">
        <f>#REF!</f>
        <v>#REF!</v>
      </c>
      <c r="J86" s="176" t="e">
        <f>#REF!</f>
        <v>#REF!</v>
      </c>
      <c r="K86" s="176" t="e">
        <f>#REF!</f>
        <v>#REF!</v>
      </c>
      <c r="L86" s="176" t="e">
        <f>#REF!</f>
        <v>#REF!</v>
      </c>
      <c r="M86" s="176" t="e">
        <f>#REF!</f>
        <v>#REF!</v>
      </c>
      <c r="N86" s="176" t="e">
        <f>#REF!</f>
        <v>#REF!</v>
      </c>
      <c r="O86" s="176" t="e">
        <f>#REF!</f>
        <v>#REF!</v>
      </c>
      <c r="P86" s="221" t="e">
        <f>D86+E86+F86+G86+H86+I86+J86+K86+L86+M86+N86+O86</f>
        <v>#REF!</v>
      </c>
    </row>
    <row r="87" spans="1:16" s="140" customFormat="1" ht="23.25" customHeight="1">
      <c r="A87" s="229"/>
      <c r="B87" s="230" t="e">
        <f>#REF!</f>
        <v>#REF!</v>
      </c>
      <c r="C87" s="237" t="e">
        <f>#REF!</f>
        <v>#REF!</v>
      </c>
      <c r="D87" s="176" t="e">
        <f>#REF!</f>
        <v>#REF!</v>
      </c>
      <c r="E87" s="176" t="e">
        <f>#REF!</f>
        <v>#REF!</v>
      </c>
      <c r="F87" s="176" t="e">
        <f>#REF!</f>
        <v>#REF!</v>
      </c>
      <c r="G87" s="176" t="e">
        <f>#REF!</f>
        <v>#REF!</v>
      </c>
      <c r="H87" s="176" t="e">
        <f>#REF!</f>
        <v>#REF!</v>
      </c>
      <c r="I87" s="176" t="e">
        <f>#REF!</f>
        <v>#REF!</v>
      </c>
      <c r="J87" s="176" t="e">
        <f>#REF!</f>
        <v>#REF!</v>
      </c>
      <c r="K87" s="176" t="e">
        <f>#REF!</f>
        <v>#REF!</v>
      </c>
      <c r="L87" s="176" t="e">
        <f>#REF!</f>
        <v>#REF!</v>
      </c>
      <c r="M87" s="176" t="e">
        <f>#REF!</f>
        <v>#REF!</v>
      </c>
      <c r="N87" s="176" t="e">
        <f>#REF!</f>
        <v>#REF!</v>
      </c>
      <c r="O87" s="176" t="e">
        <f>#REF!</f>
        <v>#REF!</v>
      </c>
      <c r="P87" s="221" t="e">
        <f>D87+E87+F87+G87+H87+I87+J87+K87+L87+M87+N87+O87</f>
        <v>#REF!</v>
      </c>
    </row>
    <row r="88" spans="1:16">
      <c r="A88" s="149"/>
      <c r="B88" s="180" t="e">
        <f>#REF!</f>
        <v>#REF!</v>
      </c>
      <c r="C88" s="155" t="e">
        <f>#REF!</f>
        <v>#REF!</v>
      </c>
      <c r="D88" s="172" t="e">
        <f>D90+D93+D96+D101+D106</f>
        <v>#REF!</v>
      </c>
      <c r="E88" s="172" t="e">
        <f t="shared" ref="E88:P88" si="25">E90+E93+E96+E101+E106</f>
        <v>#REF!</v>
      </c>
      <c r="F88" s="172" t="e">
        <f t="shared" si="25"/>
        <v>#REF!</v>
      </c>
      <c r="G88" s="172" t="e">
        <f t="shared" si="25"/>
        <v>#REF!</v>
      </c>
      <c r="H88" s="172" t="e">
        <f t="shared" si="25"/>
        <v>#REF!</v>
      </c>
      <c r="I88" s="172" t="e">
        <f t="shared" si="25"/>
        <v>#REF!</v>
      </c>
      <c r="J88" s="172" t="e">
        <f t="shared" si="25"/>
        <v>#REF!</v>
      </c>
      <c r="K88" s="172" t="e">
        <f t="shared" si="25"/>
        <v>#REF!</v>
      </c>
      <c r="L88" s="172" t="e">
        <f t="shared" si="25"/>
        <v>#REF!</v>
      </c>
      <c r="M88" s="172" t="e">
        <f t="shared" si="25"/>
        <v>#REF!</v>
      </c>
      <c r="N88" s="172" t="e">
        <f t="shared" si="25"/>
        <v>#REF!</v>
      </c>
      <c r="O88" s="172" t="e">
        <f t="shared" si="25"/>
        <v>#REF!</v>
      </c>
      <c r="P88" s="172" t="e">
        <f t="shared" si="25"/>
        <v>#REF!</v>
      </c>
    </row>
    <row r="89" spans="1:16" hidden="1">
      <c r="A89" s="173"/>
      <c r="B89" s="238" t="e">
        <f>#REF!</f>
        <v>#REF!</v>
      </c>
      <c r="C89" s="239" t="e">
        <f>#REF!</f>
        <v>#REF!</v>
      </c>
      <c r="D89" s="240" t="e">
        <f>#REF!</f>
        <v>#REF!</v>
      </c>
      <c r="E89" s="240" t="e">
        <f>#REF!</f>
        <v>#REF!</v>
      </c>
      <c r="F89" s="240" t="e">
        <f>#REF!</f>
        <v>#REF!</v>
      </c>
      <c r="G89" s="240" t="e">
        <f>#REF!</f>
        <v>#REF!</v>
      </c>
      <c r="H89" s="240" t="e">
        <f>#REF!</f>
        <v>#REF!</v>
      </c>
      <c r="I89" s="240" t="e">
        <f>#REF!</f>
        <v>#REF!</v>
      </c>
      <c r="J89" s="240" t="e">
        <f>#REF!</f>
        <v>#REF!</v>
      </c>
      <c r="K89" s="240" t="e">
        <f>#REF!</f>
        <v>#REF!</v>
      </c>
      <c r="L89" s="240" t="e">
        <f>#REF!</f>
        <v>#REF!</v>
      </c>
      <c r="M89" s="240" t="e">
        <f>#REF!</f>
        <v>#REF!</v>
      </c>
      <c r="N89" s="240" t="e">
        <f>#REF!</f>
        <v>#REF!</v>
      </c>
      <c r="O89" s="240" t="e">
        <f>#REF!</f>
        <v>#REF!</v>
      </c>
      <c r="P89" s="221" t="e">
        <f>D89+E89+F89+G89+H89+I89+J89+K89+L89+M89+N89+O89</f>
        <v>#REF!</v>
      </c>
    </row>
    <row r="90" spans="1:16" ht="33" customHeight="1">
      <c r="A90" s="173"/>
      <c r="B90" s="241" t="e">
        <f>#REF!</f>
        <v>#REF!</v>
      </c>
      <c r="C90" s="242" t="e">
        <f>#REF!</f>
        <v>#REF!</v>
      </c>
      <c r="D90" s="243" t="e">
        <f>SUM(D91:D92)</f>
        <v>#REF!</v>
      </c>
      <c r="E90" s="243" t="e">
        <f t="shared" ref="E90:P90" si="26">SUM(E91:E92)</f>
        <v>#REF!</v>
      </c>
      <c r="F90" s="243" t="e">
        <f t="shared" si="26"/>
        <v>#REF!</v>
      </c>
      <c r="G90" s="243" t="e">
        <f t="shared" si="26"/>
        <v>#REF!</v>
      </c>
      <c r="H90" s="243" t="e">
        <f t="shared" si="26"/>
        <v>#REF!</v>
      </c>
      <c r="I90" s="243" t="e">
        <f t="shared" si="26"/>
        <v>#REF!</v>
      </c>
      <c r="J90" s="243" t="e">
        <f t="shared" si="26"/>
        <v>#REF!</v>
      </c>
      <c r="K90" s="243" t="e">
        <f t="shared" si="26"/>
        <v>#REF!</v>
      </c>
      <c r="L90" s="243" t="e">
        <f t="shared" si="26"/>
        <v>#REF!</v>
      </c>
      <c r="M90" s="243" t="e">
        <f t="shared" si="26"/>
        <v>#REF!</v>
      </c>
      <c r="N90" s="243" t="e">
        <f t="shared" si="26"/>
        <v>#REF!</v>
      </c>
      <c r="O90" s="243" t="e">
        <f t="shared" si="26"/>
        <v>#REF!</v>
      </c>
      <c r="P90" s="243" t="e">
        <f t="shared" si="26"/>
        <v>#REF!</v>
      </c>
    </row>
    <row r="91" spans="1:16" ht="35.25" customHeight="1">
      <c r="A91" s="173"/>
      <c r="B91" s="244" t="e">
        <f>#REF!</f>
        <v>#REF!</v>
      </c>
      <c r="C91" s="186" t="e">
        <f>#REF!</f>
        <v>#REF!</v>
      </c>
      <c r="D91" s="176" t="e">
        <f>#REF!</f>
        <v>#REF!</v>
      </c>
      <c r="E91" s="176" t="e">
        <f>#REF!</f>
        <v>#REF!</v>
      </c>
      <c r="F91" s="176" t="e">
        <f>#REF!</f>
        <v>#REF!</v>
      </c>
      <c r="G91" s="176" t="e">
        <f>#REF!</f>
        <v>#REF!</v>
      </c>
      <c r="H91" s="176" t="e">
        <f>#REF!</f>
        <v>#REF!</v>
      </c>
      <c r="I91" s="176" t="e">
        <f>#REF!</f>
        <v>#REF!</v>
      </c>
      <c r="J91" s="176" t="e">
        <f>#REF!</f>
        <v>#REF!</v>
      </c>
      <c r="K91" s="176" t="e">
        <f>#REF!</f>
        <v>#REF!</v>
      </c>
      <c r="L91" s="176" t="e">
        <f>#REF!</f>
        <v>#REF!</v>
      </c>
      <c r="M91" s="176" t="e">
        <f>#REF!</f>
        <v>#REF!</v>
      </c>
      <c r="N91" s="176" t="e">
        <f>#REF!</f>
        <v>#REF!</v>
      </c>
      <c r="O91" s="176" t="e">
        <f>#REF!</f>
        <v>#REF!</v>
      </c>
      <c r="P91" s="176" t="e">
        <f>#REF!</f>
        <v>#REF!</v>
      </c>
    </row>
    <row r="92" spans="1:16" ht="33" customHeight="1">
      <c r="A92" s="173"/>
      <c r="B92" s="244" t="e">
        <f>#REF!</f>
        <v>#REF!</v>
      </c>
      <c r="C92" s="186" t="e">
        <f>#REF!</f>
        <v>#REF!</v>
      </c>
      <c r="D92" s="176" t="e">
        <f>#REF!</f>
        <v>#REF!</v>
      </c>
      <c r="E92" s="176" t="e">
        <f>#REF!</f>
        <v>#REF!</v>
      </c>
      <c r="F92" s="176" t="e">
        <f>#REF!</f>
        <v>#REF!</v>
      </c>
      <c r="G92" s="176" t="e">
        <f>#REF!</f>
        <v>#REF!</v>
      </c>
      <c r="H92" s="176" t="e">
        <f>#REF!</f>
        <v>#REF!</v>
      </c>
      <c r="I92" s="176" t="e">
        <f>#REF!</f>
        <v>#REF!</v>
      </c>
      <c r="J92" s="176" t="e">
        <f>#REF!</f>
        <v>#REF!</v>
      </c>
      <c r="K92" s="176" t="e">
        <f>#REF!</f>
        <v>#REF!</v>
      </c>
      <c r="L92" s="176" t="e">
        <f>#REF!</f>
        <v>#REF!</v>
      </c>
      <c r="M92" s="176" t="e">
        <f>#REF!</f>
        <v>#REF!</v>
      </c>
      <c r="N92" s="176" t="e">
        <f>#REF!</f>
        <v>#REF!</v>
      </c>
      <c r="O92" s="176" t="e">
        <f>#REF!</f>
        <v>#REF!</v>
      </c>
      <c r="P92" s="176" t="e">
        <f>#REF!</f>
        <v>#REF!</v>
      </c>
    </row>
    <row r="93" spans="1:16" ht="24" customHeight="1">
      <c r="A93" s="173"/>
      <c r="B93" s="241" t="e">
        <f>#REF!</f>
        <v>#REF!</v>
      </c>
      <c r="C93" s="242" t="e">
        <f>#REF!</f>
        <v>#REF!</v>
      </c>
      <c r="D93" s="243" t="e">
        <f>SUM(D94:D95)</f>
        <v>#REF!</v>
      </c>
      <c r="E93" s="243" t="e">
        <f t="shared" ref="E93:P93" si="27">SUM(E94:E95)</f>
        <v>#REF!</v>
      </c>
      <c r="F93" s="243" t="e">
        <f t="shared" si="27"/>
        <v>#REF!</v>
      </c>
      <c r="G93" s="243" t="e">
        <f t="shared" si="27"/>
        <v>#REF!</v>
      </c>
      <c r="H93" s="243" t="e">
        <f t="shared" si="27"/>
        <v>#REF!</v>
      </c>
      <c r="I93" s="243" t="e">
        <f t="shared" si="27"/>
        <v>#REF!</v>
      </c>
      <c r="J93" s="243" t="e">
        <f t="shared" si="27"/>
        <v>#REF!</v>
      </c>
      <c r="K93" s="243" t="e">
        <f t="shared" si="27"/>
        <v>#REF!</v>
      </c>
      <c r="L93" s="243" t="e">
        <f t="shared" si="27"/>
        <v>#REF!</v>
      </c>
      <c r="M93" s="243" t="e">
        <f t="shared" si="27"/>
        <v>#REF!</v>
      </c>
      <c r="N93" s="243" t="e">
        <f t="shared" si="27"/>
        <v>#REF!</v>
      </c>
      <c r="O93" s="243" t="e">
        <f t="shared" si="27"/>
        <v>#REF!</v>
      </c>
      <c r="P93" s="243" t="e">
        <f t="shared" si="27"/>
        <v>#REF!</v>
      </c>
    </row>
    <row r="94" spans="1:16" ht="19.5" customHeight="1">
      <c r="A94" s="173"/>
      <c r="B94" s="244" t="e">
        <f>#REF!</f>
        <v>#REF!</v>
      </c>
      <c r="C94" s="186" t="e">
        <f>#REF!</f>
        <v>#REF!</v>
      </c>
      <c r="D94" s="176" t="e">
        <f>#REF!</f>
        <v>#REF!</v>
      </c>
      <c r="E94" s="176" t="e">
        <f>#REF!</f>
        <v>#REF!</v>
      </c>
      <c r="F94" s="176" t="e">
        <f>#REF!</f>
        <v>#REF!</v>
      </c>
      <c r="G94" s="176" t="e">
        <f>#REF!</f>
        <v>#REF!</v>
      </c>
      <c r="H94" s="176" t="e">
        <f>#REF!</f>
        <v>#REF!</v>
      </c>
      <c r="I94" s="176" t="e">
        <f>#REF!</f>
        <v>#REF!</v>
      </c>
      <c r="J94" s="176" t="e">
        <f>#REF!</f>
        <v>#REF!</v>
      </c>
      <c r="K94" s="176" t="e">
        <f>#REF!</f>
        <v>#REF!</v>
      </c>
      <c r="L94" s="176" t="e">
        <f>#REF!</f>
        <v>#REF!</v>
      </c>
      <c r="M94" s="176" t="e">
        <f>#REF!</f>
        <v>#REF!</v>
      </c>
      <c r="N94" s="176" t="e">
        <f>#REF!</f>
        <v>#REF!</v>
      </c>
      <c r="O94" s="176" t="e">
        <f>#REF!</f>
        <v>#REF!</v>
      </c>
      <c r="P94" s="176" t="e">
        <f>#REF!</f>
        <v>#REF!</v>
      </c>
    </row>
    <row r="95" spans="1:16" ht="18.75" customHeight="1">
      <c r="A95" s="173"/>
      <c r="B95" s="244" t="e">
        <f>#REF!</f>
        <v>#REF!</v>
      </c>
      <c r="C95" s="186" t="e">
        <f>#REF!</f>
        <v>#REF!</v>
      </c>
      <c r="D95" s="176" t="e">
        <f>#REF!</f>
        <v>#REF!</v>
      </c>
      <c r="E95" s="176" t="e">
        <f>#REF!</f>
        <v>#REF!</v>
      </c>
      <c r="F95" s="176" t="e">
        <f>#REF!</f>
        <v>#REF!</v>
      </c>
      <c r="G95" s="176" t="e">
        <f>#REF!</f>
        <v>#REF!</v>
      </c>
      <c r="H95" s="176" t="e">
        <f>#REF!</f>
        <v>#REF!</v>
      </c>
      <c r="I95" s="176" t="e">
        <f>#REF!</f>
        <v>#REF!</v>
      </c>
      <c r="J95" s="176" t="e">
        <f>#REF!</f>
        <v>#REF!</v>
      </c>
      <c r="K95" s="176" t="e">
        <f>#REF!</f>
        <v>#REF!</v>
      </c>
      <c r="L95" s="176" t="e">
        <f>#REF!</f>
        <v>#REF!</v>
      </c>
      <c r="M95" s="176" t="e">
        <f>#REF!</f>
        <v>#REF!</v>
      </c>
      <c r="N95" s="176" t="e">
        <f>#REF!</f>
        <v>#REF!</v>
      </c>
      <c r="O95" s="176" t="e">
        <f>#REF!</f>
        <v>#REF!</v>
      </c>
      <c r="P95" s="176" t="e">
        <f>#REF!</f>
        <v>#REF!</v>
      </c>
    </row>
    <row r="96" spans="1:16">
      <c r="A96" s="173"/>
      <c r="B96" s="241" t="e">
        <f>#REF!</f>
        <v>#REF!</v>
      </c>
      <c r="C96" s="242" t="e">
        <f>#REF!</f>
        <v>#REF!</v>
      </c>
      <c r="D96" s="243" t="e">
        <f>SUM(D97:D100)</f>
        <v>#REF!</v>
      </c>
      <c r="E96" s="243" t="e">
        <f t="shared" ref="E96:P96" si="28">SUM(E97:E100)</f>
        <v>#REF!</v>
      </c>
      <c r="F96" s="243" t="e">
        <f t="shared" si="28"/>
        <v>#REF!</v>
      </c>
      <c r="G96" s="243" t="e">
        <f t="shared" si="28"/>
        <v>#REF!</v>
      </c>
      <c r="H96" s="243" t="e">
        <f t="shared" si="28"/>
        <v>#REF!</v>
      </c>
      <c r="I96" s="243" t="e">
        <f t="shared" si="28"/>
        <v>#REF!</v>
      </c>
      <c r="J96" s="243" t="e">
        <f t="shared" si="28"/>
        <v>#REF!</v>
      </c>
      <c r="K96" s="243" t="e">
        <f t="shared" si="28"/>
        <v>#REF!</v>
      </c>
      <c r="L96" s="243" t="e">
        <f t="shared" si="28"/>
        <v>#REF!</v>
      </c>
      <c r="M96" s="243" t="e">
        <f t="shared" si="28"/>
        <v>#REF!</v>
      </c>
      <c r="N96" s="243" t="e">
        <f t="shared" si="28"/>
        <v>#REF!</v>
      </c>
      <c r="O96" s="243" t="e">
        <f t="shared" si="28"/>
        <v>#REF!</v>
      </c>
      <c r="P96" s="243" t="e">
        <f t="shared" si="28"/>
        <v>#REF!</v>
      </c>
    </row>
    <row r="97" spans="1:16" ht="18.75" customHeight="1">
      <c r="A97" s="173"/>
      <c r="B97" s="244" t="e">
        <f>#REF!</f>
        <v>#REF!</v>
      </c>
      <c r="C97" s="186" t="e">
        <f>#REF!</f>
        <v>#REF!</v>
      </c>
      <c r="D97" s="176" t="e">
        <f>#REF!</f>
        <v>#REF!</v>
      </c>
      <c r="E97" s="176" t="e">
        <f>#REF!</f>
        <v>#REF!</v>
      </c>
      <c r="F97" s="176" t="e">
        <f>#REF!</f>
        <v>#REF!</v>
      </c>
      <c r="G97" s="176" t="e">
        <f>#REF!</f>
        <v>#REF!</v>
      </c>
      <c r="H97" s="176" t="e">
        <f>#REF!</f>
        <v>#REF!</v>
      </c>
      <c r="I97" s="176" t="e">
        <f>#REF!</f>
        <v>#REF!</v>
      </c>
      <c r="J97" s="176" t="e">
        <f>#REF!</f>
        <v>#REF!</v>
      </c>
      <c r="K97" s="176" t="e">
        <f>#REF!</f>
        <v>#REF!</v>
      </c>
      <c r="L97" s="176" t="e">
        <f>#REF!</f>
        <v>#REF!</v>
      </c>
      <c r="M97" s="176" t="e">
        <f>#REF!</f>
        <v>#REF!</v>
      </c>
      <c r="N97" s="176" t="e">
        <f>#REF!</f>
        <v>#REF!</v>
      </c>
      <c r="O97" s="176" t="e">
        <f>#REF!</f>
        <v>#REF!</v>
      </c>
      <c r="P97" s="176" t="e">
        <f>#REF!</f>
        <v>#REF!</v>
      </c>
    </row>
    <row r="98" spans="1:16" ht="22.5" customHeight="1">
      <c r="A98" s="173"/>
      <c r="B98" s="244" t="e">
        <f>#REF!</f>
        <v>#REF!</v>
      </c>
      <c r="C98" s="186" t="e">
        <f>#REF!</f>
        <v>#REF!</v>
      </c>
      <c r="D98" s="176" t="e">
        <f>#REF!</f>
        <v>#REF!</v>
      </c>
      <c r="E98" s="176" t="e">
        <f>#REF!</f>
        <v>#REF!</v>
      </c>
      <c r="F98" s="176" t="e">
        <f>#REF!</f>
        <v>#REF!</v>
      </c>
      <c r="G98" s="176" t="e">
        <f>#REF!</f>
        <v>#REF!</v>
      </c>
      <c r="H98" s="176" t="e">
        <f>#REF!</f>
        <v>#REF!</v>
      </c>
      <c r="I98" s="176" t="e">
        <f>#REF!</f>
        <v>#REF!</v>
      </c>
      <c r="J98" s="176" t="e">
        <f>#REF!</f>
        <v>#REF!</v>
      </c>
      <c r="K98" s="176" t="e">
        <f>#REF!</f>
        <v>#REF!</v>
      </c>
      <c r="L98" s="176" t="e">
        <f>#REF!</f>
        <v>#REF!</v>
      </c>
      <c r="M98" s="176" t="e">
        <f>#REF!</f>
        <v>#REF!</v>
      </c>
      <c r="N98" s="176" t="e">
        <f>#REF!</f>
        <v>#REF!</v>
      </c>
      <c r="O98" s="176" t="e">
        <f>#REF!</f>
        <v>#REF!</v>
      </c>
      <c r="P98" s="176" t="e">
        <f>#REF!</f>
        <v>#REF!</v>
      </c>
    </row>
    <row r="99" spans="1:16" ht="24.75" customHeight="1">
      <c r="A99" s="173"/>
      <c r="B99" s="244" t="e">
        <f>#REF!</f>
        <v>#REF!</v>
      </c>
      <c r="C99" s="186" t="e">
        <f>#REF!</f>
        <v>#REF!</v>
      </c>
      <c r="D99" s="176" t="e">
        <f>#REF!</f>
        <v>#REF!</v>
      </c>
      <c r="E99" s="176" t="e">
        <f>#REF!</f>
        <v>#REF!</v>
      </c>
      <c r="F99" s="176" t="e">
        <f>#REF!</f>
        <v>#REF!</v>
      </c>
      <c r="G99" s="176" t="e">
        <f>#REF!</f>
        <v>#REF!</v>
      </c>
      <c r="H99" s="176" t="e">
        <f>#REF!</f>
        <v>#REF!</v>
      </c>
      <c r="I99" s="176" t="e">
        <f>#REF!</f>
        <v>#REF!</v>
      </c>
      <c r="J99" s="176" t="e">
        <f>#REF!</f>
        <v>#REF!</v>
      </c>
      <c r="K99" s="176" t="e">
        <f>#REF!</f>
        <v>#REF!</v>
      </c>
      <c r="L99" s="176" t="e">
        <f>#REF!</f>
        <v>#REF!</v>
      </c>
      <c r="M99" s="176" t="e">
        <f>#REF!</f>
        <v>#REF!</v>
      </c>
      <c r="N99" s="176" t="e">
        <f>#REF!</f>
        <v>#REF!</v>
      </c>
      <c r="O99" s="176" t="e">
        <f>#REF!</f>
        <v>#REF!</v>
      </c>
      <c r="P99" s="176" t="e">
        <f>#REF!</f>
        <v>#REF!</v>
      </c>
    </row>
    <row r="100" spans="1:16" ht="24.75" customHeight="1">
      <c r="A100" s="173"/>
      <c r="B100" s="244" t="e">
        <f>#REF!</f>
        <v>#REF!</v>
      </c>
      <c r="C100" s="186" t="e">
        <f>#REF!</f>
        <v>#REF!</v>
      </c>
      <c r="D100" s="176" t="e">
        <f>#REF!</f>
        <v>#REF!</v>
      </c>
      <c r="E100" s="176" t="e">
        <f>#REF!</f>
        <v>#REF!</v>
      </c>
      <c r="F100" s="176" t="e">
        <f>#REF!</f>
        <v>#REF!</v>
      </c>
      <c r="G100" s="176" t="e">
        <f>#REF!</f>
        <v>#REF!</v>
      </c>
      <c r="H100" s="176" t="e">
        <f>#REF!</f>
        <v>#REF!</v>
      </c>
      <c r="I100" s="176" t="e">
        <f>#REF!</f>
        <v>#REF!</v>
      </c>
      <c r="J100" s="176" t="e">
        <f>#REF!</f>
        <v>#REF!</v>
      </c>
      <c r="K100" s="176" t="e">
        <f>#REF!</f>
        <v>#REF!</v>
      </c>
      <c r="L100" s="176" t="e">
        <f>#REF!</f>
        <v>#REF!</v>
      </c>
      <c r="M100" s="176" t="e">
        <f>#REF!</f>
        <v>#REF!</v>
      </c>
      <c r="N100" s="176" t="e">
        <f>#REF!</f>
        <v>#REF!</v>
      </c>
      <c r="O100" s="176" t="e">
        <f>#REF!</f>
        <v>#REF!</v>
      </c>
      <c r="P100" s="176" t="e">
        <f>#REF!</f>
        <v>#REF!</v>
      </c>
    </row>
    <row r="101" spans="1:16">
      <c r="A101" s="173"/>
      <c r="B101" s="241" t="e">
        <f>#REF!</f>
        <v>#REF!</v>
      </c>
      <c r="C101" s="242" t="e">
        <f>#REF!</f>
        <v>#REF!</v>
      </c>
      <c r="D101" s="243" t="e">
        <f>SUM(D102:D105)</f>
        <v>#REF!</v>
      </c>
      <c r="E101" s="243" t="e">
        <f t="shared" ref="E101:P101" si="29">SUM(E102:E105)</f>
        <v>#REF!</v>
      </c>
      <c r="F101" s="243" t="e">
        <f t="shared" si="29"/>
        <v>#REF!</v>
      </c>
      <c r="G101" s="243" t="e">
        <f t="shared" si="29"/>
        <v>#REF!</v>
      </c>
      <c r="H101" s="243" t="e">
        <f t="shared" si="29"/>
        <v>#REF!</v>
      </c>
      <c r="I101" s="243" t="e">
        <f t="shared" si="29"/>
        <v>#REF!</v>
      </c>
      <c r="J101" s="243" t="e">
        <f t="shared" si="29"/>
        <v>#REF!</v>
      </c>
      <c r="K101" s="243" t="e">
        <f t="shared" si="29"/>
        <v>#REF!</v>
      </c>
      <c r="L101" s="243" t="e">
        <f t="shared" si="29"/>
        <v>#REF!</v>
      </c>
      <c r="M101" s="243" t="e">
        <f t="shared" si="29"/>
        <v>#REF!</v>
      </c>
      <c r="N101" s="243" t="e">
        <f t="shared" si="29"/>
        <v>#REF!</v>
      </c>
      <c r="O101" s="243" t="e">
        <f t="shared" si="29"/>
        <v>#REF!</v>
      </c>
      <c r="P101" s="243" t="e">
        <f t="shared" si="29"/>
        <v>#REF!</v>
      </c>
    </row>
    <row r="102" spans="1:16" ht="27.75" customHeight="1">
      <c r="A102" s="173"/>
      <c r="B102" s="244" t="e">
        <f>#REF!</f>
        <v>#REF!</v>
      </c>
      <c r="C102" s="186" t="e">
        <f>#REF!</f>
        <v>#REF!</v>
      </c>
      <c r="D102" s="176" t="e">
        <f>#REF!</f>
        <v>#REF!</v>
      </c>
      <c r="E102" s="176" t="e">
        <f>#REF!</f>
        <v>#REF!</v>
      </c>
      <c r="F102" s="176" t="e">
        <f>#REF!</f>
        <v>#REF!</v>
      </c>
      <c r="G102" s="176" t="e">
        <f>#REF!</f>
        <v>#REF!</v>
      </c>
      <c r="H102" s="176" t="e">
        <f>#REF!</f>
        <v>#REF!</v>
      </c>
      <c r="I102" s="176" t="e">
        <f>#REF!</f>
        <v>#REF!</v>
      </c>
      <c r="J102" s="176" t="e">
        <f>#REF!</f>
        <v>#REF!</v>
      </c>
      <c r="K102" s="176" t="e">
        <f>#REF!</f>
        <v>#REF!</v>
      </c>
      <c r="L102" s="176" t="e">
        <f>#REF!</f>
        <v>#REF!</v>
      </c>
      <c r="M102" s="176" t="e">
        <f>#REF!</f>
        <v>#REF!</v>
      </c>
      <c r="N102" s="176" t="e">
        <f>#REF!</f>
        <v>#REF!</v>
      </c>
      <c r="O102" s="176" t="e">
        <f>#REF!</f>
        <v>#REF!</v>
      </c>
      <c r="P102" s="176" t="e">
        <f>#REF!</f>
        <v>#REF!</v>
      </c>
    </row>
    <row r="103" spans="1:16" ht="31.5" customHeight="1">
      <c r="A103" s="173"/>
      <c r="B103" s="244" t="e">
        <f>#REF!</f>
        <v>#REF!</v>
      </c>
      <c r="C103" s="186" t="e">
        <f>#REF!</f>
        <v>#REF!</v>
      </c>
      <c r="D103" s="176" t="e">
        <f>#REF!</f>
        <v>#REF!</v>
      </c>
      <c r="E103" s="176" t="e">
        <f>#REF!</f>
        <v>#REF!</v>
      </c>
      <c r="F103" s="176" t="e">
        <f>#REF!</f>
        <v>#REF!</v>
      </c>
      <c r="G103" s="176" t="e">
        <f>#REF!</f>
        <v>#REF!</v>
      </c>
      <c r="H103" s="176" t="e">
        <f>#REF!</f>
        <v>#REF!</v>
      </c>
      <c r="I103" s="176" t="e">
        <f>#REF!</f>
        <v>#REF!</v>
      </c>
      <c r="J103" s="176" t="e">
        <f>#REF!</f>
        <v>#REF!</v>
      </c>
      <c r="K103" s="176" t="e">
        <f>#REF!</f>
        <v>#REF!</v>
      </c>
      <c r="L103" s="176" t="e">
        <f>#REF!</f>
        <v>#REF!</v>
      </c>
      <c r="M103" s="176" t="e">
        <f>#REF!</f>
        <v>#REF!</v>
      </c>
      <c r="N103" s="176" t="e">
        <f>#REF!</f>
        <v>#REF!</v>
      </c>
      <c r="O103" s="176" t="e">
        <f>#REF!</f>
        <v>#REF!</v>
      </c>
      <c r="P103" s="176" t="e">
        <f>#REF!</f>
        <v>#REF!</v>
      </c>
    </row>
    <row r="104" spans="1:16" ht="21" customHeight="1">
      <c r="A104" s="173"/>
      <c r="B104" s="244" t="e">
        <f>#REF!</f>
        <v>#REF!</v>
      </c>
      <c r="C104" s="186" t="e">
        <f>#REF!</f>
        <v>#REF!</v>
      </c>
      <c r="D104" s="176" t="e">
        <f>#REF!</f>
        <v>#REF!</v>
      </c>
      <c r="E104" s="176" t="e">
        <f>#REF!</f>
        <v>#REF!</v>
      </c>
      <c r="F104" s="176" t="e">
        <f>#REF!</f>
        <v>#REF!</v>
      </c>
      <c r="G104" s="176" t="e">
        <f>#REF!</f>
        <v>#REF!</v>
      </c>
      <c r="H104" s="176" t="e">
        <f>#REF!</f>
        <v>#REF!</v>
      </c>
      <c r="I104" s="176" t="e">
        <f>#REF!</f>
        <v>#REF!</v>
      </c>
      <c r="J104" s="176" t="e">
        <f>#REF!</f>
        <v>#REF!</v>
      </c>
      <c r="K104" s="176" t="e">
        <f>#REF!</f>
        <v>#REF!</v>
      </c>
      <c r="L104" s="176" t="e">
        <f>#REF!</f>
        <v>#REF!</v>
      </c>
      <c r="M104" s="176" t="e">
        <f>#REF!</f>
        <v>#REF!</v>
      </c>
      <c r="N104" s="176" t="e">
        <f>#REF!</f>
        <v>#REF!</v>
      </c>
      <c r="O104" s="176" t="e">
        <f>#REF!</f>
        <v>#REF!</v>
      </c>
      <c r="P104" s="176" t="e">
        <f>#REF!</f>
        <v>#REF!</v>
      </c>
    </row>
    <row r="105" spans="1:16" ht="21" customHeight="1">
      <c r="A105" s="173"/>
      <c r="B105" s="244" t="e">
        <f>#REF!</f>
        <v>#REF!</v>
      </c>
      <c r="C105" s="186" t="e">
        <f>#REF!</f>
        <v>#REF!</v>
      </c>
      <c r="D105" s="176" t="e">
        <f>#REF!</f>
        <v>#REF!</v>
      </c>
      <c r="E105" s="176" t="e">
        <f>#REF!</f>
        <v>#REF!</v>
      </c>
      <c r="F105" s="176" t="e">
        <f>#REF!</f>
        <v>#REF!</v>
      </c>
      <c r="G105" s="176" t="e">
        <f>#REF!</f>
        <v>#REF!</v>
      </c>
      <c r="H105" s="176" t="e">
        <f>#REF!</f>
        <v>#REF!</v>
      </c>
      <c r="I105" s="176" t="e">
        <f>#REF!</f>
        <v>#REF!</v>
      </c>
      <c r="J105" s="176" t="e">
        <f>#REF!</f>
        <v>#REF!</v>
      </c>
      <c r="K105" s="176" t="e">
        <f>#REF!</f>
        <v>#REF!</v>
      </c>
      <c r="L105" s="176" t="e">
        <f>#REF!</f>
        <v>#REF!</v>
      </c>
      <c r="M105" s="176" t="e">
        <f>#REF!</f>
        <v>#REF!</v>
      </c>
      <c r="N105" s="176" t="e">
        <f>#REF!</f>
        <v>#REF!</v>
      </c>
      <c r="O105" s="176" t="e">
        <f>#REF!</f>
        <v>#REF!</v>
      </c>
      <c r="P105" s="176" t="e">
        <f>#REF!</f>
        <v>#REF!</v>
      </c>
    </row>
    <row r="106" spans="1:16" ht="24.75" customHeight="1">
      <c r="A106" s="173"/>
      <c r="B106" s="245" t="e">
        <f>#REF!</f>
        <v>#REF!</v>
      </c>
      <c r="C106" s="246" t="e">
        <f>#REF!</f>
        <v>#REF!</v>
      </c>
      <c r="D106" s="243" t="e">
        <f>SUM(D107:D111)</f>
        <v>#REF!</v>
      </c>
      <c r="E106" s="243" t="e">
        <f t="shared" ref="E106:P106" si="30">SUM(E107:E111)</f>
        <v>#REF!</v>
      </c>
      <c r="F106" s="243" t="e">
        <f t="shared" si="30"/>
        <v>#REF!</v>
      </c>
      <c r="G106" s="243" t="e">
        <f t="shared" si="30"/>
        <v>#REF!</v>
      </c>
      <c r="H106" s="243" t="e">
        <f t="shared" si="30"/>
        <v>#REF!</v>
      </c>
      <c r="I106" s="243" t="e">
        <f t="shared" si="30"/>
        <v>#REF!</v>
      </c>
      <c r="J106" s="243" t="e">
        <f t="shared" si="30"/>
        <v>#REF!</v>
      </c>
      <c r="K106" s="243" t="e">
        <f t="shared" si="30"/>
        <v>#REF!</v>
      </c>
      <c r="L106" s="243" t="e">
        <f t="shared" si="30"/>
        <v>#REF!</v>
      </c>
      <c r="M106" s="243" t="e">
        <f t="shared" si="30"/>
        <v>#REF!</v>
      </c>
      <c r="N106" s="243" t="e">
        <f t="shared" si="30"/>
        <v>#REF!</v>
      </c>
      <c r="O106" s="243" t="e">
        <f t="shared" si="30"/>
        <v>#REF!</v>
      </c>
      <c r="P106" s="243" t="e">
        <f t="shared" si="30"/>
        <v>#REF!</v>
      </c>
    </row>
    <row r="107" spans="1:16" ht="24.75" customHeight="1">
      <c r="A107" s="173"/>
      <c r="B107" s="244" t="e">
        <f>#REF!</f>
        <v>#REF!</v>
      </c>
      <c r="C107" s="186" t="e">
        <f>#REF!</f>
        <v>#REF!</v>
      </c>
      <c r="D107" s="176" t="e">
        <f>#REF!</f>
        <v>#REF!</v>
      </c>
      <c r="E107" s="176" t="e">
        <f>#REF!</f>
        <v>#REF!</v>
      </c>
      <c r="F107" s="176" t="e">
        <f>#REF!</f>
        <v>#REF!</v>
      </c>
      <c r="G107" s="176" t="e">
        <f>#REF!</f>
        <v>#REF!</v>
      </c>
      <c r="H107" s="176" t="e">
        <f>#REF!</f>
        <v>#REF!</v>
      </c>
      <c r="I107" s="176" t="e">
        <f>#REF!</f>
        <v>#REF!</v>
      </c>
      <c r="J107" s="176" t="e">
        <f>#REF!</f>
        <v>#REF!</v>
      </c>
      <c r="K107" s="176" t="e">
        <f>#REF!</f>
        <v>#REF!</v>
      </c>
      <c r="L107" s="176" t="e">
        <f>#REF!</f>
        <v>#REF!</v>
      </c>
      <c r="M107" s="176" t="e">
        <f>#REF!</f>
        <v>#REF!</v>
      </c>
      <c r="N107" s="176" t="e">
        <f>#REF!</f>
        <v>#REF!</v>
      </c>
      <c r="O107" s="176" t="e">
        <f>#REF!</f>
        <v>#REF!</v>
      </c>
      <c r="P107" s="176" t="e">
        <f>#REF!</f>
        <v>#REF!</v>
      </c>
    </row>
    <row r="108" spans="1:16" ht="28.5" customHeight="1">
      <c r="A108" s="173"/>
      <c r="B108" s="244" t="e">
        <f>#REF!</f>
        <v>#REF!</v>
      </c>
      <c r="C108" s="186" t="e">
        <f>#REF!</f>
        <v>#REF!</v>
      </c>
      <c r="D108" s="176" t="e">
        <f>#REF!</f>
        <v>#REF!</v>
      </c>
      <c r="E108" s="176" t="e">
        <f>#REF!</f>
        <v>#REF!</v>
      </c>
      <c r="F108" s="176" t="e">
        <f>#REF!</f>
        <v>#REF!</v>
      </c>
      <c r="G108" s="176" t="e">
        <f>#REF!</f>
        <v>#REF!</v>
      </c>
      <c r="H108" s="176" t="e">
        <f>#REF!</f>
        <v>#REF!</v>
      </c>
      <c r="I108" s="176" t="e">
        <f>#REF!</f>
        <v>#REF!</v>
      </c>
      <c r="J108" s="176" t="e">
        <f>#REF!</f>
        <v>#REF!</v>
      </c>
      <c r="K108" s="176" t="e">
        <f>#REF!</f>
        <v>#REF!</v>
      </c>
      <c r="L108" s="176" t="e">
        <f>#REF!</f>
        <v>#REF!</v>
      </c>
      <c r="M108" s="176" t="e">
        <f>#REF!</f>
        <v>#REF!</v>
      </c>
      <c r="N108" s="176" t="e">
        <f>#REF!</f>
        <v>#REF!</v>
      </c>
      <c r="O108" s="176" t="e">
        <f>#REF!</f>
        <v>#REF!</v>
      </c>
      <c r="P108" s="176" t="e">
        <f>#REF!</f>
        <v>#REF!</v>
      </c>
    </row>
    <row r="109" spans="1:16" ht="30.75" customHeight="1">
      <c r="A109" s="173"/>
      <c r="B109" s="244" t="e">
        <f>#REF!</f>
        <v>#REF!</v>
      </c>
      <c r="C109" s="186" t="e">
        <f>#REF!</f>
        <v>#REF!</v>
      </c>
      <c r="D109" s="176" t="e">
        <f>#REF!</f>
        <v>#REF!</v>
      </c>
      <c r="E109" s="176" t="e">
        <f>#REF!</f>
        <v>#REF!</v>
      </c>
      <c r="F109" s="176" t="e">
        <f>#REF!</f>
        <v>#REF!</v>
      </c>
      <c r="G109" s="176" t="e">
        <f>#REF!</f>
        <v>#REF!</v>
      </c>
      <c r="H109" s="176" t="e">
        <f>#REF!</f>
        <v>#REF!</v>
      </c>
      <c r="I109" s="176" t="e">
        <f>#REF!</f>
        <v>#REF!</v>
      </c>
      <c r="J109" s="176" t="e">
        <f>#REF!</f>
        <v>#REF!</v>
      </c>
      <c r="K109" s="176" t="e">
        <f>#REF!</f>
        <v>#REF!</v>
      </c>
      <c r="L109" s="176" t="e">
        <f>#REF!</f>
        <v>#REF!</v>
      </c>
      <c r="M109" s="176" t="e">
        <f>#REF!</f>
        <v>#REF!</v>
      </c>
      <c r="N109" s="176" t="e">
        <f>#REF!</f>
        <v>#REF!</v>
      </c>
      <c r="O109" s="176" t="e">
        <f>#REF!</f>
        <v>#REF!</v>
      </c>
      <c r="P109" s="176" t="e">
        <f>#REF!</f>
        <v>#REF!</v>
      </c>
    </row>
    <row r="110" spans="1:16" ht="30.75" customHeight="1">
      <c r="A110" s="215"/>
      <c r="B110" s="244" t="e">
        <f>#REF!</f>
        <v>#REF!</v>
      </c>
      <c r="C110" s="186" t="e">
        <f>#REF!</f>
        <v>#REF!</v>
      </c>
      <c r="D110" s="176" t="e">
        <f>#REF!</f>
        <v>#REF!</v>
      </c>
      <c r="E110" s="176" t="e">
        <f>#REF!</f>
        <v>#REF!</v>
      </c>
      <c r="F110" s="176" t="e">
        <f>#REF!</f>
        <v>#REF!</v>
      </c>
      <c r="G110" s="176" t="e">
        <f>#REF!</f>
        <v>#REF!</v>
      </c>
      <c r="H110" s="176" t="e">
        <f>#REF!</f>
        <v>#REF!</v>
      </c>
      <c r="I110" s="176" t="e">
        <f>#REF!</f>
        <v>#REF!</v>
      </c>
      <c r="J110" s="176" t="e">
        <f>#REF!</f>
        <v>#REF!</v>
      </c>
      <c r="K110" s="176" t="e">
        <f>#REF!</f>
        <v>#REF!</v>
      </c>
      <c r="L110" s="176" t="e">
        <f>#REF!</f>
        <v>#REF!</v>
      </c>
      <c r="M110" s="176" t="e">
        <f>#REF!</f>
        <v>#REF!</v>
      </c>
      <c r="N110" s="176" t="e">
        <f>#REF!</f>
        <v>#REF!</v>
      </c>
      <c r="O110" s="176" t="e">
        <f>#REF!</f>
        <v>#REF!</v>
      </c>
      <c r="P110" s="176" t="e">
        <f>#REF!</f>
        <v>#REF!</v>
      </c>
    </row>
    <row r="111" spans="1:16" ht="30.75" customHeight="1">
      <c r="A111" s="215"/>
      <c r="B111" s="244" t="e">
        <f>#REF!</f>
        <v>#REF!</v>
      </c>
      <c r="C111" s="186" t="e">
        <f>#REF!</f>
        <v>#REF!</v>
      </c>
      <c r="D111" s="176" t="e">
        <f>#REF!</f>
        <v>#REF!</v>
      </c>
      <c r="E111" s="176" t="e">
        <f>#REF!</f>
        <v>#REF!</v>
      </c>
      <c r="F111" s="176" t="e">
        <f>#REF!</f>
        <v>#REF!</v>
      </c>
      <c r="G111" s="176" t="e">
        <f>#REF!</f>
        <v>#REF!</v>
      </c>
      <c r="H111" s="176" t="e">
        <f>#REF!</f>
        <v>#REF!</v>
      </c>
      <c r="I111" s="176" t="e">
        <f>#REF!</f>
        <v>#REF!</v>
      </c>
      <c r="J111" s="176" t="e">
        <f>#REF!</f>
        <v>#REF!</v>
      </c>
      <c r="K111" s="176" t="e">
        <f>#REF!</f>
        <v>#REF!</v>
      </c>
      <c r="L111" s="176" t="e">
        <f>#REF!</f>
        <v>#REF!</v>
      </c>
      <c r="M111" s="176" t="e">
        <f>#REF!</f>
        <v>#REF!</v>
      </c>
      <c r="N111" s="176" t="e">
        <f>#REF!</f>
        <v>#REF!</v>
      </c>
      <c r="O111" s="176" t="e">
        <f>#REF!</f>
        <v>#REF!</v>
      </c>
      <c r="P111" s="176" t="e">
        <f>#REF!</f>
        <v>#REF!</v>
      </c>
    </row>
    <row r="112" spans="1:16" ht="14.4">
      <c r="A112" s="161" t="s">
        <v>621</v>
      </c>
      <c r="B112" s="162"/>
      <c r="C112" s="163"/>
      <c r="D112" s="164" t="e">
        <f>D113+D119+D123</f>
        <v>#REF!</v>
      </c>
      <c r="E112" s="164" t="e">
        <f t="shared" ref="E112:P112" si="31">E113+E119+E123</f>
        <v>#REF!</v>
      </c>
      <c r="F112" s="164" t="e">
        <f t="shared" si="31"/>
        <v>#REF!</v>
      </c>
      <c r="G112" s="164" t="e">
        <f t="shared" si="31"/>
        <v>#REF!</v>
      </c>
      <c r="H112" s="164" t="e">
        <f t="shared" si="31"/>
        <v>#REF!</v>
      </c>
      <c r="I112" s="164" t="e">
        <f t="shared" si="31"/>
        <v>#REF!</v>
      </c>
      <c r="J112" s="164" t="e">
        <f t="shared" si="31"/>
        <v>#REF!</v>
      </c>
      <c r="K112" s="164" t="e">
        <f t="shared" si="31"/>
        <v>#REF!</v>
      </c>
      <c r="L112" s="164" t="e">
        <f t="shared" si="31"/>
        <v>#REF!</v>
      </c>
      <c r="M112" s="164" t="e">
        <f t="shared" si="31"/>
        <v>#REF!</v>
      </c>
      <c r="N112" s="164" t="e">
        <f t="shared" si="31"/>
        <v>#REF!</v>
      </c>
      <c r="O112" s="164" t="e">
        <f t="shared" si="31"/>
        <v>#REF!</v>
      </c>
      <c r="P112" s="164" t="e">
        <f t="shared" si="31"/>
        <v>#REF!</v>
      </c>
    </row>
    <row r="113" spans="1:16">
      <c r="A113" s="169"/>
      <c r="B113" s="211" t="e">
        <f>#REF!</f>
        <v>#REF!</v>
      </c>
      <c r="C113" s="212" t="e">
        <f>#REF!</f>
        <v>#REF!</v>
      </c>
      <c r="D113" s="247" t="e">
        <f>SUM(D114:D118)</f>
        <v>#REF!</v>
      </c>
      <c r="E113" s="247" t="e">
        <f t="shared" ref="E113:P113" si="32">SUM(E114:E118)</f>
        <v>#REF!</v>
      </c>
      <c r="F113" s="247" t="e">
        <f t="shared" si="32"/>
        <v>#REF!</v>
      </c>
      <c r="G113" s="247" t="e">
        <f t="shared" si="32"/>
        <v>#REF!</v>
      </c>
      <c r="H113" s="247" t="e">
        <f t="shared" si="32"/>
        <v>#REF!</v>
      </c>
      <c r="I113" s="247" t="e">
        <f t="shared" si="32"/>
        <v>#REF!</v>
      </c>
      <c r="J113" s="247" t="e">
        <f t="shared" si="32"/>
        <v>#REF!</v>
      </c>
      <c r="K113" s="247" t="e">
        <f t="shared" si="32"/>
        <v>#REF!</v>
      </c>
      <c r="L113" s="247" t="e">
        <f t="shared" si="32"/>
        <v>#REF!</v>
      </c>
      <c r="M113" s="247" t="e">
        <f t="shared" si="32"/>
        <v>#REF!</v>
      </c>
      <c r="N113" s="247" t="e">
        <f t="shared" si="32"/>
        <v>#REF!</v>
      </c>
      <c r="O113" s="247" t="e">
        <f t="shared" si="32"/>
        <v>#REF!</v>
      </c>
      <c r="P113" s="247" t="e">
        <f t="shared" si="32"/>
        <v>#REF!</v>
      </c>
    </row>
    <row r="114" spans="1:16" ht="55.5" customHeight="1">
      <c r="A114" s="173"/>
      <c r="B114" s="184" t="e">
        <f>#REF!</f>
        <v>#REF!</v>
      </c>
      <c r="C114" s="186" t="e">
        <f>#REF!</f>
        <v>#REF!</v>
      </c>
      <c r="D114" s="176"/>
      <c r="E114" s="176"/>
      <c r="F114" s="176"/>
      <c r="G114" s="176" t="e">
        <f>#REF!</f>
        <v>#REF!</v>
      </c>
      <c r="H114" s="176" t="e">
        <f>#REF!</f>
        <v>#REF!</v>
      </c>
      <c r="I114" s="176" t="e">
        <f>#REF!</f>
        <v>#REF!</v>
      </c>
      <c r="J114" s="176" t="e">
        <f>#REF!</f>
        <v>#REF!</v>
      </c>
      <c r="K114" s="176" t="e">
        <f>#REF!</f>
        <v>#REF!</v>
      </c>
      <c r="L114" s="176" t="e">
        <f>#REF!</f>
        <v>#REF!</v>
      </c>
      <c r="M114" s="176" t="e">
        <f>#REF!</f>
        <v>#REF!</v>
      </c>
      <c r="N114" s="176" t="e">
        <f>#REF!</f>
        <v>#REF!</v>
      </c>
      <c r="O114" s="176" t="e">
        <f>#REF!</f>
        <v>#REF!</v>
      </c>
      <c r="P114" s="176"/>
    </row>
    <row r="115" spans="1:16" ht="44.25" customHeight="1">
      <c r="A115" s="173"/>
      <c r="B115" s="184" t="e">
        <f>#REF!</f>
        <v>#REF!</v>
      </c>
      <c r="C115" s="186" t="e">
        <f>#REF!</f>
        <v>#REF!</v>
      </c>
      <c r="D115" s="176" t="e">
        <f>#REF!</f>
        <v>#REF!</v>
      </c>
      <c r="E115" s="176" t="e">
        <f>#REF!</f>
        <v>#REF!</v>
      </c>
      <c r="F115" s="176" t="e">
        <f>#REF!</f>
        <v>#REF!</v>
      </c>
      <c r="G115" s="176" t="e">
        <f>#REF!</f>
        <v>#REF!</v>
      </c>
      <c r="H115" s="176" t="e">
        <f>#REF!</f>
        <v>#REF!</v>
      </c>
      <c r="I115" s="176" t="e">
        <f>#REF!</f>
        <v>#REF!</v>
      </c>
      <c r="J115" s="176" t="e">
        <f>#REF!</f>
        <v>#REF!</v>
      </c>
      <c r="K115" s="176" t="e">
        <f>#REF!</f>
        <v>#REF!</v>
      </c>
      <c r="L115" s="176" t="e">
        <f>#REF!</f>
        <v>#REF!</v>
      </c>
      <c r="M115" s="176" t="e">
        <f>#REF!</f>
        <v>#REF!</v>
      </c>
      <c r="N115" s="176" t="e">
        <f>#REF!</f>
        <v>#REF!</v>
      </c>
      <c r="O115" s="176" t="e">
        <f>#REF!</f>
        <v>#REF!</v>
      </c>
      <c r="P115" s="176" t="e">
        <f>#REF!</f>
        <v>#REF!</v>
      </c>
    </row>
    <row r="116" spans="1:16" ht="60.75" customHeight="1">
      <c r="A116" s="173"/>
      <c r="B116" s="184" t="e">
        <f>#REF!</f>
        <v>#REF!</v>
      </c>
      <c r="C116" s="186" t="e">
        <f>#REF!</f>
        <v>#REF!</v>
      </c>
      <c r="D116" s="176" t="e">
        <f>#REF!</f>
        <v>#REF!</v>
      </c>
      <c r="E116" s="176" t="e">
        <f>#REF!</f>
        <v>#REF!</v>
      </c>
      <c r="F116" s="176" t="e">
        <f>#REF!</f>
        <v>#REF!</v>
      </c>
      <c r="G116" s="176" t="e">
        <f>#REF!</f>
        <v>#REF!</v>
      </c>
      <c r="H116" s="176" t="e">
        <f>#REF!</f>
        <v>#REF!</v>
      </c>
      <c r="I116" s="176" t="e">
        <f>#REF!</f>
        <v>#REF!</v>
      </c>
      <c r="J116" s="176" t="e">
        <f>#REF!</f>
        <v>#REF!</v>
      </c>
      <c r="K116" s="176" t="e">
        <f>#REF!</f>
        <v>#REF!</v>
      </c>
      <c r="L116" s="176" t="e">
        <f>#REF!</f>
        <v>#REF!</v>
      </c>
      <c r="M116" s="176" t="e">
        <f>#REF!</f>
        <v>#REF!</v>
      </c>
      <c r="N116" s="176" t="e">
        <f>#REF!</f>
        <v>#REF!</v>
      </c>
      <c r="O116" s="176" t="e">
        <f>#REF!</f>
        <v>#REF!</v>
      </c>
      <c r="P116" s="176" t="e">
        <f>#REF!</f>
        <v>#REF!</v>
      </c>
    </row>
    <row r="117" spans="1:16" ht="70.5" customHeight="1">
      <c r="A117" s="173"/>
      <c r="B117" s="184" t="e">
        <f>#REF!</f>
        <v>#REF!</v>
      </c>
      <c r="C117" s="186" t="e">
        <f>#REF!</f>
        <v>#REF!</v>
      </c>
      <c r="D117" s="176" t="e">
        <f>#REF!</f>
        <v>#REF!</v>
      </c>
      <c r="E117" s="176" t="e">
        <f>#REF!</f>
        <v>#REF!</v>
      </c>
      <c r="F117" s="176" t="e">
        <f>#REF!</f>
        <v>#REF!</v>
      </c>
      <c r="G117" s="176" t="e">
        <f>#REF!</f>
        <v>#REF!</v>
      </c>
      <c r="H117" s="176" t="e">
        <f>#REF!</f>
        <v>#REF!</v>
      </c>
      <c r="I117" s="176" t="e">
        <f>#REF!</f>
        <v>#REF!</v>
      </c>
      <c r="J117" s="176" t="e">
        <f>#REF!</f>
        <v>#REF!</v>
      </c>
      <c r="K117" s="176" t="e">
        <f>#REF!</f>
        <v>#REF!</v>
      </c>
      <c r="L117" s="176" t="e">
        <f>#REF!</f>
        <v>#REF!</v>
      </c>
      <c r="M117" s="176" t="e">
        <f>#REF!</f>
        <v>#REF!</v>
      </c>
      <c r="N117" s="176" t="e">
        <f>#REF!</f>
        <v>#REF!</v>
      </c>
      <c r="O117" s="176" t="e">
        <f>#REF!</f>
        <v>#REF!</v>
      </c>
      <c r="P117" s="176" t="e">
        <f>#REF!</f>
        <v>#REF!</v>
      </c>
    </row>
    <row r="118" spans="1:16" ht="54" customHeight="1">
      <c r="A118" s="173"/>
      <c r="B118" s="248" t="e">
        <f>#REF!</f>
        <v>#REF!</v>
      </c>
      <c r="C118" s="249" t="e">
        <f>#REF!</f>
        <v>#REF!</v>
      </c>
      <c r="D118" s="176" t="e">
        <f>#REF!</f>
        <v>#REF!</v>
      </c>
      <c r="E118" s="176" t="e">
        <f>#REF!</f>
        <v>#REF!</v>
      </c>
      <c r="F118" s="176" t="e">
        <f>#REF!</f>
        <v>#REF!</v>
      </c>
      <c r="G118" s="176" t="e">
        <f>#REF!</f>
        <v>#REF!</v>
      </c>
      <c r="H118" s="176" t="e">
        <f>#REF!</f>
        <v>#REF!</v>
      </c>
      <c r="I118" s="176" t="e">
        <f>#REF!</f>
        <v>#REF!</v>
      </c>
      <c r="J118" s="176" t="e">
        <f>#REF!</f>
        <v>#REF!</v>
      </c>
      <c r="K118" s="176" t="e">
        <f>#REF!</f>
        <v>#REF!</v>
      </c>
      <c r="L118" s="176" t="e">
        <f>#REF!</f>
        <v>#REF!</v>
      </c>
      <c r="M118" s="176" t="e">
        <f>#REF!</f>
        <v>#REF!</v>
      </c>
      <c r="N118" s="176" t="e">
        <f>#REF!</f>
        <v>#REF!</v>
      </c>
      <c r="O118" s="176" t="e">
        <f>#REF!</f>
        <v>#REF!</v>
      </c>
      <c r="P118" s="176" t="e">
        <f>#REF!</f>
        <v>#REF!</v>
      </c>
    </row>
    <row r="119" spans="1:16">
      <c r="A119" s="250"/>
      <c r="B119" s="251" t="e">
        <f>#REF!</f>
        <v>#REF!</v>
      </c>
      <c r="C119" s="252" t="e">
        <f>#REF!</f>
        <v>#REF!</v>
      </c>
      <c r="D119" s="247" t="e">
        <f>SUM(D120:D122)</f>
        <v>#REF!</v>
      </c>
      <c r="E119" s="247" t="e">
        <f t="shared" ref="E119:P119" si="33">SUM(E120:E122)</f>
        <v>#REF!</v>
      </c>
      <c r="F119" s="247" t="e">
        <f t="shared" si="33"/>
        <v>#REF!</v>
      </c>
      <c r="G119" s="247" t="e">
        <f t="shared" si="33"/>
        <v>#REF!</v>
      </c>
      <c r="H119" s="247" t="e">
        <f t="shared" si="33"/>
        <v>#REF!</v>
      </c>
      <c r="I119" s="247" t="e">
        <f t="shared" si="33"/>
        <v>#REF!</v>
      </c>
      <c r="J119" s="247" t="e">
        <f t="shared" si="33"/>
        <v>#REF!</v>
      </c>
      <c r="K119" s="247" t="e">
        <f t="shared" si="33"/>
        <v>#REF!</v>
      </c>
      <c r="L119" s="247" t="e">
        <f t="shared" si="33"/>
        <v>#REF!</v>
      </c>
      <c r="M119" s="247" t="e">
        <f t="shared" si="33"/>
        <v>#REF!</v>
      </c>
      <c r="N119" s="247" t="e">
        <f t="shared" si="33"/>
        <v>#REF!</v>
      </c>
      <c r="O119" s="247" t="e">
        <f t="shared" si="33"/>
        <v>#REF!</v>
      </c>
      <c r="P119" s="247" t="e">
        <f t="shared" si="33"/>
        <v>#REF!</v>
      </c>
    </row>
    <row r="120" spans="1:16" ht="31.5" customHeight="1">
      <c r="A120" s="201"/>
      <c r="B120" s="184" t="e">
        <f>#REF!</f>
        <v>#REF!</v>
      </c>
      <c r="C120" s="193" t="e">
        <f>#REF!</f>
        <v>#REF!</v>
      </c>
      <c r="D120" s="176" t="e">
        <f>#REF!</f>
        <v>#REF!</v>
      </c>
      <c r="E120" s="176" t="e">
        <f>#REF!</f>
        <v>#REF!</v>
      </c>
      <c r="F120" s="176" t="e">
        <f>#REF!</f>
        <v>#REF!</v>
      </c>
      <c r="G120" s="176" t="e">
        <f>#REF!</f>
        <v>#REF!</v>
      </c>
      <c r="H120" s="176" t="e">
        <f>#REF!</f>
        <v>#REF!</v>
      </c>
      <c r="I120" s="176" t="e">
        <f>#REF!</f>
        <v>#REF!</v>
      </c>
      <c r="J120" s="176" t="e">
        <f>#REF!</f>
        <v>#REF!</v>
      </c>
      <c r="K120" s="176" t="e">
        <f>#REF!</f>
        <v>#REF!</v>
      </c>
      <c r="L120" s="176" t="e">
        <f>#REF!</f>
        <v>#REF!</v>
      </c>
      <c r="M120" s="176" t="e">
        <f>#REF!</f>
        <v>#REF!</v>
      </c>
      <c r="N120" s="176" t="e">
        <f>#REF!</f>
        <v>#REF!</v>
      </c>
      <c r="O120" s="176" t="e">
        <f>#REF!</f>
        <v>#REF!</v>
      </c>
      <c r="P120" s="176" t="e">
        <f>#REF!</f>
        <v>#REF!</v>
      </c>
    </row>
    <row r="121" spans="1:16" ht="35.25" customHeight="1">
      <c r="A121" s="201"/>
      <c r="B121" s="253" t="e">
        <f>#REF!</f>
        <v>#REF!</v>
      </c>
      <c r="C121" s="254" t="e">
        <f>#REF!</f>
        <v>#REF!</v>
      </c>
      <c r="D121" s="176" t="e">
        <f>#REF!</f>
        <v>#REF!</v>
      </c>
      <c r="E121" s="176" t="e">
        <f>#REF!</f>
        <v>#REF!</v>
      </c>
      <c r="F121" s="176" t="e">
        <f>#REF!</f>
        <v>#REF!</v>
      </c>
      <c r="G121" s="176" t="e">
        <f>#REF!</f>
        <v>#REF!</v>
      </c>
      <c r="H121" s="176" t="e">
        <f>#REF!</f>
        <v>#REF!</v>
      </c>
      <c r="I121" s="176" t="e">
        <f>#REF!</f>
        <v>#REF!</v>
      </c>
      <c r="J121" s="176" t="e">
        <f>#REF!</f>
        <v>#REF!</v>
      </c>
      <c r="K121" s="176" t="e">
        <f>#REF!</f>
        <v>#REF!</v>
      </c>
      <c r="L121" s="176" t="e">
        <f>#REF!</f>
        <v>#REF!</v>
      </c>
      <c r="M121" s="176" t="e">
        <f>#REF!</f>
        <v>#REF!</v>
      </c>
      <c r="N121" s="176" t="e">
        <f>#REF!</f>
        <v>#REF!</v>
      </c>
      <c r="O121" s="176" t="e">
        <f>#REF!</f>
        <v>#REF!</v>
      </c>
      <c r="P121" s="176" t="e">
        <f>#REF!</f>
        <v>#REF!</v>
      </c>
    </row>
    <row r="122" spans="1:16" ht="35.25" customHeight="1">
      <c r="A122" s="201"/>
      <c r="B122" s="253" t="e">
        <f>#REF!</f>
        <v>#REF!</v>
      </c>
      <c r="C122" s="254" t="e">
        <f>#REF!</f>
        <v>#REF!</v>
      </c>
      <c r="D122" s="176" t="e">
        <f>#REF!</f>
        <v>#REF!</v>
      </c>
      <c r="E122" s="176" t="e">
        <f>#REF!</f>
        <v>#REF!</v>
      </c>
      <c r="F122" s="176" t="e">
        <f>#REF!</f>
        <v>#REF!</v>
      </c>
      <c r="G122" s="176" t="e">
        <f>#REF!</f>
        <v>#REF!</v>
      </c>
      <c r="H122" s="176" t="e">
        <f>#REF!</f>
        <v>#REF!</v>
      </c>
      <c r="I122" s="176" t="e">
        <f>#REF!</f>
        <v>#REF!</v>
      </c>
      <c r="J122" s="176" t="e">
        <f>#REF!</f>
        <v>#REF!</v>
      </c>
      <c r="K122" s="176" t="e">
        <f>#REF!</f>
        <v>#REF!</v>
      </c>
      <c r="L122" s="176" t="e">
        <f>#REF!</f>
        <v>#REF!</v>
      </c>
      <c r="M122" s="176" t="e">
        <f>#REF!</f>
        <v>#REF!</v>
      </c>
      <c r="N122" s="176" t="e">
        <f>#REF!</f>
        <v>#REF!</v>
      </c>
      <c r="O122" s="176" t="e">
        <f>#REF!</f>
        <v>#REF!</v>
      </c>
      <c r="P122" s="176" t="e">
        <f>#REF!</f>
        <v>#REF!</v>
      </c>
    </row>
    <row r="123" spans="1:16" ht="30" customHeight="1">
      <c r="A123" s="149"/>
      <c r="B123" s="180" t="e">
        <f>#REF!</f>
        <v>#REF!</v>
      </c>
      <c r="C123" s="155" t="e">
        <f>#REF!</f>
        <v>#REF!</v>
      </c>
      <c r="D123" s="247" t="e">
        <f>SUM(D124:D126)</f>
        <v>#REF!</v>
      </c>
      <c r="E123" s="247" t="e">
        <f t="shared" ref="E123:P123" si="34">SUM(E124:E126)</f>
        <v>#REF!</v>
      </c>
      <c r="F123" s="247" t="e">
        <f t="shared" si="34"/>
        <v>#REF!</v>
      </c>
      <c r="G123" s="247" t="e">
        <f t="shared" si="34"/>
        <v>#REF!</v>
      </c>
      <c r="H123" s="247" t="e">
        <f t="shared" si="34"/>
        <v>#REF!</v>
      </c>
      <c r="I123" s="247" t="e">
        <f t="shared" si="34"/>
        <v>#REF!</v>
      </c>
      <c r="J123" s="247" t="e">
        <f t="shared" si="34"/>
        <v>#REF!</v>
      </c>
      <c r="K123" s="247" t="e">
        <f t="shared" si="34"/>
        <v>#REF!</v>
      </c>
      <c r="L123" s="247" t="e">
        <f t="shared" si="34"/>
        <v>#REF!</v>
      </c>
      <c r="M123" s="247" t="e">
        <f t="shared" si="34"/>
        <v>#REF!</v>
      </c>
      <c r="N123" s="247" t="e">
        <f t="shared" si="34"/>
        <v>#REF!</v>
      </c>
      <c r="O123" s="247" t="e">
        <f t="shared" si="34"/>
        <v>#REF!</v>
      </c>
      <c r="P123" s="247" t="e">
        <f t="shared" si="34"/>
        <v>#REF!</v>
      </c>
    </row>
    <row r="124" spans="1:16" ht="42" customHeight="1">
      <c r="A124" s="173"/>
      <c r="B124" s="184" t="e">
        <f>#REF!</f>
        <v>#REF!</v>
      </c>
      <c r="C124" s="186" t="e">
        <f>#REF!</f>
        <v>#REF!</v>
      </c>
      <c r="D124" s="176" t="e">
        <f>#REF!</f>
        <v>#REF!</v>
      </c>
      <c r="E124" s="176" t="e">
        <f>#REF!</f>
        <v>#REF!</v>
      </c>
      <c r="F124" s="176" t="e">
        <f>#REF!</f>
        <v>#REF!</v>
      </c>
      <c r="G124" s="176" t="e">
        <f>#REF!</f>
        <v>#REF!</v>
      </c>
      <c r="H124" s="176" t="e">
        <f>#REF!</f>
        <v>#REF!</v>
      </c>
      <c r="I124" s="176" t="e">
        <f>#REF!</f>
        <v>#REF!</v>
      </c>
      <c r="J124" s="176" t="e">
        <f>#REF!</f>
        <v>#REF!</v>
      </c>
      <c r="K124" s="176" t="e">
        <f>#REF!</f>
        <v>#REF!</v>
      </c>
      <c r="L124" s="176" t="e">
        <f>#REF!</f>
        <v>#REF!</v>
      </c>
      <c r="M124" s="176" t="e">
        <f>#REF!</f>
        <v>#REF!</v>
      </c>
      <c r="N124" s="176" t="e">
        <f>#REF!</f>
        <v>#REF!</v>
      </c>
      <c r="O124" s="176" t="e">
        <f>#REF!</f>
        <v>#REF!</v>
      </c>
      <c r="P124" s="221" t="e">
        <f>D124+E124+F124+G124+H124+I124+J124+K124+L124+M124+N124+O124</f>
        <v>#REF!</v>
      </c>
    </row>
    <row r="125" spans="1:16" ht="39.75" customHeight="1">
      <c r="A125" s="173"/>
      <c r="B125" s="184" t="e">
        <f>#REF!</f>
        <v>#REF!</v>
      </c>
      <c r="C125" s="186" t="e">
        <f>#REF!</f>
        <v>#REF!</v>
      </c>
      <c r="D125" s="176" t="e">
        <f>#REF!</f>
        <v>#REF!</v>
      </c>
      <c r="E125" s="176" t="e">
        <f>#REF!</f>
        <v>#REF!</v>
      </c>
      <c r="F125" s="176" t="e">
        <f>#REF!</f>
        <v>#REF!</v>
      </c>
      <c r="G125" s="176" t="e">
        <f>#REF!</f>
        <v>#REF!</v>
      </c>
      <c r="H125" s="176" t="e">
        <f>#REF!</f>
        <v>#REF!</v>
      </c>
      <c r="I125" s="176" t="e">
        <f>#REF!</f>
        <v>#REF!</v>
      </c>
      <c r="J125" s="176" t="e">
        <f>#REF!</f>
        <v>#REF!</v>
      </c>
      <c r="K125" s="176" t="e">
        <f>#REF!</f>
        <v>#REF!</v>
      </c>
      <c r="L125" s="176" t="e">
        <f>#REF!</f>
        <v>#REF!</v>
      </c>
      <c r="M125" s="176" t="e">
        <f>#REF!</f>
        <v>#REF!</v>
      </c>
      <c r="N125" s="176" t="e">
        <f>#REF!</f>
        <v>#REF!</v>
      </c>
      <c r="O125" s="176" t="e">
        <f>#REF!</f>
        <v>#REF!</v>
      </c>
      <c r="P125" s="221" t="e">
        <f>D125+E125+F125+G125+H125+I125+J125+K125+L125+M125+N125+O125</f>
        <v>#REF!</v>
      </c>
    </row>
    <row r="126" spans="1:16" ht="42" customHeight="1">
      <c r="A126" s="173"/>
      <c r="B126" s="184" t="e">
        <f>#REF!</f>
        <v>#REF!</v>
      </c>
      <c r="C126" s="186" t="e">
        <f>#REF!</f>
        <v>#REF!</v>
      </c>
      <c r="D126" s="176" t="e">
        <f>#REF!</f>
        <v>#REF!</v>
      </c>
      <c r="E126" s="176" t="e">
        <f>#REF!</f>
        <v>#REF!</v>
      </c>
      <c r="F126" s="176" t="e">
        <f>#REF!</f>
        <v>#REF!</v>
      </c>
      <c r="G126" s="176" t="e">
        <f>#REF!</f>
        <v>#REF!</v>
      </c>
      <c r="H126" s="176" t="e">
        <f>#REF!</f>
        <v>#REF!</v>
      </c>
      <c r="I126" s="176" t="e">
        <f>#REF!</f>
        <v>#REF!</v>
      </c>
      <c r="J126" s="176" t="e">
        <f>#REF!</f>
        <v>#REF!</v>
      </c>
      <c r="K126" s="176" t="e">
        <f>#REF!</f>
        <v>#REF!</v>
      </c>
      <c r="L126" s="176" t="e">
        <f>#REF!</f>
        <v>#REF!</v>
      </c>
      <c r="M126" s="176" t="e">
        <f>#REF!</f>
        <v>#REF!</v>
      </c>
      <c r="N126" s="176" t="e">
        <f>#REF!</f>
        <v>#REF!</v>
      </c>
      <c r="O126" s="176" t="e">
        <f>#REF!</f>
        <v>#REF!</v>
      </c>
      <c r="P126" s="221" t="e">
        <f>D126+E126+F126+G126+H126+I126+J126+K126+L126+M126+N126+O126</f>
        <v>#REF!</v>
      </c>
    </row>
    <row r="127" spans="1:16" s="141" customFormat="1" ht="32.25" customHeight="1">
      <c r="A127" s="255"/>
      <c r="B127" s="256" t="e">
        <f>#REF!</f>
        <v>#REF!</v>
      </c>
      <c r="C127" s="257" t="e">
        <f>#REF!</f>
        <v>#REF!</v>
      </c>
      <c r="D127" s="258" t="e">
        <f>#REF!</f>
        <v>#REF!</v>
      </c>
      <c r="E127" s="258" t="e">
        <f>#REF!</f>
        <v>#REF!</v>
      </c>
      <c r="F127" s="258" t="e">
        <f>#REF!</f>
        <v>#REF!</v>
      </c>
      <c r="G127" s="258" t="e">
        <f>#REF!</f>
        <v>#REF!</v>
      </c>
      <c r="H127" s="258" t="e">
        <f>#REF!</f>
        <v>#REF!</v>
      </c>
      <c r="I127" s="258" t="e">
        <f>#REF!</f>
        <v>#REF!</v>
      </c>
      <c r="J127" s="258" t="e">
        <f>#REF!</f>
        <v>#REF!</v>
      </c>
      <c r="K127" s="258" t="e">
        <f>#REF!</f>
        <v>#REF!</v>
      </c>
      <c r="L127" s="258" t="e">
        <f>#REF!</f>
        <v>#REF!</v>
      </c>
      <c r="M127" s="258" t="e">
        <f>#REF!</f>
        <v>#REF!</v>
      </c>
      <c r="N127" s="258" t="e">
        <f>#REF!</f>
        <v>#REF!</v>
      </c>
      <c r="O127" s="258" t="e">
        <f>#REF!</f>
        <v>#REF!</v>
      </c>
      <c r="P127" s="258" t="e">
        <f>#REF!</f>
        <v>#REF!</v>
      </c>
    </row>
    <row r="128" spans="1:16" ht="32.25" customHeight="1">
      <c r="A128" s="201"/>
      <c r="B128" s="184" t="e">
        <f>#REF!</f>
        <v>#REF!</v>
      </c>
      <c r="C128" s="193" t="e">
        <f>#REF!</f>
        <v>#REF!</v>
      </c>
      <c r="D128" s="176" t="e">
        <f>#REF!</f>
        <v>#REF!</v>
      </c>
      <c r="E128" s="176" t="e">
        <f>#REF!</f>
        <v>#REF!</v>
      </c>
      <c r="F128" s="176" t="e">
        <f>#REF!</f>
        <v>#REF!</v>
      </c>
      <c r="G128" s="176" t="e">
        <f>#REF!</f>
        <v>#REF!</v>
      </c>
      <c r="H128" s="176" t="e">
        <f>#REF!</f>
        <v>#REF!</v>
      </c>
      <c r="I128" s="176" t="e">
        <f>#REF!</f>
        <v>#REF!</v>
      </c>
      <c r="J128" s="176" t="e">
        <f>#REF!</f>
        <v>#REF!</v>
      </c>
      <c r="K128" s="176" t="e">
        <f>#REF!</f>
        <v>#REF!</v>
      </c>
      <c r="L128" s="176" t="e">
        <f>#REF!</f>
        <v>#REF!</v>
      </c>
      <c r="M128" s="176" t="e">
        <f>#REF!</f>
        <v>#REF!</v>
      </c>
      <c r="N128" s="176" t="e">
        <f>#REF!</f>
        <v>#REF!</v>
      </c>
      <c r="O128" s="176" t="e">
        <f>#REF!</f>
        <v>#REF!</v>
      </c>
      <c r="P128" s="176" t="e">
        <f>#REF!</f>
        <v>#REF!</v>
      </c>
    </row>
    <row r="129" spans="1:16" ht="32.25" customHeight="1">
      <c r="A129" s="201"/>
      <c r="B129" s="184" t="e">
        <f>#REF!</f>
        <v>#REF!</v>
      </c>
      <c r="C129" s="193" t="e">
        <f>#REF!</f>
        <v>#REF!</v>
      </c>
      <c r="D129" s="176" t="e">
        <f>#REF!</f>
        <v>#REF!</v>
      </c>
      <c r="E129" s="176" t="e">
        <f>#REF!</f>
        <v>#REF!</v>
      </c>
      <c r="F129" s="176" t="e">
        <f>#REF!</f>
        <v>#REF!</v>
      </c>
      <c r="G129" s="176" t="e">
        <f>#REF!</f>
        <v>#REF!</v>
      </c>
      <c r="H129" s="176" t="e">
        <f>#REF!</f>
        <v>#REF!</v>
      </c>
      <c r="I129" s="176" t="e">
        <f>#REF!</f>
        <v>#REF!</v>
      </c>
      <c r="J129" s="176" t="e">
        <f>#REF!</f>
        <v>#REF!</v>
      </c>
      <c r="K129" s="176" t="e">
        <f>#REF!</f>
        <v>#REF!</v>
      </c>
      <c r="L129" s="176" t="e">
        <f>#REF!</f>
        <v>#REF!</v>
      </c>
      <c r="M129" s="176" t="e">
        <f>#REF!</f>
        <v>#REF!</v>
      </c>
      <c r="N129" s="176" t="e">
        <f>#REF!</f>
        <v>#REF!</v>
      </c>
      <c r="O129" s="176" t="e">
        <f>#REF!</f>
        <v>#REF!</v>
      </c>
      <c r="P129" s="176" t="e">
        <f>#REF!</f>
        <v>#REF!</v>
      </c>
    </row>
    <row r="130" spans="1:16" ht="32.25" customHeight="1">
      <c r="A130" s="201"/>
      <c r="B130" s="184" t="e">
        <f>#REF!</f>
        <v>#REF!</v>
      </c>
      <c r="C130" s="193" t="e">
        <f>#REF!</f>
        <v>#REF!</v>
      </c>
      <c r="D130" s="176" t="e">
        <f>#REF!</f>
        <v>#REF!</v>
      </c>
      <c r="E130" s="176" t="e">
        <f>#REF!</f>
        <v>#REF!</v>
      </c>
      <c r="F130" s="176" t="e">
        <f>#REF!</f>
        <v>#REF!</v>
      </c>
      <c r="G130" s="176" t="e">
        <f>#REF!</f>
        <v>#REF!</v>
      </c>
      <c r="H130" s="176" t="e">
        <f>#REF!</f>
        <v>#REF!</v>
      </c>
      <c r="I130" s="176" t="e">
        <f>#REF!</f>
        <v>#REF!</v>
      </c>
      <c r="J130" s="176" t="e">
        <f>#REF!</f>
        <v>#REF!</v>
      </c>
      <c r="K130" s="176" t="e">
        <f>#REF!</f>
        <v>#REF!</v>
      </c>
      <c r="L130" s="176" t="e">
        <f>#REF!</f>
        <v>#REF!</v>
      </c>
      <c r="M130" s="176" t="e">
        <f>#REF!</f>
        <v>#REF!</v>
      </c>
      <c r="N130" s="176" t="e">
        <f>#REF!</f>
        <v>#REF!</v>
      </c>
      <c r="O130" s="176" t="e">
        <f>#REF!</f>
        <v>#REF!</v>
      </c>
      <c r="P130" s="176" t="e">
        <f>#REF!</f>
        <v>#REF!</v>
      </c>
    </row>
    <row r="131" spans="1:16" s="142" customFormat="1">
      <c r="A131" s="259"/>
      <c r="B131" s="260" t="s">
        <v>377</v>
      </c>
      <c r="C131" s="261"/>
      <c r="D131" s="262">
        <f>SUM(D133:D135)</f>
        <v>0</v>
      </c>
      <c r="E131" s="262">
        <f t="shared" ref="E131:P131" si="35">SUM(E133:E135)</f>
        <v>0</v>
      </c>
      <c r="F131" s="262">
        <f t="shared" si="35"/>
        <v>0</v>
      </c>
      <c r="G131" s="262">
        <f t="shared" si="35"/>
        <v>0</v>
      </c>
      <c r="H131" s="262">
        <f t="shared" si="35"/>
        <v>0</v>
      </c>
      <c r="I131" s="262">
        <f t="shared" si="35"/>
        <v>0</v>
      </c>
      <c r="J131" s="262">
        <f t="shared" si="35"/>
        <v>0</v>
      </c>
      <c r="K131" s="262">
        <f t="shared" si="35"/>
        <v>0</v>
      </c>
      <c r="L131" s="262">
        <f t="shared" si="35"/>
        <v>0</v>
      </c>
      <c r="M131" s="262">
        <f t="shared" si="35"/>
        <v>0</v>
      </c>
      <c r="N131" s="262">
        <f t="shared" si="35"/>
        <v>0</v>
      </c>
      <c r="O131" s="277">
        <f t="shared" si="35"/>
        <v>0</v>
      </c>
      <c r="P131" s="278">
        <f t="shared" si="35"/>
        <v>0</v>
      </c>
    </row>
    <row r="132" spans="1:16" s="142" customFormat="1">
      <c r="A132" s="259"/>
      <c r="B132" s="263"/>
      <c r="C132" s="264"/>
      <c r="D132" s="262"/>
      <c r="E132" s="262"/>
      <c r="F132" s="262"/>
      <c r="G132" s="262"/>
      <c r="H132" s="262"/>
      <c r="I132" s="262"/>
      <c r="J132" s="262"/>
      <c r="K132" s="262"/>
      <c r="L132" s="262"/>
      <c r="M132" s="262"/>
      <c r="N132" s="262"/>
      <c r="O132" s="262"/>
      <c r="P132" s="262"/>
    </row>
    <row r="133" spans="1:16" s="142" customFormat="1">
      <c r="A133" s="265"/>
      <c r="B133" s="266" t="s">
        <v>378</v>
      </c>
      <c r="C133" s="267"/>
      <c r="D133" s="268"/>
      <c r="E133" s="269"/>
      <c r="F133" s="269"/>
      <c r="G133" s="269"/>
      <c r="H133" s="269"/>
      <c r="I133" s="269"/>
      <c r="J133" s="269"/>
      <c r="K133" s="269"/>
      <c r="L133" s="269"/>
      <c r="M133" s="269"/>
      <c r="N133" s="269"/>
      <c r="O133" s="269"/>
      <c r="P133" s="176">
        <f>SUM(D133:O133)</f>
        <v>0</v>
      </c>
    </row>
    <row r="134" spans="1:16" s="142" customFormat="1">
      <c r="A134" s="265"/>
      <c r="B134" s="266" t="s">
        <v>379</v>
      </c>
      <c r="C134" s="267"/>
      <c r="D134" s="269"/>
      <c r="E134" s="269"/>
      <c r="F134" s="269"/>
      <c r="G134" s="269"/>
      <c r="H134" s="269"/>
      <c r="I134" s="269"/>
      <c r="J134" s="269"/>
      <c r="K134" s="269"/>
      <c r="L134" s="269"/>
      <c r="M134" s="269"/>
      <c r="N134" s="269"/>
      <c r="O134" s="269"/>
      <c r="P134" s="176">
        <f>SUM(D134:O134)</f>
        <v>0</v>
      </c>
    </row>
    <row r="135" spans="1:16" s="142" customFormat="1">
      <c r="A135" s="265"/>
      <c r="B135" s="266" t="s">
        <v>380</v>
      </c>
      <c r="C135" s="267"/>
      <c r="D135" s="269"/>
      <c r="E135" s="269"/>
      <c r="F135" s="269"/>
      <c r="G135" s="269"/>
      <c r="H135" s="269"/>
      <c r="I135" s="269"/>
      <c r="J135" s="269"/>
      <c r="K135" s="269"/>
      <c r="L135" s="269"/>
      <c r="M135" s="269"/>
      <c r="N135" s="269"/>
      <c r="O135" s="269"/>
      <c r="P135" s="176">
        <f>SUM(D135:O135)</f>
        <v>0</v>
      </c>
    </row>
    <row r="136" spans="1:16" s="142" customFormat="1">
      <c r="A136" s="265"/>
      <c r="B136" s="270"/>
      <c r="C136" s="267"/>
      <c r="D136" s="269"/>
      <c r="E136" s="269"/>
      <c r="F136" s="269"/>
      <c r="G136" s="269"/>
      <c r="H136" s="269"/>
      <c r="I136" s="269"/>
      <c r="J136" s="269"/>
      <c r="K136" s="269"/>
      <c r="L136" s="269"/>
      <c r="M136" s="269"/>
      <c r="N136" s="269"/>
      <c r="O136" s="269"/>
      <c r="P136" s="221"/>
    </row>
    <row r="137" spans="1:16" ht="16.5" customHeight="1">
      <c r="A137" s="271"/>
      <c r="B137" s="272" t="s">
        <v>381</v>
      </c>
      <c r="C137" s="273"/>
      <c r="D137" s="274" t="e">
        <f t="shared" ref="D137:O137" si="36">D5-D6+D131</f>
        <v>#REF!</v>
      </c>
      <c r="E137" s="274" t="e">
        <f t="shared" si="36"/>
        <v>#REF!</v>
      </c>
      <c r="F137" s="274" t="e">
        <f t="shared" si="36"/>
        <v>#REF!</v>
      </c>
      <c r="G137" s="274" t="e">
        <f t="shared" si="36"/>
        <v>#REF!</v>
      </c>
      <c r="H137" s="274" t="e">
        <f t="shared" si="36"/>
        <v>#REF!</v>
      </c>
      <c r="I137" s="274" t="e">
        <f t="shared" si="36"/>
        <v>#REF!</v>
      </c>
      <c r="J137" s="274" t="e">
        <f t="shared" si="36"/>
        <v>#REF!</v>
      </c>
      <c r="K137" s="274" t="e">
        <f t="shared" si="36"/>
        <v>#REF!</v>
      </c>
      <c r="L137" s="274" t="e">
        <f t="shared" si="36"/>
        <v>#REF!</v>
      </c>
      <c r="M137" s="274" t="e">
        <f t="shared" si="36"/>
        <v>#REF!</v>
      </c>
      <c r="N137" s="274" t="e">
        <f t="shared" si="36"/>
        <v>#REF!</v>
      </c>
      <c r="O137" s="274" t="e">
        <f t="shared" si="36"/>
        <v>#REF!</v>
      </c>
      <c r="P137" s="279"/>
    </row>
    <row r="138" spans="1:16">
      <c r="B138" s="1606"/>
      <c r="C138" s="1606"/>
      <c r="D138" s="1606"/>
      <c r="E138" s="215"/>
    </row>
    <row r="139" spans="1:16">
      <c r="B139" s="215"/>
      <c r="C139" s="275"/>
      <c r="D139" s="215"/>
      <c r="E139" s="215"/>
      <c r="F139" s="215"/>
      <c r="G139" s="215"/>
      <c r="H139" s="215"/>
      <c r="I139" s="215"/>
      <c r="J139" s="215"/>
      <c r="K139" s="215"/>
      <c r="L139" s="215"/>
      <c r="M139" s="215"/>
      <c r="N139" s="215"/>
      <c r="O139" s="215"/>
    </row>
    <row r="142" spans="1:16">
      <c r="B142" s="215"/>
      <c r="C142" s="275"/>
      <c r="D142" s="1607"/>
      <c r="E142" s="1607"/>
      <c r="F142" s="215"/>
      <c r="G142" s="1607"/>
      <c r="H142" s="1607"/>
      <c r="I142" s="215"/>
    </row>
    <row r="143" spans="1:16">
      <c r="B143" s="215"/>
      <c r="C143" s="275"/>
      <c r="D143" s="1605"/>
      <c r="E143" s="1605"/>
      <c r="F143" s="276"/>
      <c r="G143" s="1605"/>
      <c r="H143" s="1605"/>
      <c r="I143" s="215"/>
    </row>
    <row r="144" spans="1:16">
      <c r="B144" s="215"/>
      <c r="C144" s="275"/>
      <c r="D144" s="1605"/>
      <c r="E144" s="1605"/>
      <c r="F144" s="276"/>
      <c r="G144" s="1605"/>
      <c r="H144" s="1605"/>
      <c r="I144" s="215"/>
    </row>
  </sheetData>
  <mergeCells count="13">
    <mergeCell ref="D1:H1"/>
    <mergeCell ref="I1:J1"/>
    <mergeCell ref="K1:O1"/>
    <mergeCell ref="D2:H2"/>
    <mergeCell ref="I2:J2"/>
    <mergeCell ref="K2:O2"/>
    <mergeCell ref="D144:E144"/>
    <mergeCell ref="G144:H144"/>
    <mergeCell ref="B138:D138"/>
    <mergeCell ref="D142:E142"/>
    <mergeCell ref="G142:H142"/>
    <mergeCell ref="D143:E143"/>
    <mergeCell ref="G143:H143"/>
  </mergeCells>
  <pageMargins left="0.27916666666666701" right="0.27916666666666701" top="0.73888888888888904" bottom="1" header="0.40902777777777799" footer="0.3"/>
  <pageSetup scale="43" fitToHeight="0" orientation="landscape"/>
  <headerFooter>
    <oddHeader>&amp;C&amp;14Prévisions du flux de trésorerie pour la période janvier a decembre 2015</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3" tint="-0.249977111117893"/>
  </sheetPr>
  <dimension ref="A1:J210"/>
  <sheetViews>
    <sheetView showFormulas="1" showGridLines="0" topLeftCell="A171" workbookViewId="0">
      <selection activeCell="C51" sqref="A51:C90"/>
    </sheetView>
  </sheetViews>
  <sheetFormatPr defaultColWidth="11.21875" defaultRowHeight="13.2"/>
  <cols>
    <col min="1" max="1" width="5.77734375" style="115" customWidth="1"/>
    <col min="2" max="2" width="7.21875" style="116" customWidth="1"/>
    <col min="3" max="3" width="9.21875" style="117" customWidth="1"/>
    <col min="4" max="4" width="8.21875" style="116" customWidth="1"/>
    <col min="5" max="5" width="30" style="118" customWidth="1"/>
    <col min="6" max="6" width="19.77734375" style="118" customWidth="1"/>
    <col min="7" max="7" width="57.21875" style="118" customWidth="1"/>
    <col min="8" max="8" width="11.21875" style="115" customWidth="1"/>
    <col min="9" max="9" width="15.77734375" style="115" hidden="1" customWidth="1"/>
    <col min="10" max="10" width="11.21875" style="115" hidden="1" customWidth="1"/>
    <col min="11" max="16384" width="11.21875" style="115"/>
  </cols>
  <sheetData>
    <row r="1" spans="2:9" ht="23.4">
      <c r="B1" s="2"/>
    </row>
    <row r="2" spans="2:9" ht="23.4">
      <c r="B2" s="1656" t="s">
        <v>391</v>
      </c>
      <c r="C2" s="1656"/>
      <c r="D2" s="1656"/>
      <c r="E2" s="1656"/>
      <c r="F2" s="1656"/>
      <c r="G2" s="1656"/>
    </row>
    <row r="3" spans="2:9" ht="23.4">
      <c r="B3" s="1657" t="s">
        <v>392</v>
      </c>
      <c r="C3" s="1657"/>
      <c r="D3" s="1657"/>
      <c r="E3" s="1657"/>
      <c r="F3" s="1657"/>
      <c r="G3" s="1657"/>
    </row>
    <row r="4" spans="2:9" s="112" customFormat="1" ht="23.4">
      <c r="B4" s="1657" t="s">
        <v>393</v>
      </c>
      <c r="C4" s="1657"/>
      <c r="D4" s="1657"/>
      <c r="E4" s="1657"/>
      <c r="F4" s="1657"/>
      <c r="G4" s="1657"/>
    </row>
    <row r="5" spans="2:9" s="112" customFormat="1" ht="23.4">
      <c r="B5" s="2"/>
      <c r="C5" s="2"/>
      <c r="D5" s="2"/>
      <c r="E5" s="2"/>
      <c r="F5" s="2"/>
      <c r="G5" s="2"/>
    </row>
    <row r="6" spans="2:9" s="112" customFormat="1" ht="23.4">
      <c r="B6" s="2"/>
      <c r="C6" s="2"/>
      <c r="D6" s="2"/>
      <c r="E6" s="2"/>
      <c r="F6" s="2"/>
      <c r="G6" s="2"/>
    </row>
    <row r="7" spans="2:9" s="112" customFormat="1" ht="23.4">
      <c r="B7" s="2"/>
      <c r="C7" s="2"/>
      <c r="D7" s="2"/>
      <c r="E7" s="2"/>
      <c r="F7" s="2"/>
      <c r="G7" s="2"/>
    </row>
    <row r="8" spans="2:9" s="112" customFormat="1">
      <c r="B8" s="119"/>
      <c r="C8" s="120"/>
      <c r="D8" s="121"/>
      <c r="E8" s="122"/>
      <c r="F8" s="122"/>
      <c r="G8" s="122"/>
    </row>
    <row r="9" spans="2:9" s="112" customFormat="1" ht="30" customHeight="1">
      <c r="B9" s="1658" t="s">
        <v>394</v>
      </c>
      <c r="C9" s="1659"/>
      <c r="D9" s="1659"/>
      <c r="E9" s="1659"/>
      <c r="F9" s="1659"/>
      <c r="G9" s="1660"/>
    </row>
    <row r="10" spans="2:9" ht="40.5" customHeight="1">
      <c r="B10" s="123" t="s">
        <v>395</v>
      </c>
      <c r="C10" s="124" t="s">
        <v>396</v>
      </c>
      <c r="D10" s="124" t="s">
        <v>397</v>
      </c>
      <c r="E10" s="124" t="s">
        <v>398</v>
      </c>
      <c r="F10" s="124" t="s">
        <v>399</v>
      </c>
      <c r="G10" s="125" t="s">
        <v>400</v>
      </c>
    </row>
    <row r="11" spans="2:9" ht="21.75" customHeight="1">
      <c r="B11" s="1661" t="s">
        <v>82</v>
      </c>
      <c r="C11" s="1636"/>
      <c r="D11" s="1631"/>
      <c r="E11" s="1623"/>
      <c r="F11" s="1620"/>
      <c r="G11" s="126"/>
      <c r="I11" s="131" t="s">
        <v>401</v>
      </c>
    </row>
    <row r="12" spans="2:9" ht="3.75" customHeight="1">
      <c r="B12" s="1662"/>
      <c r="C12" s="1637"/>
      <c r="D12" s="1632"/>
      <c r="E12" s="1624"/>
      <c r="F12" s="1620"/>
      <c r="G12" s="126"/>
      <c r="I12" s="131" t="s">
        <v>402</v>
      </c>
    </row>
    <row r="13" spans="2:9" ht="3.75" customHeight="1">
      <c r="B13" s="1662"/>
      <c r="C13" s="1637"/>
      <c r="D13" s="1632"/>
      <c r="E13" s="1624"/>
      <c r="F13" s="1620"/>
      <c r="G13" s="126"/>
      <c r="I13" s="131" t="s">
        <v>403</v>
      </c>
    </row>
    <row r="14" spans="2:9" ht="3.75" customHeight="1">
      <c r="B14" s="1662"/>
      <c r="C14" s="1637"/>
      <c r="D14" s="1632"/>
      <c r="E14" s="1624"/>
      <c r="F14" s="1620"/>
      <c r="G14" s="126"/>
      <c r="I14" s="131" t="s">
        <v>404</v>
      </c>
    </row>
    <row r="15" spans="2:9" ht="6" customHeight="1">
      <c r="B15" s="1662"/>
      <c r="C15" s="1637"/>
      <c r="D15" s="1632"/>
      <c r="E15" s="1624"/>
      <c r="F15" s="1620"/>
      <c r="G15" s="126"/>
      <c r="I15" s="131" t="s">
        <v>405</v>
      </c>
    </row>
    <row r="16" spans="2:9" ht="6" customHeight="1">
      <c r="B16" s="1662"/>
      <c r="C16" s="1637"/>
      <c r="D16" s="1632"/>
      <c r="E16" s="1624"/>
      <c r="F16" s="1620"/>
      <c r="G16" s="126"/>
      <c r="I16" s="131" t="s">
        <v>406</v>
      </c>
    </row>
    <row r="17" spans="2:9" ht="6" customHeight="1">
      <c r="B17" s="1662"/>
      <c r="C17" s="1637"/>
      <c r="D17" s="1633"/>
      <c r="E17" s="1625"/>
      <c r="F17" s="1620"/>
      <c r="G17" s="126"/>
      <c r="I17" s="131" t="s">
        <v>407</v>
      </c>
    </row>
    <row r="18" spans="2:9" ht="6" customHeight="1">
      <c r="B18" s="1662"/>
      <c r="C18" s="1637"/>
      <c r="D18" s="1633"/>
      <c r="E18" s="1625"/>
      <c r="F18" s="1620"/>
      <c r="G18" s="126"/>
      <c r="I18" s="131"/>
    </row>
    <row r="19" spans="2:9" ht="6" customHeight="1">
      <c r="B19" s="1662"/>
      <c r="C19" s="1637"/>
      <c r="D19" s="1633"/>
      <c r="E19" s="1625"/>
      <c r="F19" s="1620"/>
      <c r="G19" s="126"/>
      <c r="I19" s="131"/>
    </row>
    <row r="20" spans="2:9" ht="6" customHeight="1">
      <c r="B20" s="1663"/>
      <c r="C20" s="1638"/>
      <c r="D20" s="1634"/>
      <c r="E20" s="1625"/>
      <c r="F20" s="1620"/>
      <c r="G20" s="127"/>
      <c r="I20" s="131"/>
    </row>
    <row r="21" spans="2:9" ht="96" hidden="1" customHeight="1">
      <c r="B21" s="1661">
        <v>2</v>
      </c>
      <c r="C21" s="1635"/>
      <c r="D21" s="1635"/>
      <c r="E21" s="1664"/>
      <c r="F21" s="1621"/>
      <c r="G21" s="128"/>
      <c r="I21" s="131"/>
    </row>
    <row r="22" spans="2:9" ht="6" hidden="1" customHeight="1">
      <c r="B22" s="1662"/>
      <c r="C22" s="1632"/>
      <c r="D22" s="1632"/>
      <c r="E22" s="1624"/>
      <c r="F22" s="1620"/>
      <c r="G22" s="126"/>
      <c r="I22" s="131"/>
    </row>
    <row r="23" spans="2:9" ht="6" hidden="1" customHeight="1">
      <c r="B23" s="1662"/>
      <c r="C23" s="1632"/>
      <c r="D23" s="1632"/>
      <c r="E23" s="1624"/>
      <c r="F23" s="1620"/>
      <c r="G23" s="126"/>
      <c r="I23" s="131"/>
    </row>
    <row r="24" spans="2:9" ht="6" hidden="1" customHeight="1">
      <c r="B24" s="1662"/>
      <c r="C24" s="1632"/>
      <c r="D24" s="1632"/>
      <c r="E24" s="1624"/>
      <c r="F24" s="1620"/>
      <c r="G24" s="126"/>
      <c r="I24" s="131"/>
    </row>
    <row r="25" spans="2:9" ht="6" hidden="1" customHeight="1">
      <c r="B25" s="1662"/>
      <c r="C25" s="1632"/>
      <c r="D25" s="1632"/>
      <c r="E25" s="1624"/>
      <c r="F25" s="1620"/>
      <c r="G25" s="126"/>
      <c r="I25" s="131"/>
    </row>
    <row r="26" spans="2:9" ht="6" hidden="1" customHeight="1">
      <c r="B26" s="1662"/>
      <c r="C26" s="1632"/>
      <c r="D26" s="1632"/>
      <c r="E26" s="1624"/>
      <c r="F26" s="1620"/>
      <c r="G26" s="129"/>
      <c r="I26" s="131"/>
    </row>
    <row r="27" spans="2:9" ht="6" hidden="1" customHeight="1">
      <c r="B27" s="1662"/>
      <c r="C27" s="1633"/>
      <c r="D27" s="1633"/>
      <c r="E27" s="1625"/>
      <c r="F27" s="1620"/>
      <c r="G27" s="129"/>
      <c r="I27" s="131"/>
    </row>
    <row r="28" spans="2:9" ht="6" hidden="1" customHeight="1">
      <c r="B28" s="1662"/>
      <c r="C28" s="1633"/>
      <c r="D28" s="1633"/>
      <c r="E28" s="1625"/>
      <c r="F28" s="1620"/>
      <c r="G28" s="129"/>
      <c r="I28" s="131"/>
    </row>
    <row r="29" spans="2:9" ht="6" hidden="1" customHeight="1">
      <c r="B29" s="1662"/>
      <c r="C29" s="1633"/>
      <c r="D29" s="1633"/>
      <c r="E29" s="1625"/>
      <c r="F29" s="1620"/>
      <c r="G29" s="130"/>
      <c r="I29" s="131"/>
    </row>
    <row r="30" spans="2:9" ht="6" hidden="1" customHeight="1">
      <c r="B30" s="1663"/>
      <c r="C30" s="1634"/>
      <c r="D30" s="1634"/>
      <c r="E30" s="1626"/>
      <c r="F30" s="1622"/>
      <c r="G30" s="127"/>
      <c r="I30" s="131"/>
    </row>
    <row r="31" spans="2:9" ht="26.25" hidden="1" customHeight="1">
      <c r="B31" s="1661">
        <v>3</v>
      </c>
      <c r="C31" s="1631"/>
      <c r="D31" s="1631"/>
      <c r="E31" s="1623"/>
      <c r="F31" s="1620"/>
      <c r="G31" s="126"/>
      <c r="I31" s="131"/>
    </row>
    <row r="32" spans="2:9" ht="25.5" hidden="1" customHeight="1">
      <c r="B32" s="1662"/>
      <c r="C32" s="1632"/>
      <c r="D32" s="1632"/>
      <c r="E32" s="1624"/>
      <c r="F32" s="1620"/>
      <c r="G32" s="126"/>
      <c r="I32" s="131"/>
    </row>
    <row r="33" spans="2:9" ht="6" hidden="1" customHeight="1">
      <c r="B33" s="1662"/>
      <c r="C33" s="1632"/>
      <c r="D33" s="1632"/>
      <c r="E33" s="1624"/>
      <c r="F33" s="1620"/>
      <c r="G33" s="126"/>
      <c r="I33" s="131"/>
    </row>
    <row r="34" spans="2:9" ht="6" hidden="1" customHeight="1">
      <c r="B34" s="1662"/>
      <c r="C34" s="1632"/>
      <c r="D34" s="1632"/>
      <c r="E34" s="1624"/>
      <c r="F34" s="1620"/>
      <c r="G34" s="126"/>
      <c r="I34" s="131"/>
    </row>
    <row r="35" spans="2:9" ht="6" hidden="1" customHeight="1">
      <c r="B35" s="1662"/>
      <c r="C35" s="1632"/>
      <c r="D35" s="1632"/>
      <c r="E35" s="1624"/>
      <c r="F35" s="1620"/>
      <c r="G35" s="126"/>
      <c r="I35" s="131"/>
    </row>
    <row r="36" spans="2:9" ht="6" hidden="1" customHeight="1">
      <c r="B36" s="1662"/>
      <c r="C36" s="1632"/>
      <c r="D36" s="1632"/>
      <c r="E36" s="1624"/>
      <c r="F36" s="1620"/>
      <c r="G36" s="129"/>
      <c r="I36" s="131"/>
    </row>
    <row r="37" spans="2:9" ht="6" hidden="1" customHeight="1">
      <c r="B37" s="1662"/>
      <c r="C37" s="1633"/>
      <c r="D37" s="1633"/>
      <c r="E37" s="1625"/>
      <c r="F37" s="1620"/>
      <c r="G37" s="129"/>
      <c r="I37" s="131"/>
    </row>
    <row r="38" spans="2:9" ht="6" hidden="1" customHeight="1">
      <c r="B38" s="1662"/>
      <c r="C38" s="1633"/>
      <c r="D38" s="1633"/>
      <c r="E38" s="1625"/>
      <c r="F38" s="1620"/>
      <c r="G38" s="129"/>
    </row>
    <row r="39" spans="2:9" ht="6" hidden="1" customHeight="1">
      <c r="B39" s="1662"/>
      <c r="C39" s="1633"/>
      <c r="D39" s="1633"/>
      <c r="E39" s="1625"/>
      <c r="F39" s="1620"/>
      <c r="G39" s="129"/>
    </row>
    <row r="40" spans="2:9" ht="6" hidden="1" customHeight="1">
      <c r="B40" s="1663"/>
      <c r="C40" s="1634"/>
      <c r="D40" s="1634"/>
      <c r="E40" s="1626"/>
      <c r="F40" s="1622"/>
      <c r="G40" s="127"/>
    </row>
    <row r="41" spans="2:9" ht="44.25" customHeight="1">
      <c r="B41" s="1661" t="s">
        <v>84</v>
      </c>
      <c r="C41" s="1636"/>
      <c r="D41" s="1636"/>
      <c r="E41" s="1621"/>
      <c r="F41" s="1621"/>
      <c r="G41" s="126"/>
    </row>
    <row r="42" spans="2:9" ht="31.5" customHeight="1">
      <c r="B42" s="1662"/>
      <c r="C42" s="1637"/>
      <c r="D42" s="1637"/>
      <c r="E42" s="1620"/>
      <c r="F42" s="1620"/>
      <c r="G42" s="126"/>
    </row>
    <row r="43" spans="2:9" ht="31.5" customHeight="1">
      <c r="B43" s="1662"/>
      <c r="C43" s="1637"/>
      <c r="D43" s="1637"/>
      <c r="E43" s="1620"/>
      <c r="F43" s="1620"/>
      <c r="G43" s="126"/>
    </row>
    <row r="44" spans="2:9" ht="15.75" customHeight="1">
      <c r="B44" s="1662"/>
      <c r="C44" s="1637"/>
      <c r="D44" s="1637"/>
      <c r="E44" s="1620"/>
      <c r="F44" s="1620"/>
      <c r="G44" s="126"/>
    </row>
    <row r="45" spans="2:9" ht="15.75" customHeight="1">
      <c r="B45" s="1662"/>
      <c r="C45" s="1637"/>
      <c r="D45" s="1637"/>
      <c r="E45" s="1620"/>
      <c r="F45" s="1620"/>
      <c r="G45" s="126"/>
    </row>
    <row r="46" spans="2:9" ht="30" customHeight="1">
      <c r="B46" s="1662"/>
      <c r="C46" s="1637"/>
      <c r="D46" s="1637"/>
      <c r="E46" s="1620"/>
      <c r="F46" s="1620"/>
      <c r="G46" s="126"/>
    </row>
    <row r="47" spans="2:9" ht="15" customHeight="1">
      <c r="B47" s="1662"/>
      <c r="C47" s="1637"/>
      <c r="D47" s="1637"/>
      <c r="E47" s="1620"/>
      <c r="F47" s="1620"/>
      <c r="G47" s="126"/>
    </row>
    <row r="48" spans="2:9" ht="6" customHeight="1">
      <c r="B48" s="1662"/>
      <c r="C48" s="1637"/>
      <c r="D48" s="1637"/>
      <c r="E48" s="1620"/>
      <c r="F48" s="1620"/>
      <c r="G48" s="126"/>
    </row>
    <row r="49" spans="2:7" ht="6" customHeight="1">
      <c r="B49" s="1662"/>
      <c r="C49" s="1637"/>
      <c r="D49" s="1637"/>
      <c r="E49" s="1620"/>
      <c r="F49" s="1620"/>
      <c r="G49" s="130"/>
    </row>
    <row r="50" spans="2:7" ht="6" customHeight="1">
      <c r="B50" s="1663"/>
      <c r="C50" s="1638"/>
      <c r="D50" s="1638"/>
      <c r="E50" s="1622"/>
      <c r="F50" s="1622"/>
      <c r="G50" s="127"/>
    </row>
    <row r="51" spans="2:7" s="113" customFormat="1" ht="17.25" customHeight="1">
      <c r="B51" s="1648" t="s">
        <v>85</v>
      </c>
      <c r="C51" s="1636"/>
      <c r="D51" s="1631"/>
      <c r="E51" s="1623"/>
      <c r="F51" s="1621"/>
      <c r="G51" s="128"/>
    </row>
    <row r="52" spans="2:7" s="113" customFormat="1" ht="29.25" customHeight="1">
      <c r="B52" s="1649"/>
      <c r="C52" s="1637"/>
      <c r="D52" s="1632"/>
      <c r="E52" s="1624"/>
      <c r="F52" s="1620"/>
      <c r="G52" s="129"/>
    </row>
    <row r="53" spans="2:7" s="113" customFormat="1" ht="8.25" customHeight="1">
      <c r="B53" s="1649"/>
      <c r="C53" s="1637"/>
      <c r="D53" s="1632"/>
      <c r="E53" s="1624"/>
      <c r="F53" s="1620"/>
      <c r="G53" s="129"/>
    </row>
    <row r="54" spans="2:7" s="113" customFormat="1" ht="6" customHeight="1">
      <c r="B54" s="1649"/>
      <c r="C54" s="1637"/>
      <c r="D54" s="1632"/>
      <c r="E54" s="1624"/>
      <c r="F54" s="1620"/>
      <c r="G54" s="129"/>
    </row>
    <row r="55" spans="2:7" s="113" customFormat="1" ht="6" customHeight="1">
      <c r="B55" s="1649"/>
      <c r="C55" s="1637"/>
      <c r="D55" s="1632"/>
      <c r="E55" s="1624"/>
      <c r="F55" s="1620"/>
      <c r="G55" s="129"/>
    </row>
    <row r="56" spans="2:7" s="113" customFormat="1" ht="6" customHeight="1">
      <c r="B56" s="1649"/>
      <c r="C56" s="1637"/>
      <c r="D56" s="1632"/>
      <c r="E56" s="1624"/>
      <c r="F56" s="1620"/>
      <c r="G56" s="129"/>
    </row>
    <row r="57" spans="2:7" s="113" customFormat="1" ht="6" customHeight="1">
      <c r="B57" s="1649"/>
      <c r="C57" s="1637"/>
      <c r="D57" s="1633"/>
      <c r="E57" s="1625"/>
      <c r="F57" s="1620"/>
      <c r="G57" s="129"/>
    </row>
    <row r="58" spans="2:7" s="113" customFormat="1" ht="6" customHeight="1">
      <c r="B58" s="1649"/>
      <c r="C58" s="1637"/>
      <c r="D58" s="1633"/>
      <c r="E58" s="1625"/>
      <c r="F58" s="1620"/>
      <c r="G58" s="129"/>
    </row>
    <row r="59" spans="2:7" s="113" customFormat="1" ht="6" customHeight="1">
      <c r="B59" s="1649"/>
      <c r="C59" s="1637"/>
      <c r="D59" s="1633"/>
      <c r="E59" s="1625"/>
      <c r="F59" s="1620"/>
      <c r="G59" s="129"/>
    </row>
    <row r="60" spans="2:7" ht="6" customHeight="1">
      <c r="B60" s="1650"/>
      <c r="C60" s="1638"/>
      <c r="D60" s="1634"/>
      <c r="E60" s="1626"/>
      <c r="F60" s="1622"/>
      <c r="G60" s="127"/>
    </row>
    <row r="61" spans="2:7" ht="32.25" customHeight="1">
      <c r="B61" s="1648" t="s">
        <v>408</v>
      </c>
      <c r="C61" s="1636"/>
      <c r="D61" s="1631"/>
      <c r="E61" s="1623"/>
      <c r="F61" s="1620"/>
      <c r="G61" s="126"/>
    </row>
    <row r="62" spans="2:7" ht="3" customHeight="1">
      <c r="B62" s="1649"/>
      <c r="C62" s="1637"/>
      <c r="D62" s="1632"/>
      <c r="E62" s="1624"/>
      <c r="F62" s="1620"/>
      <c r="G62" s="126"/>
    </row>
    <row r="63" spans="2:7" ht="3" customHeight="1">
      <c r="B63" s="1649"/>
      <c r="C63" s="1637"/>
      <c r="D63" s="1632"/>
      <c r="E63" s="1624"/>
      <c r="F63" s="1620"/>
      <c r="G63" s="126"/>
    </row>
    <row r="64" spans="2:7" ht="3" customHeight="1">
      <c r="B64" s="1649"/>
      <c r="C64" s="1637"/>
      <c r="D64" s="1632"/>
      <c r="E64" s="1624"/>
      <c r="F64" s="1620"/>
      <c r="G64" s="126"/>
    </row>
    <row r="65" spans="2:7" ht="3" customHeight="1">
      <c r="B65" s="1649"/>
      <c r="C65" s="1637"/>
      <c r="D65" s="1632"/>
      <c r="E65" s="1624"/>
      <c r="F65" s="1620"/>
      <c r="G65" s="129"/>
    </row>
    <row r="66" spans="2:7" ht="3" customHeight="1">
      <c r="B66" s="1649"/>
      <c r="C66" s="1637"/>
      <c r="D66" s="1632"/>
      <c r="E66" s="1624"/>
      <c r="F66" s="1620"/>
      <c r="G66" s="129"/>
    </row>
    <row r="67" spans="2:7" ht="3" customHeight="1">
      <c r="B67" s="1649"/>
      <c r="C67" s="1637"/>
      <c r="D67" s="1633"/>
      <c r="E67" s="1625"/>
      <c r="F67" s="1620"/>
      <c r="G67" s="129"/>
    </row>
    <row r="68" spans="2:7" ht="3" customHeight="1">
      <c r="B68" s="1649"/>
      <c r="C68" s="1637"/>
      <c r="D68" s="1633"/>
      <c r="E68" s="1625"/>
      <c r="F68" s="1620"/>
      <c r="G68" s="129"/>
    </row>
    <row r="69" spans="2:7" ht="3" customHeight="1">
      <c r="B69" s="1649"/>
      <c r="C69" s="1637"/>
      <c r="D69" s="1633"/>
      <c r="E69" s="1625"/>
      <c r="F69" s="1620"/>
      <c r="G69" s="129"/>
    </row>
    <row r="70" spans="2:7" ht="3" customHeight="1">
      <c r="B70" s="1650"/>
      <c r="C70" s="1638"/>
      <c r="D70" s="1634"/>
      <c r="E70" s="1626"/>
      <c r="F70" s="1622"/>
      <c r="G70" s="127"/>
    </row>
    <row r="71" spans="2:7" ht="30.75" customHeight="1">
      <c r="B71" s="1651" t="s">
        <v>83</v>
      </c>
      <c r="C71" s="1636"/>
      <c r="D71" s="1631"/>
      <c r="E71" s="1621"/>
      <c r="F71" s="1620"/>
      <c r="G71" s="126"/>
    </row>
    <row r="72" spans="2:7" ht="31.5" customHeight="1">
      <c r="B72" s="1652"/>
      <c r="C72" s="1637"/>
      <c r="D72" s="1632"/>
      <c r="E72" s="1620"/>
      <c r="F72" s="1620"/>
      <c r="G72" s="129"/>
    </row>
    <row r="73" spans="2:7" ht="33.75" customHeight="1">
      <c r="B73" s="1652"/>
      <c r="C73" s="1637"/>
      <c r="D73" s="1632"/>
      <c r="E73" s="1620"/>
      <c r="F73" s="1620"/>
      <c r="G73" s="129"/>
    </row>
    <row r="74" spans="2:7" ht="6" customHeight="1">
      <c r="B74" s="1653"/>
      <c r="C74" s="1637"/>
      <c r="D74" s="1632"/>
      <c r="E74" s="1620"/>
      <c r="F74" s="1620"/>
      <c r="G74" s="130"/>
    </row>
    <row r="75" spans="2:7" ht="6" customHeight="1">
      <c r="B75" s="1653"/>
      <c r="C75" s="1637"/>
      <c r="D75" s="1632"/>
      <c r="E75" s="1620"/>
      <c r="F75" s="1620"/>
      <c r="G75" s="130"/>
    </row>
    <row r="76" spans="2:7" ht="6" customHeight="1">
      <c r="B76" s="1653"/>
      <c r="C76" s="1637"/>
      <c r="D76" s="1632"/>
      <c r="E76" s="1620"/>
      <c r="F76" s="1620"/>
      <c r="G76" s="130"/>
    </row>
    <row r="77" spans="2:7" ht="6" customHeight="1">
      <c r="B77" s="1653"/>
      <c r="C77" s="1637"/>
      <c r="D77" s="1633"/>
      <c r="E77" s="1620"/>
      <c r="F77" s="1620"/>
      <c r="G77" s="130"/>
    </row>
    <row r="78" spans="2:7" ht="6" customHeight="1">
      <c r="B78" s="1653"/>
      <c r="C78" s="1637"/>
      <c r="D78" s="1633"/>
      <c r="E78" s="1620"/>
      <c r="F78" s="1620"/>
      <c r="G78" s="130"/>
    </row>
    <row r="79" spans="2:7" ht="6" customHeight="1">
      <c r="B79" s="1653"/>
      <c r="C79" s="1637"/>
      <c r="D79" s="1633"/>
      <c r="E79" s="1620"/>
      <c r="F79" s="1620"/>
      <c r="G79" s="130"/>
    </row>
    <row r="80" spans="2:7" ht="6" customHeight="1">
      <c r="B80" s="1654"/>
      <c r="C80" s="1638"/>
      <c r="D80" s="1634"/>
      <c r="E80" s="1622"/>
      <c r="F80" s="1622"/>
      <c r="G80" s="127"/>
    </row>
    <row r="81" spans="2:7" ht="19.5" customHeight="1">
      <c r="B81" s="1655" t="s">
        <v>409</v>
      </c>
      <c r="C81" s="1636"/>
      <c r="D81" s="1631"/>
      <c r="E81" s="1623"/>
      <c r="F81" s="1620"/>
      <c r="G81" s="126"/>
    </row>
    <row r="82" spans="2:7" ht="15.75" customHeight="1">
      <c r="B82" s="1652"/>
      <c r="C82" s="1637"/>
      <c r="D82" s="1632"/>
      <c r="E82" s="1624"/>
      <c r="F82" s="1620"/>
      <c r="G82" s="129"/>
    </row>
    <row r="83" spans="2:7" ht="18" customHeight="1">
      <c r="B83" s="1652"/>
      <c r="C83" s="1637"/>
      <c r="D83" s="1632"/>
      <c r="E83" s="1624"/>
      <c r="F83" s="1620"/>
      <c r="G83" s="129"/>
    </row>
    <row r="84" spans="2:7" ht="5.25" customHeight="1">
      <c r="B84" s="1652"/>
      <c r="C84" s="1637"/>
      <c r="D84" s="1632"/>
      <c r="E84" s="1624"/>
      <c r="F84" s="1620"/>
      <c r="G84" s="130"/>
    </row>
    <row r="85" spans="2:7" ht="5.25" customHeight="1">
      <c r="B85" s="1652"/>
      <c r="C85" s="1637"/>
      <c r="D85" s="1632"/>
      <c r="E85" s="1624"/>
      <c r="F85" s="1620"/>
      <c r="G85" s="130"/>
    </row>
    <row r="86" spans="2:7" ht="5.25" customHeight="1">
      <c r="B86" s="1652"/>
      <c r="C86" s="1637"/>
      <c r="D86" s="1632"/>
      <c r="E86" s="1624"/>
      <c r="F86" s="1620"/>
      <c r="G86" s="130"/>
    </row>
    <row r="87" spans="2:7" ht="5.25" customHeight="1">
      <c r="B87" s="1652"/>
      <c r="C87" s="1637"/>
      <c r="D87" s="1633"/>
      <c r="E87" s="1625"/>
      <c r="F87" s="1620"/>
      <c r="G87" s="130"/>
    </row>
    <row r="88" spans="2:7" ht="5.25" customHeight="1">
      <c r="B88" s="1653"/>
      <c r="C88" s="1637"/>
      <c r="D88" s="1633"/>
      <c r="E88" s="1625"/>
      <c r="F88" s="1620"/>
      <c r="G88" s="130"/>
    </row>
    <row r="89" spans="2:7" ht="5.25" customHeight="1">
      <c r="B89" s="1653"/>
      <c r="C89" s="1637"/>
      <c r="D89" s="1633"/>
      <c r="E89" s="1625"/>
      <c r="F89" s="1620"/>
      <c r="G89" s="130"/>
    </row>
    <row r="90" spans="2:7" ht="5.25" customHeight="1">
      <c r="B90" s="1654"/>
      <c r="C90" s="1638"/>
      <c r="D90" s="1634"/>
      <c r="E90" s="1626"/>
      <c r="F90" s="1622"/>
      <c r="G90" s="127"/>
    </row>
    <row r="91" spans="2:7" ht="18.75" customHeight="1">
      <c r="B91" s="1655" t="s">
        <v>410</v>
      </c>
      <c r="C91" s="1636"/>
      <c r="D91" s="1631"/>
      <c r="E91" s="1623"/>
      <c r="F91" s="1620"/>
      <c r="G91" s="126"/>
    </row>
    <row r="92" spans="2:7" ht="18.75" customHeight="1">
      <c r="B92" s="1651"/>
      <c r="C92" s="1637"/>
      <c r="D92" s="1632"/>
      <c r="E92" s="1624"/>
      <c r="F92" s="1620"/>
      <c r="G92" s="126"/>
    </row>
    <row r="93" spans="2:7" ht="6" customHeight="1">
      <c r="B93" s="1651"/>
      <c r="C93" s="1637"/>
      <c r="D93" s="1632"/>
      <c r="E93" s="1624"/>
      <c r="F93" s="1620"/>
      <c r="G93" s="126"/>
    </row>
    <row r="94" spans="2:7" ht="6" customHeight="1">
      <c r="B94" s="1652"/>
      <c r="C94" s="1637"/>
      <c r="D94" s="1632"/>
      <c r="E94" s="1624"/>
      <c r="F94" s="1620"/>
      <c r="G94" s="126"/>
    </row>
    <row r="95" spans="2:7" ht="6" customHeight="1">
      <c r="B95" s="1652"/>
      <c r="C95" s="1637"/>
      <c r="D95" s="1632"/>
      <c r="E95" s="1624"/>
      <c r="F95" s="1620"/>
      <c r="G95" s="126"/>
    </row>
    <row r="96" spans="2:7" ht="6" customHeight="1">
      <c r="B96" s="1652"/>
      <c r="C96" s="1637"/>
      <c r="D96" s="1632"/>
      <c r="E96" s="1624"/>
      <c r="F96" s="1620"/>
      <c r="G96" s="129"/>
    </row>
    <row r="97" spans="2:7" ht="6" customHeight="1">
      <c r="B97" s="1652"/>
      <c r="C97" s="1637"/>
      <c r="D97" s="1633"/>
      <c r="E97" s="1625"/>
      <c r="F97" s="1620"/>
      <c r="G97" s="129"/>
    </row>
    <row r="98" spans="2:7" ht="6" customHeight="1">
      <c r="B98" s="1653"/>
      <c r="C98" s="1637"/>
      <c r="D98" s="1633"/>
      <c r="E98" s="1625"/>
      <c r="F98" s="1620"/>
      <c r="G98" s="130"/>
    </row>
    <row r="99" spans="2:7" ht="6" customHeight="1">
      <c r="B99" s="1653"/>
      <c r="C99" s="1637"/>
      <c r="D99" s="1633"/>
      <c r="E99" s="1625"/>
      <c r="F99" s="1620"/>
      <c r="G99" s="130"/>
    </row>
    <row r="100" spans="2:7" ht="6" customHeight="1">
      <c r="B100" s="1654"/>
      <c r="C100" s="1638"/>
      <c r="D100" s="1634"/>
      <c r="E100" s="1626"/>
      <c r="F100" s="1622"/>
      <c r="G100" s="127"/>
    </row>
    <row r="101" spans="2:7" hidden="1">
      <c r="B101" s="1651"/>
      <c r="C101" s="1631"/>
      <c r="D101" s="1631"/>
      <c r="E101" s="1623"/>
      <c r="F101" s="1620"/>
      <c r="G101" s="126"/>
    </row>
    <row r="102" spans="2:7" ht="18" hidden="1" customHeight="1">
      <c r="B102" s="1651"/>
      <c r="C102" s="1632"/>
      <c r="D102" s="1632"/>
      <c r="E102" s="1624"/>
      <c r="F102" s="1620"/>
      <c r="G102" s="126"/>
    </row>
    <row r="103" spans="2:7" ht="17.25" hidden="1" customHeight="1">
      <c r="B103" s="1651"/>
      <c r="C103" s="1632"/>
      <c r="D103" s="1632"/>
      <c r="E103" s="1624"/>
      <c r="F103" s="1620"/>
      <c r="G103" s="126"/>
    </row>
    <row r="104" spans="2:7" ht="8.25" hidden="1" customHeight="1">
      <c r="B104" s="1651"/>
      <c r="C104" s="1632"/>
      <c r="D104" s="1632"/>
      <c r="E104" s="1624"/>
      <c r="F104" s="1620"/>
      <c r="G104" s="126"/>
    </row>
    <row r="105" spans="2:7" ht="6" hidden="1" customHeight="1">
      <c r="B105" s="1651"/>
      <c r="C105" s="1632"/>
      <c r="D105" s="1632"/>
      <c r="E105" s="1624"/>
      <c r="F105" s="1620"/>
      <c r="G105" s="126"/>
    </row>
    <row r="106" spans="2:7" ht="6" hidden="1" customHeight="1">
      <c r="B106" s="1652"/>
      <c r="C106" s="1632"/>
      <c r="D106" s="1632"/>
      <c r="E106" s="1624"/>
      <c r="F106" s="1620"/>
      <c r="G106" s="129"/>
    </row>
    <row r="107" spans="2:7" ht="6" hidden="1" customHeight="1">
      <c r="B107" s="1652"/>
      <c r="C107" s="1633"/>
      <c r="D107" s="1633"/>
      <c r="E107" s="1625"/>
      <c r="F107" s="1620"/>
      <c r="G107" s="129"/>
    </row>
    <row r="108" spans="2:7" ht="6" hidden="1" customHeight="1">
      <c r="B108" s="1652"/>
      <c r="C108" s="1633"/>
      <c r="D108" s="1633"/>
      <c r="E108" s="1625"/>
      <c r="F108" s="1620"/>
      <c r="G108" s="129"/>
    </row>
    <row r="109" spans="2:7" ht="6" hidden="1" customHeight="1">
      <c r="B109" s="1652"/>
      <c r="C109" s="1633"/>
      <c r="D109" s="1633"/>
      <c r="E109" s="1625"/>
      <c r="F109" s="1620"/>
      <c r="G109" s="129"/>
    </row>
    <row r="110" spans="2:7" ht="6" hidden="1" customHeight="1">
      <c r="B110" s="1654"/>
      <c r="C110" s="1634"/>
      <c r="D110" s="1634"/>
      <c r="E110" s="1626"/>
      <c r="F110" s="1622"/>
      <c r="G110" s="127"/>
    </row>
    <row r="111" spans="2:7" s="114" customFormat="1">
      <c r="B111" s="1651" t="s">
        <v>411</v>
      </c>
      <c r="C111" s="1631"/>
      <c r="D111" s="1631"/>
      <c r="E111" s="1623"/>
      <c r="F111" s="1620"/>
      <c r="G111" s="126"/>
    </row>
    <row r="112" spans="2:7" s="114" customFormat="1" ht="6" customHeight="1">
      <c r="B112" s="1652"/>
      <c r="C112" s="1632"/>
      <c r="D112" s="1632"/>
      <c r="E112" s="1624"/>
      <c r="F112" s="1620"/>
      <c r="G112" s="129"/>
    </row>
    <row r="113" spans="2:7" s="114" customFormat="1" ht="6" customHeight="1">
      <c r="B113" s="1652"/>
      <c r="C113" s="1632"/>
      <c r="D113" s="1632"/>
      <c r="E113" s="1624"/>
      <c r="F113" s="1620"/>
      <c r="G113" s="129"/>
    </row>
    <row r="114" spans="2:7" s="114" customFormat="1" ht="6" customHeight="1">
      <c r="B114" s="1652"/>
      <c r="C114" s="1632"/>
      <c r="D114" s="1632"/>
      <c r="E114" s="1624"/>
      <c r="F114" s="1620"/>
      <c r="G114" s="129"/>
    </row>
    <row r="115" spans="2:7" s="114" customFormat="1" ht="6" customHeight="1">
      <c r="B115" s="1652"/>
      <c r="C115" s="1632"/>
      <c r="D115" s="1632"/>
      <c r="E115" s="1624"/>
      <c r="F115" s="1620"/>
      <c r="G115" s="129"/>
    </row>
    <row r="116" spans="2:7" s="114" customFormat="1" ht="6" customHeight="1">
      <c r="B116" s="1652"/>
      <c r="C116" s="1632"/>
      <c r="D116" s="1632"/>
      <c r="E116" s="1624"/>
      <c r="F116" s="1620"/>
      <c r="G116" s="129"/>
    </row>
    <row r="117" spans="2:7" s="114" customFormat="1" ht="6" customHeight="1">
      <c r="B117" s="1652"/>
      <c r="C117" s="1633"/>
      <c r="D117" s="1633"/>
      <c r="E117" s="1625"/>
      <c r="F117" s="1620"/>
      <c r="G117" s="129"/>
    </row>
    <row r="118" spans="2:7" s="114" customFormat="1" ht="6" customHeight="1">
      <c r="B118" s="1652"/>
      <c r="C118" s="1633"/>
      <c r="D118" s="1633"/>
      <c r="E118" s="1625"/>
      <c r="F118" s="1620"/>
      <c r="G118" s="129"/>
    </row>
    <row r="119" spans="2:7" s="114" customFormat="1" ht="6" customHeight="1">
      <c r="B119" s="1653"/>
      <c r="C119" s="1633"/>
      <c r="D119" s="1633"/>
      <c r="E119" s="1625"/>
      <c r="F119" s="1620"/>
      <c r="G119" s="130"/>
    </row>
    <row r="120" spans="2:7" s="114" customFormat="1" ht="42" customHeight="1">
      <c r="B120" s="1653"/>
      <c r="C120" s="1634"/>
      <c r="D120" s="1634"/>
      <c r="E120" s="1626"/>
      <c r="F120" s="1622"/>
      <c r="G120" s="127"/>
    </row>
    <row r="121" spans="2:7">
      <c r="B121" s="1642" t="s">
        <v>412</v>
      </c>
      <c r="C121" s="1627"/>
      <c r="D121" s="1627"/>
      <c r="E121" s="1616"/>
      <c r="F121" s="1614"/>
      <c r="G121" s="132"/>
    </row>
    <row r="122" spans="2:7" ht="18" customHeight="1">
      <c r="B122" s="1639"/>
      <c r="C122" s="1628"/>
      <c r="D122" s="1628"/>
      <c r="E122" s="1617"/>
      <c r="F122" s="1614"/>
      <c r="G122" s="132"/>
    </row>
    <row r="123" spans="2:7" ht="5.25" customHeight="1">
      <c r="B123" s="1640"/>
      <c r="C123" s="1628"/>
      <c r="D123" s="1628"/>
      <c r="E123" s="1617"/>
      <c r="F123" s="1614"/>
      <c r="G123" s="133"/>
    </row>
    <row r="124" spans="2:7" ht="5.25" customHeight="1">
      <c r="B124" s="1640"/>
      <c r="C124" s="1628"/>
      <c r="D124" s="1628"/>
      <c r="E124" s="1617"/>
      <c r="F124" s="1614"/>
      <c r="G124" s="133"/>
    </row>
    <row r="125" spans="2:7" ht="5.25" customHeight="1">
      <c r="B125" s="1640"/>
      <c r="C125" s="1628"/>
      <c r="D125" s="1628"/>
      <c r="E125" s="1617"/>
      <c r="F125" s="1614"/>
      <c r="G125" s="133"/>
    </row>
    <row r="126" spans="2:7" ht="5.25" customHeight="1">
      <c r="B126" s="1640"/>
      <c r="C126" s="1628"/>
      <c r="D126" s="1628"/>
      <c r="E126" s="1617"/>
      <c r="F126" s="1614"/>
      <c r="G126" s="133"/>
    </row>
    <row r="127" spans="2:7" ht="5.25" customHeight="1">
      <c r="B127" s="1640"/>
      <c r="C127" s="1629"/>
      <c r="D127" s="1629"/>
      <c r="E127" s="1618"/>
      <c r="F127" s="1614"/>
      <c r="G127" s="133"/>
    </row>
    <row r="128" spans="2:7" ht="5.25" customHeight="1">
      <c r="B128" s="1641"/>
      <c r="C128" s="1629"/>
      <c r="D128" s="1629"/>
      <c r="E128" s="1618"/>
      <c r="F128" s="1614"/>
      <c r="G128" s="134"/>
    </row>
    <row r="129" spans="2:7" ht="5.25" customHeight="1">
      <c r="B129" s="1641"/>
      <c r="C129" s="1629"/>
      <c r="D129" s="1629"/>
      <c r="E129" s="1618"/>
      <c r="F129" s="1614"/>
      <c r="G129" s="134"/>
    </row>
    <row r="130" spans="2:7" ht="5.25" customHeight="1">
      <c r="B130" s="1643"/>
      <c r="C130" s="1630"/>
      <c r="D130" s="1630"/>
      <c r="E130" s="1619"/>
      <c r="F130" s="1615"/>
      <c r="G130" s="135"/>
    </row>
    <row r="131" spans="2:7" ht="18" customHeight="1">
      <c r="B131" s="1642" t="s">
        <v>86</v>
      </c>
      <c r="C131" s="1627"/>
      <c r="D131" s="1627"/>
      <c r="E131" s="1616"/>
      <c r="F131" s="1614"/>
      <c r="G131" s="136"/>
    </row>
    <row r="132" spans="2:7" ht="30" customHeight="1">
      <c r="B132" s="1639"/>
      <c r="C132" s="1628"/>
      <c r="D132" s="1628"/>
      <c r="E132" s="1617"/>
      <c r="F132" s="1614"/>
      <c r="G132" s="132"/>
    </row>
    <row r="133" spans="2:7" ht="21.75" customHeight="1">
      <c r="B133" s="1639"/>
      <c r="C133" s="1628"/>
      <c r="D133" s="1628"/>
      <c r="E133" s="1617"/>
      <c r="F133" s="1614"/>
      <c r="G133" s="132"/>
    </row>
    <row r="134" spans="2:7">
      <c r="B134" s="1639"/>
      <c r="C134" s="1628"/>
      <c r="D134" s="1628"/>
      <c r="E134" s="1617"/>
      <c r="F134" s="1614"/>
      <c r="G134" s="132"/>
    </row>
    <row r="135" spans="2:7" ht="6" customHeight="1">
      <c r="B135" s="1640"/>
      <c r="C135" s="1628"/>
      <c r="D135" s="1628"/>
      <c r="E135" s="1617"/>
      <c r="F135" s="1614"/>
      <c r="G135" s="133"/>
    </row>
    <row r="136" spans="2:7" ht="6" customHeight="1">
      <c r="B136" s="1640"/>
      <c r="C136" s="1628"/>
      <c r="D136" s="1628"/>
      <c r="E136" s="1617"/>
      <c r="F136" s="1614"/>
      <c r="G136" s="133"/>
    </row>
    <row r="137" spans="2:7" ht="6" customHeight="1">
      <c r="B137" s="1640"/>
      <c r="C137" s="1629"/>
      <c r="D137" s="1629"/>
      <c r="E137" s="1618"/>
      <c r="F137" s="1614"/>
      <c r="G137" s="133"/>
    </row>
    <row r="138" spans="2:7" ht="6" customHeight="1">
      <c r="B138" s="1640"/>
      <c r="C138" s="1629"/>
      <c r="D138" s="1629"/>
      <c r="E138" s="1618"/>
      <c r="F138" s="1614"/>
      <c r="G138" s="133"/>
    </row>
    <row r="139" spans="2:7" ht="6" customHeight="1">
      <c r="B139" s="1640"/>
      <c r="C139" s="1629"/>
      <c r="D139" s="1629"/>
      <c r="E139" s="1618"/>
      <c r="F139" s="1614"/>
      <c r="G139" s="133"/>
    </row>
    <row r="140" spans="2:7" ht="6" customHeight="1">
      <c r="B140" s="1643"/>
      <c r="C140" s="1630"/>
      <c r="D140" s="1630"/>
      <c r="E140" s="1619"/>
      <c r="F140" s="1615"/>
      <c r="G140" s="135"/>
    </row>
    <row r="141" spans="2:7" ht="45.75" hidden="1" customHeight="1">
      <c r="B141" s="1642" t="s">
        <v>413</v>
      </c>
      <c r="C141" s="1627"/>
      <c r="D141" s="1627"/>
      <c r="E141" s="1616"/>
      <c r="F141" s="1614"/>
      <c r="G141" s="136"/>
    </row>
    <row r="142" spans="2:7" ht="6.75" hidden="1" customHeight="1">
      <c r="B142" s="1640"/>
      <c r="C142" s="1628"/>
      <c r="D142" s="1628"/>
      <c r="E142" s="1617"/>
      <c r="F142" s="1614"/>
      <c r="G142" s="133"/>
    </row>
    <row r="143" spans="2:7" ht="6.75" hidden="1" customHeight="1">
      <c r="B143" s="1640"/>
      <c r="C143" s="1628"/>
      <c r="D143" s="1628"/>
      <c r="E143" s="1617"/>
      <c r="F143" s="1614"/>
      <c r="G143" s="133"/>
    </row>
    <row r="144" spans="2:7" ht="6.75" hidden="1" customHeight="1">
      <c r="B144" s="1640"/>
      <c r="C144" s="1628"/>
      <c r="D144" s="1628"/>
      <c r="E144" s="1617"/>
      <c r="F144" s="1614"/>
      <c r="G144" s="133"/>
    </row>
    <row r="145" spans="2:7" ht="6.75" hidden="1" customHeight="1">
      <c r="B145" s="1640"/>
      <c r="C145" s="1628"/>
      <c r="D145" s="1628"/>
      <c r="E145" s="1617"/>
      <c r="F145" s="1614"/>
      <c r="G145" s="133"/>
    </row>
    <row r="146" spans="2:7" ht="6.75" hidden="1" customHeight="1">
      <c r="B146" s="1640"/>
      <c r="C146" s="1628"/>
      <c r="D146" s="1628"/>
      <c r="E146" s="1617"/>
      <c r="F146" s="1614"/>
      <c r="G146" s="133"/>
    </row>
    <row r="147" spans="2:7" ht="6.75" hidden="1" customHeight="1">
      <c r="B147" s="1640"/>
      <c r="C147" s="1629"/>
      <c r="D147" s="1629"/>
      <c r="E147" s="1618"/>
      <c r="F147" s="1614"/>
      <c r="G147" s="133"/>
    </row>
    <row r="148" spans="2:7" ht="6.75" hidden="1" customHeight="1">
      <c r="B148" s="1640"/>
      <c r="C148" s="1629"/>
      <c r="D148" s="1629"/>
      <c r="E148" s="1618"/>
      <c r="F148" s="1614"/>
      <c r="G148" s="133"/>
    </row>
    <row r="149" spans="2:7" ht="6.75" hidden="1" customHeight="1">
      <c r="B149" s="1641"/>
      <c r="C149" s="1629"/>
      <c r="D149" s="1629"/>
      <c r="E149" s="1618"/>
      <c r="F149" s="1614"/>
      <c r="G149" s="134"/>
    </row>
    <row r="150" spans="2:7" ht="6.75" hidden="1" customHeight="1">
      <c r="B150" s="1643"/>
      <c r="C150" s="1630"/>
      <c r="D150" s="1630"/>
      <c r="E150" s="1619"/>
      <c r="F150" s="1615"/>
      <c r="G150" s="135"/>
    </row>
    <row r="151" spans="2:7" ht="12.75" customHeight="1">
      <c r="B151" s="1639" t="s">
        <v>414</v>
      </c>
      <c r="C151" s="1627"/>
      <c r="D151" s="1627"/>
      <c r="E151" s="1616"/>
      <c r="F151" s="1614"/>
      <c r="G151" s="132"/>
    </row>
    <row r="152" spans="2:7" ht="14.25" customHeight="1">
      <c r="B152" s="1640"/>
      <c r="C152" s="1628"/>
      <c r="D152" s="1628"/>
      <c r="E152" s="1617"/>
      <c r="F152" s="1614"/>
      <c r="G152" s="133"/>
    </row>
    <row r="153" spans="2:7" ht="46.5" customHeight="1">
      <c r="B153" s="1640"/>
      <c r="C153" s="1628"/>
      <c r="D153" s="1628"/>
      <c r="E153" s="1617"/>
      <c r="F153" s="1614"/>
      <c r="G153" s="133"/>
    </row>
    <row r="154" spans="2:7" ht="7.5" customHeight="1">
      <c r="B154" s="1640"/>
      <c r="C154" s="1628"/>
      <c r="D154" s="1628"/>
      <c r="E154" s="1617"/>
      <c r="F154" s="1614"/>
      <c r="G154" s="133"/>
    </row>
    <row r="155" spans="2:7" ht="5.25" customHeight="1">
      <c r="B155" s="1640"/>
      <c r="C155" s="1628"/>
      <c r="D155" s="1628"/>
      <c r="E155" s="1617"/>
      <c r="F155" s="1614"/>
      <c r="G155" s="133"/>
    </row>
    <row r="156" spans="2:7" ht="5.25" customHeight="1">
      <c r="B156" s="1640"/>
      <c r="C156" s="1628"/>
      <c r="D156" s="1628"/>
      <c r="E156" s="1617"/>
      <c r="F156" s="1614"/>
      <c r="G156" s="133"/>
    </row>
    <row r="157" spans="2:7" ht="5.25" customHeight="1">
      <c r="B157" s="1640"/>
      <c r="C157" s="1629"/>
      <c r="D157" s="1629"/>
      <c r="E157" s="1618"/>
      <c r="F157" s="1614"/>
      <c r="G157" s="133"/>
    </row>
    <row r="158" spans="2:7" ht="5.25" customHeight="1">
      <c r="B158" s="1640"/>
      <c r="C158" s="1629"/>
      <c r="D158" s="1629"/>
      <c r="E158" s="1618"/>
      <c r="F158" s="1614"/>
      <c r="G158" s="133"/>
    </row>
    <row r="159" spans="2:7" ht="5.25" customHeight="1">
      <c r="B159" s="1640"/>
      <c r="C159" s="1629"/>
      <c r="D159" s="1629"/>
      <c r="E159" s="1618"/>
      <c r="F159" s="1614"/>
      <c r="G159" s="133"/>
    </row>
    <row r="160" spans="2:7" ht="5.25" customHeight="1">
      <c r="B160" s="1641"/>
      <c r="C160" s="1630"/>
      <c r="D160" s="1630"/>
      <c r="E160" s="1619"/>
      <c r="F160" s="1615"/>
      <c r="G160" s="135"/>
    </row>
    <row r="161" spans="2:7" ht="64.5" customHeight="1">
      <c r="B161" s="1642" t="s">
        <v>413</v>
      </c>
      <c r="C161" s="1627"/>
      <c r="D161" s="1627"/>
      <c r="E161" s="1616"/>
      <c r="F161" s="1614"/>
      <c r="G161" s="132"/>
    </row>
    <row r="162" spans="2:7" ht="30.75" customHeight="1">
      <c r="B162" s="1640"/>
      <c r="C162" s="1628"/>
      <c r="D162" s="1628"/>
      <c r="E162" s="1617"/>
      <c r="F162" s="1614"/>
      <c r="G162" s="133"/>
    </row>
    <row r="163" spans="2:7" ht="6.75" customHeight="1">
      <c r="B163" s="1640"/>
      <c r="C163" s="1628"/>
      <c r="D163" s="1628"/>
      <c r="E163" s="1617"/>
      <c r="F163" s="1614"/>
      <c r="G163" s="133"/>
    </row>
    <row r="164" spans="2:7" ht="6.75" customHeight="1">
      <c r="B164" s="1640"/>
      <c r="C164" s="1628"/>
      <c r="D164" s="1628"/>
      <c r="E164" s="1617"/>
      <c r="F164" s="1614"/>
      <c r="G164" s="133"/>
    </row>
    <row r="165" spans="2:7" ht="6.75" customHeight="1">
      <c r="B165" s="1640"/>
      <c r="C165" s="1628"/>
      <c r="D165" s="1628"/>
      <c r="E165" s="1617"/>
      <c r="F165" s="1614"/>
      <c r="G165" s="133"/>
    </row>
    <row r="166" spans="2:7" ht="6.75" customHeight="1">
      <c r="B166" s="1640"/>
      <c r="C166" s="1628"/>
      <c r="D166" s="1628"/>
      <c r="E166" s="1617"/>
      <c r="F166" s="1614"/>
      <c r="G166" s="133"/>
    </row>
    <row r="167" spans="2:7" ht="6.75" customHeight="1">
      <c r="B167" s="1640"/>
      <c r="C167" s="1629"/>
      <c r="D167" s="1629"/>
      <c r="E167" s="1618"/>
      <c r="F167" s="1614"/>
      <c r="G167" s="133"/>
    </row>
    <row r="168" spans="2:7" ht="6.75" customHeight="1">
      <c r="B168" s="1640"/>
      <c r="C168" s="1629"/>
      <c r="D168" s="1629"/>
      <c r="E168" s="1618"/>
      <c r="F168" s="1614"/>
      <c r="G168" s="133"/>
    </row>
    <row r="169" spans="2:7" ht="6.75" customHeight="1">
      <c r="B169" s="1640"/>
      <c r="C169" s="1629"/>
      <c r="D169" s="1629"/>
      <c r="E169" s="1618"/>
      <c r="F169" s="1614"/>
      <c r="G169" s="133"/>
    </row>
    <row r="170" spans="2:7" ht="6.75" customHeight="1">
      <c r="B170" s="1643"/>
      <c r="C170" s="1630"/>
      <c r="D170" s="1630"/>
      <c r="E170" s="1619"/>
      <c r="F170" s="1615"/>
      <c r="G170" s="135"/>
    </row>
    <row r="171" spans="2:7">
      <c r="B171" s="1642" t="s">
        <v>415</v>
      </c>
      <c r="C171" s="1627"/>
      <c r="D171" s="1627"/>
      <c r="E171" s="1616"/>
      <c r="F171" s="1614"/>
      <c r="G171" s="132"/>
    </row>
    <row r="172" spans="2:7" ht="45.75" customHeight="1">
      <c r="B172" s="1640"/>
      <c r="C172" s="1628"/>
      <c r="D172" s="1628"/>
      <c r="E172" s="1617"/>
      <c r="F172" s="1614"/>
      <c r="G172" s="133"/>
    </row>
    <row r="173" spans="2:7" ht="20.25" customHeight="1">
      <c r="B173" s="1640"/>
      <c r="C173" s="1628"/>
      <c r="D173" s="1628"/>
      <c r="E173" s="1617"/>
      <c r="F173" s="1614"/>
      <c r="G173" s="133"/>
    </row>
    <row r="174" spans="2:7" ht="31.5" customHeight="1">
      <c r="B174" s="1640"/>
      <c r="C174" s="1628"/>
      <c r="D174" s="1628"/>
      <c r="E174" s="1617"/>
      <c r="F174" s="1614"/>
      <c r="G174" s="133"/>
    </row>
    <row r="175" spans="2:7">
      <c r="B175" s="1640"/>
      <c r="C175" s="1628"/>
      <c r="D175" s="1628"/>
      <c r="E175" s="1617"/>
      <c r="F175" s="1614"/>
      <c r="G175" s="133"/>
    </row>
    <row r="176" spans="2:7" ht="6.75" customHeight="1">
      <c r="B176" s="1640"/>
      <c r="C176" s="1628"/>
      <c r="D176" s="1628"/>
      <c r="E176" s="1617"/>
      <c r="F176" s="1614"/>
      <c r="G176" s="133"/>
    </row>
    <row r="177" spans="2:7" ht="6.75" customHeight="1">
      <c r="B177" s="1640"/>
      <c r="C177" s="1629"/>
      <c r="D177" s="1629"/>
      <c r="E177" s="1618"/>
      <c r="F177" s="1614"/>
      <c r="G177" s="133"/>
    </row>
    <row r="178" spans="2:7" ht="6.75" customHeight="1">
      <c r="B178" s="1640"/>
      <c r="C178" s="1629"/>
      <c r="D178" s="1629"/>
      <c r="E178" s="1618"/>
      <c r="F178" s="1614"/>
      <c r="G178" s="133"/>
    </row>
    <row r="179" spans="2:7" ht="6.75" customHeight="1">
      <c r="B179" s="1641"/>
      <c r="C179" s="1629"/>
      <c r="D179" s="1629"/>
      <c r="E179" s="1618"/>
      <c r="F179" s="1614"/>
      <c r="G179" s="134"/>
    </row>
    <row r="180" spans="2:7" ht="6.75" customHeight="1">
      <c r="B180" s="1643"/>
      <c r="C180" s="1630"/>
      <c r="D180" s="1630"/>
      <c r="E180" s="1619"/>
      <c r="F180" s="1615"/>
      <c r="G180" s="135"/>
    </row>
    <row r="181" spans="2:7">
      <c r="B181" s="1644" t="s">
        <v>416</v>
      </c>
      <c r="C181" s="1627"/>
      <c r="D181" s="1627"/>
      <c r="E181" s="1616"/>
      <c r="F181" s="1614"/>
      <c r="G181" s="132"/>
    </row>
    <row r="182" spans="2:7" ht="19.5" customHeight="1">
      <c r="B182" s="1645"/>
      <c r="C182" s="1628"/>
      <c r="D182" s="1628"/>
      <c r="E182" s="1617"/>
      <c r="F182" s="1614"/>
      <c r="G182" s="133"/>
    </row>
    <row r="183" spans="2:7" ht="6" customHeight="1">
      <c r="B183" s="1645"/>
      <c r="C183" s="1628"/>
      <c r="D183" s="1628"/>
      <c r="E183" s="1617"/>
      <c r="F183" s="1614"/>
      <c r="G183" s="133"/>
    </row>
    <row r="184" spans="2:7" ht="6" customHeight="1">
      <c r="B184" s="1645"/>
      <c r="C184" s="1628"/>
      <c r="D184" s="1628"/>
      <c r="E184" s="1617"/>
      <c r="F184" s="1614"/>
      <c r="G184" s="133"/>
    </row>
    <row r="185" spans="2:7" ht="6" customHeight="1">
      <c r="B185" s="1645"/>
      <c r="C185" s="1628"/>
      <c r="D185" s="1628"/>
      <c r="E185" s="1617"/>
      <c r="F185" s="1614"/>
      <c r="G185" s="133"/>
    </row>
    <row r="186" spans="2:7" ht="6" customHeight="1">
      <c r="B186" s="1645"/>
      <c r="C186" s="1628"/>
      <c r="D186" s="1628"/>
      <c r="E186" s="1617"/>
      <c r="F186" s="1614"/>
      <c r="G186" s="133"/>
    </row>
    <row r="187" spans="2:7" ht="6" customHeight="1">
      <c r="B187" s="1645"/>
      <c r="C187" s="1629"/>
      <c r="D187" s="1629"/>
      <c r="E187" s="1618"/>
      <c r="F187" s="1614"/>
      <c r="G187" s="133"/>
    </row>
    <row r="188" spans="2:7" ht="6" customHeight="1">
      <c r="B188" s="1645"/>
      <c r="C188" s="1629"/>
      <c r="D188" s="1629"/>
      <c r="E188" s="1618"/>
      <c r="F188" s="1614"/>
      <c r="G188" s="133"/>
    </row>
    <row r="189" spans="2:7" ht="6" customHeight="1">
      <c r="B189" s="1645"/>
      <c r="C189" s="1629"/>
      <c r="D189" s="1629"/>
      <c r="E189" s="1618"/>
      <c r="F189" s="1614"/>
      <c r="G189" s="133"/>
    </row>
    <row r="190" spans="2:7" ht="6" customHeight="1">
      <c r="B190" s="1646"/>
      <c r="C190" s="1630"/>
      <c r="D190" s="1630"/>
      <c r="E190" s="1619"/>
      <c r="F190" s="1615"/>
      <c r="G190" s="135"/>
    </row>
    <row r="191" spans="2:7" ht="18" customHeight="1">
      <c r="B191" s="1642" t="s">
        <v>417</v>
      </c>
      <c r="C191" s="1627"/>
      <c r="D191" s="1627"/>
      <c r="E191" s="1616"/>
      <c r="F191" s="1614"/>
      <c r="G191" s="132"/>
    </row>
    <row r="192" spans="2:7" ht="43.5" customHeight="1">
      <c r="B192" s="1639"/>
      <c r="C192" s="1628"/>
      <c r="D192" s="1628"/>
      <c r="E192" s="1617"/>
      <c r="F192" s="1614"/>
      <c r="G192" s="133"/>
    </row>
    <row r="193" spans="1:7" ht="18" customHeight="1">
      <c r="B193" s="1639"/>
      <c r="C193" s="1628"/>
      <c r="D193" s="1628"/>
      <c r="E193" s="1617"/>
      <c r="F193" s="1614"/>
      <c r="G193" s="133"/>
    </row>
    <row r="194" spans="1:7" ht="6.75" customHeight="1">
      <c r="B194" s="1639"/>
      <c r="C194" s="1628"/>
      <c r="D194" s="1628"/>
      <c r="E194" s="1617"/>
      <c r="F194" s="1614"/>
      <c r="G194" s="133"/>
    </row>
    <row r="195" spans="1:7" ht="6.75" customHeight="1">
      <c r="B195" s="1639"/>
      <c r="C195" s="1628"/>
      <c r="D195" s="1628"/>
      <c r="E195" s="1617"/>
      <c r="F195" s="1614"/>
      <c r="G195" s="133"/>
    </row>
    <row r="196" spans="1:7" ht="6.75" customHeight="1">
      <c r="B196" s="1640"/>
      <c r="C196" s="1628"/>
      <c r="D196" s="1628"/>
      <c r="E196" s="1617"/>
      <c r="F196" s="1614"/>
      <c r="G196" s="133"/>
    </row>
    <row r="197" spans="1:7" ht="6.75" customHeight="1">
      <c r="B197" s="1640"/>
      <c r="C197" s="1629"/>
      <c r="D197" s="1629"/>
      <c r="E197" s="1618"/>
      <c r="F197" s="1614"/>
      <c r="G197" s="133"/>
    </row>
    <row r="198" spans="1:7" ht="6.75" customHeight="1">
      <c r="B198" s="1640"/>
      <c r="C198" s="1629"/>
      <c r="D198" s="1629"/>
      <c r="E198" s="1618"/>
      <c r="F198" s="1614"/>
      <c r="G198" s="133"/>
    </row>
    <row r="199" spans="1:7" ht="6.75" customHeight="1">
      <c r="B199" s="1640"/>
      <c r="C199" s="1629"/>
      <c r="D199" s="1629"/>
      <c r="E199" s="1618"/>
      <c r="F199" s="1614"/>
      <c r="G199" s="133"/>
    </row>
    <row r="200" spans="1:7" ht="6.75" customHeight="1">
      <c r="B200" s="1641"/>
      <c r="C200" s="1630"/>
      <c r="D200" s="1630"/>
      <c r="E200" s="1619"/>
      <c r="F200" s="1615"/>
      <c r="G200" s="135"/>
    </row>
    <row r="201" spans="1:7">
      <c r="A201" s="113"/>
      <c r="B201" s="1647" t="s">
        <v>418</v>
      </c>
      <c r="C201" s="1627"/>
      <c r="D201" s="1627"/>
      <c r="E201" s="1616"/>
      <c r="F201" s="1614"/>
      <c r="G201" s="132"/>
    </row>
    <row r="202" spans="1:7" ht="30" customHeight="1">
      <c r="B202" s="1647"/>
      <c r="C202" s="1628"/>
      <c r="D202" s="1628"/>
      <c r="E202" s="1617"/>
      <c r="F202" s="1614"/>
      <c r="G202" s="133"/>
    </row>
    <row r="203" spans="1:7" ht="6" customHeight="1">
      <c r="B203" s="1647"/>
      <c r="C203" s="1628"/>
      <c r="D203" s="1628"/>
      <c r="E203" s="1617"/>
      <c r="F203" s="1614"/>
      <c r="G203" s="133"/>
    </row>
    <row r="204" spans="1:7" ht="6" customHeight="1">
      <c r="B204" s="1647"/>
      <c r="C204" s="1628"/>
      <c r="D204" s="1628"/>
      <c r="E204" s="1617"/>
      <c r="F204" s="1614"/>
      <c r="G204" s="133"/>
    </row>
    <row r="205" spans="1:7" ht="6" customHeight="1">
      <c r="B205" s="1647"/>
      <c r="C205" s="1628"/>
      <c r="D205" s="1628"/>
      <c r="E205" s="1617"/>
      <c r="F205" s="1614"/>
      <c r="G205" s="133"/>
    </row>
    <row r="206" spans="1:7" ht="6" customHeight="1">
      <c r="B206" s="1647"/>
      <c r="C206" s="1628"/>
      <c r="D206" s="1628"/>
      <c r="E206" s="1617"/>
      <c r="F206" s="1614"/>
      <c r="G206" s="133"/>
    </row>
    <row r="207" spans="1:7" ht="6" customHeight="1">
      <c r="B207" s="1647"/>
      <c r="C207" s="1629"/>
      <c r="D207" s="1629"/>
      <c r="E207" s="1618"/>
      <c r="F207" s="1614"/>
      <c r="G207" s="133"/>
    </row>
    <row r="208" spans="1:7" ht="6" customHeight="1">
      <c r="B208" s="1647"/>
      <c r="C208" s="1629"/>
      <c r="D208" s="1629"/>
      <c r="E208" s="1618"/>
      <c r="F208" s="1614"/>
      <c r="G208" s="133"/>
    </row>
    <row r="209" spans="2:7" ht="6" customHeight="1">
      <c r="B209" s="1647"/>
      <c r="C209" s="1629"/>
      <c r="D209" s="1629"/>
      <c r="E209" s="1618"/>
      <c r="F209" s="1614"/>
      <c r="G209" s="133"/>
    </row>
    <row r="210" spans="2:7" ht="6" customHeight="1">
      <c r="B210" s="1647"/>
      <c r="C210" s="1630"/>
      <c r="D210" s="1630"/>
      <c r="E210" s="1619"/>
      <c r="F210" s="1615"/>
      <c r="G210" s="135"/>
    </row>
  </sheetData>
  <sheetProtection selectLockedCells="1"/>
  <mergeCells count="104">
    <mergeCell ref="B2:G2"/>
    <mergeCell ref="B3:G3"/>
    <mergeCell ref="B4:G4"/>
    <mergeCell ref="B9:G9"/>
    <mergeCell ref="B11:B20"/>
    <mergeCell ref="B21:B30"/>
    <mergeCell ref="B31:B40"/>
    <mergeCell ref="B41:B50"/>
    <mergeCell ref="B51:B60"/>
    <mergeCell ref="E11:E20"/>
    <mergeCell ref="E21:E30"/>
    <mergeCell ref="E31:E40"/>
    <mergeCell ref="E41:E50"/>
    <mergeCell ref="E51:E60"/>
    <mergeCell ref="B61:B70"/>
    <mergeCell ref="B71:B80"/>
    <mergeCell ref="B81:B90"/>
    <mergeCell ref="B91:B100"/>
    <mergeCell ref="B101:B110"/>
    <mergeCell ref="B111:B120"/>
    <mergeCell ref="B121:B130"/>
    <mergeCell ref="B131:B140"/>
    <mergeCell ref="B141:B150"/>
    <mergeCell ref="B151:B160"/>
    <mergeCell ref="B161:B170"/>
    <mergeCell ref="B171:B180"/>
    <mergeCell ref="B181:B190"/>
    <mergeCell ref="B191:B200"/>
    <mergeCell ref="B201:B210"/>
    <mergeCell ref="C11:C20"/>
    <mergeCell ref="C21:C30"/>
    <mergeCell ref="C31:C40"/>
    <mergeCell ref="C41:C50"/>
    <mergeCell ref="C51:C60"/>
    <mergeCell ref="C61:C70"/>
    <mergeCell ref="C71:C80"/>
    <mergeCell ref="C81:C90"/>
    <mergeCell ref="C91:C100"/>
    <mergeCell ref="C101:C110"/>
    <mergeCell ref="C111:C120"/>
    <mergeCell ref="C121:C130"/>
    <mergeCell ref="C131:C140"/>
    <mergeCell ref="C141:C150"/>
    <mergeCell ref="C151:C160"/>
    <mergeCell ref="C161:C170"/>
    <mergeCell ref="C171:C180"/>
    <mergeCell ref="C181:C190"/>
    <mergeCell ref="C191:C200"/>
    <mergeCell ref="C201:C210"/>
    <mergeCell ref="D11:D20"/>
    <mergeCell ref="D21:D30"/>
    <mergeCell ref="D31:D40"/>
    <mergeCell ref="D41:D50"/>
    <mergeCell ref="D51:D60"/>
    <mergeCell ref="D61:D70"/>
    <mergeCell ref="D71:D80"/>
    <mergeCell ref="D81:D90"/>
    <mergeCell ref="D91:D100"/>
    <mergeCell ref="D101:D110"/>
    <mergeCell ref="D111:D120"/>
    <mergeCell ref="D121:D130"/>
    <mergeCell ref="D131:D140"/>
    <mergeCell ref="D141:D150"/>
    <mergeCell ref="D151:D160"/>
    <mergeCell ref="D161:D170"/>
    <mergeCell ref="D171:D180"/>
    <mergeCell ref="D181:D190"/>
    <mergeCell ref="D191:D200"/>
    <mergeCell ref="D201:D210"/>
    <mergeCell ref="F171:F180"/>
    <mergeCell ref="F181:F190"/>
    <mergeCell ref="E61:E70"/>
    <mergeCell ref="E71:E80"/>
    <mergeCell ref="E81:E90"/>
    <mergeCell ref="E91:E100"/>
    <mergeCell ref="E101:E110"/>
    <mergeCell ref="E111:E120"/>
    <mergeCell ref="E121:E130"/>
    <mergeCell ref="E131:E140"/>
    <mergeCell ref="E141:E150"/>
    <mergeCell ref="F191:F200"/>
    <mergeCell ref="F201:F210"/>
    <mergeCell ref="E151:E160"/>
    <mergeCell ref="E161:E170"/>
    <mergeCell ref="E171:E180"/>
    <mergeCell ref="E181:E190"/>
    <mergeCell ref="E191:E200"/>
    <mergeCell ref="E201:E210"/>
    <mergeCell ref="F11:F20"/>
    <mergeCell ref="F21:F30"/>
    <mergeCell ref="F31:F40"/>
    <mergeCell ref="F41:F50"/>
    <mergeCell ref="F51:F60"/>
    <mergeCell ref="F61:F70"/>
    <mergeCell ref="F71:F80"/>
    <mergeCell ref="F81:F90"/>
    <mergeCell ref="F91:F100"/>
    <mergeCell ref="F101:F110"/>
    <mergeCell ref="F111:F120"/>
    <mergeCell ref="F121:F130"/>
    <mergeCell ref="F131:F140"/>
    <mergeCell ref="F141:F150"/>
    <mergeCell ref="F151:F160"/>
    <mergeCell ref="F161:F170"/>
  </mergeCells>
  <dataValidations count="1">
    <dataValidation type="list" allowBlank="1" showInputMessage="1" showErrorMessage="1" sqref="D11:D210" xr:uid="{00000000-0002-0000-1600-000000000000}">
      <formula1>$I$11:$I$17</formula1>
    </dataValidation>
  </dataValidations>
  <printOptions horizontalCentered="1"/>
  <pageMargins left="0.51180555555555596" right="0.51180555555555596" top="0.62916666666666698" bottom="0.70902777777777803" header="0.179166666666667" footer="0.5"/>
  <pageSetup scale="70" orientation="landscape"/>
  <headerFooter>
    <oddFooter>&amp;L&amp;"Arial Narrow,Regular"&amp;F&amp;R&amp;"Arial Narrow,Regular"Página  &amp;P  de  &amp;N</oddFooter>
  </headerFooter>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F7775A96313D68429D7E092E2271A245" ma:contentTypeVersion="7638" ma:contentTypeDescription="A content type to manage public (operations) IDB documents" ma:contentTypeScope="" ma:versionID="84e8413fc5b942030804516f7bcc182f">
  <xsd:schema xmlns:xsd="http://www.w3.org/2001/XMLSchema" xmlns:xs="http://www.w3.org/2001/XMLSchema" xmlns:p="http://schemas.microsoft.com/office/2006/metadata/properties" xmlns:ns2="cdc7663a-08f0-4737-9e8c-148ce897a09c" targetNamespace="http://schemas.microsoft.com/office/2006/metadata/properties" ma:root="true" ma:fieldsID="f5ce0a2952deea157d2ce88847d5b191"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element ref="ns2:Extracted_x0020_Keywor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HA-L1133"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default="Loan Operation"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element name="Extracted_x0020_Keywords" ma:index="55" nillable="true" ma:displayName="Extracted Keywords" ma:hidden="true" ma:internalName="Extracted_x0020_Keywords" ma:readOnly="false">
      <xsd:complexType>
        <xsd:complexContent>
          <xsd:extension base="dms:MultiChoice">
            <xsd:sequence>
              <xsd:element name="Value" maxOccurs="unbounded" minOccurs="0" nillable="true">
                <xsd:simpleType>
                  <xsd:restriction base="dms:Choice">
                    <xsd:enumeration value="ez"/>
                  </xsd:restriction>
                </xsd:simple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ae61f9b1-e23d-4f49-b3d7-56b991556c4b" ContentTypeId="0x0101001A458A224826124E8B45B1D613300CFC"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Haiti</TermName>
          <TermId xmlns="http://schemas.microsoft.com/office/infopath/2007/PartnerControls">77a11ace-c854-4e9c-9e19-c924bca0dd43</TermId>
        </TermInfo>
      </Terms>
    </ic46d7e087fd4a108fb86518ca413cc6>
    <IDBDocs_x0020_Number xmlns="cdc7663a-08f0-4737-9e8c-148ce897a09c" xsi:nil="true"/>
    <Division_x0020_or_x0020_Unit xmlns="cdc7663a-08f0-4737-9e8c-148ce897a09c">CID/CHA</Division_x0020_or_x0020_Unit>
    <Fiscal_x0020_Year_x0020_IDB xmlns="cdc7663a-08f0-4737-9e8c-148ce897a09c">2021</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Goods and Services</TermName>
          <TermId xmlns="http://schemas.microsoft.com/office/infopath/2007/PartnerControls">5bfebf1b-9f1f-4411-b1dd-4c19b807b799</TermId>
        </TermInfo>
      </Terms>
    </e46fe2894295491da65140ffd2369f49>
    <Other_x0020_Author xmlns="cdc7663a-08f0-4737-9e8c-148ce897a09c" xsi:nil="true"/>
    <Migration_x0020_Info xmlns="cdc7663a-08f0-4737-9e8c-148ce897a09c" xsi:nil="true"/>
    <Approval_x0020_Number xmlns="cdc7663a-08f0-4737-9e8c-148ce897a09c">4882/GR-HA</Approval_x0020_Number>
    <Phase xmlns="cdc7663a-08f0-4737-9e8c-148ce897a09c">PHASE_IMPLEMENTATION</Phase>
    <Document_x0020_Author xmlns="cdc7663a-08f0-4737-9e8c-148ce897a09c">Baron Marie Edwige</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EXPORT AND INVESTMENT PROMOTION</TermName>
          <TermId xmlns="http://schemas.microsoft.com/office/infopath/2007/PartnerControls">a3c6a1c6-fb9e-4c31-b143-db9fb3847e9e</TermId>
        </TermInfo>
      </Terms>
    </b2ec7cfb18674cb8803df6b262e8b107>
    <Business_x0020_Area xmlns="cdc7663a-08f0-4737-9e8c-148ce897a09c">Financial Plan</Business_x0020_Area>
    <Key_x0020_Document xmlns="cdc7663a-08f0-4737-9e8c-148ce897a09c">false</Key_x0020_Document>
    <Document_x0020_Language_x0020_IDB xmlns="cdc7663a-08f0-4737-9e8c-148ce897a09c">French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GRF</TermName>
          <TermId xmlns="http://schemas.microsoft.com/office/infopath/2007/PartnerControls">91c131c5-8288-4ee4-8c9c-34395b8e8fd9</TermId>
        </TermInfo>
      </Terms>
    </g511464f9e53401d84b16fa9b379a574>
    <Related_x0020_SisCor_x0020_Number xmlns="cdc7663a-08f0-4737-9e8c-148ce897a09c" xsi:nil="true"/>
    <TaxCatchAll xmlns="cdc7663a-08f0-4737-9e8c-148ce897a09c">
      <Value>40</Value>
      <Value>58</Value>
      <Value>57</Value>
      <Value>8</Value>
      <Value>42</Value>
    </TaxCatchAll>
    <Operation_x0020_Type xmlns="cdc7663a-08f0-4737-9e8c-148ce897a09c">GRF</Operation_x0020_Type>
    <Package_x0020_Code xmlns="cdc7663a-08f0-4737-9e8c-148ce897a09c" xsi:nil="true"/>
    <Identifier xmlns="cdc7663a-08f0-4737-9e8c-148ce897a09c" xsi:nil="true"/>
    <Project_x0020_Number xmlns="cdc7663a-08f0-4737-9e8c-148ce897a09c">HA-L1133</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TRADE</TermName>
          <TermId xmlns="http://schemas.microsoft.com/office/infopath/2007/PartnerControls">4f84c989-30b4-4e40-b7c1-3021a996f7c5</TermId>
        </TermInfo>
      </Terms>
    </nddeef1749674d76abdbe4b239a70bc6>
    <Record_x0020_Number xmlns="cdc7663a-08f0-4737-9e8c-148ce897a09c" xsi:nil="true"/>
    <Extracted_x0020_Keywords xmlns="cdc7663a-08f0-4737-9e8c-148ce897a09c"/>
    <_dlc_DocId xmlns="cdc7663a-08f0-4737-9e8c-148ce897a09c">EZSHARE-1801649987-5</_dlc_DocId>
    <_dlc_DocIdUrl xmlns="cdc7663a-08f0-4737-9e8c-148ce897a09c">
      <Url>https://idbg.sharepoint.com/teams/EZ-HA-LON/HA-L1133/_layouts/15/DocIdRedir.aspx?ID=EZSHARE-1801649987-5</Url>
      <Description>EZSHARE-1801649987-5</Description>
    </_dlc_DocIdUrl>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C33E4E37-1F03-4423-8328-C941DB815144}"/>
</file>

<file path=customXml/itemProps2.xml><?xml version="1.0" encoding="utf-8"?>
<ds:datastoreItem xmlns:ds="http://schemas.openxmlformats.org/officeDocument/2006/customXml" ds:itemID="{4AC956B2-184F-4E08-9712-4D0B1DAFA7B0}"/>
</file>

<file path=customXml/itemProps3.xml><?xml version="1.0" encoding="utf-8"?>
<ds:datastoreItem xmlns:ds="http://schemas.openxmlformats.org/officeDocument/2006/customXml" ds:itemID="{8FC79C0F-E42C-4BEC-8950-1431E98808AB}"/>
</file>

<file path=customXml/itemProps4.xml><?xml version="1.0" encoding="utf-8"?>
<ds:datastoreItem xmlns:ds="http://schemas.openxmlformats.org/officeDocument/2006/customXml" ds:itemID="{DFF8A3EF-477D-4773-915E-9B25B5D71309}"/>
</file>

<file path=customXml/itemProps5.xml><?xml version="1.0" encoding="utf-8"?>
<ds:datastoreItem xmlns:ds="http://schemas.openxmlformats.org/officeDocument/2006/customXml" ds:itemID="{33D7ABA7-00A8-42E3-821A-9109DD98C171}"/>
</file>

<file path=customXml/itemProps6.xml><?xml version="1.0" encoding="utf-8"?>
<ds:datastoreItem xmlns:ds="http://schemas.openxmlformats.org/officeDocument/2006/customXml" ds:itemID="{911A4E59-D596-405F-AFAA-9DDE0B69847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112</vt:i4>
      </vt:variant>
    </vt:vector>
  </HeadingPairs>
  <TitlesOfParts>
    <vt:vector size="124" baseType="lpstr">
      <vt:lpstr>PMR-PEP </vt:lpstr>
      <vt:lpstr>2. Plan de passation de mar (2)</vt:lpstr>
      <vt:lpstr>2.Chronogramme </vt:lpstr>
      <vt:lpstr>3. Plan de passation de mar </vt:lpstr>
      <vt:lpstr>4. Tableau des engagements</vt:lpstr>
      <vt:lpstr>5.Prévision flux de trésorie</vt:lpstr>
      <vt:lpstr>6.Execution flux de trésorie </vt:lpstr>
      <vt:lpstr>7.Ecart flux de trésorie</vt:lpstr>
      <vt:lpstr>8. Gestion Risques IDENTIF</vt:lpstr>
      <vt:lpstr>8.a Gestion Risques QUALIF</vt:lpstr>
      <vt:lpstr>8.b Gestion Risques PLAN-MITIG</vt:lpstr>
      <vt:lpstr>9. Plan d'entretien</vt:lpstr>
      <vt:lpstr>annule</vt:lpstr>
      <vt:lpstr>Component1</vt:lpstr>
      <vt:lpstr>Component10</vt:lpstr>
      <vt:lpstr>Component11</vt:lpstr>
      <vt:lpstr>Component12</vt:lpstr>
      <vt:lpstr>Component13</vt:lpstr>
      <vt:lpstr>Component14</vt:lpstr>
      <vt:lpstr>Component15</vt:lpstr>
      <vt:lpstr>Component16</vt:lpstr>
      <vt:lpstr>Component17</vt:lpstr>
      <vt:lpstr>Component18</vt:lpstr>
      <vt:lpstr>Component19</vt:lpstr>
      <vt:lpstr>Component2</vt:lpstr>
      <vt:lpstr>Component20</vt:lpstr>
      <vt:lpstr>Component3</vt:lpstr>
      <vt:lpstr>Component4</vt:lpstr>
      <vt:lpstr>Component5</vt:lpstr>
      <vt:lpstr>Component6</vt:lpstr>
      <vt:lpstr>Component7</vt:lpstr>
      <vt:lpstr>Component8</vt:lpstr>
      <vt:lpstr>Component9</vt:lpstr>
      <vt:lpstr>Level1</vt:lpstr>
      <vt:lpstr>Level10</vt:lpstr>
      <vt:lpstr>Level11</vt:lpstr>
      <vt:lpstr>Level12</vt:lpstr>
      <vt:lpstr>Level13</vt:lpstr>
      <vt:lpstr>Level14</vt:lpstr>
      <vt:lpstr>Level15</vt:lpstr>
      <vt:lpstr>Level16</vt:lpstr>
      <vt:lpstr>Level17</vt:lpstr>
      <vt:lpstr>Level18</vt:lpstr>
      <vt:lpstr>Level19</vt:lpstr>
      <vt:lpstr>Level2</vt:lpstr>
      <vt:lpstr>Level20</vt:lpstr>
      <vt:lpstr>Level3</vt:lpstr>
      <vt:lpstr>Level4</vt:lpstr>
      <vt:lpstr>Level5</vt:lpstr>
      <vt:lpstr>Level6</vt:lpstr>
      <vt:lpstr>Level7</vt:lpstr>
      <vt:lpstr>Level8</vt:lpstr>
      <vt:lpstr>Level9</vt:lpstr>
      <vt:lpstr>'2.Chronogramme '!Print_Area</vt:lpstr>
      <vt:lpstr>'4. Tableau des engagements'!Print_Area</vt:lpstr>
      <vt:lpstr>'8. Gestion Risques IDENTIF'!Print_Area</vt:lpstr>
      <vt:lpstr>'8.a Gestion Risques QUALIF'!Print_Area</vt:lpstr>
      <vt:lpstr>'8.b Gestion Risques PLAN-MITIG'!Print_Area</vt:lpstr>
      <vt:lpstr>'5.Prévision flux de trésorie'!Print_Titles</vt:lpstr>
      <vt:lpstr>'6.Execution flux de trésorie '!Print_Titles</vt:lpstr>
      <vt:lpstr>'7.Ecart flux de trésorie'!Print_Titles</vt:lpstr>
      <vt:lpstr>'8. Gestion Risques IDENTIF'!Print_Titles</vt:lpstr>
      <vt:lpstr>'8.a Gestion Risques QUALIF'!Print_Titles</vt:lpstr>
      <vt:lpstr>'8.b Gestion Risques PLAN-MITIG'!Print_Titles</vt:lpstr>
      <vt:lpstr>Risk1</vt:lpstr>
      <vt:lpstr>Risk10</vt:lpstr>
      <vt:lpstr>Risk11</vt:lpstr>
      <vt:lpstr>Risk12</vt:lpstr>
      <vt:lpstr>Risk13</vt:lpstr>
      <vt:lpstr>Risk14</vt:lpstr>
      <vt:lpstr>Risk15</vt:lpstr>
      <vt:lpstr>Risk16</vt:lpstr>
      <vt:lpstr>Risk17</vt:lpstr>
      <vt:lpstr>Risk18</vt:lpstr>
      <vt:lpstr>Risk19</vt:lpstr>
      <vt:lpstr>Risk2</vt:lpstr>
      <vt:lpstr>Risk20</vt:lpstr>
      <vt:lpstr>Risk3</vt:lpstr>
      <vt:lpstr>Risk4</vt:lpstr>
      <vt:lpstr>Risk5</vt:lpstr>
      <vt:lpstr>Risk6</vt:lpstr>
      <vt:lpstr>Risk7</vt:lpstr>
      <vt:lpstr>Risk8</vt:lpstr>
      <vt:lpstr>Risk9</vt:lpstr>
      <vt:lpstr>Typeofrisk1</vt:lpstr>
      <vt:lpstr>Typeofrisk10</vt:lpstr>
      <vt:lpstr>Typeofrisk11</vt:lpstr>
      <vt:lpstr>Typeofrisk12</vt:lpstr>
      <vt:lpstr>Typeofrisk13</vt:lpstr>
      <vt:lpstr>Typeofrisk14</vt:lpstr>
      <vt:lpstr>Typeofrisk15</vt:lpstr>
      <vt:lpstr>Typeofrisk16</vt:lpstr>
      <vt:lpstr>Typeofrisk17</vt:lpstr>
      <vt:lpstr>Typeofrisk18</vt:lpstr>
      <vt:lpstr>Typeofrisk19</vt:lpstr>
      <vt:lpstr>Typeofrisk2</vt:lpstr>
      <vt:lpstr>Typeofrisk20</vt:lpstr>
      <vt:lpstr>Typeofrisk3</vt:lpstr>
      <vt:lpstr>Typeofrisk4</vt:lpstr>
      <vt:lpstr>Typeofrisk5</vt:lpstr>
      <vt:lpstr>Typeofrisk6</vt:lpstr>
      <vt:lpstr>Typeofrisk7</vt:lpstr>
      <vt:lpstr>Typeofrisk8</vt:lpstr>
      <vt:lpstr>Typeofrisk9</vt:lpstr>
      <vt:lpstr>Value1</vt:lpstr>
      <vt:lpstr>Value10</vt:lpstr>
      <vt:lpstr>Value11</vt:lpstr>
      <vt:lpstr>Value12</vt:lpstr>
      <vt:lpstr>Value13</vt:lpstr>
      <vt:lpstr>Value14</vt:lpstr>
      <vt:lpstr>Value15</vt:lpstr>
      <vt:lpstr>Value16</vt:lpstr>
      <vt:lpstr>Value17</vt:lpstr>
      <vt:lpstr>Value18</vt:lpstr>
      <vt:lpstr>Value19</vt:lpstr>
      <vt:lpstr>Value2</vt:lpstr>
      <vt:lpstr>Value20</vt:lpstr>
      <vt:lpstr>Value3</vt:lpstr>
      <vt:lpstr>Value4</vt:lpstr>
      <vt:lpstr>Value5</vt:lpstr>
      <vt:lpstr>Value6</vt:lpstr>
      <vt:lpstr>Value7</vt:lpstr>
      <vt:lpstr>Value8</vt:lpstr>
      <vt:lpstr>Value9</vt:lpstr>
    </vt:vector>
  </TitlesOfParts>
  <Company>Inter-American Development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ghislainej</dc:creator>
  <cp:keywords/>
  <cp:lastModifiedBy>Baron, Marie Edwige</cp:lastModifiedBy>
  <dcterms:created xsi:type="dcterms:W3CDTF">2010-11-08T17:21:00Z</dcterms:created>
  <dcterms:modified xsi:type="dcterms:W3CDTF">2021-03-30T14:36:18Z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Sub_x002d_Sector">
    <vt:lpwstr/>
  </property>
  <property fmtid="{D5CDD505-2E9C-101B-9397-08002B2CF9AE}" pid="5" name="TaxKeywordTaxHTField">
    <vt:lpwstr/>
  </property>
  <property fmtid="{D5CDD505-2E9C-101B-9397-08002B2CF9AE}" pid="6" name="Country">
    <vt:lpwstr>42;#Haiti|77a11ace-c854-4e9c-9e19-c924bca0dd43</vt:lpwstr>
  </property>
  <property fmtid="{D5CDD505-2E9C-101B-9397-08002B2CF9AE}" pid="7" name="Fund_x0020_IDB">
    <vt:lpwstr/>
  </property>
  <property fmtid="{D5CDD505-2E9C-101B-9397-08002B2CF9AE}" pid="8" name="Series_x0020_Operations_x0020_IDB">
    <vt:lpwstr/>
  </property>
  <property fmtid="{D5CDD505-2E9C-101B-9397-08002B2CF9AE}" pid="9" name="Function Operations IDB">
    <vt:lpwstr>8;#Goods and Services|5bfebf1b-9f1f-4411-b1dd-4c19b807b799</vt:lpwstr>
  </property>
  <property fmtid="{D5CDD505-2E9C-101B-9397-08002B2CF9AE}" pid="10" name="Sector_x0020_IDB">
    <vt:lpwstr/>
  </property>
  <property fmtid="{D5CDD505-2E9C-101B-9397-08002B2CF9AE}" pid="11" name="Sub-Sector">
    <vt:lpwstr>58;#EXPORT AND INVESTMENT PROMOTION|a3c6a1c6-fb9e-4c31-b143-db9fb3847e9e</vt:lpwstr>
  </property>
  <property fmtid="{D5CDD505-2E9C-101B-9397-08002B2CF9AE}" pid="13" name="Fund IDB">
    <vt:lpwstr>40;#GRF|91c131c5-8288-4ee4-8c9c-34395b8e8fd9</vt:lpwstr>
  </property>
  <property fmtid="{D5CDD505-2E9C-101B-9397-08002B2CF9AE}" pid="14" name="Sector IDB">
    <vt:lpwstr>57;#TRADE|4f84c989-30b4-4e40-b7c1-3021a996f7c5</vt:lpwstr>
  </property>
  <property fmtid="{D5CDD505-2E9C-101B-9397-08002B2CF9AE}" pid="15" name="_dlc_DocIdItemGuid">
    <vt:lpwstr>48db2afc-cb2b-4580-8008-c586dde242cf</vt:lpwstr>
  </property>
  <property fmtid="{D5CDD505-2E9C-101B-9397-08002B2CF9AE}" pid="16" name="Disclosure Activity">
    <vt:lpwstr>Procurement Plan</vt:lpwstr>
  </property>
  <property fmtid="{D5CDD505-2E9C-101B-9397-08002B2CF9AE}" pid="18" name="ContentTypeId">
    <vt:lpwstr>0x0101001A458A224826124E8B45B1D613300CFC00F7775A96313D68429D7E092E2271A245</vt:lpwstr>
  </property>
  <property fmtid="{D5CDD505-2E9C-101B-9397-08002B2CF9AE}" pid="19" name="Series Operations IDB">
    <vt:lpwstr/>
  </property>
</Properties>
</file>