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5450" windowHeight="116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Sheet1!$A$1:$L$59</definedName>
  </definedNames>
  <calcPr calcId="145621"/>
</workbook>
</file>

<file path=xl/calcChain.xml><?xml version="1.0" encoding="utf-8"?>
<calcChain xmlns="http://schemas.openxmlformats.org/spreadsheetml/2006/main">
  <c r="D41" i="1" l="1"/>
  <c r="D24" i="1"/>
  <c r="D22" i="1"/>
  <c r="D18" i="1" l="1"/>
  <c r="D35" i="1" l="1"/>
  <c r="D31" i="1"/>
  <c r="D42" i="1" s="1"/>
</calcChain>
</file>

<file path=xl/sharedStrings.xml><?xml version="1.0" encoding="utf-8"?>
<sst xmlns="http://schemas.openxmlformats.org/spreadsheetml/2006/main" count="154" uniqueCount="94">
  <si>
    <t>Nº</t>
  </si>
  <si>
    <t>Descrição do Contrato</t>
  </si>
  <si>
    <t>Fonte</t>
  </si>
  <si>
    <t>BID</t>
  </si>
  <si>
    <t>Local</t>
  </si>
  <si>
    <t>Datas Estimadas</t>
  </si>
  <si>
    <t>Custo</t>
  </si>
  <si>
    <t>Método</t>
  </si>
  <si>
    <t>Aquisição</t>
  </si>
  <si>
    <t>Revisão</t>
  </si>
  <si>
    <t>(1)</t>
  </si>
  <si>
    <t>(2)</t>
  </si>
  <si>
    <t>Publicação</t>
  </si>
  <si>
    <t>Término</t>
  </si>
  <si>
    <t>Status</t>
  </si>
  <si>
    <t>(3)</t>
  </si>
  <si>
    <t>0</t>
  </si>
  <si>
    <t>EP</t>
  </si>
  <si>
    <t>SUBTOTAL DE CONSULTORIA</t>
  </si>
  <si>
    <t>100</t>
  </si>
  <si>
    <t>(%)</t>
  </si>
  <si>
    <t>P</t>
  </si>
  <si>
    <t>A</t>
  </si>
  <si>
    <t>SUBTOTAL DE OBRAS</t>
  </si>
  <si>
    <t>BRASIL</t>
  </si>
  <si>
    <t>Anúncio</t>
  </si>
  <si>
    <t>Contrato</t>
  </si>
  <si>
    <t>1. SERVIÇOS DE CONSULTORIA</t>
  </si>
  <si>
    <t>3. BENS</t>
  </si>
  <si>
    <t>PERCENTUAL (%) POR FONTE</t>
  </si>
  <si>
    <t>100,00</t>
  </si>
  <si>
    <t>Estimado (1000)</t>
  </si>
  <si>
    <t>Comentário</t>
  </si>
  <si>
    <t xml:space="preserve">2. OBRAS </t>
  </si>
  <si>
    <t>4. SERVIÇOS TÉCNICOS (Serviços que não São de Consultoria)</t>
  </si>
  <si>
    <t>SUBTOTAL DE  SERVIÇOS TÉCNICOS</t>
  </si>
  <si>
    <t>Notas:</t>
  </si>
  <si>
    <t>(4)</t>
  </si>
  <si>
    <t>(5)</t>
  </si>
  <si>
    <t xml:space="preserve">PLANO DE AQUISIÇÕES (PA) - 18 MESES </t>
  </si>
  <si>
    <t>(6)</t>
  </si>
  <si>
    <t>VALOR TOTAL</t>
  </si>
  <si>
    <t>EXP</t>
  </si>
  <si>
    <r>
      <rPr>
        <b/>
        <sz val="12"/>
        <color theme="1"/>
        <rFont val="Calibri"/>
        <family val="2"/>
        <scheme val="minor"/>
      </rPr>
      <t>Revisões BID</t>
    </r>
    <r>
      <rPr>
        <sz val="12"/>
        <color theme="1"/>
        <rFont val="Calibri"/>
        <family val="2"/>
        <scheme val="minor"/>
      </rPr>
      <t>: EXA =</t>
    </r>
    <r>
      <rPr>
        <i/>
        <sz val="12"/>
        <color theme="1"/>
        <rFont val="Calibri"/>
        <family val="2"/>
        <scheme val="minor"/>
      </rPr>
      <t xml:space="preserve">Ex-ante </t>
    </r>
    <r>
      <rPr>
        <sz val="12"/>
        <color theme="1"/>
        <rFont val="Calibri"/>
        <family val="2"/>
        <scheme val="minor"/>
      </rPr>
      <t>e EXP=</t>
    </r>
    <r>
      <rPr>
        <i/>
        <sz val="12"/>
        <color theme="1"/>
        <rFont val="Calibri"/>
        <family val="2"/>
        <scheme val="minor"/>
      </rPr>
      <t xml:space="preserve"> Ex-post</t>
    </r>
  </si>
  <si>
    <r>
      <rPr>
        <b/>
        <sz val="12"/>
        <color theme="1"/>
        <rFont val="Calibri"/>
        <family val="2"/>
        <scheme val="minor"/>
      </rPr>
      <t>Status</t>
    </r>
    <r>
      <rPr>
        <sz val="12"/>
        <color theme="1"/>
        <rFont val="Calibri"/>
        <family val="2"/>
        <scheme val="minor"/>
      </rPr>
      <t>: Pendente (P); Em Processo  (EP); Adjudicado (A); Cancelado (C )</t>
    </r>
  </si>
  <si>
    <t>(7)</t>
  </si>
  <si>
    <r>
      <rPr>
        <b/>
        <sz val="12"/>
        <color theme="1"/>
        <rFont val="Calibri"/>
        <family val="2"/>
        <scheme val="minor"/>
      </rPr>
      <t>Inclusões:</t>
    </r>
    <r>
      <rPr>
        <sz val="12"/>
        <color theme="1"/>
        <rFont val="Calibri"/>
        <family val="2"/>
        <scheme val="minor"/>
      </rPr>
      <t xml:space="preserve"> Indicar em azul as aquisições agora incluídas no PA</t>
    </r>
  </si>
  <si>
    <r>
      <rPr>
        <b/>
        <sz val="12"/>
        <color theme="1"/>
        <rFont val="Calibri"/>
        <family val="2"/>
        <scheme val="minor"/>
      </rPr>
      <t>Cancelamentos:</t>
    </r>
    <r>
      <rPr>
        <sz val="12"/>
        <color theme="1"/>
        <rFont val="Calibri"/>
        <family val="2"/>
        <scheme val="minor"/>
      </rPr>
      <t xml:space="preserve"> indicar em verde os cancelamentos das aquisições constantes do PA</t>
    </r>
  </si>
  <si>
    <r>
      <rPr>
        <b/>
        <sz val="12"/>
        <color theme="1"/>
        <rFont val="Calibri"/>
        <family val="2"/>
        <scheme val="minor"/>
      </rPr>
      <t>Alterações:</t>
    </r>
    <r>
      <rPr>
        <sz val="12"/>
        <color theme="1"/>
        <rFont val="Calibri"/>
        <family val="2"/>
        <scheme val="minor"/>
      </rPr>
      <t xml:space="preserve"> Indicar em vermelho as alterações feitas nas aquisições já constantes do PA</t>
    </r>
  </si>
  <si>
    <t>(8)</t>
  </si>
  <si>
    <t>SUBTOTAL DE BENS</t>
  </si>
  <si>
    <t>Compon.</t>
  </si>
  <si>
    <t>Associado</t>
  </si>
  <si>
    <r>
      <rPr>
        <b/>
        <sz val="12"/>
        <color theme="1"/>
        <rFont val="Calibri"/>
        <family val="2"/>
        <scheme val="minor"/>
      </rPr>
      <t>Folha Anexa</t>
    </r>
    <r>
      <rPr>
        <sz val="12"/>
        <color theme="1"/>
        <rFont val="Calibri"/>
        <family val="2"/>
        <scheme val="minor"/>
      </rPr>
      <t>: Fazer comentários complementares ou esclarecedores , quando necessário, em folha anexa.</t>
    </r>
  </si>
  <si>
    <r>
      <rPr>
        <b/>
        <sz val="12"/>
        <color theme="1"/>
        <rFont val="Calibri"/>
        <family val="2"/>
        <scheme val="minor"/>
      </rPr>
      <t>Métodos de Aquisição</t>
    </r>
    <r>
      <rPr>
        <sz val="12"/>
        <color theme="1"/>
        <rFont val="Calibri"/>
        <family val="2"/>
        <scheme val="minor"/>
      </rPr>
      <t>: (</t>
    </r>
    <r>
      <rPr>
        <b/>
        <sz val="12"/>
        <color theme="1"/>
        <rFont val="Calibri"/>
        <family val="2"/>
        <scheme val="minor"/>
      </rPr>
      <t>a) BID: LPI:</t>
    </r>
    <r>
      <rPr>
        <sz val="12"/>
        <color theme="1"/>
        <rFont val="Calibri"/>
        <family val="2"/>
        <scheme val="minor"/>
      </rPr>
      <t xml:space="preserve"> Licitação Pública Internacional; </t>
    </r>
    <r>
      <rPr>
        <b/>
        <sz val="12"/>
        <color theme="1"/>
        <rFont val="Calibri"/>
        <family val="2"/>
        <scheme val="minor"/>
      </rPr>
      <t>LPN:</t>
    </r>
    <r>
      <rPr>
        <sz val="12"/>
        <color theme="1"/>
        <rFont val="Calibri"/>
        <family val="2"/>
        <scheme val="minor"/>
      </rPr>
      <t xml:space="preserve"> Licitação Pública Nacional; </t>
    </r>
    <r>
      <rPr>
        <b/>
        <sz val="12"/>
        <color theme="1"/>
        <rFont val="Calibri"/>
        <family val="2"/>
        <scheme val="minor"/>
      </rPr>
      <t>CP:</t>
    </r>
    <r>
      <rPr>
        <sz val="12"/>
        <color theme="1"/>
        <rFont val="Calibri"/>
        <family val="2"/>
        <scheme val="minor"/>
      </rPr>
      <t xml:space="preserve"> Comparação de Preços;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SBQC:</t>
    </r>
    <r>
      <rPr>
        <sz val="12"/>
        <color theme="1"/>
        <rFont val="Calibri"/>
        <family val="2"/>
        <scheme val="minor"/>
      </rPr>
      <t xml:space="preserve"> Seleção Baseada na Qualidade e Custo; </t>
    </r>
    <r>
      <rPr>
        <b/>
        <sz val="12"/>
        <color theme="1"/>
        <rFont val="Calibri"/>
        <family val="2"/>
        <scheme val="minor"/>
      </rPr>
      <t xml:space="preserve">SQC: </t>
    </r>
    <r>
      <rPr>
        <sz val="12"/>
        <color theme="1"/>
        <rFont val="Calibri"/>
        <family val="2"/>
        <scheme val="minor"/>
      </rPr>
      <t xml:space="preserve">Seleção Baseada nas Qualificações dos Consultores; </t>
    </r>
    <r>
      <rPr>
        <b/>
        <sz val="12"/>
        <color theme="1"/>
        <rFont val="Calibri"/>
        <family val="2"/>
        <scheme val="minor"/>
      </rPr>
      <t xml:space="preserve">SBMC: </t>
    </r>
    <r>
      <rPr>
        <sz val="12"/>
        <color theme="1"/>
        <rFont val="Calibri"/>
        <family val="2"/>
        <scheme val="minor"/>
      </rPr>
      <t xml:space="preserve">Seleção Baseada no Menor Custo; </t>
    </r>
    <r>
      <rPr>
        <b/>
        <sz val="12"/>
        <color theme="1"/>
        <rFont val="Calibri"/>
        <family val="2"/>
        <scheme val="minor"/>
      </rPr>
      <t xml:space="preserve">SBOF: </t>
    </r>
    <r>
      <rPr>
        <sz val="12"/>
        <color theme="1"/>
        <rFont val="Calibri"/>
        <family val="2"/>
        <scheme val="minor"/>
      </rPr>
      <t>Seleção Baseada em Orçamento Fixo;</t>
    </r>
    <r>
      <rPr>
        <b/>
        <sz val="12"/>
        <color theme="1"/>
        <rFont val="Calibri"/>
        <family val="2"/>
        <scheme val="minor"/>
      </rPr>
      <t xml:space="preserve"> SBQ</t>
    </r>
    <r>
      <rPr>
        <sz val="12"/>
        <color theme="1"/>
        <rFont val="Calibri"/>
        <family val="2"/>
        <scheme val="minor"/>
      </rPr>
      <t xml:space="preserve">: Seleção Baseada na Qualidade;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CI:</t>
    </r>
    <r>
      <rPr>
        <sz val="12"/>
        <color theme="1"/>
        <rFont val="Calibri"/>
        <family val="2"/>
        <scheme val="minor"/>
      </rPr>
      <t xml:space="preserve"> Consultor Individual;</t>
    </r>
    <r>
      <rPr>
        <b/>
        <sz val="12"/>
        <color theme="1"/>
        <rFont val="Calibri"/>
        <family val="2"/>
        <scheme val="minor"/>
      </rPr>
      <t xml:space="preserve"> CV</t>
    </r>
    <r>
      <rPr>
        <sz val="12"/>
        <color theme="1"/>
        <rFont val="Calibri"/>
        <family val="2"/>
        <scheme val="minor"/>
      </rPr>
      <t>: Convênio. (</t>
    </r>
    <r>
      <rPr>
        <b/>
        <sz val="12"/>
        <color theme="1"/>
        <rFont val="Calibri"/>
        <family val="2"/>
        <scheme val="minor"/>
      </rPr>
      <t xml:space="preserve">b) Lei 8.666: C: </t>
    </r>
    <r>
      <rPr>
        <sz val="12"/>
        <color theme="1"/>
        <rFont val="Calibri"/>
        <family val="2"/>
        <scheme val="minor"/>
      </rPr>
      <t>Carta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Convite; </t>
    </r>
    <r>
      <rPr>
        <b/>
        <sz val="12"/>
        <color theme="1"/>
        <rFont val="Calibri"/>
        <family val="2"/>
        <scheme val="minor"/>
      </rPr>
      <t>TP:</t>
    </r>
    <r>
      <rPr>
        <sz val="12"/>
        <color theme="1"/>
        <rFont val="Calibri"/>
        <family val="2"/>
        <scheme val="minor"/>
      </rPr>
      <t xml:space="preserve"> Tomada de Preço; </t>
    </r>
    <r>
      <rPr>
        <b/>
        <sz val="12"/>
        <color theme="1"/>
        <rFont val="Calibri"/>
        <family val="2"/>
        <scheme val="minor"/>
      </rPr>
      <t>CPN:</t>
    </r>
    <r>
      <rPr>
        <sz val="12"/>
        <color theme="1"/>
        <rFont val="Calibri"/>
        <family val="2"/>
        <scheme val="minor"/>
      </rPr>
      <t xml:space="preserve"> Concorrência Pública Nacional; </t>
    </r>
    <r>
      <rPr>
        <b/>
        <sz val="12"/>
        <color theme="1"/>
        <rFont val="Calibri"/>
        <family val="2"/>
        <scheme val="minor"/>
      </rPr>
      <t>PE:</t>
    </r>
    <r>
      <rPr>
        <sz val="12"/>
        <color theme="1"/>
        <rFont val="Calibri"/>
        <family val="2"/>
        <scheme val="minor"/>
      </rPr>
      <t xml:space="preserve"> Pregão Eletrônico; </t>
    </r>
    <r>
      <rPr>
        <b/>
        <sz val="12"/>
        <color theme="1"/>
        <rFont val="Calibri"/>
        <family val="2"/>
        <scheme val="minor"/>
      </rPr>
      <t>ARP:</t>
    </r>
    <r>
      <rPr>
        <sz val="12"/>
        <color theme="1"/>
        <rFont val="Calibri"/>
        <family val="2"/>
        <scheme val="minor"/>
      </rPr>
      <t xml:space="preserve"> Ata de Registro de Preços,</t>
    </r>
    <r>
      <rPr>
        <b/>
        <sz val="12"/>
        <color theme="1"/>
        <rFont val="Calibri"/>
        <family val="2"/>
        <scheme val="minor"/>
      </rPr>
      <t xml:space="preserve"> PP</t>
    </r>
    <r>
      <rPr>
        <sz val="12"/>
        <color theme="1"/>
        <rFont val="Calibri"/>
        <family val="2"/>
        <scheme val="minor"/>
      </rPr>
      <t xml:space="preserve">: Pregão Presencial, </t>
    </r>
    <r>
      <rPr>
        <b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 xml:space="preserve">: Contratação Direta, </t>
    </r>
    <r>
      <rPr>
        <b/>
        <sz val="12"/>
        <color theme="1"/>
        <rFont val="Calibri"/>
        <family val="2"/>
        <scheme val="minor"/>
      </rPr>
      <t>CV</t>
    </r>
    <r>
      <rPr>
        <sz val="12"/>
        <color theme="1"/>
        <rFont val="Calibri"/>
        <family val="2"/>
        <scheme val="minor"/>
      </rPr>
      <t>: Convênio</t>
    </r>
  </si>
  <si>
    <r>
      <rPr>
        <b/>
        <sz val="12"/>
        <color theme="1"/>
        <rFont val="Calibri"/>
        <family val="2"/>
        <scheme val="minor"/>
      </rPr>
      <t>Histórico:</t>
    </r>
    <r>
      <rPr>
        <sz val="12"/>
        <color theme="1"/>
        <rFont val="Calibri"/>
        <family val="2"/>
        <scheme val="minor"/>
      </rPr>
      <t xml:space="preserve"> Manter no PA todas as aquisições adjudicadas e/ou canceladas</t>
    </r>
  </si>
  <si>
    <t>Programa: Programa de Recuperação Ambiental de Belo Horizonte - DRENURBS - Suplementar à 1ª Etapa</t>
  </si>
  <si>
    <t>Contrato de Empréstimo: 2962/OC-BR</t>
  </si>
  <si>
    <t>Atualizado por:  UEP-DRENURBS</t>
  </si>
  <si>
    <t>Serviços técnicos especializados de apoio e transferência de tecnologia ao gerenciamento do DRENURBS - SUPLEMENTAR</t>
  </si>
  <si>
    <t>Consultoria em Gestão Sócio-Ambiental</t>
  </si>
  <si>
    <t>Consultoria em Planejamento</t>
  </si>
  <si>
    <t>Supervisão e controle tecnológico das obras civis e de infra-estrutura urbana da Bacia do Córrego Bonsucesso</t>
  </si>
  <si>
    <t>Serviços de monitoramento da qualidade de água.</t>
  </si>
  <si>
    <t>Projeto de Trabalho Tecnico e Social - PPTS (Educação Ambiental, PDR e Mobilização e Comunicação Social)</t>
  </si>
  <si>
    <t>1.1</t>
  </si>
  <si>
    <t>1.2</t>
  </si>
  <si>
    <t>2.3.3</t>
  </si>
  <si>
    <t>2.1.4</t>
  </si>
  <si>
    <t>LPI (SBQC)</t>
  </si>
  <si>
    <t>Ex ante</t>
  </si>
  <si>
    <t>CI</t>
  </si>
  <si>
    <t>Ex post</t>
  </si>
  <si>
    <t>LPN (SBQC)</t>
  </si>
  <si>
    <t>Obras de infra-estrutura urbana na Bacia Bonsucesso (Via 210)</t>
  </si>
  <si>
    <t>Obras de infra-estrutura urbana na Bacia Bonsucesso (PACII / Meta 1)</t>
  </si>
  <si>
    <t>Obras de infra-estrutura urbana na Bacia Bonsucesso (PACII / Meta 2)</t>
  </si>
  <si>
    <t>Obras de infra-estrutura urbana na Bacia Bonsucesso (Trechos 7 (restante),7A,8,9,16,17 e 18 )</t>
  </si>
  <si>
    <t>2.1/2.2</t>
  </si>
  <si>
    <t>2.1</t>
  </si>
  <si>
    <t>LPN</t>
  </si>
  <si>
    <t>CD</t>
  </si>
  <si>
    <t>Equipamentos de informática e softwares para UEP-DRENURBS-SUPLEMENTAR</t>
  </si>
  <si>
    <t>Auditoria do Programa</t>
  </si>
  <si>
    <t xml:space="preserve">Capacitação em  Drenagem Urbana </t>
  </si>
  <si>
    <t>Sustentação do Sistema do Banco de Dados Hidrológico</t>
  </si>
  <si>
    <t>3.3</t>
  </si>
  <si>
    <t>2.3.1</t>
  </si>
  <si>
    <t>CP</t>
  </si>
  <si>
    <t>Atualização Nº: 5</t>
  </si>
  <si>
    <t>Monitoramento e Avaliação do Programa</t>
  </si>
  <si>
    <t>(US$ =R$ 2,72</t>
  </si>
  <si>
    <t>Consultoria em Engenharia para verificação da elegibilidade das novas obras de contrapartida</t>
  </si>
  <si>
    <t>Atualizado em: 04/03/2015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</si>
</sst>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b/>
      <sz val="11"/>
      <color rgb="FF3333CC"/>
      <name val="Calibri"/>
      <family val="2"/>
      <scheme val="minor"/>
    </font>
    <font>
      <sz val="10"/>
      <color rgb="FF3333CC"/>
      <name val="Calibri"/>
      <family val="2"/>
      <scheme val="minor"/>
    </font>
    <font>
      <i/>
      <sz val="10"/>
      <color rgb="FF3333CC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21" fillId="0" borderId="0"/>
  </cellStyleXfs>
  <cellXfs count="131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1" fontId="7" fillId="2" borderId="9" xfId="0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3" fillId="0" borderId="7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7" fillId="0" borderId="2" xfId="0" applyNumberFormat="1" applyFont="1" applyBorder="1"/>
    <xf numFmtId="164" fontId="4" fillId="2" borderId="9" xfId="0" applyNumberFormat="1" applyFont="1" applyFill="1" applyBorder="1"/>
    <xf numFmtId="164" fontId="7" fillId="2" borderId="9" xfId="0" applyNumberFormat="1" applyFont="1" applyFill="1" applyBorder="1"/>
    <xf numFmtId="164" fontId="7" fillId="2" borderId="13" xfId="0" applyNumberFormat="1" applyFont="1" applyFill="1" applyBorder="1"/>
    <xf numFmtId="164" fontId="9" fillId="0" borderId="0" xfId="0" applyNumberFormat="1" applyFont="1"/>
    <xf numFmtId="164" fontId="7" fillId="2" borderId="11" xfId="0" applyNumberFormat="1" applyFont="1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/>
    <xf numFmtId="0" fontId="10" fillId="0" borderId="8" xfId="0" applyFont="1" applyBorder="1" applyAlignment="1">
      <alignment horizontal="right" vertical="center"/>
    </xf>
    <xf numFmtId="0" fontId="9" fillId="0" borderId="0" xfId="0" applyFont="1" applyAlignment="1">
      <alignment vertical="top"/>
    </xf>
    <xf numFmtId="4" fontId="10" fillId="0" borderId="2" xfId="0" applyNumberFormat="1" applyFont="1" applyBorder="1" applyAlignment="1">
      <alignment horizontal="center"/>
    </xf>
    <xf numFmtId="0" fontId="1" fillId="0" borderId="0" xfId="0" applyFont="1"/>
    <xf numFmtId="0" fontId="14" fillId="0" borderId="0" xfId="0" applyFont="1"/>
    <xf numFmtId="0" fontId="15" fillId="0" borderId="0" xfId="0" applyFont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right" vertical="center"/>
    </xf>
    <xf numFmtId="4" fontId="10" fillId="0" borderId="9" xfId="0" applyNumberFormat="1" applyFont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/>
    </xf>
    <xf numFmtId="49" fontId="13" fillId="0" borderId="9" xfId="0" applyNumberFormat="1" applyFont="1" applyFill="1" applyBorder="1" applyAlignment="1">
      <alignment horizontal="center"/>
    </xf>
    <xf numFmtId="164" fontId="13" fillId="0" borderId="9" xfId="0" applyNumberFormat="1" applyFont="1" applyFill="1" applyBorder="1"/>
    <xf numFmtId="0" fontId="13" fillId="0" borderId="1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/>
    <xf numFmtId="0" fontId="4" fillId="0" borderId="1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164" fontId="7" fillId="0" borderId="9" xfId="0" applyNumberFormat="1" applyFont="1" applyFill="1" applyBorder="1"/>
    <xf numFmtId="0" fontId="7" fillId="0" borderId="10" xfId="0" applyFont="1" applyFill="1" applyBorder="1" applyAlignment="1">
      <alignment horizontal="center"/>
    </xf>
    <xf numFmtId="0" fontId="15" fillId="0" borderId="0" xfId="0" applyFont="1" applyBorder="1" applyAlignment="1">
      <alignment wrapText="1"/>
    </xf>
    <xf numFmtId="0" fontId="15" fillId="0" borderId="0" xfId="0" applyFont="1" applyBorder="1" applyAlignment="1"/>
    <xf numFmtId="0" fontId="16" fillId="0" borderId="0" xfId="0" applyFont="1"/>
    <xf numFmtId="0" fontId="1" fillId="0" borderId="0" xfId="0" applyFont="1" applyAlignment="1">
      <alignment horizontal="left" vertical="center"/>
    </xf>
    <xf numFmtId="0" fontId="16" fillId="0" borderId="0" xfId="0" applyFont="1"/>
    <xf numFmtId="0" fontId="10" fillId="0" borderId="10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23" fillId="0" borderId="0" xfId="1" applyFont="1"/>
    <xf numFmtId="4" fontId="0" fillId="0" borderId="0" xfId="0" applyNumberForma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14" fontId="0" fillId="0" borderId="0" xfId="0" applyNumberFormat="1"/>
    <xf numFmtId="0" fontId="13" fillId="0" borderId="2" xfId="0" applyFont="1" applyFill="1" applyBorder="1" applyAlignment="1">
      <alignment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16" fillId="0" borderId="0" xfId="0" applyFont="1"/>
    <xf numFmtId="0" fontId="17" fillId="0" borderId="14" xfId="0" applyFont="1" applyBorder="1" applyAlignment="1">
      <alignment wrapText="1"/>
    </xf>
    <xf numFmtId="0" fontId="15" fillId="0" borderId="14" xfId="0" applyFont="1" applyBorder="1" applyAlignment="1"/>
    <xf numFmtId="0" fontId="10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5" fillId="0" borderId="14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2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zoomScaleNormal="100" workbookViewId="0">
      <selection activeCell="C7" sqref="C7"/>
    </sheetView>
  </sheetViews>
  <sheetFormatPr defaultRowHeight="15" x14ac:dyDescent="0.25"/>
  <cols>
    <col min="1" max="1" width="4" customWidth="1"/>
    <col min="2" max="2" width="56.140625" customWidth="1"/>
    <col min="3" max="3" width="9.7109375" customWidth="1"/>
    <col min="4" max="4" width="14.28515625" customWidth="1"/>
    <col min="5" max="5" width="9.140625" customWidth="1"/>
    <col min="6" max="7" width="8" customWidth="1"/>
    <col min="8" max="8" width="7.28515625" customWidth="1"/>
    <col min="9" max="9" width="9.140625" style="27"/>
    <col min="10" max="10" width="7.7109375" style="27" customWidth="1"/>
    <col min="11" max="11" width="5.85546875" customWidth="1"/>
    <col min="12" max="12" width="12.5703125" customWidth="1"/>
    <col min="16" max="16" width="10.7109375" bestFit="1" customWidth="1"/>
  </cols>
  <sheetData>
    <row r="1" spans="1:15" x14ac:dyDescent="0.25">
      <c r="A1" s="116" t="s">
        <v>24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5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5" x14ac:dyDescent="0.25">
      <c r="A3" s="117" t="s">
        <v>56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5" x14ac:dyDescent="0.25">
      <c r="A4" s="118" t="s">
        <v>57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5" x14ac:dyDescent="0.25">
      <c r="A5" s="116" t="s">
        <v>39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</row>
    <row r="6" spans="1:15" ht="14.45" x14ac:dyDescent="0.3">
      <c r="A6" s="25"/>
      <c r="B6" s="26"/>
      <c r="C6" s="78"/>
      <c r="D6" s="26"/>
      <c r="E6" s="26"/>
      <c r="F6" s="26"/>
      <c r="G6" s="26"/>
      <c r="H6" s="26"/>
      <c r="I6" s="26"/>
      <c r="J6" s="26"/>
      <c r="K6" s="26"/>
      <c r="L6" s="26"/>
    </row>
    <row r="7" spans="1:15" x14ac:dyDescent="0.25">
      <c r="A7" s="25"/>
      <c r="B7" s="83" t="s">
        <v>93</v>
      </c>
      <c r="C7" s="72"/>
      <c r="D7" s="26"/>
      <c r="E7" s="26"/>
      <c r="F7" s="26"/>
      <c r="G7" s="26"/>
      <c r="H7" s="26"/>
      <c r="I7" s="26"/>
      <c r="J7" s="26"/>
      <c r="K7" s="26"/>
      <c r="L7" s="26"/>
    </row>
    <row r="8" spans="1:15" x14ac:dyDescent="0.25">
      <c r="A8" s="25"/>
      <c r="B8" s="84" t="s">
        <v>89</v>
      </c>
      <c r="C8" s="42"/>
      <c r="D8" s="26"/>
      <c r="E8" s="26"/>
      <c r="F8" s="26"/>
      <c r="G8" s="26"/>
      <c r="H8" s="26"/>
      <c r="I8" s="26"/>
      <c r="J8" s="26"/>
      <c r="K8" s="26"/>
      <c r="L8" s="26"/>
    </row>
    <row r="9" spans="1:15" x14ac:dyDescent="0.25">
      <c r="A9" s="25"/>
      <c r="B9" s="84" t="s">
        <v>58</v>
      </c>
      <c r="C9" s="42"/>
      <c r="D9" s="26"/>
      <c r="E9" s="26"/>
      <c r="F9" s="26"/>
      <c r="G9" s="26"/>
      <c r="H9" s="26"/>
      <c r="I9" s="26"/>
      <c r="J9" s="26"/>
      <c r="K9" s="26"/>
      <c r="L9" s="26"/>
    </row>
    <row r="10" spans="1:15" ht="14.45" x14ac:dyDescent="0.3">
      <c r="A10" s="36"/>
      <c r="B10" s="36"/>
      <c r="C10" s="77"/>
      <c r="D10" s="37"/>
      <c r="E10" s="37"/>
      <c r="F10" s="37"/>
      <c r="G10" s="37"/>
      <c r="H10" s="37"/>
      <c r="I10" s="37"/>
      <c r="J10" s="37"/>
      <c r="K10" s="37"/>
      <c r="L10" s="37"/>
    </row>
    <row r="11" spans="1:15" thickBot="1" x14ac:dyDescent="0.35"/>
    <row r="12" spans="1:15" x14ac:dyDescent="0.25">
      <c r="A12" s="125" t="s">
        <v>0</v>
      </c>
      <c r="B12" s="125" t="s">
        <v>1</v>
      </c>
      <c r="C12" s="79" t="s">
        <v>0</v>
      </c>
      <c r="D12" s="1" t="s">
        <v>6</v>
      </c>
      <c r="E12" s="1" t="s">
        <v>7</v>
      </c>
      <c r="F12" s="129" t="s">
        <v>9</v>
      </c>
      <c r="G12" s="121" t="s">
        <v>2</v>
      </c>
      <c r="H12" s="128"/>
      <c r="I12" s="121" t="s">
        <v>5</v>
      </c>
      <c r="J12" s="121"/>
      <c r="K12" s="129" t="s">
        <v>14</v>
      </c>
      <c r="L12" s="121" t="s">
        <v>32</v>
      </c>
    </row>
    <row r="13" spans="1:15" x14ac:dyDescent="0.25">
      <c r="A13" s="126"/>
      <c r="B13" s="126"/>
      <c r="C13" s="80" t="s">
        <v>51</v>
      </c>
      <c r="D13" s="2" t="s">
        <v>31</v>
      </c>
      <c r="E13" s="2" t="s">
        <v>8</v>
      </c>
      <c r="F13" s="130"/>
      <c r="G13" s="5" t="s">
        <v>3</v>
      </c>
      <c r="H13" s="5" t="s">
        <v>4</v>
      </c>
      <c r="I13" s="28" t="s">
        <v>12</v>
      </c>
      <c r="J13" s="28" t="s">
        <v>13</v>
      </c>
      <c r="K13" s="130"/>
      <c r="L13" s="122"/>
    </row>
    <row r="14" spans="1:15" ht="15.75" x14ac:dyDescent="0.25">
      <c r="A14" s="127"/>
      <c r="B14" s="127"/>
      <c r="C14" s="81" t="s">
        <v>52</v>
      </c>
      <c r="D14" s="3" t="s">
        <v>91</v>
      </c>
      <c r="E14" s="4" t="s">
        <v>10</v>
      </c>
      <c r="F14" s="4" t="s">
        <v>11</v>
      </c>
      <c r="G14" s="6" t="s">
        <v>20</v>
      </c>
      <c r="H14" s="6" t="s">
        <v>20</v>
      </c>
      <c r="I14" s="29" t="s">
        <v>25</v>
      </c>
      <c r="J14" s="29" t="s">
        <v>26</v>
      </c>
      <c r="K14" s="4" t="s">
        <v>15</v>
      </c>
      <c r="L14" s="122"/>
      <c r="O14" s="43"/>
    </row>
    <row r="15" spans="1:15" x14ac:dyDescent="0.25">
      <c r="A15" s="123" t="s">
        <v>27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</row>
    <row r="16" spans="1:15" ht="30" customHeight="1" x14ac:dyDescent="0.25">
      <c r="A16" s="87">
        <v>1.1000000000000001</v>
      </c>
      <c r="B16" s="86" t="s">
        <v>59</v>
      </c>
      <c r="C16" s="88">
        <v>1.1000000000000001</v>
      </c>
      <c r="D16" s="95">
        <v>3365.930901709402</v>
      </c>
      <c r="E16" s="88" t="s">
        <v>69</v>
      </c>
      <c r="F16" s="88" t="s">
        <v>70</v>
      </c>
      <c r="G16" s="90" t="s">
        <v>19</v>
      </c>
      <c r="H16" s="90" t="s">
        <v>16</v>
      </c>
      <c r="I16" s="91">
        <v>41066</v>
      </c>
      <c r="J16" s="91">
        <v>42587</v>
      </c>
      <c r="K16" s="88" t="s">
        <v>22</v>
      </c>
      <c r="L16" s="7"/>
    </row>
    <row r="17" spans="1:16" ht="30" customHeight="1" x14ac:dyDescent="0.25">
      <c r="A17" s="87">
        <v>1.2</v>
      </c>
      <c r="B17" s="86" t="s">
        <v>60</v>
      </c>
      <c r="C17" s="88" t="s">
        <v>65</v>
      </c>
      <c r="D17" s="95">
        <v>252.30769230769232</v>
      </c>
      <c r="E17" s="88" t="s">
        <v>71</v>
      </c>
      <c r="F17" s="88" t="s">
        <v>70</v>
      </c>
      <c r="G17" s="90" t="s">
        <v>19</v>
      </c>
      <c r="H17" s="90" t="s">
        <v>16</v>
      </c>
      <c r="I17" s="91">
        <v>41514</v>
      </c>
      <c r="J17" s="91">
        <v>42705</v>
      </c>
      <c r="K17" s="88" t="s">
        <v>22</v>
      </c>
      <c r="L17" s="7"/>
    </row>
    <row r="18" spans="1:16" ht="30" customHeight="1" x14ac:dyDescent="0.25">
      <c r="A18" s="87">
        <v>1.3</v>
      </c>
      <c r="B18" s="86" t="s">
        <v>61</v>
      </c>
      <c r="C18" s="88" t="s">
        <v>65</v>
      </c>
      <c r="D18" s="89">
        <f>207.86108*0+90</f>
        <v>90</v>
      </c>
      <c r="E18" s="96" t="s">
        <v>71</v>
      </c>
      <c r="F18" s="96" t="s">
        <v>72</v>
      </c>
      <c r="G18" s="90" t="s">
        <v>19</v>
      </c>
      <c r="H18" s="90" t="s">
        <v>16</v>
      </c>
      <c r="I18" s="91">
        <v>42217</v>
      </c>
      <c r="J18" s="91">
        <v>42582</v>
      </c>
      <c r="K18" s="88" t="s">
        <v>21</v>
      </c>
      <c r="L18" s="7"/>
    </row>
    <row r="19" spans="1:16" ht="30" customHeight="1" x14ac:dyDescent="0.25">
      <c r="A19" s="87">
        <v>1.4</v>
      </c>
      <c r="B19" s="86" t="s">
        <v>62</v>
      </c>
      <c r="C19" s="88" t="s">
        <v>66</v>
      </c>
      <c r="D19" s="95">
        <v>1834.6094615384616</v>
      </c>
      <c r="E19" s="96" t="s">
        <v>69</v>
      </c>
      <c r="F19" s="96" t="s">
        <v>70</v>
      </c>
      <c r="G19" s="90" t="s">
        <v>19</v>
      </c>
      <c r="H19" s="90" t="s">
        <v>16</v>
      </c>
      <c r="I19" s="91">
        <v>41437</v>
      </c>
      <c r="J19" s="91">
        <v>42767</v>
      </c>
      <c r="K19" s="88" t="s">
        <v>22</v>
      </c>
      <c r="L19" s="7"/>
    </row>
    <row r="20" spans="1:16" ht="30" customHeight="1" x14ac:dyDescent="0.25">
      <c r="A20" s="87">
        <v>1.5</v>
      </c>
      <c r="B20" s="86" t="s">
        <v>64</v>
      </c>
      <c r="C20" s="88" t="s">
        <v>68</v>
      </c>
      <c r="D20" s="95">
        <v>1537.9777692307694</v>
      </c>
      <c r="E20" s="96" t="s">
        <v>73</v>
      </c>
      <c r="F20" s="96" t="s">
        <v>72</v>
      </c>
      <c r="G20" s="90">
        <v>0</v>
      </c>
      <c r="H20" s="90">
        <v>100</v>
      </c>
      <c r="I20" s="91">
        <v>41164</v>
      </c>
      <c r="J20" s="91">
        <v>42136</v>
      </c>
      <c r="K20" s="88" t="s">
        <v>22</v>
      </c>
      <c r="L20" s="7"/>
    </row>
    <row r="21" spans="1:16" ht="30" customHeight="1" x14ac:dyDescent="0.25">
      <c r="A21" s="97">
        <v>1.6</v>
      </c>
      <c r="B21" s="99" t="s">
        <v>84</v>
      </c>
      <c r="C21" s="96" t="s">
        <v>87</v>
      </c>
      <c r="D21" s="95">
        <v>571.42857142857099</v>
      </c>
      <c r="E21" s="96" t="s">
        <v>69</v>
      </c>
      <c r="F21" s="96" t="s">
        <v>72</v>
      </c>
      <c r="G21" s="90">
        <v>100</v>
      </c>
      <c r="H21" s="90">
        <v>0</v>
      </c>
      <c r="I21" s="100">
        <v>42156</v>
      </c>
      <c r="J21" s="100">
        <v>42764.5</v>
      </c>
      <c r="K21" s="88" t="s">
        <v>21</v>
      </c>
      <c r="L21" s="88"/>
      <c r="P21" s="98"/>
    </row>
    <row r="22" spans="1:16" ht="30" customHeight="1" x14ac:dyDescent="0.25">
      <c r="A22" s="97">
        <v>1.7</v>
      </c>
      <c r="B22" s="99" t="s">
        <v>92</v>
      </c>
      <c r="C22" s="96" t="s">
        <v>65</v>
      </c>
      <c r="D22" s="95">
        <f>207.86108*0+90</f>
        <v>90</v>
      </c>
      <c r="E22" s="96" t="s">
        <v>71</v>
      </c>
      <c r="F22" s="96" t="s">
        <v>72</v>
      </c>
      <c r="G22" s="101" t="s">
        <v>19</v>
      </c>
      <c r="H22" s="101">
        <v>0</v>
      </c>
      <c r="I22" s="100">
        <v>42095</v>
      </c>
      <c r="J22" s="100">
        <v>43435</v>
      </c>
      <c r="K22" s="96" t="s">
        <v>21</v>
      </c>
      <c r="L22" s="88"/>
      <c r="P22" s="98"/>
    </row>
    <row r="23" spans="1:16" ht="30" customHeight="1" x14ac:dyDescent="0.25">
      <c r="A23" s="97">
        <v>1.8</v>
      </c>
      <c r="B23" s="99" t="s">
        <v>90</v>
      </c>
      <c r="C23" s="96" t="s">
        <v>87</v>
      </c>
      <c r="D23" s="95">
        <v>275</v>
      </c>
      <c r="E23" s="96" t="s">
        <v>71</v>
      </c>
      <c r="F23" s="96" t="s">
        <v>70</v>
      </c>
      <c r="G23" s="101">
        <v>100</v>
      </c>
      <c r="H23" s="101">
        <v>0</v>
      </c>
      <c r="I23" s="100">
        <v>42401</v>
      </c>
      <c r="J23" s="100">
        <v>43634.5</v>
      </c>
      <c r="K23" s="96" t="s">
        <v>21</v>
      </c>
      <c r="L23" s="88"/>
      <c r="P23" s="98"/>
    </row>
    <row r="24" spans="1:16" x14ac:dyDescent="0.25">
      <c r="A24" s="112" t="s">
        <v>18</v>
      </c>
      <c r="B24" s="112"/>
      <c r="C24" s="75"/>
      <c r="D24" s="41">
        <f>SUM(D16:D23)</f>
        <v>8017.2543962148957</v>
      </c>
      <c r="E24" s="15"/>
      <c r="F24" s="16"/>
      <c r="G24" s="20"/>
      <c r="H24" s="20"/>
      <c r="I24" s="31"/>
      <c r="J24" s="31"/>
      <c r="K24" s="18"/>
      <c r="L24" s="19"/>
    </row>
    <row r="25" spans="1:16" ht="14.45" x14ac:dyDescent="0.3">
      <c r="A25" s="39"/>
      <c r="B25" s="52"/>
      <c r="C25" s="52"/>
      <c r="D25" s="53"/>
      <c r="E25" s="54"/>
      <c r="F25" s="55"/>
      <c r="G25" s="56"/>
      <c r="H25" s="56"/>
      <c r="I25" s="57"/>
      <c r="J25" s="57"/>
      <c r="K25" s="54"/>
      <c r="L25" s="58"/>
    </row>
    <row r="26" spans="1:16" x14ac:dyDescent="0.25">
      <c r="A26" s="105" t="s">
        <v>33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8"/>
      <c r="L26" s="109"/>
    </row>
    <row r="27" spans="1:16" ht="30" customHeight="1" x14ac:dyDescent="0.25">
      <c r="A27" s="87">
        <v>2.1</v>
      </c>
      <c r="B27" s="86" t="s">
        <v>74</v>
      </c>
      <c r="C27" s="88" t="s">
        <v>78</v>
      </c>
      <c r="D27" s="95">
        <v>25564.311000000002</v>
      </c>
      <c r="E27" s="88" t="s">
        <v>80</v>
      </c>
      <c r="F27" s="88" t="s">
        <v>72</v>
      </c>
      <c r="G27" s="90">
        <v>0</v>
      </c>
      <c r="H27" s="90">
        <v>100</v>
      </c>
      <c r="I27" s="91">
        <v>40652</v>
      </c>
      <c r="J27" s="91">
        <v>41747</v>
      </c>
      <c r="K27" s="88" t="s">
        <v>22</v>
      </c>
      <c r="L27" s="7"/>
      <c r="O27" s="43"/>
    </row>
    <row r="28" spans="1:16" ht="30" customHeight="1" x14ac:dyDescent="0.25">
      <c r="A28" s="87">
        <v>2.2000000000000002</v>
      </c>
      <c r="B28" s="86" t="s">
        <v>75</v>
      </c>
      <c r="C28" s="88" t="s">
        <v>79</v>
      </c>
      <c r="D28" s="95">
        <v>6718.4854358974362</v>
      </c>
      <c r="E28" s="88" t="s">
        <v>80</v>
      </c>
      <c r="F28" s="88" t="s">
        <v>72</v>
      </c>
      <c r="G28" s="90">
        <v>0</v>
      </c>
      <c r="H28" s="90">
        <v>100</v>
      </c>
      <c r="I28" s="91">
        <v>40969</v>
      </c>
      <c r="J28" s="91">
        <v>41711</v>
      </c>
      <c r="K28" s="88" t="s">
        <v>22</v>
      </c>
      <c r="L28" s="7"/>
      <c r="O28" s="43"/>
    </row>
    <row r="29" spans="1:16" ht="30" customHeight="1" x14ac:dyDescent="0.25">
      <c r="A29" s="87">
        <v>2.2999999999999998</v>
      </c>
      <c r="B29" s="99" t="s">
        <v>76</v>
      </c>
      <c r="C29" s="96" t="s">
        <v>78</v>
      </c>
      <c r="D29" s="95">
        <v>11284.768215</v>
      </c>
      <c r="E29" s="96" t="s">
        <v>80</v>
      </c>
      <c r="F29" s="96" t="s">
        <v>72</v>
      </c>
      <c r="G29" s="101">
        <v>0</v>
      </c>
      <c r="H29" s="101">
        <v>100</v>
      </c>
      <c r="I29" s="100">
        <v>42125</v>
      </c>
      <c r="J29" s="100">
        <v>42947</v>
      </c>
      <c r="K29" s="96" t="s">
        <v>17</v>
      </c>
      <c r="L29" s="7"/>
      <c r="P29" s="98"/>
    </row>
    <row r="30" spans="1:16" ht="30" customHeight="1" x14ac:dyDescent="0.25">
      <c r="A30" s="87">
        <v>2.4</v>
      </c>
      <c r="B30" s="86" t="s">
        <v>77</v>
      </c>
      <c r="C30" s="88" t="s">
        <v>78</v>
      </c>
      <c r="D30" s="95">
        <v>16780</v>
      </c>
      <c r="E30" s="88" t="s">
        <v>81</v>
      </c>
      <c r="F30" s="88" t="s">
        <v>70</v>
      </c>
      <c r="G30" s="90" t="s">
        <v>19</v>
      </c>
      <c r="H30" s="90" t="s">
        <v>16</v>
      </c>
      <c r="I30" s="91">
        <v>41699</v>
      </c>
      <c r="J30" s="91">
        <v>42248</v>
      </c>
      <c r="K30" s="88" t="s">
        <v>22</v>
      </c>
      <c r="L30" s="7"/>
    </row>
    <row r="31" spans="1:16" x14ac:dyDescent="0.25">
      <c r="A31" s="112" t="s">
        <v>23</v>
      </c>
      <c r="B31" s="112"/>
      <c r="C31" s="75"/>
      <c r="D31" s="41">
        <f>SUM(D27:D30)</f>
        <v>60347.564650897439</v>
      </c>
      <c r="E31" s="15"/>
      <c r="F31" s="16"/>
      <c r="G31" s="17"/>
      <c r="H31" s="17"/>
      <c r="I31" s="31"/>
      <c r="J31" s="31"/>
      <c r="K31" s="18"/>
      <c r="L31" s="19"/>
    </row>
    <row r="32" spans="1:16" x14ac:dyDescent="0.25">
      <c r="A32" s="39"/>
      <c r="B32" s="52"/>
      <c r="C32" s="52"/>
      <c r="D32" s="53"/>
      <c r="E32" s="59"/>
      <c r="F32" s="60"/>
      <c r="G32" s="61"/>
      <c r="H32" s="61"/>
      <c r="I32" s="62"/>
      <c r="J32" s="62"/>
      <c r="K32" s="59"/>
      <c r="L32" s="63"/>
    </row>
    <row r="33" spans="1:17" x14ac:dyDescent="0.25">
      <c r="A33" s="105" t="s">
        <v>28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7"/>
    </row>
    <row r="34" spans="1:17" ht="30" customHeight="1" x14ac:dyDescent="0.25">
      <c r="A34" s="87">
        <v>3.1</v>
      </c>
      <c r="B34" s="86" t="s">
        <v>82</v>
      </c>
      <c r="C34" s="88" t="s">
        <v>65</v>
      </c>
      <c r="D34" s="89">
        <v>34.285714285714299</v>
      </c>
      <c r="E34" s="88" t="s">
        <v>80</v>
      </c>
      <c r="F34" s="88" t="s">
        <v>42</v>
      </c>
      <c r="G34" s="90">
        <v>100</v>
      </c>
      <c r="H34" s="90">
        <v>0</v>
      </c>
      <c r="I34" s="91">
        <v>41886</v>
      </c>
      <c r="J34" s="91">
        <v>41944</v>
      </c>
      <c r="K34" s="96" t="s">
        <v>17</v>
      </c>
      <c r="L34" s="92"/>
    </row>
    <row r="35" spans="1:17" x14ac:dyDescent="0.25">
      <c r="A35" s="110" t="s">
        <v>50</v>
      </c>
      <c r="B35" s="111"/>
      <c r="C35" s="74"/>
      <c r="D35" s="41">
        <f>D34</f>
        <v>34.285714285714299</v>
      </c>
      <c r="E35" s="10"/>
      <c r="F35" s="11"/>
      <c r="G35" s="12"/>
      <c r="H35" s="12"/>
      <c r="I35" s="32"/>
      <c r="J35" s="32"/>
      <c r="K35" s="13"/>
      <c r="L35" s="14"/>
    </row>
    <row r="36" spans="1:17" x14ac:dyDescent="0.25">
      <c r="A36" s="39"/>
      <c r="B36" s="52"/>
      <c r="C36" s="52"/>
      <c r="D36" s="53"/>
      <c r="E36" s="64"/>
      <c r="F36" s="65"/>
      <c r="G36" s="66"/>
      <c r="H36" s="66"/>
      <c r="I36" s="67"/>
      <c r="J36" s="67"/>
      <c r="K36" s="64"/>
      <c r="L36" s="68"/>
    </row>
    <row r="37" spans="1:17" x14ac:dyDescent="0.25">
      <c r="A37" s="105" t="s">
        <v>34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7" ht="30" customHeight="1" x14ac:dyDescent="0.25">
      <c r="A38" s="87">
        <v>4.0999999999999996</v>
      </c>
      <c r="B38" s="86" t="s">
        <v>83</v>
      </c>
      <c r="C38" s="88" t="s">
        <v>86</v>
      </c>
      <c r="D38" s="95">
        <v>255.94728205128209</v>
      </c>
      <c r="E38" s="88" t="s">
        <v>69</v>
      </c>
      <c r="F38" s="88" t="s">
        <v>72</v>
      </c>
      <c r="G38" s="90" t="s">
        <v>19</v>
      </c>
      <c r="H38" s="90">
        <v>0</v>
      </c>
      <c r="I38" s="91">
        <v>41616</v>
      </c>
      <c r="J38" s="91">
        <v>43435</v>
      </c>
      <c r="K38" s="88" t="s">
        <v>22</v>
      </c>
      <c r="L38" s="93"/>
    </row>
    <row r="39" spans="1:17" ht="30" customHeight="1" x14ac:dyDescent="0.25">
      <c r="A39" s="87">
        <v>4.2</v>
      </c>
      <c r="B39" s="99" t="s">
        <v>85</v>
      </c>
      <c r="C39" s="96" t="s">
        <v>87</v>
      </c>
      <c r="D39" s="95">
        <v>137.142857142857</v>
      </c>
      <c r="E39" s="96" t="s">
        <v>88</v>
      </c>
      <c r="F39" s="96" t="s">
        <v>72</v>
      </c>
      <c r="G39" s="101">
        <v>100</v>
      </c>
      <c r="H39" s="101">
        <v>0</v>
      </c>
      <c r="I39" s="100">
        <v>42217</v>
      </c>
      <c r="J39" s="100">
        <v>42947</v>
      </c>
      <c r="K39" s="88" t="s">
        <v>21</v>
      </c>
      <c r="L39" s="94"/>
      <c r="P39" s="98"/>
    </row>
    <row r="40" spans="1:17" ht="30" customHeight="1" x14ac:dyDescent="0.25">
      <c r="A40" s="87">
        <v>4.3</v>
      </c>
      <c r="B40" s="99" t="s">
        <v>63</v>
      </c>
      <c r="C40" s="96" t="s">
        <v>67</v>
      </c>
      <c r="D40" s="95">
        <v>274.68571428571403</v>
      </c>
      <c r="E40" s="96" t="s">
        <v>69</v>
      </c>
      <c r="F40" s="96" t="s">
        <v>72</v>
      </c>
      <c r="G40" s="101" t="s">
        <v>19</v>
      </c>
      <c r="H40" s="101" t="s">
        <v>16</v>
      </c>
      <c r="I40" s="100">
        <v>42125</v>
      </c>
      <c r="J40" s="100">
        <v>44105</v>
      </c>
      <c r="K40" s="96" t="s">
        <v>17</v>
      </c>
      <c r="L40" s="7"/>
    </row>
    <row r="41" spans="1:17" x14ac:dyDescent="0.25">
      <c r="A41" s="110" t="s">
        <v>35</v>
      </c>
      <c r="B41" s="111"/>
      <c r="C41" s="74"/>
      <c r="D41" s="41">
        <f>SUM(D38:D40)</f>
        <v>667.77585347985314</v>
      </c>
      <c r="E41" s="10"/>
      <c r="F41" s="11"/>
      <c r="G41" s="12"/>
      <c r="H41" s="12"/>
      <c r="I41" s="32"/>
      <c r="J41" s="32"/>
      <c r="K41" s="13"/>
      <c r="L41" s="14"/>
    </row>
    <row r="42" spans="1:17" x14ac:dyDescent="0.25">
      <c r="A42" s="110" t="s">
        <v>41</v>
      </c>
      <c r="B42" s="111"/>
      <c r="C42" s="74"/>
      <c r="D42" s="41">
        <f>D24+D31+D35+D41</f>
        <v>69066.880614877897</v>
      </c>
      <c r="E42" s="7"/>
      <c r="F42" s="8"/>
      <c r="G42" s="9"/>
      <c r="H42" s="9"/>
      <c r="I42" s="30"/>
      <c r="J42" s="30"/>
      <c r="K42" s="7"/>
      <c r="L42" s="7"/>
    </row>
    <row r="43" spans="1:17" ht="24.75" customHeight="1" thickBot="1" x14ac:dyDescent="0.3">
      <c r="A43" s="113" t="s">
        <v>29</v>
      </c>
      <c r="B43" s="114"/>
      <c r="C43" s="76"/>
      <c r="D43" s="48" t="s">
        <v>30</v>
      </c>
      <c r="E43" s="49"/>
      <c r="F43" s="50"/>
      <c r="G43" s="51">
        <v>34.692949763230096</v>
      </c>
      <c r="H43" s="51">
        <v>65.307050236769896</v>
      </c>
      <c r="I43" s="35"/>
      <c r="J43" s="33"/>
      <c r="K43" s="21"/>
      <c r="L43" s="22"/>
      <c r="O43" s="85"/>
      <c r="P43" s="85"/>
      <c r="Q43" s="85"/>
    </row>
    <row r="44" spans="1:17" ht="29.25" customHeight="1" thickBot="1" x14ac:dyDescent="0.3">
      <c r="A44" s="24"/>
      <c r="B44" s="103" t="s">
        <v>36</v>
      </c>
      <c r="C44" s="103"/>
      <c r="D44" s="104"/>
      <c r="E44" s="104"/>
      <c r="F44" s="104"/>
      <c r="G44" s="104"/>
      <c r="H44" s="104"/>
      <c r="I44" s="104"/>
      <c r="J44" s="104"/>
      <c r="K44" s="104"/>
      <c r="L44" s="104"/>
    </row>
    <row r="45" spans="1:17" ht="98.25" customHeight="1" x14ac:dyDescent="0.25">
      <c r="A45" s="47" t="s">
        <v>10</v>
      </c>
      <c r="B45" s="115" t="s">
        <v>54</v>
      </c>
      <c r="C45" s="115"/>
      <c r="D45" s="104"/>
      <c r="E45" s="104"/>
      <c r="F45" s="104"/>
      <c r="G45" s="104"/>
      <c r="H45" s="104"/>
      <c r="I45" s="104"/>
      <c r="J45" s="104"/>
      <c r="K45" s="104"/>
      <c r="L45" s="104"/>
    </row>
    <row r="46" spans="1:17" ht="21.75" customHeight="1" x14ac:dyDescent="0.25">
      <c r="A46" s="47"/>
      <c r="B46" s="69"/>
      <c r="C46" s="69"/>
      <c r="D46" s="70"/>
      <c r="E46" s="70"/>
      <c r="F46" s="70"/>
      <c r="G46" s="70"/>
      <c r="H46" s="70"/>
      <c r="I46" s="70"/>
      <c r="J46" s="70"/>
      <c r="K46" s="70"/>
      <c r="L46" s="70"/>
    </row>
    <row r="47" spans="1:17" ht="15.75" x14ac:dyDescent="0.25">
      <c r="A47" s="46" t="s">
        <v>11</v>
      </c>
      <c r="B47" s="102" t="s">
        <v>43</v>
      </c>
      <c r="C47" s="102"/>
      <c r="D47" s="102"/>
      <c r="E47" s="45"/>
      <c r="F47" s="45"/>
      <c r="G47" s="23"/>
      <c r="H47" s="23"/>
      <c r="I47" s="34"/>
      <c r="J47" s="34"/>
      <c r="K47" s="23"/>
      <c r="L47" s="23"/>
    </row>
    <row r="48" spans="1:17" ht="15.75" x14ac:dyDescent="0.25">
      <c r="A48" s="46"/>
      <c r="B48" s="71"/>
      <c r="C48" s="73"/>
      <c r="D48" s="71"/>
      <c r="E48" s="45"/>
      <c r="F48" s="45"/>
      <c r="G48" s="38"/>
      <c r="H48" s="38"/>
      <c r="I48" s="34"/>
      <c r="J48" s="34"/>
      <c r="K48" s="38"/>
      <c r="L48" s="38"/>
    </row>
    <row r="49" spans="1:12" ht="15" customHeight="1" x14ac:dyDescent="0.25">
      <c r="A49" s="46" t="s">
        <v>15</v>
      </c>
      <c r="B49" s="45" t="s">
        <v>44</v>
      </c>
      <c r="C49" s="45"/>
      <c r="D49" s="45"/>
      <c r="E49" s="45"/>
      <c r="F49" s="45"/>
      <c r="G49" s="23"/>
      <c r="H49" s="23"/>
      <c r="I49" s="34"/>
      <c r="J49" s="34"/>
      <c r="K49" s="23"/>
      <c r="L49" s="23"/>
    </row>
    <row r="50" spans="1:12" ht="12" customHeight="1" x14ac:dyDescent="0.25">
      <c r="A50" s="46"/>
      <c r="B50" s="45"/>
      <c r="C50" s="45"/>
      <c r="D50" s="45"/>
      <c r="E50" s="45"/>
      <c r="F50" s="45"/>
      <c r="G50" s="38"/>
      <c r="H50" s="38"/>
      <c r="I50" s="34"/>
      <c r="J50" s="34"/>
      <c r="K50" s="38"/>
      <c r="L50" s="38"/>
    </row>
    <row r="51" spans="1:12" ht="15.75" x14ac:dyDescent="0.25">
      <c r="A51" s="46" t="s">
        <v>37</v>
      </c>
      <c r="B51" s="44" t="s">
        <v>48</v>
      </c>
      <c r="C51" s="44"/>
      <c r="D51" s="44"/>
      <c r="E51" s="44"/>
      <c r="F51" s="34"/>
      <c r="G51" s="34"/>
      <c r="H51" s="38"/>
      <c r="I51" s="23"/>
      <c r="J51"/>
    </row>
    <row r="52" spans="1:12" ht="15.75" x14ac:dyDescent="0.25">
      <c r="A52" s="46"/>
      <c r="B52" s="44"/>
      <c r="C52" s="44"/>
      <c r="D52" s="44"/>
      <c r="E52" s="44"/>
      <c r="F52" s="34"/>
      <c r="G52" s="34"/>
      <c r="H52" s="38"/>
      <c r="I52" s="38"/>
      <c r="J52"/>
    </row>
    <row r="53" spans="1:12" ht="15.75" x14ac:dyDescent="0.25">
      <c r="A53" s="46" t="s">
        <v>38</v>
      </c>
      <c r="B53" s="44" t="s">
        <v>46</v>
      </c>
      <c r="C53" s="44"/>
      <c r="D53" s="44"/>
      <c r="E53" s="44"/>
      <c r="F53" s="34"/>
      <c r="G53" s="34"/>
      <c r="H53" s="38"/>
      <c r="I53" s="38"/>
    </row>
    <row r="54" spans="1:12" ht="15.75" x14ac:dyDescent="0.25">
      <c r="A54" s="46"/>
      <c r="B54" s="44"/>
      <c r="C54" s="44"/>
      <c r="D54" s="44"/>
      <c r="E54" s="40"/>
      <c r="F54" s="40"/>
      <c r="G54" s="38"/>
      <c r="H54" s="38"/>
    </row>
    <row r="55" spans="1:12" ht="15.75" x14ac:dyDescent="0.25">
      <c r="A55" s="46" t="s">
        <v>40</v>
      </c>
      <c r="B55" s="44" t="s">
        <v>47</v>
      </c>
      <c r="C55" s="44"/>
      <c r="D55" s="44"/>
      <c r="E55" s="40"/>
      <c r="F55" s="40"/>
      <c r="G55" s="45"/>
      <c r="H55" s="38"/>
    </row>
    <row r="56" spans="1:12" ht="15.75" x14ac:dyDescent="0.25">
      <c r="A56" s="46"/>
      <c r="B56" s="44"/>
      <c r="C56" s="44"/>
      <c r="D56" s="44"/>
      <c r="E56" s="40"/>
      <c r="F56" s="40"/>
      <c r="G56" s="38"/>
      <c r="H56" s="38"/>
    </row>
    <row r="57" spans="1:12" ht="15.75" x14ac:dyDescent="0.25">
      <c r="A57" s="46" t="s">
        <v>45</v>
      </c>
      <c r="B57" s="45" t="s">
        <v>53</v>
      </c>
      <c r="C57" s="45"/>
      <c r="D57" s="45"/>
      <c r="E57" s="45"/>
      <c r="F57" s="45"/>
      <c r="G57" s="45"/>
      <c r="H57" s="45"/>
    </row>
    <row r="59" spans="1:12" ht="15.75" x14ac:dyDescent="0.25">
      <c r="A59" s="46" t="s">
        <v>49</v>
      </c>
      <c r="B59" s="45" t="s">
        <v>55</v>
      </c>
      <c r="C59" s="45"/>
      <c r="D59" s="45"/>
      <c r="E59" s="45"/>
      <c r="F59" s="45"/>
    </row>
  </sheetData>
  <mergeCells count="24">
    <mergeCell ref="A15:L15"/>
    <mergeCell ref="A24:B24"/>
    <mergeCell ref="A12:A14"/>
    <mergeCell ref="B12:B14"/>
    <mergeCell ref="G12:H12"/>
    <mergeCell ref="I12:J12"/>
    <mergeCell ref="F12:F13"/>
    <mergeCell ref="K12:K13"/>
    <mergeCell ref="A1:L1"/>
    <mergeCell ref="A3:L3"/>
    <mergeCell ref="A4:L4"/>
    <mergeCell ref="A5:L5"/>
    <mergeCell ref="L12:L14"/>
    <mergeCell ref="B47:D47"/>
    <mergeCell ref="B44:L44"/>
    <mergeCell ref="A33:L33"/>
    <mergeCell ref="A26:L26"/>
    <mergeCell ref="A35:B35"/>
    <mergeCell ref="A37:L37"/>
    <mergeCell ref="A41:B41"/>
    <mergeCell ref="A42:B42"/>
    <mergeCell ref="A31:B31"/>
    <mergeCell ref="A43:B43"/>
    <mergeCell ref="B45:L45"/>
  </mergeCells>
  <printOptions horizontalCentered="1"/>
  <pageMargins left="0.70866141732283472" right="0.70866141732283472" top="0.23622047244094491" bottom="0.23622047244094491" header="0.31496062992125984" footer="0.31496062992125984"/>
  <pageSetup scale="70" orientation="landscape" r:id="rId1"/>
  <headerFooter>
    <oddHeader>&amp;R&amp;"-,Bold"&amp;8
Página &amp;P</oddHeader>
  </headerFooter>
  <rowBreaks count="1" manualBreakCount="1">
    <brk id="43" max="16383" man="1"/>
  </rowBreaks>
  <ignoredErrors>
    <ignoredError sqref="E14 K14 G30:H30 G16:H19 G2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39473963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2962/OC-BR</Approval_x0020_Number>
    <Document_x0020_Author xmlns="9c571b2f-e523-4ab2-ba2e-09e151a03ef4">Nery, Claudia Regina Borges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BR-L1335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Plan&lt;/USER_STAGE&gt;&lt;PD_OBJ_TYPE&gt;0&lt;/PD_OBJ_TYPE&gt;&lt;MAKERECORD&gt;N&lt;/MAKERECORD&gt;&lt;PD_FILEPT_NO&gt;PO-BR-L1335-GS&lt;/PD_FILEPT_NO&gt;&lt;/Data&gt;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versão 5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00DD25F4D5A524A94A1DDCD670E1612" ma:contentTypeVersion="0" ma:contentTypeDescription="A content type to manage public (operations) IDB documents" ma:contentTypeScope="" ma:versionID="c16d3723ff2161c3ba0b1f24f8bc96a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4E15EFB6-7F91-4452-BB2D-EC7EA3AF07EF}"/>
</file>

<file path=customXml/itemProps2.xml><?xml version="1.0" encoding="utf-8"?>
<ds:datastoreItem xmlns:ds="http://schemas.openxmlformats.org/officeDocument/2006/customXml" ds:itemID="{6CA6D44F-6F05-4BE6-B4CF-48FFF6F707CE}"/>
</file>

<file path=customXml/itemProps3.xml><?xml version="1.0" encoding="utf-8"?>
<ds:datastoreItem xmlns:ds="http://schemas.openxmlformats.org/officeDocument/2006/customXml" ds:itemID="{AEB518A6-7B01-4B16-8D77-542BFE14329B}"/>
</file>

<file path=customXml/itemProps4.xml><?xml version="1.0" encoding="utf-8"?>
<ds:datastoreItem xmlns:ds="http://schemas.openxmlformats.org/officeDocument/2006/customXml" ds:itemID="{2C233433-6766-4622-BD0A-780DE78F2D33}"/>
</file>

<file path=customXml/itemProps5.xml><?xml version="1.0" encoding="utf-8"?>
<ds:datastoreItem xmlns:ds="http://schemas.openxmlformats.org/officeDocument/2006/customXml" ds:itemID="{B2C5D1C1-2072-45C7-BC41-F5EFCEDB30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(BR-L1335 DRENURBS Suplementar) - Mar 2015</dc:title>
  <dc:creator>BID</dc:creator>
  <cp:lastModifiedBy>IADB</cp:lastModifiedBy>
  <cp:lastPrinted>2014-11-18T12:26:24Z</cp:lastPrinted>
  <dcterms:created xsi:type="dcterms:W3CDTF">2010-07-15T18:22:38Z</dcterms:created>
  <dcterms:modified xsi:type="dcterms:W3CDTF">2015-03-10T23:14:28Z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0x01010046CF21643EE8D14686A648AA6DAD089200500DD25F4D5A524A94A1DDCD670E1612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