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-15" yWindow="-15" windowWidth="10320" windowHeight="7575" tabRatio="500"/>
  </bookViews>
  <sheets>
    <sheet name="PA Novo-4ª atualização" sheetId="4" r:id="rId1"/>
    <sheet name="PA Vigente-3ª atualização" sheetId="2" r:id="rId2"/>
  </sheets>
  <definedNames>
    <definedName name="_xlnm.Print_Area" localSheetId="0">'PA Novo-4ª atualização'!$A$1:$L$58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9" i="4"/>
  <c r="G49"/>
  <c r="D28"/>
  <c r="D20"/>
  <c r="D29" s="1"/>
  <c r="D14"/>
  <c r="D33" i="2" l="1"/>
  <c r="D26"/>
  <c r="D34" l="1"/>
</calcChain>
</file>

<file path=xl/sharedStrings.xml><?xml version="1.0" encoding="utf-8"?>
<sst xmlns="http://schemas.openxmlformats.org/spreadsheetml/2006/main" count="339" uniqueCount="156">
  <si>
    <t>BRASIL</t>
  </si>
  <si>
    <t>ABES BID Technical Cooperation for Regulation of Water and Sanitation Sector in Brazil</t>
  </si>
  <si>
    <t>Procurement Plan  (PA) - 30 months</t>
  </si>
  <si>
    <t xml:space="preserve">Atualizado em: </t>
  </si>
  <si>
    <t xml:space="preserve">Atualização Nº: </t>
  </si>
  <si>
    <t xml:space="preserve">Atualizado por: </t>
  </si>
  <si>
    <t>Irene Altafin</t>
  </si>
  <si>
    <t>Nº</t>
  </si>
  <si>
    <t>Descrição do Contrato</t>
  </si>
  <si>
    <t>Com-ponen-te</t>
  </si>
  <si>
    <t>Custo</t>
  </si>
  <si>
    <t>Método</t>
  </si>
  <si>
    <t>Revisão</t>
  </si>
  <si>
    <t>Fonte</t>
  </si>
  <si>
    <t>Datas Estimadas</t>
  </si>
  <si>
    <t>Status</t>
  </si>
  <si>
    <t>Comentário</t>
  </si>
  <si>
    <t>Estimado (1000)</t>
  </si>
  <si>
    <t>Aquisição</t>
  </si>
  <si>
    <t>BID</t>
  </si>
  <si>
    <t>Local</t>
  </si>
  <si>
    <t>Publicação</t>
  </si>
  <si>
    <t>Término</t>
  </si>
  <si>
    <t>(US$ =R$ [indicar])</t>
  </si>
  <si>
    <t>(1)</t>
  </si>
  <si>
    <t>(2)</t>
  </si>
  <si>
    <t>(%)</t>
  </si>
  <si>
    <t>Anúncio</t>
  </si>
  <si>
    <t>Contrato</t>
  </si>
  <si>
    <t>(3)</t>
  </si>
  <si>
    <t>1. SERVIÇOS DE CONSULTORIA</t>
  </si>
  <si>
    <t>1.1</t>
  </si>
  <si>
    <t>Estudo de Subsidios</t>
  </si>
  <si>
    <t>SQC</t>
  </si>
  <si>
    <t>EXA</t>
  </si>
  <si>
    <t>100</t>
  </si>
  <si>
    <t>0</t>
  </si>
  <si>
    <t>dez 2015</t>
  </si>
  <si>
    <t>Pendente</t>
  </si>
  <si>
    <t>1.2</t>
  </si>
  <si>
    <t>Diagnostico Institucional</t>
  </si>
  <si>
    <t>dez-2015</t>
  </si>
  <si>
    <t>1.3</t>
  </si>
  <si>
    <t>Sistema de Indicadores</t>
  </si>
  <si>
    <t>1.4</t>
  </si>
  <si>
    <t xml:space="preserve">Plano de Comunicação e Disseminação </t>
  </si>
  <si>
    <t>1.5</t>
  </si>
  <si>
    <t>Communication and Dissemination  Executing Plan - consulting</t>
  </si>
  <si>
    <t>1.6</t>
  </si>
  <si>
    <t xml:space="preserve">Especialista em Gestão Operacional </t>
  </si>
  <si>
    <t>C</t>
  </si>
  <si>
    <t>CI</t>
  </si>
  <si>
    <t>Adjudicado</t>
  </si>
  <si>
    <t>1.7</t>
  </si>
  <si>
    <t xml:space="preserve">Auditoria </t>
  </si>
  <si>
    <t>A</t>
  </si>
  <si>
    <t>1.8</t>
  </si>
  <si>
    <t>Avaliacao Final</t>
  </si>
  <si>
    <t>F</t>
  </si>
  <si>
    <t>1.9</t>
  </si>
  <si>
    <t xml:space="preserve">Elaboração do Plano Estratégico de  Regulação dos Serviços de Saneamento Básico e implantação de módulo inicial de capacitação </t>
  </si>
  <si>
    <t>SBQC</t>
  </si>
  <si>
    <t>1.10</t>
  </si>
  <si>
    <t xml:space="preserve">Especialista em Gestão Financeira e de Aquisições </t>
  </si>
  <si>
    <t>1.11</t>
  </si>
  <si>
    <t>SUBTOTAL DE CONSULTORIA</t>
  </si>
  <si>
    <t>4. SERVIÇOS TÉCNICOS (Serviços que não são de Consultoria)</t>
  </si>
  <si>
    <t>4.1</t>
  </si>
  <si>
    <t xml:space="preserve">Curso  de  Capacitação </t>
  </si>
  <si>
    <t>4.2</t>
  </si>
  <si>
    <t>Workshop Subsidios</t>
  </si>
  <si>
    <t>CP</t>
  </si>
  <si>
    <t>4.3</t>
  </si>
  <si>
    <t>Plataforma de Educação a Distancia para apoio à regulação no Brasil</t>
  </si>
  <si>
    <t>LPN</t>
  </si>
  <si>
    <t>4.4</t>
  </si>
  <si>
    <t xml:space="preserve">Material Didatico </t>
  </si>
  <si>
    <t>SUBTOTAL DE  SERVIÇOS TÉCNICOS</t>
  </si>
  <si>
    <t>VALOR TOTAL</t>
  </si>
  <si>
    <t>PERCENTUAL (%) POR FONTE</t>
  </si>
  <si>
    <t>100,00</t>
  </si>
  <si>
    <t>Notas:</t>
  </si>
  <si>
    <t>Métodos de Aquisição: (a) BID: LPI: Licitação Pública Internacional; LPN: Licitação Pública Nacional; CP: Comparação de Preços; CD: Contratação Direta; SBQC: Seleção Baseada na Qualidade e Custo; SQC: Seleção Baseada nas Qualificações do Consultor; SBMC: Seleção Baseada no Menor Custo; SBOF: Seleção Baseada em Orçamento Fixo; SBQ: Seleção Baseada na Qualidade; CD: Contratação Direta; CI: Consultor Individual. CV: Convênio (b) Lei 8.666: C:   Convite; TP: Tomada de Preço; CPN: Concorrência Pública Nacional; PE: Pregão Eletrônico; ARP: Ata de Registro de Preços, PP: Pregão Presencial, CD: Contratação Direta</t>
  </si>
  <si>
    <t>Revisões BID: EXA =Ex-ante e EXP= Ex-post</t>
  </si>
  <si>
    <t>Status: Pendente (P); Em Processo  (EP); Adjudicado (A); Cancelado (C )</t>
  </si>
  <si>
    <t>(4)</t>
  </si>
  <si>
    <t>(5)</t>
  </si>
  <si>
    <t>(6)</t>
  </si>
  <si>
    <t>(7)</t>
  </si>
  <si>
    <t>Folha anexa: Fazer comentários complementares ou esclarecedores , quando necessário, em folha anexa.</t>
  </si>
  <si>
    <t>(8)</t>
  </si>
  <si>
    <t>Histórico: Manter no PA todas as aquisições adjudicadas e/ou canceladas</t>
  </si>
  <si>
    <t>ORIGINAL                                          (Anexo Único do Contrato)</t>
  </si>
  <si>
    <t>TOT</t>
  </si>
  <si>
    <t>Ago/2015</t>
  </si>
  <si>
    <t>Especialista para Elaboração de TDR para EAD</t>
  </si>
  <si>
    <t>1.12</t>
  </si>
  <si>
    <t>Elaboração de Identidade Visual do Projeto</t>
  </si>
  <si>
    <t>1.13</t>
  </si>
  <si>
    <t>Especialista para Administração do LMS (EAD)</t>
  </si>
  <si>
    <t>4.5</t>
  </si>
  <si>
    <t>Material de apoio ao Plano de Comunicação (vídeos, podcasts, etc)</t>
  </si>
  <si>
    <r>
      <t xml:space="preserve">Alterações: Indicar em </t>
    </r>
    <r>
      <rPr>
        <b/>
        <sz val="10"/>
        <color rgb="FFFF0000"/>
        <rFont val="Times New Roman"/>
        <family val="1"/>
      </rPr>
      <t>vermelho</t>
    </r>
    <r>
      <rPr>
        <sz val="10"/>
        <color theme="1"/>
        <rFont val="Times New Roman"/>
        <family val="1"/>
      </rPr>
      <t xml:space="preserve"> as alterações feitas nas aquisições já constantes do PA</t>
    </r>
  </si>
  <si>
    <r>
      <t xml:space="preserve">Inclusões: Indicar em </t>
    </r>
    <r>
      <rPr>
        <b/>
        <sz val="10"/>
        <color rgb="FF0033CC"/>
        <rFont val="Times New Roman"/>
        <family val="1"/>
      </rPr>
      <t>azul</t>
    </r>
    <r>
      <rPr>
        <sz val="10"/>
        <color theme="1"/>
        <rFont val="Times New Roman"/>
        <family val="1"/>
      </rPr>
      <t xml:space="preserve"> as aquisições agora incluídas no PA</t>
    </r>
  </si>
  <si>
    <t>Cancelado</t>
  </si>
  <si>
    <t>1.14</t>
  </si>
  <si>
    <t>Technical Cooperation  : ATN/OC 14248-BR</t>
  </si>
  <si>
    <t>Plataforma de Educação à Distância para apoio à Regulação no Brasil</t>
  </si>
  <si>
    <t>Alterados valor (de US$10mil para US$4,495mil), datas e status.</t>
  </si>
  <si>
    <t>Alterada data de término.</t>
  </si>
  <si>
    <t>Alterados valor (de US$100mil para US$50mil), método de aquisição (de SQC para CI) e  datas.</t>
  </si>
  <si>
    <t xml:space="preserve"> Alterados datas, valor (de US$505mil para US$365,654mil) e status.</t>
  </si>
  <si>
    <t xml:space="preserve"> Alterados valor (de  US$50mil para US$74mil) e data de término. Previsto aditivo de prazo e valor.</t>
  </si>
  <si>
    <t>A definição dos estudos prioritários está contida no item 1.9.</t>
  </si>
  <si>
    <t>Está contemplado no item 1.9.</t>
  </si>
  <si>
    <t>Esta contemplado no item 1.9.</t>
  </si>
  <si>
    <t>Ajustado e incluido no item 1.4.</t>
  </si>
  <si>
    <t>Verificou-se a necessidade de um especialista para criar a identidade visual do Projeto em apoio ao item 1.4.</t>
  </si>
  <si>
    <t>Verificou-se a necessidade de um especialista para fazer o acompanhamento e a interlocução entre a empresa do Plano Estratégico e a empresa da EAD.</t>
  </si>
  <si>
    <t>Incluido no item 1.9.</t>
  </si>
  <si>
    <t>Eliminado uma vez que o item 1.9 irá definir os estudos prioritários necessários para posterior implantação.</t>
  </si>
  <si>
    <t>Incluido para apoio ao item 1.4.</t>
  </si>
  <si>
    <t xml:space="preserve">Substitui o item 4.3. Alterados valor (de US$255mil para US$120mil), método de aquisição (de LPN para SQC) e data de término. </t>
  </si>
  <si>
    <t>Item substitiudo pelo 1.14. Alterados valor (de US$255mil para US$120mil), método de aquisição (de LPN para SQC) e data de término.</t>
  </si>
  <si>
    <r>
      <t>Cancelamentos: indicar em</t>
    </r>
    <r>
      <rPr>
        <b/>
        <sz val="10"/>
        <color rgb="FF007033"/>
        <rFont val="Times New Roman"/>
        <family val="1"/>
      </rPr>
      <t xml:space="preserve"> </t>
    </r>
    <r>
      <rPr>
        <b/>
        <sz val="10"/>
        <color rgb="FF00B050"/>
        <rFont val="Times New Roman"/>
        <family val="1"/>
      </rPr>
      <t>verde</t>
    </r>
    <r>
      <rPr>
        <sz val="10"/>
        <color theme="1"/>
        <rFont val="Times New Roman"/>
        <family val="1"/>
      </rPr>
      <t xml:space="preserve"> os cancelamentos das aquisições constantes do PA</t>
    </r>
  </si>
  <si>
    <t>câmbio dolar 16 mar 15 = $3,2257</t>
  </si>
  <si>
    <t>Technical Cooperation  : BR-T1295</t>
  </si>
  <si>
    <t>Com-ponente</t>
  </si>
  <si>
    <t>Alterados o valor (valor do contrato)
 e o status</t>
  </si>
  <si>
    <t>Alterado o valor (valor do contrato aditado)</t>
  </si>
  <si>
    <t>Alterados o valor (valor previsto do contrato aditado para a produção de 
mais 4 módulos) e o status</t>
  </si>
  <si>
    <t>Concluído</t>
  </si>
  <si>
    <t>Alterado o status</t>
  </si>
  <si>
    <t>Alterados o valor (valor do contrato)
e o status</t>
  </si>
  <si>
    <t>Complementação do Diagnóstico</t>
  </si>
  <si>
    <t>Alterados o  valor e o status</t>
  </si>
  <si>
    <t>Parte adjudicado e parte pendente</t>
  </si>
  <si>
    <t>4.6</t>
  </si>
  <si>
    <t>Publicação do Diagnóstico</t>
  </si>
  <si>
    <t>4.7</t>
  </si>
  <si>
    <t>Publicação de Apostilas Técnicas</t>
  </si>
  <si>
    <t>4.8</t>
  </si>
  <si>
    <t>Divulgação do Projeto junto ao BID</t>
  </si>
  <si>
    <t>A definir</t>
  </si>
  <si>
    <r>
      <rPr>
        <b/>
        <sz val="10"/>
        <color theme="1"/>
        <rFont val="Times New Roman"/>
        <family val="1"/>
      </rPr>
      <t>Métodos de Aquisição</t>
    </r>
    <r>
      <rPr>
        <sz val="10"/>
        <color theme="1"/>
        <rFont val="Times New Roman"/>
        <family val="1"/>
      </rPr>
      <t>: (</t>
    </r>
    <r>
      <rPr>
        <b/>
        <sz val="10"/>
        <color theme="1"/>
        <rFont val="Times New Roman"/>
        <family val="1"/>
      </rPr>
      <t>a) BID: LPI:</t>
    </r>
    <r>
      <rPr>
        <sz val="10"/>
        <color theme="1"/>
        <rFont val="Times New Roman"/>
        <family val="1"/>
      </rPr>
      <t xml:space="preserve"> Licitação Pública Internacional; </t>
    </r>
    <r>
      <rPr>
        <b/>
        <sz val="10"/>
        <color theme="1"/>
        <rFont val="Times New Roman"/>
        <family val="1"/>
      </rPr>
      <t>LPN:</t>
    </r>
    <r>
      <rPr>
        <sz val="10"/>
        <color theme="1"/>
        <rFont val="Times New Roman"/>
        <family val="1"/>
      </rPr>
      <t xml:space="preserve"> Licitação Pública Nacional; </t>
    </r>
    <r>
      <rPr>
        <b/>
        <sz val="10"/>
        <color theme="1"/>
        <rFont val="Times New Roman"/>
        <family val="1"/>
      </rPr>
      <t>CP:</t>
    </r>
    <r>
      <rPr>
        <sz val="10"/>
        <color theme="1"/>
        <rFont val="Times New Roman"/>
        <family val="1"/>
      </rPr>
      <t xml:space="preserve"> Comparação de Preços; </t>
    </r>
    <r>
      <rPr>
        <b/>
        <sz val="10"/>
        <color theme="1"/>
        <rFont val="Times New Roman"/>
        <family val="1"/>
      </rPr>
      <t>CD:</t>
    </r>
    <r>
      <rPr>
        <sz val="10"/>
        <color theme="1"/>
        <rFont val="Times New Roman"/>
        <family val="1"/>
      </rPr>
      <t xml:space="preserve"> Contratação Direta; </t>
    </r>
    <r>
      <rPr>
        <b/>
        <sz val="10"/>
        <color theme="1"/>
        <rFont val="Times New Roman"/>
        <family val="1"/>
      </rPr>
      <t>SBQC:</t>
    </r>
    <r>
      <rPr>
        <sz val="10"/>
        <color theme="1"/>
        <rFont val="Times New Roman"/>
        <family val="1"/>
      </rPr>
      <t xml:space="preserve"> Seleção Baseada na Qualidade e Custo; </t>
    </r>
    <r>
      <rPr>
        <b/>
        <sz val="10"/>
        <color theme="1"/>
        <rFont val="Times New Roman"/>
        <family val="1"/>
      </rPr>
      <t xml:space="preserve">SQC: </t>
    </r>
    <r>
      <rPr>
        <sz val="10"/>
        <color theme="1"/>
        <rFont val="Times New Roman"/>
        <family val="1"/>
      </rPr>
      <t xml:space="preserve">Seleção Baseada nas Qualificações do Consultor; </t>
    </r>
    <r>
      <rPr>
        <b/>
        <sz val="10"/>
        <color theme="1"/>
        <rFont val="Times New Roman"/>
        <family val="1"/>
      </rPr>
      <t xml:space="preserve">SBMC: </t>
    </r>
    <r>
      <rPr>
        <sz val="10"/>
        <color theme="1"/>
        <rFont val="Times New Roman"/>
        <family val="1"/>
      </rPr>
      <t xml:space="preserve">Seleção Baseada no Menor Custo; </t>
    </r>
    <r>
      <rPr>
        <b/>
        <sz val="10"/>
        <color theme="1"/>
        <rFont val="Times New Roman"/>
        <family val="1"/>
      </rPr>
      <t xml:space="preserve">SBOF: </t>
    </r>
    <r>
      <rPr>
        <sz val="10"/>
        <color theme="1"/>
        <rFont val="Times New Roman"/>
        <family val="1"/>
      </rPr>
      <t>Seleção Baseada em Orçamento Fixo;</t>
    </r>
    <r>
      <rPr>
        <b/>
        <sz val="10"/>
        <color theme="1"/>
        <rFont val="Times New Roman"/>
        <family val="1"/>
      </rPr>
      <t xml:space="preserve"> SBQ</t>
    </r>
    <r>
      <rPr>
        <sz val="10"/>
        <color theme="1"/>
        <rFont val="Times New Roman"/>
        <family val="1"/>
      </rPr>
      <t xml:space="preserve">: Seleção Baseada na Qualidade; </t>
    </r>
    <r>
      <rPr>
        <b/>
        <sz val="10"/>
        <color theme="1"/>
        <rFont val="Times New Roman"/>
        <family val="1"/>
      </rPr>
      <t>CD:</t>
    </r>
    <r>
      <rPr>
        <sz val="10"/>
        <color theme="1"/>
        <rFont val="Times New Roman"/>
        <family val="1"/>
      </rPr>
      <t xml:space="preserve"> Contratação Direta; </t>
    </r>
    <r>
      <rPr>
        <b/>
        <sz val="10"/>
        <color theme="1"/>
        <rFont val="Times New Roman"/>
        <family val="1"/>
      </rPr>
      <t>CI:</t>
    </r>
    <r>
      <rPr>
        <sz val="10"/>
        <color theme="1"/>
        <rFont val="Times New Roman"/>
        <family val="1"/>
      </rPr>
      <t xml:space="preserve"> Consultor Individual. </t>
    </r>
    <r>
      <rPr>
        <b/>
        <sz val="10"/>
        <color theme="1"/>
        <rFont val="Times New Roman"/>
        <family val="1"/>
      </rPr>
      <t>CV</t>
    </r>
    <r>
      <rPr>
        <sz val="10"/>
        <color theme="1"/>
        <rFont val="Times New Roman"/>
        <family val="1"/>
      </rPr>
      <t>: Convênio (</t>
    </r>
    <r>
      <rPr>
        <b/>
        <sz val="10"/>
        <color theme="1"/>
        <rFont val="Times New Roman"/>
        <family val="1"/>
      </rPr>
      <t xml:space="preserve">b) Lei 8.666: C:  </t>
    </r>
    <r>
      <rPr>
        <sz val="10"/>
        <color theme="1"/>
        <rFont val="Times New Roman"/>
        <family val="1"/>
      </rPr>
      <t xml:space="preserve"> Convite; </t>
    </r>
    <r>
      <rPr>
        <b/>
        <sz val="10"/>
        <color theme="1"/>
        <rFont val="Times New Roman"/>
        <family val="1"/>
      </rPr>
      <t>TP:</t>
    </r>
    <r>
      <rPr>
        <sz val="10"/>
        <color theme="1"/>
        <rFont val="Times New Roman"/>
        <family val="1"/>
      </rPr>
      <t xml:space="preserve"> Tomada de Preço; </t>
    </r>
    <r>
      <rPr>
        <b/>
        <sz val="10"/>
        <color theme="1"/>
        <rFont val="Times New Roman"/>
        <family val="1"/>
      </rPr>
      <t>CPN:</t>
    </r>
    <r>
      <rPr>
        <sz val="10"/>
        <color theme="1"/>
        <rFont val="Times New Roman"/>
        <family val="1"/>
      </rPr>
      <t xml:space="preserve"> Concorrência Pública Nacional; </t>
    </r>
    <r>
      <rPr>
        <b/>
        <sz val="10"/>
        <color theme="1"/>
        <rFont val="Times New Roman"/>
        <family val="1"/>
      </rPr>
      <t>PE:</t>
    </r>
    <r>
      <rPr>
        <sz val="10"/>
        <color theme="1"/>
        <rFont val="Times New Roman"/>
        <family val="1"/>
      </rPr>
      <t xml:space="preserve"> Pregão Eletrônico; </t>
    </r>
    <r>
      <rPr>
        <b/>
        <sz val="10"/>
        <color theme="1"/>
        <rFont val="Times New Roman"/>
        <family val="1"/>
      </rPr>
      <t>ARP:</t>
    </r>
    <r>
      <rPr>
        <sz val="10"/>
        <color theme="1"/>
        <rFont val="Times New Roman"/>
        <family val="1"/>
      </rPr>
      <t xml:space="preserve"> Ata de Registro de Preços,</t>
    </r>
    <r>
      <rPr>
        <b/>
        <sz val="10"/>
        <color theme="1"/>
        <rFont val="Times New Roman"/>
        <family val="1"/>
      </rPr>
      <t xml:space="preserve"> PP</t>
    </r>
    <r>
      <rPr>
        <sz val="10"/>
        <color theme="1"/>
        <rFont val="Times New Roman"/>
        <family val="1"/>
      </rPr>
      <t xml:space="preserve">: Pregão Presencial, </t>
    </r>
    <r>
      <rPr>
        <b/>
        <sz val="10"/>
        <color theme="1"/>
        <rFont val="Times New Roman"/>
        <family val="1"/>
      </rPr>
      <t>CD</t>
    </r>
    <r>
      <rPr>
        <sz val="10"/>
        <color theme="1"/>
        <rFont val="Times New Roman"/>
        <family val="1"/>
      </rPr>
      <t>: Contratação Direta</t>
    </r>
  </si>
  <si>
    <r>
      <rPr>
        <b/>
        <sz val="10"/>
        <color theme="1"/>
        <rFont val="Times New Roman"/>
        <family val="1"/>
      </rPr>
      <t>Revisões BID</t>
    </r>
    <r>
      <rPr>
        <sz val="10"/>
        <color theme="1"/>
        <rFont val="Times New Roman"/>
        <family val="1"/>
      </rPr>
      <t>: EXA =</t>
    </r>
    <r>
      <rPr>
        <i/>
        <sz val="10"/>
        <color theme="1"/>
        <rFont val="Times New Roman"/>
        <family val="1"/>
      </rPr>
      <t xml:space="preserve">Ex-ante </t>
    </r>
    <r>
      <rPr>
        <sz val="10"/>
        <color theme="1"/>
        <rFont val="Times New Roman"/>
        <family val="1"/>
      </rPr>
      <t>e EXP=</t>
    </r>
    <r>
      <rPr>
        <i/>
        <sz val="10"/>
        <color theme="1"/>
        <rFont val="Times New Roman"/>
        <family val="1"/>
      </rPr>
      <t xml:space="preserve"> Ex-post</t>
    </r>
  </si>
  <si>
    <r>
      <rPr>
        <b/>
        <sz val="10"/>
        <color theme="1"/>
        <rFont val="Times New Roman"/>
        <family val="1"/>
      </rPr>
      <t>Status</t>
    </r>
    <r>
      <rPr>
        <sz val="10"/>
        <color theme="1"/>
        <rFont val="Times New Roman"/>
        <family val="1"/>
      </rPr>
      <t>: Pendente (P); Em Processo  (EP); Adjudicado (A); Cancelado (C )</t>
    </r>
  </si>
  <si>
    <r>
      <rPr>
        <b/>
        <sz val="10"/>
        <color theme="1"/>
        <rFont val="Times New Roman"/>
        <family val="1"/>
      </rPr>
      <t>Alterações:</t>
    </r>
    <r>
      <rPr>
        <sz val="10"/>
        <color theme="1"/>
        <rFont val="Times New Roman"/>
        <family val="1"/>
      </rPr>
      <t xml:space="preserve"> Indicar em </t>
    </r>
    <r>
      <rPr>
        <b/>
        <sz val="10"/>
        <color rgb="FFFF0000"/>
        <rFont val="Times New Roman"/>
        <family val="1"/>
      </rPr>
      <t>vermelho</t>
    </r>
    <r>
      <rPr>
        <b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as alterações feitas nas aquisições já constantes do PA</t>
    </r>
  </si>
  <si>
    <r>
      <rPr>
        <b/>
        <sz val="10"/>
        <color theme="1"/>
        <rFont val="Times New Roman"/>
        <family val="1"/>
      </rPr>
      <t>Inclusões:</t>
    </r>
    <r>
      <rPr>
        <sz val="10"/>
        <color theme="1"/>
        <rFont val="Times New Roman"/>
        <family val="1"/>
      </rPr>
      <t xml:space="preserve"> Indicar em </t>
    </r>
    <r>
      <rPr>
        <b/>
        <sz val="10"/>
        <color rgb="FF0000FF"/>
        <rFont val="Times New Roman"/>
        <family val="1"/>
      </rPr>
      <t>azul</t>
    </r>
    <r>
      <rPr>
        <sz val="10"/>
        <color theme="1"/>
        <rFont val="Times New Roman"/>
        <family val="1"/>
      </rPr>
      <t xml:space="preserve"> as aquisições agora incluídas no PA</t>
    </r>
  </si>
  <si>
    <r>
      <rPr>
        <b/>
        <sz val="10"/>
        <color theme="1"/>
        <rFont val="Times New Roman"/>
        <family val="1"/>
      </rPr>
      <t>Folha anexa</t>
    </r>
    <r>
      <rPr>
        <sz val="10"/>
        <color theme="1"/>
        <rFont val="Times New Roman"/>
        <family val="1"/>
      </rPr>
      <t>: Fazer comentários complementares ou esclarecedores , quando necessário, em folha anexa.</t>
    </r>
  </si>
  <si>
    <r>
      <rPr>
        <b/>
        <sz val="10"/>
        <color theme="1"/>
        <rFont val="Times New Roman"/>
        <family val="1"/>
      </rPr>
      <t>Histórico:</t>
    </r>
    <r>
      <rPr>
        <sz val="10"/>
        <color theme="1"/>
        <rFont val="Times New Roman"/>
        <family val="1"/>
      </rPr>
      <t xml:space="preserve"> Manter no PA todas as aquisições adjudicadas e/ou canceladas</t>
    </r>
  </si>
  <si>
    <t>Componente</t>
  </si>
  <si>
    <t>NOVO</t>
  </si>
  <si>
    <t>VIGENTE</t>
  </si>
  <si>
    <t xml:space="preserve">Material Didático </t>
  </si>
  <si>
    <r>
      <rPr>
        <b/>
        <sz val="10"/>
        <color theme="1"/>
        <rFont val="Times New Roman"/>
        <family val="1"/>
      </rPr>
      <t>Cancelamentos:</t>
    </r>
    <r>
      <rPr>
        <sz val="10"/>
        <color theme="1"/>
        <rFont val="Times New Roman"/>
        <family val="1"/>
      </rPr>
      <t xml:space="preserve"> indicar em </t>
    </r>
    <r>
      <rPr>
        <b/>
        <sz val="10"/>
        <color rgb="FF00B050"/>
        <rFont val="Times New Roman"/>
        <family val="1"/>
      </rPr>
      <t>verde</t>
    </r>
    <r>
      <rPr>
        <sz val="10"/>
        <color theme="1"/>
        <rFont val="Times New Roman"/>
        <family val="1"/>
      </rPr>
      <t xml:space="preserve"> os cancelamentos das aquisições constantes do PA</t>
    </r>
  </si>
</sst>
</file>

<file path=xl/styles.xml><?xml version="1.0" encoding="utf-8"?>
<styleSheet xmlns="http://schemas.openxmlformats.org/spreadsheetml/2006/main">
  <numFmts count="4">
    <numFmt numFmtId="164" formatCode="[$-416]mmm\-yy;@"/>
    <numFmt numFmtId="165" formatCode="[$-416]d\-mmm\-yy;@"/>
    <numFmt numFmtId="166" formatCode="[$-416]dd\-mmm\-yy;@"/>
    <numFmt numFmtId="167" formatCode="dd/mm/yy;@"/>
  </numFmts>
  <fonts count="34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color rgb="FF3333CC"/>
      <name val="Times New Roman"/>
      <family val="1"/>
    </font>
    <font>
      <sz val="9"/>
      <color rgb="FFFF0000"/>
      <name val="Times New Roman"/>
      <family val="1"/>
    </font>
    <font>
      <sz val="10"/>
      <name val="Times New Roman"/>
      <family val="1"/>
    </font>
    <font>
      <sz val="10"/>
      <color rgb="FF0000FF"/>
      <name val="Times New Roman"/>
      <family val="1"/>
    </font>
    <font>
      <sz val="9"/>
      <color rgb="FF0000FF"/>
      <name val="Times New Roman"/>
      <family val="1"/>
    </font>
    <font>
      <sz val="10"/>
      <color theme="3" tint="0.39997558519241921"/>
      <name val="Times New Roman"/>
      <family val="1"/>
    </font>
    <font>
      <i/>
      <sz val="10"/>
      <color theme="3" tint="0.39997558519241921"/>
      <name val="Times New Roman"/>
      <family val="1"/>
    </font>
    <font>
      <sz val="10"/>
      <color rgb="FF3333CC"/>
      <name val="Times New Roman"/>
      <family val="1"/>
    </font>
    <font>
      <i/>
      <sz val="10"/>
      <color rgb="FF3333CC"/>
      <name val="Times New Roman"/>
      <family val="1"/>
    </font>
    <font>
      <i/>
      <sz val="10"/>
      <color theme="1"/>
      <name val="Times New Roman"/>
      <family val="1"/>
    </font>
    <font>
      <sz val="9"/>
      <name val="Times New Roman"/>
      <family val="1"/>
    </font>
    <font>
      <sz val="10"/>
      <color rgb="FF0033CC"/>
      <name val="Times New Roman"/>
      <family val="1"/>
    </font>
    <font>
      <sz val="9"/>
      <color rgb="FF0033CC"/>
      <name val="Times New Roman"/>
      <family val="1"/>
    </font>
    <font>
      <u/>
      <sz val="12"/>
      <color theme="11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color rgb="FF0033CC"/>
      <name val="Times New Roman"/>
      <family val="1"/>
    </font>
    <font>
      <b/>
      <sz val="10"/>
      <color rgb="FF007033"/>
      <name val="Times New Roman"/>
      <family val="1"/>
    </font>
    <font>
      <sz val="10"/>
      <color rgb="FF00B050"/>
      <name val="Times New Roman"/>
      <family val="1"/>
    </font>
    <font>
      <sz val="9"/>
      <color rgb="FF00B050"/>
      <name val="Times New Roman"/>
      <family val="1"/>
    </font>
    <font>
      <b/>
      <sz val="10"/>
      <color rgb="FF00B050"/>
      <name val="Times New Roman"/>
      <family val="1"/>
    </font>
    <font>
      <b/>
      <sz val="9.5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rgb="FF0000FF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15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64" fontId="7" fillId="0" borderId="0" xfId="0" quotePrefix="1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4" fontId="8" fillId="0" borderId="3" xfId="0" applyNumberFormat="1" applyFont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165" fontId="14" fillId="3" borderId="3" xfId="0" applyNumberFormat="1" applyFont="1" applyFill="1" applyBorder="1" applyAlignment="1">
      <alignment vertical="center"/>
    </xf>
    <xf numFmtId="0" fontId="14" fillId="3" borderId="3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4" fontId="8" fillId="0" borderId="2" xfId="0" applyNumberFormat="1" applyFont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" fontId="16" fillId="3" borderId="2" xfId="0" applyNumberFormat="1" applyFont="1" applyFill="1" applyBorder="1" applyAlignment="1">
      <alignment horizontal="center" vertical="center"/>
    </xf>
    <xf numFmtId="165" fontId="16" fillId="3" borderId="2" xfId="0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65" fontId="16" fillId="3" borderId="3" xfId="0" applyNumberFormat="1" applyFont="1" applyFill="1" applyBorder="1" applyAlignment="1">
      <alignment vertical="center"/>
    </xf>
    <xf numFmtId="0" fontId="16" fillId="3" borderId="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165" fontId="20" fillId="0" borderId="7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1" fontId="20" fillId="0" borderId="2" xfId="0" applyNumberFormat="1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166" fontId="7" fillId="0" borderId="2" xfId="0" applyNumberFormat="1" applyFont="1" applyFill="1" applyBorder="1" applyAlignment="1">
      <alignment horizontal="center" vertical="center"/>
    </xf>
    <xf numFmtId="166" fontId="11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/>
    </xf>
    <xf numFmtId="1" fontId="26" fillId="0" borderId="2" xfId="0" applyNumberFormat="1" applyFont="1" applyFill="1" applyBorder="1" applyAlignment="1">
      <alignment horizontal="center" vertical="center"/>
    </xf>
    <xf numFmtId="165" fontId="26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7" fontId="2" fillId="0" borderId="0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33" fillId="0" borderId="8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4" fontId="32" fillId="0" borderId="0" xfId="0" applyNumberFormat="1" applyFont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4" fontId="32" fillId="0" borderId="9" xfId="0" applyNumberFormat="1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4" fontId="32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6">
    <cellStyle name="Hyperlink seguido" xfId="1" builtinId="9" hidden="1"/>
    <cellStyle name="Hyperlink seguido" xfId="2" builtinId="9" hidden="1"/>
    <cellStyle name="Hyperlink seguido" xfId="3" builtinId="9" hidden="1"/>
    <cellStyle name="Hyperlink seguido" xfId="4" builtinId="9" hidden="1"/>
    <cellStyle name="Hyperlink seguido" xfId="5" builtinId="9" hidden="1"/>
    <cellStyle name="Normal" xfId="0" builtinId="0"/>
  </cellStyles>
  <dxfs count="0"/>
  <tableStyles count="0" defaultTableStyle="TableStyleMedium9" defaultPivotStyle="PivotStyleMedium4"/>
  <colors>
    <mruColors>
      <color rgb="FF007033"/>
      <color rgb="FF005024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914400</xdr:colOff>
      <xdr:row>3</xdr:row>
      <xdr:rowOff>106015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7775" cy="677515"/>
        </a:xfrm>
        <a:prstGeom prst="rect">
          <a:avLst/>
        </a:prstGeom>
      </xdr:spPr>
    </xdr:pic>
    <xdr:clientData/>
  </xdr:twoCellAnchor>
  <xdr:twoCellAnchor editAs="oneCell">
    <xdr:from>
      <xdr:col>11</xdr:col>
      <xdr:colOff>683683</xdr:colOff>
      <xdr:row>0</xdr:row>
      <xdr:rowOff>0</xdr:rowOff>
    </xdr:from>
    <xdr:to>
      <xdr:col>11</xdr:col>
      <xdr:colOff>687173</xdr:colOff>
      <xdr:row>3</xdr:row>
      <xdr:rowOff>123825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3233" y="0"/>
          <a:ext cx="603565" cy="609600"/>
        </a:xfrm>
        <a:prstGeom prst="rect">
          <a:avLst/>
        </a:prstGeom>
      </xdr:spPr>
    </xdr:pic>
    <xdr:clientData/>
  </xdr:twoCellAnchor>
  <xdr:twoCellAnchor editAs="oneCell">
    <xdr:from>
      <xdr:col>11</xdr:col>
      <xdr:colOff>600075</xdr:colOff>
      <xdr:row>0</xdr:row>
      <xdr:rowOff>38100</xdr:rowOff>
    </xdr:from>
    <xdr:to>
      <xdr:col>11</xdr:col>
      <xdr:colOff>1203640</xdr:colOff>
      <xdr:row>3</xdr:row>
      <xdr:rowOff>133350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4875" y="38100"/>
          <a:ext cx="603565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topLeftCell="A25" zoomScaleNormal="100" workbookViewId="0">
      <selection activeCell="I36" sqref="I36"/>
    </sheetView>
  </sheetViews>
  <sheetFormatPr defaultRowHeight="15.75"/>
  <cols>
    <col min="1" max="1" width="4.375" customWidth="1"/>
    <col min="2" max="2" width="25.25" customWidth="1"/>
    <col min="3" max="3" width="7" customWidth="1"/>
    <col min="4" max="4" width="13.625" customWidth="1"/>
    <col min="5" max="5" width="7.75" customWidth="1"/>
    <col min="6" max="6" width="7.25" customWidth="1"/>
    <col min="7" max="7" width="5.75" customWidth="1"/>
    <col min="8" max="8" width="5.25" customWidth="1"/>
    <col min="11" max="11" width="9.75" customWidth="1"/>
    <col min="12" max="12" width="24.125" customWidth="1"/>
  </cols>
  <sheetData>
    <row r="1" spans="1:12" ht="15" customHeight="1">
      <c r="A1" s="111"/>
      <c r="B1" s="112"/>
      <c r="C1" s="194" t="s">
        <v>1</v>
      </c>
      <c r="D1" s="194"/>
      <c r="E1" s="194"/>
      <c r="F1" s="194"/>
      <c r="G1" s="194"/>
      <c r="H1" s="194"/>
      <c r="I1" s="194"/>
      <c r="J1" s="194"/>
      <c r="K1" s="194"/>
      <c r="L1" s="194"/>
    </row>
    <row r="2" spans="1:12" ht="15" customHeight="1">
      <c r="A2" s="111"/>
      <c r="B2" s="112"/>
      <c r="C2" s="112"/>
      <c r="D2" s="112"/>
      <c r="E2" s="194" t="s">
        <v>126</v>
      </c>
      <c r="F2" s="194"/>
      <c r="G2" s="194"/>
      <c r="H2" s="194"/>
      <c r="I2" s="194"/>
      <c r="J2" s="194"/>
      <c r="K2" s="112"/>
      <c r="L2" s="112"/>
    </row>
    <row r="3" spans="1:12" ht="15" customHeight="1">
      <c r="A3" s="111"/>
      <c r="B3" s="112"/>
      <c r="C3" s="112"/>
      <c r="D3" s="112"/>
      <c r="E3" s="194" t="s">
        <v>2</v>
      </c>
      <c r="F3" s="194"/>
      <c r="G3" s="194"/>
      <c r="H3" s="194"/>
      <c r="I3" s="194"/>
      <c r="J3" s="194"/>
      <c r="K3" s="112"/>
      <c r="L3" s="112"/>
    </row>
    <row r="4" spans="1:12" ht="12" customHeight="1">
      <c r="A4" s="2"/>
      <c r="B4" s="3" t="s">
        <v>3</v>
      </c>
      <c r="C4" s="113">
        <v>42758</v>
      </c>
      <c r="D4" s="93"/>
      <c r="E4" s="5"/>
      <c r="F4" s="5"/>
      <c r="G4" s="5"/>
      <c r="H4" s="5"/>
      <c r="I4" s="6"/>
      <c r="J4" s="6"/>
      <c r="K4" s="5"/>
      <c r="L4" s="7"/>
    </row>
    <row r="5" spans="1:12" ht="12" customHeight="1">
      <c r="A5" s="2"/>
      <c r="B5" s="3" t="s">
        <v>4</v>
      </c>
      <c r="C5" s="114">
        <v>4</v>
      </c>
      <c r="D5" s="93"/>
      <c r="E5" s="5"/>
      <c r="F5" s="5"/>
      <c r="G5" s="5"/>
      <c r="H5" s="5"/>
      <c r="I5" s="6"/>
      <c r="J5" s="6"/>
      <c r="K5" s="5"/>
      <c r="L5" s="7"/>
    </row>
    <row r="6" spans="1:12" ht="15" customHeight="1">
      <c r="A6" s="195" t="s">
        <v>7</v>
      </c>
      <c r="B6" s="195" t="s">
        <v>8</v>
      </c>
      <c r="C6" s="198" t="s">
        <v>127</v>
      </c>
      <c r="D6" s="108" t="s">
        <v>10</v>
      </c>
      <c r="E6" s="108" t="s">
        <v>11</v>
      </c>
      <c r="F6" s="195" t="s">
        <v>12</v>
      </c>
      <c r="G6" s="195" t="s">
        <v>13</v>
      </c>
      <c r="H6" s="201"/>
      <c r="I6" s="202" t="s">
        <v>14</v>
      </c>
      <c r="J6" s="202"/>
      <c r="K6" s="195" t="s">
        <v>15</v>
      </c>
      <c r="L6" s="198" t="s">
        <v>16</v>
      </c>
    </row>
    <row r="7" spans="1:12" ht="15" customHeight="1">
      <c r="A7" s="196"/>
      <c r="B7" s="196"/>
      <c r="C7" s="199"/>
      <c r="D7" s="10" t="s">
        <v>17</v>
      </c>
      <c r="E7" s="10" t="s">
        <v>18</v>
      </c>
      <c r="F7" s="196"/>
      <c r="G7" s="10" t="s">
        <v>19</v>
      </c>
      <c r="H7" s="10" t="s">
        <v>20</v>
      </c>
      <c r="I7" s="11" t="s">
        <v>21</v>
      </c>
      <c r="J7" s="11" t="s">
        <v>22</v>
      </c>
      <c r="K7" s="196"/>
      <c r="L7" s="203"/>
    </row>
    <row r="8" spans="1:12" ht="15" customHeight="1">
      <c r="A8" s="197"/>
      <c r="B8" s="197"/>
      <c r="C8" s="200"/>
      <c r="D8" s="115" t="s">
        <v>23</v>
      </c>
      <c r="E8" s="13" t="s">
        <v>24</v>
      </c>
      <c r="F8" s="13" t="s">
        <v>25</v>
      </c>
      <c r="G8" s="12" t="s">
        <v>26</v>
      </c>
      <c r="H8" s="12" t="s">
        <v>26</v>
      </c>
      <c r="I8" s="14" t="s">
        <v>27</v>
      </c>
      <c r="J8" s="14" t="s">
        <v>28</v>
      </c>
      <c r="K8" s="13" t="s">
        <v>29</v>
      </c>
      <c r="L8" s="204"/>
    </row>
    <row r="9" spans="1:12" ht="12" customHeight="1">
      <c r="A9" s="195" t="s">
        <v>30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2" ht="25.5">
      <c r="A10" s="109" t="s">
        <v>44</v>
      </c>
      <c r="B10" s="116" t="s">
        <v>45</v>
      </c>
      <c r="C10" s="110">
        <v>2</v>
      </c>
      <c r="D10" s="17">
        <v>49184.67</v>
      </c>
      <c r="E10" s="109" t="s">
        <v>51</v>
      </c>
      <c r="F10" s="109" t="s">
        <v>34</v>
      </c>
      <c r="G10" s="117">
        <v>100</v>
      </c>
      <c r="H10" s="117">
        <v>0</v>
      </c>
      <c r="I10" s="118">
        <v>42232</v>
      </c>
      <c r="J10" s="118">
        <v>42783</v>
      </c>
      <c r="K10" s="109" t="s">
        <v>52</v>
      </c>
      <c r="L10" s="71" t="s">
        <v>128</v>
      </c>
    </row>
    <row r="11" spans="1:12" ht="24">
      <c r="A11" s="109" t="s">
        <v>48</v>
      </c>
      <c r="B11" s="116" t="s">
        <v>49</v>
      </c>
      <c r="C11" s="110" t="s">
        <v>50</v>
      </c>
      <c r="D11" s="17">
        <v>96964.24</v>
      </c>
      <c r="E11" s="109" t="s">
        <v>51</v>
      </c>
      <c r="F11" s="109" t="s">
        <v>34</v>
      </c>
      <c r="G11" s="117">
        <v>100</v>
      </c>
      <c r="H11" s="117">
        <v>0</v>
      </c>
      <c r="I11" s="118">
        <v>41847</v>
      </c>
      <c r="J11" s="118">
        <v>42855</v>
      </c>
      <c r="K11" s="109" t="s">
        <v>52</v>
      </c>
      <c r="L11" s="71" t="s">
        <v>129</v>
      </c>
    </row>
    <row r="12" spans="1:12" ht="15" customHeight="1">
      <c r="A12" s="109" t="s">
        <v>53</v>
      </c>
      <c r="B12" s="119" t="s">
        <v>54</v>
      </c>
      <c r="C12" s="110" t="s">
        <v>55</v>
      </c>
      <c r="D12" s="120">
        <v>10000</v>
      </c>
      <c r="E12" s="121" t="s">
        <v>51</v>
      </c>
      <c r="F12" s="121" t="s">
        <v>34</v>
      </c>
      <c r="G12" s="122">
        <v>100</v>
      </c>
      <c r="H12" s="117">
        <v>0</v>
      </c>
      <c r="I12" s="118">
        <v>42616</v>
      </c>
      <c r="J12" s="118">
        <v>42855</v>
      </c>
      <c r="K12" s="109" t="s">
        <v>38</v>
      </c>
      <c r="L12" s="123"/>
    </row>
    <row r="13" spans="1:12" ht="15" customHeight="1">
      <c r="A13" s="109" t="s">
        <v>56</v>
      </c>
      <c r="B13" s="119" t="s">
        <v>57</v>
      </c>
      <c r="C13" s="110" t="s">
        <v>58</v>
      </c>
      <c r="D13" s="120">
        <v>10000</v>
      </c>
      <c r="E13" s="109" t="s">
        <v>51</v>
      </c>
      <c r="F13" s="109" t="s">
        <v>34</v>
      </c>
      <c r="G13" s="117">
        <v>100</v>
      </c>
      <c r="H13" s="117">
        <v>0</v>
      </c>
      <c r="I13" s="118">
        <v>42616</v>
      </c>
      <c r="J13" s="118">
        <v>42855</v>
      </c>
      <c r="K13" s="109" t="s">
        <v>38</v>
      </c>
      <c r="L13" s="123"/>
    </row>
    <row r="14" spans="1:12" ht="51">
      <c r="A14" s="109" t="s">
        <v>59</v>
      </c>
      <c r="B14" s="116" t="s">
        <v>60</v>
      </c>
      <c r="C14" s="110">
        <v>1</v>
      </c>
      <c r="D14" s="17">
        <f>365654.147029592+(4*48500)</f>
        <v>559654.14702959196</v>
      </c>
      <c r="E14" s="109" t="s">
        <v>61</v>
      </c>
      <c r="F14" s="109" t="s">
        <v>34</v>
      </c>
      <c r="G14" s="117">
        <v>100</v>
      </c>
      <c r="H14" s="117">
        <v>0</v>
      </c>
      <c r="I14" s="118">
        <v>42186</v>
      </c>
      <c r="J14" s="118">
        <v>42826</v>
      </c>
      <c r="K14" s="109" t="s">
        <v>52</v>
      </c>
      <c r="L14" s="71" t="s">
        <v>130</v>
      </c>
    </row>
    <row r="15" spans="1:12" ht="25.5">
      <c r="A15" s="124" t="s">
        <v>62</v>
      </c>
      <c r="B15" s="119" t="s">
        <v>63</v>
      </c>
      <c r="C15" s="110" t="s">
        <v>50</v>
      </c>
      <c r="D15" s="17">
        <v>82092.960000000006</v>
      </c>
      <c r="E15" s="109" t="s">
        <v>51</v>
      </c>
      <c r="F15" s="109" t="s">
        <v>34</v>
      </c>
      <c r="G15" s="117">
        <v>100</v>
      </c>
      <c r="H15" s="117">
        <v>0</v>
      </c>
      <c r="I15" s="118">
        <v>41847</v>
      </c>
      <c r="J15" s="118">
        <v>42855</v>
      </c>
      <c r="K15" s="109" t="s">
        <v>52</v>
      </c>
      <c r="L15" s="71" t="s">
        <v>129</v>
      </c>
    </row>
    <row r="16" spans="1:12" ht="25.5">
      <c r="A16" s="124" t="s">
        <v>64</v>
      </c>
      <c r="B16" s="116" t="s">
        <v>95</v>
      </c>
      <c r="C16" s="110">
        <v>3</v>
      </c>
      <c r="D16" s="120">
        <v>4495.1499999999996</v>
      </c>
      <c r="E16" s="109" t="s">
        <v>51</v>
      </c>
      <c r="F16" s="109" t="s">
        <v>34</v>
      </c>
      <c r="G16" s="117">
        <v>100</v>
      </c>
      <c r="H16" s="117">
        <v>0</v>
      </c>
      <c r="I16" s="118">
        <v>42070</v>
      </c>
      <c r="J16" s="118">
        <v>42257</v>
      </c>
      <c r="K16" s="15" t="s">
        <v>131</v>
      </c>
      <c r="L16" s="71" t="s">
        <v>132</v>
      </c>
    </row>
    <row r="17" spans="1:12" ht="25.5">
      <c r="A17" s="125" t="s">
        <v>96</v>
      </c>
      <c r="B17" s="126" t="s">
        <v>97</v>
      </c>
      <c r="C17" s="127">
        <v>2</v>
      </c>
      <c r="D17" s="128">
        <v>8053.52</v>
      </c>
      <c r="E17" s="129" t="s">
        <v>51</v>
      </c>
      <c r="F17" s="129" t="s">
        <v>34</v>
      </c>
      <c r="G17" s="130">
        <v>100</v>
      </c>
      <c r="H17" s="130">
        <v>0</v>
      </c>
      <c r="I17" s="131">
        <v>42226</v>
      </c>
      <c r="J17" s="131">
        <v>42343</v>
      </c>
      <c r="K17" s="132" t="s">
        <v>131</v>
      </c>
      <c r="L17" s="133" t="s">
        <v>128</v>
      </c>
    </row>
    <row r="18" spans="1:12" ht="25.5">
      <c r="A18" s="109" t="s">
        <v>98</v>
      </c>
      <c r="B18" s="119" t="s">
        <v>99</v>
      </c>
      <c r="C18" s="110">
        <v>3</v>
      </c>
      <c r="D18" s="17">
        <v>18604.12</v>
      </c>
      <c r="E18" s="109" t="s">
        <v>51</v>
      </c>
      <c r="F18" s="109" t="s">
        <v>34</v>
      </c>
      <c r="G18" s="117">
        <v>100</v>
      </c>
      <c r="H18" s="117">
        <v>0</v>
      </c>
      <c r="I18" s="118">
        <v>42232</v>
      </c>
      <c r="J18" s="118">
        <v>42751</v>
      </c>
      <c r="K18" s="15" t="s">
        <v>52</v>
      </c>
      <c r="L18" s="133" t="s">
        <v>133</v>
      </c>
    </row>
    <row r="19" spans="1:12" ht="15" customHeight="1">
      <c r="A19" s="73" t="s">
        <v>105</v>
      </c>
      <c r="B19" s="134" t="s">
        <v>134</v>
      </c>
      <c r="C19" s="75">
        <v>1</v>
      </c>
      <c r="D19" s="76">
        <v>20000</v>
      </c>
      <c r="E19" s="77" t="s">
        <v>51</v>
      </c>
      <c r="F19" s="77" t="s">
        <v>34</v>
      </c>
      <c r="G19" s="78">
        <v>100</v>
      </c>
      <c r="H19" s="78">
        <v>0</v>
      </c>
      <c r="I19" s="135">
        <v>42719</v>
      </c>
      <c r="J19" s="135">
        <v>42781</v>
      </c>
      <c r="K19" s="77" t="s">
        <v>38</v>
      </c>
      <c r="L19" s="136"/>
    </row>
    <row r="20" spans="1:12">
      <c r="A20" s="186" t="s">
        <v>65</v>
      </c>
      <c r="B20" s="186"/>
      <c r="C20" s="186"/>
      <c r="D20" s="137">
        <f>D10+D11+D12+D13+D14+D15+D16+D17+D18+D19</f>
        <v>859048.80702959199</v>
      </c>
      <c r="E20" s="138"/>
      <c r="F20" s="139"/>
      <c r="G20" s="140"/>
      <c r="H20" s="140"/>
      <c r="I20" s="141"/>
      <c r="J20" s="141"/>
      <c r="K20" s="138"/>
      <c r="L20" s="142"/>
    </row>
    <row r="21" spans="1:12" ht="12" customHeight="1">
      <c r="A21" s="205" t="s">
        <v>66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</row>
    <row r="22" spans="1:12" ht="25.5">
      <c r="A22" s="109" t="s">
        <v>72</v>
      </c>
      <c r="B22" s="119" t="s">
        <v>73</v>
      </c>
      <c r="C22" s="110">
        <v>3</v>
      </c>
      <c r="D22" s="17">
        <v>99021.7</v>
      </c>
      <c r="E22" s="109" t="s">
        <v>33</v>
      </c>
      <c r="F22" s="109" t="s">
        <v>34</v>
      </c>
      <c r="G22" s="117">
        <v>100</v>
      </c>
      <c r="H22" s="117">
        <v>0</v>
      </c>
      <c r="I22" s="118">
        <v>42234</v>
      </c>
      <c r="J22" s="118">
        <v>42810</v>
      </c>
      <c r="K22" s="15" t="s">
        <v>52</v>
      </c>
      <c r="L22" s="19" t="s">
        <v>135</v>
      </c>
    </row>
    <row r="23" spans="1:12" ht="15" customHeight="1">
      <c r="A23" s="109" t="s">
        <v>75</v>
      </c>
      <c r="B23" s="143" t="s">
        <v>154</v>
      </c>
      <c r="C23" s="110">
        <v>3</v>
      </c>
      <c r="D23" s="120">
        <v>10000</v>
      </c>
      <c r="E23" s="109" t="s">
        <v>71</v>
      </c>
      <c r="F23" s="109" t="s">
        <v>34</v>
      </c>
      <c r="G23" s="117">
        <v>100</v>
      </c>
      <c r="H23" s="117">
        <v>0</v>
      </c>
      <c r="I23" s="118">
        <v>42534</v>
      </c>
      <c r="J23" s="118">
        <v>42855</v>
      </c>
      <c r="K23" s="109" t="s">
        <v>38</v>
      </c>
      <c r="L23" s="144"/>
    </row>
    <row r="24" spans="1:12" ht="40.5" customHeight="1">
      <c r="A24" s="109" t="s">
        <v>100</v>
      </c>
      <c r="B24" s="119" t="s">
        <v>101</v>
      </c>
      <c r="C24" s="110">
        <v>2</v>
      </c>
      <c r="D24" s="120">
        <v>10000</v>
      </c>
      <c r="E24" s="109" t="s">
        <v>71</v>
      </c>
      <c r="F24" s="109" t="s">
        <v>34</v>
      </c>
      <c r="G24" s="117">
        <v>100</v>
      </c>
      <c r="H24" s="117">
        <v>0</v>
      </c>
      <c r="I24" s="118">
        <v>42263</v>
      </c>
      <c r="J24" s="118">
        <v>42855</v>
      </c>
      <c r="K24" s="145" t="s">
        <v>136</v>
      </c>
      <c r="L24" s="19" t="s">
        <v>132</v>
      </c>
    </row>
    <row r="25" spans="1:12" ht="15" customHeight="1">
      <c r="A25" s="30" t="s">
        <v>137</v>
      </c>
      <c r="B25" s="31" t="s">
        <v>138</v>
      </c>
      <c r="C25" s="32">
        <v>1</v>
      </c>
      <c r="D25" s="33">
        <v>5000</v>
      </c>
      <c r="E25" s="30" t="s">
        <v>71</v>
      </c>
      <c r="F25" s="30" t="s">
        <v>34</v>
      </c>
      <c r="G25" s="34">
        <v>100</v>
      </c>
      <c r="H25" s="34">
        <v>0</v>
      </c>
      <c r="I25" s="35">
        <v>42781</v>
      </c>
      <c r="J25" s="35">
        <v>42809</v>
      </c>
      <c r="K25" s="32" t="s">
        <v>38</v>
      </c>
      <c r="L25" s="36"/>
    </row>
    <row r="26" spans="1:12" ht="15" customHeight="1">
      <c r="A26" s="30" t="s">
        <v>139</v>
      </c>
      <c r="B26" s="31" t="s">
        <v>140</v>
      </c>
      <c r="C26" s="32">
        <v>1</v>
      </c>
      <c r="D26" s="33">
        <v>5000</v>
      </c>
      <c r="E26" s="30" t="s">
        <v>71</v>
      </c>
      <c r="F26" s="30" t="s">
        <v>34</v>
      </c>
      <c r="G26" s="34">
        <v>100</v>
      </c>
      <c r="H26" s="34">
        <v>0</v>
      </c>
      <c r="I26" s="35">
        <v>42781</v>
      </c>
      <c r="J26" s="35">
        <v>42809</v>
      </c>
      <c r="K26" s="32" t="s">
        <v>38</v>
      </c>
      <c r="L26" s="36"/>
    </row>
    <row r="27" spans="1:12" ht="15" customHeight="1">
      <c r="A27" s="30" t="s">
        <v>141</v>
      </c>
      <c r="B27" s="31" t="s">
        <v>142</v>
      </c>
      <c r="C27" s="32">
        <v>1</v>
      </c>
      <c r="D27" s="33">
        <v>11929.49</v>
      </c>
      <c r="E27" s="30" t="s">
        <v>71</v>
      </c>
      <c r="F27" s="30" t="s">
        <v>34</v>
      </c>
      <c r="G27" s="34">
        <v>100</v>
      </c>
      <c r="H27" s="34">
        <v>0</v>
      </c>
      <c r="I27" s="35" t="s">
        <v>143</v>
      </c>
      <c r="J27" s="35" t="s">
        <v>143</v>
      </c>
      <c r="K27" s="32" t="s">
        <v>38</v>
      </c>
      <c r="L27" s="36"/>
    </row>
    <row r="28" spans="1:12">
      <c r="A28" s="193" t="s">
        <v>77</v>
      </c>
      <c r="B28" s="193"/>
      <c r="C28" s="193"/>
      <c r="D28" s="146">
        <f>D22+D23+D24+D25+D26+D27</f>
        <v>140951.19</v>
      </c>
      <c r="E28" s="147"/>
      <c r="F28" s="148"/>
      <c r="G28" s="149"/>
      <c r="H28" s="149"/>
      <c r="I28" s="150"/>
      <c r="J28" s="150"/>
      <c r="K28" s="147"/>
      <c r="L28" s="151"/>
    </row>
    <row r="29" spans="1:12">
      <c r="A29" s="193" t="s">
        <v>78</v>
      </c>
      <c r="B29" s="193"/>
      <c r="C29" s="193"/>
      <c r="D29" s="146">
        <f>D20+D28</f>
        <v>999999.99702959205</v>
      </c>
      <c r="E29" s="152"/>
      <c r="F29" s="153"/>
      <c r="G29" s="154"/>
      <c r="H29" s="154"/>
      <c r="I29" s="155"/>
      <c r="J29" s="155"/>
      <c r="K29" s="152"/>
      <c r="L29" s="156"/>
    </row>
    <row r="30" spans="1:12">
      <c r="A30" s="186" t="s">
        <v>79</v>
      </c>
      <c r="B30" s="186"/>
      <c r="C30" s="186"/>
      <c r="D30" s="157" t="s">
        <v>80</v>
      </c>
      <c r="E30" s="138"/>
      <c r="F30" s="139"/>
      <c r="G30" s="158">
        <v>100</v>
      </c>
      <c r="H30" s="158">
        <v>0</v>
      </c>
      <c r="I30" s="141"/>
      <c r="J30" s="141"/>
      <c r="K30" s="138"/>
      <c r="L30" s="142"/>
    </row>
    <row r="31" spans="1:12">
      <c r="A31" s="159"/>
      <c r="B31" s="159"/>
      <c r="C31" s="159"/>
      <c r="D31" s="160"/>
      <c r="E31" s="161"/>
      <c r="F31" s="162"/>
      <c r="G31" s="163"/>
      <c r="H31" s="163"/>
      <c r="I31" s="164"/>
      <c r="J31" s="164"/>
      <c r="K31" s="161"/>
      <c r="L31" s="165"/>
    </row>
    <row r="32" spans="1:12">
      <c r="A32" s="166" t="s">
        <v>81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</row>
    <row r="33" spans="1:16" ht="58.5" customHeight="1">
      <c r="A33" s="62" t="s">
        <v>24</v>
      </c>
      <c r="B33" s="187" t="s">
        <v>144</v>
      </c>
      <c r="C33" s="187"/>
      <c r="D33" s="188"/>
      <c r="E33" s="188"/>
      <c r="F33" s="188"/>
      <c r="G33" s="188"/>
      <c r="H33" s="188"/>
      <c r="I33" s="188"/>
      <c r="J33" s="188"/>
      <c r="K33" s="188"/>
      <c r="L33" s="188"/>
    </row>
    <row r="34" spans="1:16">
      <c r="A34" s="62" t="s">
        <v>25</v>
      </c>
      <c r="B34" s="189" t="s">
        <v>145</v>
      </c>
      <c r="C34" s="189"/>
      <c r="D34" s="189"/>
      <c r="E34" s="63"/>
      <c r="F34" s="63"/>
      <c r="G34" s="63"/>
      <c r="H34" s="63"/>
      <c r="I34" s="64"/>
      <c r="J34" s="64"/>
      <c r="K34" s="63"/>
      <c r="L34" s="65"/>
    </row>
    <row r="35" spans="1:16">
      <c r="A35" s="62" t="s">
        <v>29</v>
      </c>
      <c r="B35" s="63" t="s">
        <v>146</v>
      </c>
      <c r="C35" s="66"/>
      <c r="D35" s="63"/>
      <c r="E35" s="63"/>
      <c r="F35" s="63"/>
      <c r="G35" s="63"/>
      <c r="H35" s="63"/>
      <c r="I35" s="64"/>
      <c r="J35" s="64"/>
      <c r="K35" s="63"/>
      <c r="L35" s="65"/>
    </row>
    <row r="36" spans="1:16">
      <c r="A36" s="62" t="s">
        <v>85</v>
      </c>
      <c r="B36" s="63" t="s">
        <v>147</v>
      </c>
      <c r="C36" s="66"/>
      <c r="D36" s="63"/>
      <c r="E36" s="63"/>
      <c r="F36" s="67"/>
      <c r="G36" s="67"/>
      <c r="H36" s="63"/>
      <c r="I36" s="64"/>
      <c r="J36" s="64"/>
      <c r="K36" s="63"/>
      <c r="L36" s="65"/>
    </row>
    <row r="37" spans="1:16">
      <c r="A37" s="62" t="s">
        <v>86</v>
      </c>
      <c r="B37" s="63" t="s">
        <v>148</v>
      </c>
      <c r="C37" s="66"/>
      <c r="D37" s="63"/>
      <c r="E37" s="63"/>
      <c r="F37" s="67"/>
      <c r="G37" s="67"/>
      <c r="H37" s="63"/>
      <c r="I37" s="64"/>
      <c r="J37" s="64"/>
      <c r="K37" s="63"/>
      <c r="L37" s="65"/>
    </row>
    <row r="38" spans="1:16">
      <c r="A38" s="62" t="s">
        <v>87</v>
      </c>
      <c r="B38" s="63" t="s">
        <v>155</v>
      </c>
      <c r="C38" s="66"/>
      <c r="D38" s="63"/>
      <c r="E38" s="63"/>
      <c r="F38" s="63"/>
      <c r="G38" s="63"/>
      <c r="H38" s="63"/>
      <c r="I38" s="64"/>
      <c r="J38" s="64"/>
      <c r="K38" s="63"/>
      <c r="L38" s="65"/>
    </row>
    <row r="39" spans="1:16">
      <c r="A39" s="62" t="s">
        <v>88</v>
      </c>
      <c r="B39" s="63" t="s">
        <v>149</v>
      </c>
      <c r="C39" s="66"/>
      <c r="D39" s="63"/>
      <c r="E39" s="63"/>
      <c r="F39" s="63"/>
      <c r="G39" s="63"/>
      <c r="H39" s="63"/>
      <c r="I39" s="64"/>
      <c r="J39" s="64"/>
      <c r="K39" s="63"/>
      <c r="L39" s="65"/>
    </row>
    <row r="40" spans="1:16">
      <c r="A40" s="62" t="s">
        <v>90</v>
      </c>
      <c r="B40" s="63" t="s">
        <v>150</v>
      </c>
      <c r="C40" s="66"/>
      <c r="D40" s="63"/>
      <c r="E40" s="63"/>
      <c r="F40" s="63"/>
      <c r="G40" s="63"/>
      <c r="H40" s="63"/>
      <c r="I40" s="64"/>
      <c r="J40" s="64"/>
      <c r="K40" s="63"/>
      <c r="L40" s="65"/>
    </row>
    <row r="41" spans="1:16">
      <c r="A41" s="5"/>
      <c r="B41" s="1"/>
      <c r="C41" s="7"/>
      <c r="D41" s="1"/>
      <c r="E41" s="1"/>
      <c r="F41" s="1"/>
      <c r="G41" s="1"/>
      <c r="H41" s="1"/>
      <c r="I41" s="68"/>
      <c r="J41" s="68"/>
      <c r="K41" s="1"/>
      <c r="L41" s="69"/>
    </row>
    <row r="42" spans="1:16" ht="22.5" customHeight="1">
      <c r="A42" s="1"/>
      <c r="B42" s="167"/>
      <c r="C42" s="168" t="s">
        <v>151</v>
      </c>
      <c r="D42" s="169" t="s">
        <v>152</v>
      </c>
      <c r="E42" s="170"/>
      <c r="F42" s="1"/>
      <c r="G42" s="190" t="s">
        <v>153</v>
      </c>
      <c r="H42" s="191"/>
      <c r="I42" s="192"/>
      <c r="J42" s="190" t="s">
        <v>92</v>
      </c>
      <c r="K42" s="192"/>
      <c r="L42" s="69"/>
    </row>
    <row r="43" spans="1:16">
      <c r="A43" s="1"/>
      <c r="B43" s="69"/>
      <c r="C43" s="171">
        <v>1</v>
      </c>
      <c r="D43" s="172">
        <v>601583.63702959195</v>
      </c>
      <c r="E43" s="184"/>
      <c r="F43" s="184"/>
      <c r="G43" s="181">
        <v>505000</v>
      </c>
      <c r="H43" s="182"/>
      <c r="I43" s="185"/>
      <c r="J43" s="181">
        <v>300000</v>
      </c>
      <c r="K43" s="185"/>
      <c r="L43" s="181"/>
      <c r="M43" s="182"/>
      <c r="N43" s="182"/>
      <c r="O43" s="182"/>
      <c r="P43" s="182"/>
    </row>
    <row r="44" spans="1:16">
      <c r="A44" s="1"/>
      <c r="B44" s="69"/>
      <c r="C44" s="171">
        <v>2</v>
      </c>
      <c r="D44" s="172">
        <v>67238.19</v>
      </c>
      <c r="E44" s="184"/>
      <c r="F44" s="184"/>
      <c r="G44" s="181">
        <v>100000</v>
      </c>
      <c r="H44" s="182"/>
      <c r="I44" s="185"/>
      <c r="J44" s="181">
        <v>300000</v>
      </c>
      <c r="K44" s="185"/>
      <c r="L44" s="181"/>
      <c r="M44" s="182"/>
      <c r="N44" s="182"/>
      <c r="O44" s="182"/>
      <c r="P44" s="182"/>
    </row>
    <row r="45" spans="1:16">
      <c r="A45" s="1"/>
      <c r="B45" s="69"/>
      <c r="C45" s="171">
        <v>3</v>
      </c>
      <c r="D45" s="172">
        <v>132120.97</v>
      </c>
      <c r="E45" s="184"/>
      <c r="F45" s="184"/>
      <c r="G45" s="181">
        <v>265000</v>
      </c>
      <c r="H45" s="182"/>
      <c r="I45" s="185"/>
      <c r="J45" s="181">
        <v>330000</v>
      </c>
      <c r="K45" s="185"/>
      <c r="L45" s="181"/>
      <c r="M45" s="182"/>
      <c r="N45" s="182"/>
      <c r="O45" s="182"/>
      <c r="P45" s="182"/>
    </row>
    <row r="46" spans="1:16">
      <c r="A46" s="1"/>
      <c r="B46" s="69"/>
      <c r="C46" s="171" t="s">
        <v>50</v>
      </c>
      <c r="D46" s="172">
        <v>179057.2</v>
      </c>
      <c r="E46" s="184"/>
      <c r="F46" s="184"/>
      <c r="G46" s="181">
        <v>110000</v>
      </c>
      <c r="H46" s="182"/>
      <c r="I46" s="185"/>
      <c r="J46" s="181">
        <v>50000</v>
      </c>
      <c r="K46" s="185"/>
      <c r="L46" s="181"/>
      <c r="M46" s="182"/>
      <c r="N46" s="182"/>
      <c r="O46" s="182"/>
      <c r="P46" s="182"/>
    </row>
    <row r="47" spans="1:16">
      <c r="A47" s="1"/>
      <c r="B47" s="69"/>
      <c r="C47" s="171" t="s">
        <v>58</v>
      </c>
      <c r="D47" s="172">
        <v>10000</v>
      </c>
      <c r="E47" s="184"/>
      <c r="F47" s="184"/>
      <c r="G47" s="181">
        <v>10000</v>
      </c>
      <c r="H47" s="182"/>
      <c r="I47" s="185"/>
      <c r="J47" s="181">
        <v>10000</v>
      </c>
      <c r="K47" s="185"/>
      <c r="L47" s="181"/>
      <c r="M47" s="182"/>
      <c r="N47" s="182"/>
      <c r="O47" s="182"/>
      <c r="P47" s="182"/>
    </row>
    <row r="48" spans="1:16">
      <c r="A48" s="1"/>
      <c r="B48" s="69"/>
      <c r="C48" s="173" t="s">
        <v>55</v>
      </c>
      <c r="D48" s="174">
        <v>10000</v>
      </c>
      <c r="E48" s="184"/>
      <c r="F48" s="184"/>
      <c r="G48" s="176">
        <v>10000</v>
      </c>
      <c r="H48" s="177"/>
      <c r="I48" s="178"/>
      <c r="J48" s="176">
        <v>10000</v>
      </c>
      <c r="K48" s="178"/>
      <c r="L48" s="181"/>
      <c r="M48" s="182"/>
      <c r="N48" s="182"/>
      <c r="O48" s="182"/>
      <c r="P48" s="182"/>
    </row>
    <row r="49" spans="1:16">
      <c r="A49" s="7"/>
      <c r="B49" s="5"/>
      <c r="C49" s="175" t="s">
        <v>93</v>
      </c>
      <c r="D49" s="174">
        <v>999999.99702959182</v>
      </c>
      <c r="E49" s="7"/>
      <c r="F49" s="1"/>
      <c r="G49" s="176">
        <f>SUM(G43:I48)</f>
        <v>1000000</v>
      </c>
      <c r="H49" s="177"/>
      <c r="I49" s="178"/>
      <c r="J49" s="179">
        <f>SUM(J43:J48)</f>
        <v>1000000</v>
      </c>
      <c r="K49" s="180"/>
      <c r="L49" s="181"/>
      <c r="M49" s="182"/>
      <c r="N49" s="182"/>
      <c r="O49" s="183"/>
      <c r="P49" s="183"/>
    </row>
  </sheetData>
  <mergeCells count="55">
    <mergeCell ref="A29:C29"/>
    <mergeCell ref="C1:L1"/>
    <mergeCell ref="E2:J2"/>
    <mergeCell ref="E3:J3"/>
    <mergeCell ref="A6:A8"/>
    <mergeCell ref="B6:B8"/>
    <mergeCell ref="C6:C8"/>
    <mergeCell ref="F6:F7"/>
    <mergeCell ref="G6:H6"/>
    <mergeCell ref="I6:J6"/>
    <mergeCell ref="K6:K7"/>
    <mergeCell ref="L6:L8"/>
    <mergeCell ref="A9:L9"/>
    <mergeCell ref="A20:C20"/>
    <mergeCell ref="A21:L21"/>
    <mergeCell ref="A28:C28"/>
    <mergeCell ref="A30:C30"/>
    <mergeCell ref="B33:L33"/>
    <mergeCell ref="B34:D34"/>
    <mergeCell ref="G42:I42"/>
    <mergeCell ref="J42:K42"/>
    <mergeCell ref="O43:P43"/>
    <mergeCell ref="E44:F44"/>
    <mergeCell ref="G44:I44"/>
    <mergeCell ref="J44:K44"/>
    <mergeCell ref="L44:N44"/>
    <mergeCell ref="O44:P44"/>
    <mergeCell ref="E43:F43"/>
    <mergeCell ref="G43:I43"/>
    <mergeCell ref="J43:K43"/>
    <mergeCell ref="L43:N43"/>
    <mergeCell ref="E46:F46"/>
    <mergeCell ref="G46:I46"/>
    <mergeCell ref="J46:K46"/>
    <mergeCell ref="L46:N46"/>
    <mergeCell ref="O46:P46"/>
    <mergeCell ref="E45:F45"/>
    <mergeCell ref="G45:I45"/>
    <mergeCell ref="J45:K45"/>
    <mergeCell ref="L45:N45"/>
    <mergeCell ref="O45:P45"/>
    <mergeCell ref="G49:I49"/>
    <mergeCell ref="J49:K49"/>
    <mergeCell ref="L49:N49"/>
    <mergeCell ref="O49:P49"/>
    <mergeCell ref="E47:F47"/>
    <mergeCell ref="G47:I47"/>
    <mergeCell ref="J47:K47"/>
    <mergeCell ref="L47:N47"/>
    <mergeCell ref="O47:P47"/>
    <mergeCell ref="E48:F48"/>
    <mergeCell ref="G48:I48"/>
    <mergeCell ref="J48:K48"/>
    <mergeCell ref="L48:N48"/>
    <mergeCell ref="O48:P48"/>
  </mergeCells>
  <pageMargins left="0.11811023622047245" right="0.11811023622047245" top="0.39370078740157483" bottom="0.39370078740157483" header="0.31496062992125984" footer="0.31496062992125984"/>
  <pageSetup scale="97" orientation="landscape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4"/>
  <sheetViews>
    <sheetView topLeftCell="A3" zoomScale="90" zoomScaleNormal="90" workbookViewId="0">
      <selection activeCell="N22" sqref="N22"/>
    </sheetView>
  </sheetViews>
  <sheetFormatPr defaultColWidth="8.875" defaultRowHeight="12.75"/>
  <cols>
    <col min="1" max="1" width="4.625" style="5" customWidth="1"/>
    <col min="2" max="2" width="30" style="1" customWidth="1"/>
    <col min="3" max="3" width="7.25" style="7" customWidth="1"/>
    <col min="4" max="4" width="14.625" style="1" customWidth="1"/>
    <col min="5" max="5" width="8" style="1" customWidth="1"/>
    <col min="6" max="6" width="7" style="1" bestFit="1" customWidth="1"/>
    <col min="7" max="7" width="5.375" style="1" customWidth="1"/>
    <col min="8" max="8" width="5.375" style="1" bestFit="1" customWidth="1"/>
    <col min="9" max="9" width="8.875" style="68"/>
    <col min="10" max="10" width="9.375" style="68" customWidth="1"/>
    <col min="11" max="11" width="10" style="1" customWidth="1"/>
    <col min="12" max="12" width="43.5" style="69" customWidth="1"/>
    <col min="13" max="13" width="3" style="1" customWidth="1"/>
    <col min="14" max="254" width="8.875" style="1"/>
    <col min="255" max="255" width="4.625" style="1" customWidth="1"/>
    <col min="256" max="256" width="27" style="1" customWidth="1"/>
    <col min="257" max="257" width="5.125" style="1" customWidth="1"/>
    <col min="258" max="258" width="13.625" style="1" customWidth="1"/>
    <col min="259" max="259" width="9.125" style="1" customWidth="1"/>
    <col min="260" max="261" width="8" style="1" customWidth="1"/>
    <col min="262" max="262" width="7.375" style="1" customWidth="1"/>
    <col min="263" max="263" width="8.875" style="1"/>
    <col min="264" max="264" width="9.375" style="1" customWidth="1"/>
    <col min="265" max="265" width="12" style="1" customWidth="1"/>
    <col min="266" max="266" width="44.5" style="1" customWidth="1"/>
    <col min="267" max="268" width="8.875" style="1"/>
    <col min="269" max="269" width="16.125" style="1" customWidth="1"/>
    <col min="270" max="510" width="8.875" style="1"/>
    <col min="511" max="511" width="4.625" style="1" customWidth="1"/>
    <col min="512" max="512" width="27" style="1" customWidth="1"/>
    <col min="513" max="513" width="5.125" style="1" customWidth="1"/>
    <col min="514" max="514" width="13.625" style="1" customWidth="1"/>
    <col min="515" max="515" width="9.125" style="1" customWidth="1"/>
    <col min="516" max="517" width="8" style="1" customWidth="1"/>
    <col min="518" max="518" width="7.375" style="1" customWidth="1"/>
    <col min="519" max="519" width="8.875" style="1"/>
    <col min="520" max="520" width="9.375" style="1" customWidth="1"/>
    <col min="521" max="521" width="12" style="1" customWidth="1"/>
    <col min="522" max="522" width="44.5" style="1" customWidth="1"/>
    <col min="523" max="524" width="8.875" style="1"/>
    <col min="525" max="525" width="16.125" style="1" customWidth="1"/>
    <col min="526" max="766" width="8.875" style="1"/>
    <col min="767" max="767" width="4.625" style="1" customWidth="1"/>
    <col min="768" max="768" width="27" style="1" customWidth="1"/>
    <col min="769" max="769" width="5.125" style="1" customWidth="1"/>
    <col min="770" max="770" width="13.625" style="1" customWidth="1"/>
    <col min="771" max="771" width="9.125" style="1" customWidth="1"/>
    <col min="772" max="773" width="8" style="1" customWidth="1"/>
    <col min="774" max="774" width="7.375" style="1" customWidth="1"/>
    <col min="775" max="775" width="8.875" style="1"/>
    <col min="776" max="776" width="9.375" style="1" customWidth="1"/>
    <col min="777" max="777" width="12" style="1" customWidth="1"/>
    <col min="778" max="778" width="44.5" style="1" customWidth="1"/>
    <col min="779" max="780" width="8.875" style="1"/>
    <col min="781" max="781" width="16.125" style="1" customWidth="1"/>
    <col min="782" max="1022" width="8.875" style="1"/>
    <col min="1023" max="1023" width="4.625" style="1" customWidth="1"/>
    <col min="1024" max="1024" width="27" style="1" customWidth="1"/>
    <col min="1025" max="1025" width="5.125" style="1" customWidth="1"/>
    <col min="1026" max="1026" width="13.625" style="1" customWidth="1"/>
    <col min="1027" max="1027" width="9.125" style="1" customWidth="1"/>
    <col min="1028" max="1029" width="8" style="1" customWidth="1"/>
    <col min="1030" max="1030" width="7.375" style="1" customWidth="1"/>
    <col min="1031" max="1031" width="8.875" style="1"/>
    <col min="1032" max="1032" width="9.375" style="1" customWidth="1"/>
    <col min="1033" max="1033" width="12" style="1" customWidth="1"/>
    <col min="1034" max="1034" width="44.5" style="1" customWidth="1"/>
    <col min="1035" max="1036" width="8.875" style="1"/>
    <col min="1037" max="1037" width="16.125" style="1" customWidth="1"/>
    <col min="1038" max="1278" width="8.875" style="1"/>
    <col min="1279" max="1279" width="4.625" style="1" customWidth="1"/>
    <col min="1280" max="1280" width="27" style="1" customWidth="1"/>
    <col min="1281" max="1281" width="5.125" style="1" customWidth="1"/>
    <col min="1282" max="1282" width="13.625" style="1" customWidth="1"/>
    <col min="1283" max="1283" width="9.125" style="1" customWidth="1"/>
    <col min="1284" max="1285" width="8" style="1" customWidth="1"/>
    <col min="1286" max="1286" width="7.375" style="1" customWidth="1"/>
    <col min="1287" max="1287" width="8.875" style="1"/>
    <col min="1288" max="1288" width="9.375" style="1" customWidth="1"/>
    <col min="1289" max="1289" width="12" style="1" customWidth="1"/>
    <col min="1290" max="1290" width="44.5" style="1" customWidth="1"/>
    <col min="1291" max="1292" width="8.875" style="1"/>
    <col min="1293" max="1293" width="16.125" style="1" customWidth="1"/>
    <col min="1294" max="1534" width="8.875" style="1"/>
    <col min="1535" max="1535" width="4.625" style="1" customWidth="1"/>
    <col min="1536" max="1536" width="27" style="1" customWidth="1"/>
    <col min="1537" max="1537" width="5.125" style="1" customWidth="1"/>
    <col min="1538" max="1538" width="13.625" style="1" customWidth="1"/>
    <col min="1539" max="1539" width="9.125" style="1" customWidth="1"/>
    <col min="1540" max="1541" width="8" style="1" customWidth="1"/>
    <col min="1542" max="1542" width="7.375" style="1" customWidth="1"/>
    <col min="1543" max="1543" width="8.875" style="1"/>
    <col min="1544" max="1544" width="9.375" style="1" customWidth="1"/>
    <col min="1545" max="1545" width="12" style="1" customWidth="1"/>
    <col min="1546" max="1546" width="44.5" style="1" customWidth="1"/>
    <col min="1547" max="1548" width="8.875" style="1"/>
    <col min="1549" max="1549" width="16.125" style="1" customWidth="1"/>
    <col min="1550" max="1790" width="8.875" style="1"/>
    <col min="1791" max="1791" width="4.625" style="1" customWidth="1"/>
    <col min="1792" max="1792" width="27" style="1" customWidth="1"/>
    <col min="1793" max="1793" width="5.125" style="1" customWidth="1"/>
    <col min="1794" max="1794" width="13.625" style="1" customWidth="1"/>
    <col min="1795" max="1795" width="9.125" style="1" customWidth="1"/>
    <col min="1796" max="1797" width="8" style="1" customWidth="1"/>
    <col min="1798" max="1798" width="7.375" style="1" customWidth="1"/>
    <col min="1799" max="1799" width="8.875" style="1"/>
    <col min="1800" max="1800" width="9.375" style="1" customWidth="1"/>
    <col min="1801" max="1801" width="12" style="1" customWidth="1"/>
    <col min="1802" max="1802" width="44.5" style="1" customWidth="1"/>
    <col min="1803" max="1804" width="8.875" style="1"/>
    <col min="1805" max="1805" width="16.125" style="1" customWidth="1"/>
    <col min="1806" max="2046" width="8.875" style="1"/>
    <col min="2047" max="2047" width="4.625" style="1" customWidth="1"/>
    <col min="2048" max="2048" width="27" style="1" customWidth="1"/>
    <col min="2049" max="2049" width="5.125" style="1" customWidth="1"/>
    <col min="2050" max="2050" width="13.625" style="1" customWidth="1"/>
    <col min="2051" max="2051" width="9.125" style="1" customWidth="1"/>
    <col min="2052" max="2053" width="8" style="1" customWidth="1"/>
    <col min="2054" max="2054" width="7.375" style="1" customWidth="1"/>
    <col min="2055" max="2055" width="8.875" style="1"/>
    <col min="2056" max="2056" width="9.375" style="1" customWidth="1"/>
    <col min="2057" max="2057" width="12" style="1" customWidth="1"/>
    <col min="2058" max="2058" width="44.5" style="1" customWidth="1"/>
    <col min="2059" max="2060" width="8.875" style="1"/>
    <col min="2061" max="2061" width="16.125" style="1" customWidth="1"/>
    <col min="2062" max="2302" width="8.875" style="1"/>
    <col min="2303" max="2303" width="4.625" style="1" customWidth="1"/>
    <col min="2304" max="2304" width="27" style="1" customWidth="1"/>
    <col min="2305" max="2305" width="5.125" style="1" customWidth="1"/>
    <col min="2306" max="2306" width="13.625" style="1" customWidth="1"/>
    <col min="2307" max="2307" width="9.125" style="1" customWidth="1"/>
    <col min="2308" max="2309" width="8" style="1" customWidth="1"/>
    <col min="2310" max="2310" width="7.375" style="1" customWidth="1"/>
    <col min="2311" max="2311" width="8.875" style="1"/>
    <col min="2312" max="2312" width="9.375" style="1" customWidth="1"/>
    <col min="2313" max="2313" width="12" style="1" customWidth="1"/>
    <col min="2314" max="2314" width="44.5" style="1" customWidth="1"/>
    <col min="2315" max="2316" width="8.875" style="1"/>
    <col min="2317" max="2317" width="16.125" style="1" customWidth="1"/>
    <col min="2318" max="2558" width="8.875" style="1"/>
    <col min="2559" max="2559" width="4.625" style="1" customWidth="1"/>
    <col min="2560" max="2560" width="27" style="1" customWidth="1"/>
    <col min="2561" max="2561" width="5.125" style="1" customWidth="1"/>
    <col min="2562" max="2562" width="13.625" style="1" customWidth="1"/>
    <col min="2563" max="2563" width="9.125" style="1" customWidth="1"/>
    <col min="2564" max="2565" width="8" style="1" customWidth="1"/>
    <col min="2566" max="2566" width="7.375" style="1" customWidth="1"/>
    <col min="2567" max="2567" width="8.875" style="1"/>
    <col min="2568" max="2568" width="9.375" style="1" customWidth="1"/>
    <col min="2569" max="2569" width="12" style="1" customWidth="1"/>
    <col min="2570" max="2570" width="44.5" style="1" customWidth="1"/>
    <col min="2571" max="2572" width="8.875" style="1"/>
    <col min="2573" max="2573" width="16.125" style="1" customWidth="1"/>
    <col min="2574" max="2814" width="8.875" style="1"/>
    <col min="2815" max="2815" width="4.625" style="1" customWidth="1"/>
    <col min="2816" max="2816" width="27" style="1" customWidth="1"/>
    <col min="2817" max="2817" width="5.125" style="1" customWidth="1"/>
    <col min="2818" max="2818" width="13.625" style="1" customWidth="1"/>
    <col min="2819" max="2819" width="9.125" style="1" customWidth="1"/>
    <col min="2820" max="2821" width="8" style="1" customWidth="1"/>
    <col min="2822" max="2822" width="7.375" style="1" customWidth="1"/>
    <col min="2823" max="2823" width="8.875" style="1"/>
    <col min="2824" max="2824" width="9.375" style="1" customWidth="1"/>
    <col min="2825" max="2825" width="12" style="1" customWidth="1"/>
    <col min="2826" max="2826" width="44.5" style="1" customWidth="1"/>
    <col min="2827" max="2828" width="8.875" style="1"/>
    <col min="2829" max="2829" width="16.125" style="1" customWidth="1"/>
    <col min="2830" max="3070" width="8.875" style="1"/>
    <col min="3071" max="3071" width="4.625" style="1" customWidth="1"/>
    <col min="3072" max="3072" width="27" style="1" customWidth="1"/>
    <col min="3073" max="3073" width="5.125" style="1" customWidth="1"/>
    <col min="3074" max="3074" width="13.625" style="1" customWidth="1"/>
    <col min="3075" max="3075" width="9.125" style="1" customWidth="1"/>
    <col min="3076" max="3077" width="8" style="1" customWidth="1"/>
    <col min="3078" max="3078" width="7.375" style="1" customWidth="1"/>
    <col min="3079" max="3079" width="8.875" style="1"/>
    <col min="3080" max="3080" width="9.375" style="1" customWidth="1"/>
    <col min="3081" max="3081" width="12" style="1" customWidth="1"/>
    <col min="3082" max="3082" width="44.5" style="1" customWidth="1"/>
    <col min="3083" max="3084" width="8.875" style="1"/>
    <col min="3085" max="3085" width="16.125" style="1" customWidth="1"/>
    <col min="3086" max="3326" width="8.875" style="1"/>
    <col min="3327" max="3327" width="4.625" style="1" customWidth="1"/>
    <col min="3328" max="3328" width="27" style="1" customWidth="1"/>
    <col min="3329" max="3329" width="5.125" style="1" customWidth="1"/>
    <col min="3330" max="3330" width="13.625" style="1" customWidth="1"/>
    <col min="3331" max="3331" width="9.125" style="1" customWidth="1"/>
    <col min="3332" max="3333" width="8" style="1" customWidth="1"/>
    <col min="3334" max="3334" width="7.375" style="1" customWidth="1"/>
    <col min="3335" max="3335" width="8.875" style="1"/>
    <col min="3336" max="3336" width="9.375" style="1" customWidth="1"/>
    <col min="3337" max="3337" width="12" style="1" customWidth="1"/>
    <col min="3338" max="3338" width="44.5" style="1" customWidth="1"/>
    <col min="3339" max="3340" width="8.875" style="1"/>
    <col min="3341" max="3341" width="16.125" style="1" customWidth="1"/>
    <col min="3342" max="3582" width="8.875" style="1"/>
    <col min="3583" max="3583" width="4.625" style="1" customWidth="1"/>
    <col min="3584" max="3584" width="27" style="1" customWidth="1"/>
    <col min="3585" max="3585" width="5.125" style="1" customWidth="1"/>
    <col min="3586" max="3586" width="13.625" style="1" customWidth="1"/>
    <col min="3587" max="3587" width="9.125" style="1" customWidth="1"/>
    <col min="3588" max="3589" width="8" style="1" customWidth="1"/>
    <col min="3590" max="3590" width="7.375" style="1" customWidth="1"/>
    <col min="3591" max="3591" width="8.875" style="1"/>
    <col min="3592" max="3592" width="9.375" style="1" customWidth="1"/>
    <col min="3593" max="3593" width="12" style="1" customWidth="1"/>
    <col min="3594" max="3594" width="44.5" style="1" customWidth="1"/>
    <col min="3595" max="3596" width="8.875" style="1"/>
    <col min="3597" max="3597" width="16.125" style="1" customWidth="1"/>
    <col min="3598" max="3838" width="8.875" style="1"/>
    <col min="3839" max="3839" width="4.625" style="1" customWidth="1"/>
    <col min="3840" max="3840" width="27" style="1" customWidth="1"/>
    <col min="3841" max="3841" width="5.125" style="1" customWidth="1"/>
    <col min="3842" max="3842" width="13.625" style="1" customWidth="1"/>
    <col min="3843" max="3843" width="9.125" style="1" customWidth="1"/>
    <col min="3844" max="3845" width="8" style="1" customWidth="1"/>
    <col min="3846" max="3846" width="7.375" style="1" customWidth="1"/>
    <col min="3847" max="3847" width="8.875" style="1"/>
    <col min="3848" max="3848" width="9.375" style="1" customWidth="1"/>
    <col min="3849" max="3849" width="12" style="1" customWidth="1"/>
    <col min="3850" max="3850" width="44.5" style="1" customWidth="1"/>
    <col min="3851" max="3852" width="8.875" style="1"/>
    <col min="3853" max="3853" width="16.125" style="1" customWidth="1"/>
    <col min="3854" max="4094" width="8.875" style="1"/>
    <col min="4095" max="4095" width="4.625" style="1" customWidth="1"/>
    <col min="4096" max="4096" width="27" style="1" customWidth="1"/>
    <col min="4097" max="4097" width="5.125" style="1" customWidth="1"/>
    <col min="4098" max="4098" width="13.625" style="1" customWidth="1"/>
    <col min="4099" max="4099" width="9.125" style="1" customWidth="1"/>
    <col min="4100" max="4101" width="8" style="1" customWidth="1"/>
    <col min="4102" max="4102" width="7.375" style="1" customWidth="1"/>
    <col min="4103" max="4103" width="8.875" style="1"/>
    <col min="4104" max="4104" width="9.375" style="1" customWidth="1"/>
    <col min="4105" max="4105" width="12" style="1" customWidth="1"/>
    <col min="4106" max="4106" width="44.5" style="1" customWidth="1"/>
    <col min="4107" max="4108" width="8.875" style="1"/>
    <col min="4109" max="4109" width="16.125" style="1" customWidth="1"/>
    <col min="4110" max="4350" width="8.875" style="1"/>
    <col min="4351" max="4351" width="4.625" style="1" customWidth="1"/>
    <col min="4352" max="4352" width="27" style="1" customWidth="1"/>
    <col min="4353" max="4353" width="5.125" style="1" customWidth="1"/>
    <col min="4354" max="4354" width="13.625" style="1" customWidth="1"/>
    <col min="4355" max="4355" width="9.125" style="1" customWidth="1"/>
    <col min="4356" max="4357" width="8" style="1" customWidth="1"/>
    <col min="4358" max="4358" width="7.375" style="1" customWidth="1"/>
    <col min="4359" max="4359" width="8.875" style="1"/>
    <col min="4360" max="4360" width="9.375" style="1" customWidth="1"/>
    <col min="4361" max="4361" width="12" style="1" customWidth="1"/>
    <col min="4362" max="4362" width="44.5" style="1" customWidth="1"/>
    <col min="4363" max="4364" width="8.875" style="1"/>
    <col min="4365" max="4365" width="16.125" style="1" customWidth="1"/>
    <col min="4366" max="4606" width="8.875" style="1"/>
    <col min="4607" max="4607" width="4.625" style="1" customWidth="1"/>
    <col min="4608" max="4608" width="27" style="1" customWidth="1"/>
    <col min="4609" max="4609" width="5.125" style="1" customWidth="1"/>
    <col min="4610" max="4610" width="13.625" style="1" customWidth="1"/>
    <col min="4611" max="4611" width="9.125" style="1" customWidth="1"/>
    <col min="4612" max="4613" width="8" style="1" customWidth="1"/>
    <col min="4614" max="4614" width="7.375" style="1" customWidth="1"/>
    <col min="4615" max="4615" width="8.875" style="1"/>
    <col min="4616" max="4616" width="9.375" style="1" customWidth="1"/>
    <col min="4617" max="4617" width="12" style="1" customWidth="1"/>
    <col min="4618" max="4618" width="44.5" style="1" customWidth="1"/>
    <col min="4619" max="4620" width="8.875" style="1"/>
    <col min="4621" max="4621" width="16.125" style="1" customWidth="1"/>
    <col min="4622" max="4862" width="8.875" style="1"/>
    <col min="4863" max="4863" width="4.625" style="1" customWidth="1"/>
    <col min="4864" max="4864" width="27" style="1" customWidth="1"/>
    <col min="4865" max="4865" width="5.125" style="1" customWidth="1"/>
    <col min="4866" max="4866" width="13.625" style="1" customWidth="1"/>
    <col min="4867" max="4867" width="9.125" style="1" customWidth="1"/>
    <col min="4868" max="4869" width="8" style="1" customWidth="1"/>
    <col min="4870" max="4870" width="7.375" style="1" customWidth="1"/>
    <col min="4871" max="4871" width="8.875" style="1"/>
    <col min="4872" max="4872" width="9.375" style="1" customWidth="1"/>
    <col min="4873" max="4873" width="12" style="1" customWidth="1"/>
    <col min="4874" max="4874" width="44.5" style="1" customWidth="1"/>
    <col min="4875" max="4876" width="8.875" style="1"/>
    <col min="4877" max="4877" width="16.125" style="1" customWidth="1"/>
    <col min="4878" max="5118" width="8.875" style="1"/>
    <col min="5119" max="5119" width="4.625" style="1" customWidth="1"/>
    <col min="5120" max="5120" width="27" style="1" customWidth="1"/>
    <col min="5121" max="5121" width="5.125" style="1" customWidth="1"/>
    <col min="5122" max="5122" width="13.625" style="1" customWidth="1"/>
    <col min="5123" max="5123" width="9.125" style="1" customWidth="1"/>
    <col min="5124" max="5125" width="8" style="1" customWidth="1"/>
    <col min="5126" max="5126" width="7.375" style="1" customWidth="1"/>
    <col min="5127" max="5127" width="8.875" style="1"/>
    <col min="5128" max="5128" width="9.375" style="1" customWidth="1"/>
    <col min="5129" max="5129" width="12" style="1" customWidth="1"/>
    <col min="5130" max="5130" width="44.5" style="1" customWidth="1"/>
    <col min="5131" max="5132" width="8.875" style="1"/>
    <col min="5133" max="5133" width="16.125" style="1" customWidth="1"/>
    <col min="5134" max="5374" width="8.875" style="1"/>
    <col min="5375" max="5375" width="4.625" style="1" customWidth="1"/>
    <col min="5376" max="5376" width="27" style="1" customWidth="1"/>
    <col min="5377" max="5377" width="5.125" style="1" customWidth="1"/>
    <col min="5378" max="5378" width="13.625" style="1" customWidth="1"/>
    <col min="5379" max="5379" width="9.125" style="1" customWidth="1"/>
    <col min="5380" max="5381" width="8" style="1" customWidth="1"/>
    <col min="5382" max="5382" width="7.375" style="1" customWidth="1"/>
    <col min="5383" max="5383" width="8.875" style="1"/>
    <col min="5384" max="5384" width="9.375" style="1" customWidth="1"/>
    <col min="5385" max="5385" width="12" style="1" customWidth="1"/>
    <col min="5386" max="5386" width="44.5" style="1" customWidth="1"/>
    <col min="5387" max="5388" width="8.875" style="1"/>
    <col min="5389" max="5389" width="16.125" style="1" customWidth="1"/>
    <col min="5390" max="5630" width="8.875" style="1"/>
    <col min="5631" max="5631" width="4.625" style="1" customWidth="1"/>
    <col min="5632" max="5632" width="27" style="1" customWidth="1"/>
    <col min="5633" max="5633" width="5.125" style="1" customWidth="1"/>
    <col min="5634" max="5634" width="13.625" style="1" customWidth="1"/>
    <col min="5635" max="5635" width="9.125" style="1" customWidth="1"/>
    <col min="5636" max="5637" width="8" style="1" customWidth="1"/>
    <col min="5638" max="5638" width="7.375" style="1" customWidth="1"/>
    <col min="5639" max="5639" width="8.875" style="1"/>
    <col min="5640" max="5640" width="9.375" style="1" customWidth="1"/>
    <col min="5641" max="5641" width="12" style="1" customWidth="1"/>
    <col min="5642" max="5642" width="44.5" style="1" customWidth="1"/>
    <col min="5643" max="5644" width="8.875" style="1"/>
    <col min="5645" max="5645" width="16.125" style="1" customWidth="1"/>
    <col min="5646" max="5886" width="8.875" style="1"/>
    <col min="5887" max="5887" width="4.625" style="1" customWidth="1"/>
    <col min="5888" max="5888" width="27" style="1" customWidth="1"/>
    <col min="5889" max="5889" width="5.125" style="1" customWidth="1"/>
    <col min="5890" max="5890" width="13.625" style="1" customWidth="1"/>
    <col min="5891" max="5891" width="9.125" style="1" customWidth="1"/>
    <col min="5892" max="5893" width="8" style="1" customWidth="1"/>
    <col min="5894" max="5894" width="7.375" style="1" customWidth="1"/>
    <col min="5895" max="5895" width="8.875" style="1"/>
    <col min="5896" max="5896" width="9.375" style="1" customWidth="1"/>
    <col min="5897" max="5897" width="12" style="1" customWidth="1"/>
    <col min="5898" max="5898" width="44.5" style="1" customWidth="1"/>
    <col min="5899" max="5900" width="8.875" style="1"/>
    <col min="5901" max="5901" width="16.125" style="1" customWidth="1"/>
    <col min="5902" max="6142" width="8.875" style="1"/>
    <col min="6143" max="6143" width="4.625" style="1" customWidth="1"/>
    <col min="6144" max="6144" width="27" style="1" customWidth="1"/>
    <col min="6145" max="6145" width="5.125" style="1" customWidth="1"/>
    <col min="6146" max="6146" width="13.625" style="1" customWidth="1"/>
    <col min="6147" max="6147" width="9.125" style="1" customWidth="1"/>
    <col min="6148" max="6149" width="8" style="1" customWidth="1"/>
    <col min="6150" max="6150" width="7.375" style="1" customWidth="1"/>
    <col min="6151" max="6151" width="8.875" style="1"/>
    <col min="6152" max="6152" width="9.375" style="1" customWidth="1"/>
    <col min="6153" max="6153" width="12" style="1" customWidth="1"/>
    <col min="6154" max="6154" width="44.5" style="1" customWidth="1"/>
    <col min="6155" max="6156" width="8.875" style="1"/>
    <col min="6157" max="6157" width="16.125" style="1" customWidth="1"/>
    <col min="6158" max="6398" width="8.875" style="1"/>
    <col min="6399" max="6399" width="4.625" style="1" customWidth="1"/>
    <col min="6400" max="6400" width="27" style="1" customWidth="1"/>
    <col min="6401" max="6401" width="5.125" style="1" customWidth="1"/>
    <col min="6402" max="6402" width="13.625" style="1" customWidth="1"/>
    <col min="6403" max="6403" width="9.125" style="1" customWidth="1"/>
    <col min="6404" max="6405" width="8" style="1" customWidth="1"/>
    <col min="6406" max="6406" width="7.375" style="1" customWidth="1"/>
    <col min="6407" max="6407" width="8.875" style="1"/>
    <col min="6408" max="6408" width="9.375" style="1" customWidth="1"/>
    <col min="6409" max="6409" width="12" style="1" customWidth="1"/>
    <col min="6410" max="6410" width="44.5" style="1" customWidth="1"/>
    <col min="6411" max="6412" width="8.875" style="1"/>
    <col min="6413" max="6413" width="16.125" style="1" customWidth="1"/>
    <col min="6414" max="6654" width="8.875" style="1"/>
    <col min="6655" max="6655" width="4.625" style="1" customWidth="1"/>
    <col min="6656" max="6656" width="27" style="1" customWidth="1"/>
    <col min="6657" max="6657" width="5.125" style="1" customWidth="1"/>
    <col min="6658" max="6658" width="13.625" style="1" customWidth="1"/>
    <col min="6659" max="6659" width="9.125" style="1" customWidth="1"/>
    <col min="6660" max="6661" width="8" style="1" customWidth="1"/>
    <col min="6662" max="6662" width="7.375" style="1" customWidth="1"/>
    <col min="6663" max="6663" width="8.875" style="1"/>
    <col min="6664" max="6664" width="9.375" style="1" customWidth="1"/>
    <col min="6665" max="6665" width="12" style="1" customWidth="1"/>
    <col min="6666" max="6666" width="44.5" style="1" customWidth="1"/>
    <col min="6667" max="6668" width="8.875" style="1"/>
    <col min="6669" max="6669" width="16.125" style="1" customWidth="1"/>
    <col min="6670" max="6910" width="8.875" style="1"/>
    <col min="6911" max="6911" width="4.625" style="1" customWidth="1"/>
    <col min="6912" max="6912" width="27" style="1" customWidth="1"/>
    <col min="6913" max="6913" width="5.125" style="1" customWidth="1"/>
    <col min="6914" max="6914" width="13.625" style="1" customWidth="1"/>
    <col min="6915" max="6915" width="9.125" style="1" customWidth="1"/>
    <col min="6916" max="6917" width="8" style="1" customWidth="1"/>
    <col min="6918" max="6918" width="7.375" style="1" customWidth="1"/>
    <col min="6919" max="6919" width="8.875" style="1"/>
    <col min="6920" max="6920" width="9.375" style="1" customWidth="1"/>
    <col min="6921" max="6921" width="12" style="1" customWidth="1"/>
    <col min="6922" max="6922" width="44.5" style="1" customWidth="1"/>
    <col min="6923" max="6924" width="8.875" style="1"/>
    <col min="6925" max="6925" width="16.125" style="1" customWidth="1"/>
    <col min="6926" max="7166" width="8.875" style="1"/>
    <col min="7167" max="7167" width="4.625" style="1" customWidth="1"/>
    <col min="7168" max="7168" width="27" style="1" customWidth="1"/>
    <col min="7169" max="7169" width="5.125" style="1" customWidth="1"/>
    <col min="7170" max="7170" width="13.625" style="1" customWidth="1"/>
    <col min="7171" max="7171" width="9.125" style="1" customWidth="1"/>
    <col min="7172" max="7173" width="8" style="1" customWidth="1"/>
    <col min="7174" max="7174" width="7.375" style="1" customWidth="1"/>
    <col min="7175" max="7175" width="8.875" style="1"/>
    <col min="7176" max="7176" width="9.375" style="1" customWidth="1"/>
    <col min="7177" max="7177" width="12" style="1" customWidth="1"/>
    <col min="7178" max="7178" width="44.5" style="1" customWidth="1"/>
    <col min="7179" max="7180" width="8.875" style="1"/>
    <col min="7181" max="7181" width="16.125" style="1" customWidth="1"/>
    <col min="7182" max="7422" width="8.875" style="1"/>
    <col min="7423" max="7423" width="4.625" style="1" customWidth="1"/>
    <col min="7424" max="7424" width="27" style="1" customWidth="1"/>
    <col min="7425" max="7425" width="5.125" style="1" customWidth="1"/>
    <col min="7426" max="7426" width="13.625" style="1" customWidth="1"/>
    <col min="7427" max="7427" width="9.125" style="1" customWidth="1"/>
    <col min="7428" max="7429" width="8" style="1" customWidth="1"/>
    <col min="7430" max="7430" width="7.375" style="1" customWidth="1"/>
    <col min="7431" max="7431" width="8.875" style="1"/>
    <col min="7432" max="7432" width="9.375" style="1" customWidth="1"/>
    <col min="7433" max="7433" width="12" style="1" customWidth="1"/>
    <col min="7434" max="7434" width="44.5" style="1" customWidth="1"/>
    <col min="7435" max="7436" width="8.875" style="1"/>
    <col min="7437" max="7437" width="16.125" style="1" customWidth="1"/>
    <col min="7438" max="7678" width="8.875" style="1"/>
    <col min="7679" max="7679" width="4.625" style="1" customWidth="1"/>
    <col min="7680" max="7680" width="27" style="1" customWidth="1"/>
    <col min="7681" max="7681" width="5.125" style="1" customWidth="1"/>
    <col min="7682" max="7682" width="13.625" style="1" customWidth="1"/>
    <col min="7683" max="7683" width="9.125" style="1" customWidth="1"/>
    <col min="7684" max="7685" width="8" style="1" customWidth="1"/>
    <col min="7686" max="7686" width="7.375" style="1" customWidth="1"/>
    <col min="7687" max="7687" width="8.875" style="1"/>
    <col min="7688" max="7688" width="9.375" style="1" customWidth="1"/>
    <col min="7689" max="7689" width="12" style="1" customWidth="1"/>
    <col min="7690" max="7690" width="44.5" style="1" customWidth="1"/>
    <col min="7691" max="7692" width="8.875" style="1"/>
    <col min="7693" max="7693" width="16.125" style="1" customWidth="1"/>
    <col min="7694" max="7934" width="8.875" style="1"/>
    <col min="7935" max="7935" width="4.625" style="1" customWidth="1"/>
    <col min="7936" max="7936" width="27" style="1" customWidth="1"/>
    <col min="7937" max="7937" width="5.125" style="1" customWidth="1"/>
    <col min="7938" max="7938" width="13.625" style="1" customWidth="1"/>
    <col min="7939" max="7939" width="9.125" style="1" customWidth="1"/>
    <col min="7940" max="7941" width="8" style="1" customWidth="1"/>
    <col min="7942" max="7942" width="7.375" style="1" customWidth="1"/>
    <col min="7943" max="7943" width="8.875" style="1"/>
    <col min="7944" max="7944" width="9.375" style="1" customWidth="1"/>
    <col min="7945" max="7945" width="12" style="1" customWidth="1"/>
    <col min="7946" max="7946" width="44.5" style="1" customWidth="1"/>
    <col min="7947" max="7948" width="8.875" style="1"/>
    <col min="7949" max="7949" width="16.125" style="1" customWidth="1"/>
    <col min="7950" max="8190" width="8.875" style="1"/>
    <col min="8191" max="8191" width="4.625" style="1" customWidth="1"/>
    <col min="8192" max="8192" width="27" style="1" customWidth="1"/>
    <col min="8193" max="8193" width="5.125" style="1" customWidth="1"/>
    <col min="8194" max="8194" width="13.625" style="1" customWidth="1"/>
    <col min="8195" max="8195" width="9.125" style="1" customWidth="1"/>
    <col min="8196" max="8197" width="8" style="1" customWidth="1"/>
    <col min="8198" max="8198" width="7.375" style="1" customWidth="1"/>
    <col min="8199" max="8199" width="8.875" style="1"/>
    <col min="8200" max="8200" width="9.375" style="1" customWidth="1"/>
    <col min="8201" max="8201" width="12" style="1" customWidth="1"/>
    <col min="8202" max="8202" width="44.5" style="1" customWidth="1"/>
    <col min="8203" max="8204" width="8.875" style="1"/>
    <col min="8205" max="8205" width="16.125" style="1" customWidth="1"/>
    <col min="8206" max="8446" width="8.875" style="1"/>
    <col min="8447" max="8447" width="4.625" style="1" customWidth="1"/>
    <col min="8448" max="8448" width="27" style="1" customWidth="1"/>
    <col min="8449" max="8449" width="5.125" style="1" customWidth="1"/>
    <col min="8450" max="8450" width="13.625" style="1" customWidth="1"/>
    <col min="8451" max="8451" width="9.125" style="1" customWidth="1"/>
    <col min="8452" max="8453" width="8" style="1" customWidth="1"/>
    <col min="8454" max="8454" width="7.375" style="1" customWidth="1"/>
    <col min="8455" max="8455" width="8.875" style="1"/>
    <col min="8456" max="8456" width="9.375" style="1" customWidth="1"/>
    <col min="8457" max="8457" width="12" style="1" customWidth="1"/>
    <col min="8458" max="8458" width="44.5" style="1" customWidth="1"/>
    <col min="8459" max="8460" width="8.875" style="1"/>
    <col min="8461" max="8461" width="16.125" style="1" customWidth="1"/>
    <col min="8462" max="8702" width="8.875" style="1"/>
    <col min="8703" max="8703" width="4.625" style="1" customWidth="1"/>
    <col min="8704" max="8704" width="27" style="1" customWidth="1"/>
    <col min="8705" max="8705" width="5.125" style="1" customWidth="1"/>
    <col min="8706" max="8706" width="13.625" style="1" customWidth="1"/>
    <col min="8707" max="8707" width="9.125" style="1" customWidth="1"/>
    <col min="8708" max="8709" width="8" style="1" customWidth="1"/>
    <col min="8710" max="8710" width="7.375" style="1" customWidth="1"/>
    <col min="8711" max="8711" width="8.875" style="1"/>
    <col min="8712" max="8712" width="9.375" style="1" customWidth="1"/>
    <col min="8713" max="8713" width="12" style="1" customWidth="1"/>
    <col min="8714" max="8714" width="44.5" style="1" customWidth="1"/>
    <col min="8715" max="8716" width="8.875" style="1"/>
    <col min="8717" max="8717" width="16.125" style="1" customWidth="1"/>
    <col min="8718" max="8958" width="8.875" style="1"/>
    <col min="8959" max="8959" width="4.625" style="1" customWidth="1"/>
    <col min="8960" max="8960" width="27" style="1" customWidth="1"/>
    <col min="8961" max="8961" width="5.125" style="1" customWidth="1"/>
    <col min="8962" max="8962" width="13.625" style="1" customWidth="1"/>
    <col min="8963" max="8963" width="9.125" style="1" customWidth="1"/>
    <col min="8964" max="8965" width="8" style="1" customWidth="1"/>
    <col min="8966" max="8966" width="7.375" style="1" customWidth="1"/>
    <col min="8967" max="8967" width="8.875" style="1"/>
    <col min="8968" max="8968" width="9.375" style="1" customWidth="1"/>
    <col min="8969" max="8969" width="12" style="1" customWidth="1"/>
    <col min="8970" max="8970" width="44.5" style="1" customWidth="1"/>
    <col min="8971" max="8972" width="8.875" style="1"/>
    <col min="8973" max="8973" width="16.125" style="1" customWidth="1"/>
    <col min="8974" max="9214" width="8.875" style="1"/>
    <col min="9215" max="9215" width="4.625" style="1" customWidth="1"/>
    <col min="9216" max="9216" width="27" style="1" customWidth="1"/>
    <col min="9217" max="9217" width="5.125" style="1" customWidth="1"/>
    <col min="9218" max="9218" width="13.625" style="1" customWidth="1"/>
    <col min="9219" max="9219" width="9.125" style="1" customWidth="1"/>
    <col min="9220" max="9221" width="8" style="1" customWidth="1"/>
    <col min="9222" max="9222" width="7.375" style="1" customWidth="1"/>
    <col min="9223" max="9223" width="8.875" style="1"/>
    <col min="9224" max="9224" width="9.375" style="1" customWidth="1"/>
    <col min="9225" max="9225" width="12" style="1" customWidth="1"/>
    <col min="9226" max="9226" width="44.5" style="1" customWidth="1"/>
    <col min="9227" max="9228" width="8.875" style="1"/>
    <col min="9229" max="9229" width="16.125" style="1" customWidth="1"/>
    <col min="9230" max="9470" width="8.875" style="1"/>
    <col min="9471" max="9471" width="4.625" style="1" customWidth="1"/>
    <col min="9472" max="9472" width="27" style="1" customWidth="1"/>
    <col min="9473" max="9473" width="5.125" style="1" customWidth="1"/>
    <col min="9474" max="9474" width="13.625" style="1" customWidth="1"/>
    <col min="9475" max="9475" width="9.125" style="1" customWidth="1"/>
    <col min="9476" max="9477" width="8" style="1" customWidth="1"/>
    <col min="9478" max="9478" width="7.375" style="1" customWidth="1"/>
    <col min="9479" max="9479" width="8.875" style="1"/>
    <col min="9480" max="9480" width="9.375" style="1" customWidth="1"/>
    <col min="9481" max="9481" width="12" style="1" customWidth="1"/>
    <col min="9482" max="9482" width="44.5" style="1" customWidth="1"/>
    <col min="9483" max="9484" width="8.875" style="1"/>
    <col min="9485" max="9485" width="16.125" style="1" customWidth="1"/>
    <col min="9486" max="9726" width="8.875" style="1"/>
    <col min="9727" max="9727" width="4.625" style="1" customWidth="1"/>
    <col min="9728" max="9728" width="27" style="1" customWidth="1"/>
    <col min="9729" max="9729" width="5.125" style="1" customWidth="1"/>
    <col min="9730" max="9730" width="13.625" style="1" customWidth="1"/>
    <col min="9731" max="9731" width="9.125" style="1" customWidth="1"/>
    <col min="9732" max="9733" width="8" style="1" customWidth="1"/>
    <col min="9734" max="9734" width="7.375" style="1" customWidth="1"/>
    <col min="9735" max="9735" width="8.875" style="1"/>
    <col min="9736" max="9736" width="9.375" style="1" customWidth="1"/>
    <col min="9737" max="9737" width="12" style="1" customWidth="1"/>
    <col min="9738" max="9738" width="44.5" style="1" customWidth="1"/>
    <col min="9739" max="9740" width="8.875" style="1"/>
    <col min="9741" max="9741" width="16.125" style="1" customWidth="1"/>
    <col min="9742" max="9982" width="8.875" style="1"/>
    <col min="9983" max="9983" width="4.625" style="1" customWidth="1"/>
    <col min="9984" max="9984" width="27" style="1" customWidth="1"/>
    <col min="9985" max="9985" width="5.125" style="1" customWidth="1"/>
    <col min="9986" max="9986" width="13.625" style="1" customWidth="1"/>
    <col min="9987" max="9987" width="9.125" style="1" customWidth="1"/>
    <col min="9988" max="9989" width="8" style="1" customWidth="1"/>
    <col min="9990" max="9990" width="7.375" style="1" customWidth="1"/>
    <col min="9991" max="9991" width="8.875" style="1"/>
    <col min="9992" max="9992" width="9.375" style="1" customWidth="1"/>
    <col min="9993" max="9993" width="12" style="1" customWidth="1"/>
    <col min="9994" max="9994" width="44.5" style="1" customWidth="1"/>
    <col min="9995" max="9996" width="8.875" style="1"/>
    <col min="9997" max="9997" width="16.125" style="1" customWidth="1"/>
    <col min="9998" max="10238" width="8.875" style="1"/>
    <col min="10239" max="10239" width="4.625" style="1" customWidth="1"/>
    <col min="10240" max="10240" width="27" style="1" customWidth="1"/>
    <col min="10241" max="10241" width="5.125" style="1" customWidth="1"/>
    <col min="10242" max="10242" width="13.625" style="1" customWidth="1"/>
    <col min="10243" max="10243" width="9.125" style="1" customWidth="1"/>
    <col min="10244" max="10245" width="8" style="1" customWidth="1"/>
    <col min="10246" max="10246" width="7.375" style="1" customWidth="1"/>
    <col min="10247" max="10247" width="8.875" style="1"/>
    <col min="10248" max="10248" width="9.375" style="1" customWidth="1"/>
    <col min="10249" max="10249" width="12" style="1" customWidth="1"/>
    <col min="10250" max="10250" width="44.5" style="1" customWidth="1"/>
    <col min="10251" max="10252" width="8.875" style="1"/>
    <col min="10253" max="10253" width="16.125" style="1" customWidth="1"/>
    <col min="10254" max="10494" width="8.875" style="1"/>
    <col min="10495" max="10495" width="4.625" style="1" customWidth="1"/>
    <col min="10496" max="10496" width="27" style="1" customWidth="1"/>
    <col min="10497" max="10497" width="5.125" style="1" customWidth="1"/>
    <col min="10498" max="10498" width="13.625" style="1" customWidth="1"/>
    <col min="10499" max="10499" width="9.125" style="1" customWidth="1"/>
    <col min="10500" max="10501" width="8" style="1" customWidth="1"/>
    <col min="10502" max="10502" width="7.375" style="1" customWidth="1"/>
    <col min="10503" max="10503" width="8.875" style="1"/>
    <col min="10504" max="10504" width="9.375" style="1" customWidth="1"/>
    <col min="10505" max="10505" width="12" style="1" customWidth="1"/>
    <col min="10506" max="10506" width="44.5" style="1" customWidth="1"/>
    <col min="10507" max="10508" width="8.875" style="1"/>
    <col min="10509" max="10509" width="16.125" style="1" customWidth="1"/>
    <col min="10510" max="10750" width="8.875" style="1"/>
    <col min="10751" max="10751" width="4.625" style="1" customWidth="1"/>
    <col min="10752" max="10752" width="27" style="1" customWidth="1"/>
    <col min="10753" max="10753" width="5.125" style="1" customWidth="1"/>
    <col min="10754" max="10754" width="13.625" style="1" customWidth="1"/>
    <col min="10755" max="10755" width="9.125" style="1" customWidth="1"/>
    <col min="10756" max="10757" width="8" style="1" customWidth="1"/>
    <col min="10758" max="10758" width="7.375" style="1" customWidth="1"/>
    <col min="10759" max="10759" width="8.875" style="1"/>
    <col min="10760" max="10760" width="9.375" style="1" customWidth="1"/>
    <col min="10761" max="10761" width="12" style="1" customWidth="1"/>
    <col min="10762" max="10762" width="44.5" style="1" customWidth="1"/>
    <col min="10763" max="10764" width="8.875" style="1"/>
    <col min="10765" max="10765" width="16.125" style="1" customWidth="1"/>
    <col min="10766" max="11006" width="8.875" style="1"/>
    <col min="11007" max="11007" width="4.625" style="1" customWidth="1"/>
    <col min="11008" max="11008" width="27" style="1" customWidth="1"/>
    <col min="11009" max="11009" width="5.125" style="1" customWidth="1"/>
    <col min="11010" max="11010" width="13.625" style="1" customWidth="1"/>
    <col min="11011" max="11011" width="9.125" style="1" customWidth="1"/>
    <col min="11012" max="11013" width="8" style="1" customWidth="1"/>
    <col min="11014" max="11014" width="7.375" style="1" customWidth="1"/>
    <col min="11015" max="11015" width="8.875" style="1"/>
    <col min="11016" max="11016" width="9.375" style="1" customWidth="1"/>
    <col min="11017" max="11017" width="12" style="1" customWidth="1"/>
    <col min="11018" max="11018" width="44.5" style="1" customWidth="1"/>
    <col min="11019" max="11020" width="8.875" style="1"/>
    <col min="11021" max="11021" width="16.125" style="1" customWidth="1"/>
    <col min="11022" max="11262" width="8.875" style="1"/>
    <col min="11263" max="11263" width="4.625" style="1" customWidth="1"/>
    <col min="11264" max="11264" width="27" style="1" customWidth="1"/>
    <col min="11265" max="11265" width="5.125" style="1" customWidth="1"/>
    <col min="11266" max="11266" width="13.625" style="1" customWidth="1"/>
    <col min="11267" max="11267" width="9.125" style="1" customWidth="1"/>
    <col min="11268" max="11269" width="8" style="1" customWidth="1"/>
    <col min="11270" max="11270" width="7.375" style="1" customWidth="1"/>
    <col min="11271" max="11271" width="8.875" style="1"/>
    <col min="11272" max="11272" width="9.375" style="1" customWidth="1"/>
    <col min="11273" max="11273" width="12" style="1" customWidth="1"/>
    <col min="11274" max="11274" width="44.5" style="1" customWidth="1"/>
    <col min="11275" max="11276" width="8.875" style="1"/>
    <col min="11277" max="11277" width="16.125" style="1" customWidth="1"/>
    <col min="11278" max="11518" width="8.875" style="1"/>
    <col min="11519" max="11519" width="4.625" style="1" customWidth="1"/>
    <col min="11520" max="11520" width="27" style="1" customWidth="1"/>
    <col min="11521" max="11521" width="5.125" style="1" customWidth="1"/>
    <col min="11522" max="11522" width="13.625" style="1" customWidth="1"/>
    <col min="11523" max="11523" width="9.125" style="1" customWidth="1"/>
    <col min="11524" max="11525" width="8" style="1" customWidth="1"/>
    <col min="11526" max="11526" width="7.375" style="1" customWidth="1"/>
    <col min="11527" max="11527" width="8.875" style="1"/>
    <col min="11528" max="11528" width="9.375" style="1" customWidth="1"/>
    <col min="11529" max="11529" width="12" style="1" customWidth="1"/>
    <col min="11530" max="11530" width="44.5" style="1" customWidth="1"/>
    <col min="11531" max="11532" width="8.875" style="1"/>
    <col min="11533" max="11533" width="16.125" style="1" customWidth="1"/>
    <col min="11534" max="11774" width="8.875" style="1"/>
    <col min="11775" max="11775" width="4.625" style="1" customWidth="1"/>
    <col min="11776" max="11776" width="27" style="1" customWidth="1"/>
    <col min="11777" max="11777" width="5.125" style="1" customWidth="1"/>
    <col min="11778" max="11778" width="13.625" style="1" customWidth="1"/>
    <col min="11779" max="11779" width="9.125" style="1" customWidth="1"/>
    <col min="11780" max="11781" width="8" style="1" customWidth="1"/>
    <col min="11782" max="11782" width="7.375" style="1" customWidth="1"/>
    <col min="11783" max="11783" width="8.875" style="1"/>
    <col min="11784" max="11784" width="9.375" style="1" customWidth="1"/>
    <col min="11785" max="11785" width="12" style="1" customWidth="1"/>
    <col min="11786" max="11786" width="44.5" style="1" customWidth="1"/>
    <col min="11787" max="11788" width="8.875" style="1"/>
    <col min="11789" max="11789" width="16.125" style="1" customWidth="1"/>
    <col min="11790" max="12030" width="8.875" style="1"/>
    <col min="12031" max="12031" width="4.625" style="1" customWidth="1"/>
    <col min="12032" max="12032" width="27" style="1" customWidth="1"/>
    <col min="12033" max="12033" width="5.125" style="1" customWidth="1"/>
    <col min="12034" max="12034" width="13.625" style="1" customWidth="1"/>
    <col min="12035" max="12035" width="9.125" style="1" customWidth="1"/>
    <col min="12036" max="12037" width="8" style="1" customWidth="1"/>
    <col min="12038" max="12038" width="7.375" style="1" customWidth="1"/>
    <col min="12039" max="12039" width="8.875" style="1"/>
    <col min="12040" max="12040" width="9.375" style="1" customWidth="1"/>
    <col min="12041" max="12041" width="12" style="1" customWidth="1"/>
    <col min="12042" max="12042" width="44.5" style="1" customWidth="1"/>
    <col min="12043" max="12044" width="8.875" style="1"/>
    <col min="12045" max="12045" width="16.125" style="1" customWidth="1"/>
    <col min="12046" max="12286" width="8.875" style="1"/>
    <col min="12287" max="12287" width="4.625" style="1" customWidth="1"/>
    <col min="12288" max="12288" width="27" style="1" customWidth="1"/>
    <col min="12289" max="12289" width="5.125" style="1" customWidth="1"/>
    <col min="12290" max="12290" width="13.625" style="1" customWidth="1"/>
    <col min="12291" max="12291" width="9.125" style="1" customWidth="1"/>
    <col min="12292" max="12293" width="8" style="1" customWidth="1"/>
    <col min="12294" max="12294" width="7.375" style="1" customWidth="1"/>
    <col min="12295" max="12295" width="8.875" style="1"/>
    <col min="12296" max="12296" width="9.375" style="1" customWidth="1"/>
    <col min="12297" max="12297" width="12" style="1" customWidth="1"/>
    <col min="12298" max="12298" width="44.5" style="1" customWidth="1"/>
    <col min="12299" max="12300" width="8.875" style="1"/>
    <col min="12301" max="12301" width="16.125" style="1" customWidth="1"/>
    <col min="12302" max="12542" width="8.875" style="1"/>
    <col min="12543" max="12543" width="4.625" style="1" customWidth="1"/>
    <col min="12544" max="12544" width="27" style="1" customWidth="1"/>
    <col min="12545" max="12545" width="5.125" style="1" customWidth="1"/>
    <col min="12546" max="12546" width="13.625" style="1" customWidth="1"/>
    <col min="12547" max="12547" width="9.125" style="1" customWidth="1"/>
    <col min="12548" max="12549" width="8" style="1" customWidth="1"/>
    <col min="12550" max="12550" width="7.375" style="1" customWidth="1"/>
    <col min="12551" max="12551" width="8.875" style="1"/>
    <col min="12552" max="12552" width="9.375" style="1" customWidth="1"/>
    <col min="12553" max="12553" width="12" style="1" customWidth="1"/>
    <col min="12554" max="12554" width="44.5" style="1" customWidth="1"/>
    <col min="12555" max="12556" width="8.875" style="1"/>
    <col min="12557" max="12557" width="16.125" style="1" customWidth="1"/>
    <col min="12558" max="12798" width="8.875" style="1"/>
    <col min="12799" max="12799" width="4.625" style="1" customWidth="1"/>
    <col min="12800" max="12800" width="27" style="1" customWidth="1"/>
    <col min="12801" max="12801" width="5.125" style="1" customWidth="1"/>
    <col min="12802" max="12802" width="13.625" style="1" customWidth="1"/>
    <col min="12803" max="12803" width="9.125" style="1" customWidth="1"/>
    <col min="12804" max="12805" width="8" style="1" customWidth="1"/>
    <col min="12806" max="12806" width="7.375" style="1" customWidth="1"/>
    <col min="12807" max="12807" width="8.875" style="1"/>
    <col min="12808" max="12808" width="9.375" style="1" customWidth="1"/>
    <col min="12809" max="12809" width="12" style="1" customWidth="1"/>
    <col min="12810" max="12810" width="44.5" style="1" customWidth="1"/>
    <col min="12811" max="12812" width="8.875" style="1"/>
    <col min="12813" max="12813" width="16.125" style="1" customWidth="1"/>
    <col min="12814" max="13054" width="8.875" style="1"/>
    <col min="13055" max="13055" width="4.625" style="1" customWidth="1"/>
    <col min="13056" max="13056" width="27" style="1" customWidth="1"/>
    <col min="13057" max="13057" width="5.125" style="1" customWidth="1"/>
    <col min="13058" max="13058" width="13.625" style="1" customWidth="1"/>
    <col min="13059" max="13059" width="9.125" style="1" customWidth="1"/>
    <col min="13060" max="13061" width="8" style="1" customWidth="1"/>
    <col min="13062" max="13062" width="7.375" style="1" customWidth="1"/>
    <col min="13063" max="13063" width="8.875" style="1"/>
    <col min="13064" max="13064" width="9.375" style="1" customWidth="1"/>
    <col min="13065" max="13065" width="12" style="1" customWidth="1"/>
    <col min="13066" max="13066" width="44.5" style="1" customWidth="1"/>
    <col min="13067" max="13068" width="8.875" style="1"/>
    <col min="13069" max="13069" width="16.125" style="1" customWidth="1"/>
    <col min="13070" max="13310" width="8.875" style="1"/>
    <col min="13311" max="13311" width="4.625" style="1" customWidth="1"/>
    <col min="13312" max="13312" width="27" style="1" customWidth="1"/>
    <col min="13313" max="13313" width="5.125" style="1" customWidth="1"/>
    <col min="13314" max="13314" width="13.625" style="1" customWidth="1"/>
    <col min="13315" max="13315" width="9.125" style="1" customWidth="1"/>
    <col min="13316" max="13317" width="8" style="1" customWidth="1"/>
    <col min="13318" max="13318" width="7.375" style="1" customWidth="1"/>
    <col min="13319" max="13319" width="8.875" style="1"/>
    <col min="13320" max="13320" width="9.375" style="1" customWidth="1"/>
    <col min="13321" max="13321" width="12" style="1" customWidth="1"/>
    <col min="13322" max="13322" width="44.5" style="1" customWidth="1"/>
    <col min="13323" max="13324" width="8.875" style="1"/>
    <col min="13325" max="13325" width="16.125" style="1" customWidth="1"/>
    <col min="13326" max="13566" width="8.875" style="1"/>
    <col min="13567" max="13567" width="4.625" style="1" customWidth="1"/>
    <col min="13568" max="13568" width="27" style="1" customWidth="1"/>
    <col min="13569" max="13569" width="5.125" style="1" customWidth="1"/>
    <col min="13570" max="13570" width="13.625" style="1" customWidth="1"/>
    <col min="13571" max="13571" width="9.125" style="1" customWidth="1"/>
    <col min="13572" max="13573" width="8" style="1" customWidth="1"/>
    <col min="13574" max="13574" width="7.375" style="1" customWidth="1"/>
    <col min="13575" max="13575" width="8.875" style="1"/>
    <col min="13576" max="13576" width="9.375" style="1" customWidth="1"/>
    <col min="13577" max="13577" width="12" style="1" customWidth="1"/>
    <col min="13578" max="13578" width="44.5" style="1" customWidth="1"/>
    <col min="13579" max="13580" width="8.875" style="1"/>
    <col min="13581" max="13581" width="16.125" style="1" customWidth="1"/>
    <col min="13582" max="13822" width="8.875" style="1"/>
    <col min="13823" max="13823" width="4.625" style="1" customWidth="1"/>
    <col min="13824" max="13824" width="27" style="1" customWidth="1"/>
    <col min="13825" max="13825" width="5.125" style="1" customWidth="1"/>
    <col min="13826" max="13826" width="13.625" style="1" customWidth="1"/>
    <col min="13827" max="13827" width="9.125" style="1" customWidth="1"/>
    <col min="13828" max="13829" width="8" style="1" customWidth="1"/>
    <col min="13830" max="13830" width="7.375" style="1" customWidth="1"/>
    <col min="13831" max="13831" width="8.875" style="1"/>
    <col min="13832" max="13832" width="9.375" style="1" customWidth="1"/>
    <col min="13833" max="13833" width="12" style="1" customWidth="1"/>
    <col min="13834" max="13834" width="44.5" style="1" customWidth="1"/>
    <col min="13835" max="13836" width="8.875" style="1"/>
    <col min="13837" max="13837" width="16.125" style="1" customWidth="1"/>
    <col min="13838" max="14078" width="8.875" style="1"/>
    <col min="14079" max="14079" width="4.625" style="1" customWidth="1"/>
    <col min="14080" max="14080" width="27" style="1" customWidth="1"/>
    <col min="14081" max="14081" width="5.125" style="1" customWidth="1"/>
    <col min="14082" max="14082" width="13.625" style="1" customWidth="1"/>
    <col min="14083" max="14083" width="9.125" style="1" customWidth="1"/>
    <col min="14084" max="14085" width="8" style="1" customWidth="1"/>
    <col min="14086" max="14086" width="7.375" style="1" customWidth="1"/>
    <col min="14087" max="14087" width="8.875" style="1"/>
    <col min="14088" max="14088" width="9.375" style="1" customWidth="1"/>
    <col min="14089" max="14089" width="12" style="1" customWidth="1"/>
    <col min="14090" max="14090" width="44.5" style="1" customWidth="1"/>
    <col min="14091" max="14092" width="8.875" style="1"/>
    <col min="14093" max="14093" width="16.125" style="1" customWidth="1"/>
    <col min="14094" max="14334" width="8.875" style="1"/>
    <col min="14335" max="14335" width="4.625" style="1" customWidth="1"/>
    <col min="14336" max="14336" width="27" style="1" customWidth="1"/>
    <col min="14337" max="14337" width="5.125" style="1" customWidth="1"/>
    <col min="14338" max="14338" width="13.625" style="1" customWidth="1"/>
    <col min="14339" max="14339" width="9.125" style="1" customWidth="1"/>
    <col min="14340" max="14341" width="8" style="1" customWidth="1"/>
    <col min="14342" max="14342" width="7.375" style="1" customWidth="1"/>
    <col min="14343" max="14343" width="8.875" style="1"/>
    <col min="14344" max="14344" width="9.375" style="1" customWidth="1"/>
    <col min="14345" max="14345" width="12" style="1" customWidth="1"/>
    <col min="14346" max="14346" width="44.5" style="1" customWidth="1"/>
    <col min="14347" max="14348" width="8.875" style="1"/>
    <col min="14349" max="14349" width="16.125" style="1" customWidth="1"/>
    <col min="14350" max="14590" width="8.875" style="1"/>
    <col min="14591" max="14591" width="4.625" style="1" customWidth="1"/>
    <col min="14592" max="14592" width="27" style="1" customWidth="1"/>
    <col min="14593" max="14593" width="5.125" style="1" customWidth="1"/>
    <col min="14594" max="14594" width="13.625" style="1" customWidth="1"/>
    <col min="14595" max="14595" width="9.125" style="1" customWidth="1"/>
    <col min="14596" max="14597" width="8" style="1" customWidth="1"/>
    <col min="14598" max="14598" width="7.375" style="1" customWidth="1"/>
    <col min="14599" max="14599" width="8.875" style="1"/>
    <col min="14600" max="14600" width="9.375" style="1" customWidth="1"/>
    <col min="14601" max="14601" width="12" style="1" customWidth="1"/>
    <col min="14602" max="14602" width="44.5" style="1" customWidth="1"/>
    <col min="14603" max="14604" width="8.875" style="1"/>
    <col min="14605" max="14605" width="16.125" style="1" customWidth="1"/>
    <col min="14606" max="14846" width="8.875" style="1"/>
    <col min="14847" max="14847" width="4.625" style="1" customWidth="1"/>
    <col min="14848" max="14848" width="27" style="1" customWidth="1"/>
    <col min="14849" max="14849" width="5.125" style="1" customWidth="1"/>
    <col min="14850" max="14850" width="13.625" style="1" customWidth="1"/>
    <col min="14851" max="14851" width="9.125" style="1" customWidth="1"/>
    <col min="14852" max="14853" width="8" style="1" customWidth="1"/>
    <col min="14854" max="14854" width="7.375" style="1" customWidth="1"/>
    <col min="14855" max="14855" width="8.875" style="1"/>
    <col min="14856" max="14856" width="9.375" style="1" customWidth="1"/>
    <col min="14857" max="14857" width="12" style="1" customWidth="1"/>
    <col min="14858" max="14858" width="44.5" style="1" customWidth="1"/>
    <col min="14859" max="14860" width="8.875" style="1"/>
    <col min="14861" max="14861" width="16.125" style="1" customWidth="1"/>
    <col min="14862" max="15102" width="8.875" style="1"/>
    <col min="15103" max="15103" width="4.625" style="1" customWidth="1"/>
    <col min="15104" max="15104" width="27" style="1" customWidth="1"/>
    <col min="15105" max="15105" width="5.125" style="1" customWidth="1"/>
    <col min="15106" max="15106" width="13.625" style="1" customWidth="1"/>
    <col min="15107" max="15107" width="9.125" style="1" customWidth="1"/>
    <col min="15108" max="15109" width="8" style="1" customWidth="1"/>
    <col min="15110" max="15110" width="7.375" style="1" customWidth="1"/>
    <col min="15111" max="15111" width="8.875" style="1"/>
    <col min="15112" max="15112" width="9.375" style="1" customWidth="1"/>
    <col min="15113" max="15113" width="12" style="1" customWidth="1"/>
    <col min="15114" max="15114" width="44.5" style="1" customWidth="1"/>
    <col min="15115" max="15116" width="8.875" style="1"/>
    <col min="15117" max="15117" width="16.125" style="1" customWidth="1"/>
    <col min="15118" max="15358" width="8.875" style="1"/>
    <col min="15359" max="15359" width="4.625" style="1" customWidth="1"/>
    <col min="15360" max="15360" width="27" style="1" customWidth="1"/>
    <col min="15361" max="15361" width="5.125" style="1" customWidth="1"/>
    <col min="15362" max="15362" width="13.625" style="1" customWidth="1"/>
    <col min="15363" max="15363" width="9.125" style="1" customWidth="1"/>
    <col min="15364" max="15365" width="8" style="1" customWidth="1"/>
    <col min="15366" max="15366" width="7.375" style="1" customWidth="1"/>
    <col min="15367" max="15367" width="8.875" style="1"/>
    <col min="15368" max="15368" width="9.375" style="1" customWidth="1"/>
    <col min="15369" max="15369" width="12" style="1" customWidth="1"/>
    <col min="15370" max="15370" width="44.5" style="1" customWidth="1"/>
    <col min="15371" max="15372" width="8.875" style="1"/>
    <col min="15373" max="15373" width="16.125" style="1" customWidth="1"/>
    <col min="15374" max="15614" width="8.875" style="1"/>
    <col min="15615" max="15615" width="4.625" style="1" customWidth="1"/>
    <col min="15616" max="15616" width="27" style="1" customWidth="1"/>
    <col min="15617" max="15617" width="5.125" style="1" customWidth="1"/>
    <col min="15618" max="15618" width="13.625" style="1" customWidth="1"/>
    <col min="15619" max="15619" width="9.125" style="1" customWidth="1"/>
    <col min="15620" max="15621" width="8" style="1" customWidth="1"/>
    <col min="15622" max="15622" width="7.375" style="1" customWidth="1"/>
    <col min="15623" max="15623" width="8.875" style="1"/>
    <col min="15624" max="15624" width="9.375" style="1" customWidth="1"/>
    <col min="15625" max="15625" width="12" style="1" customWidth="1"/>
    <col min="15626" max="15626" width="44.5" style="1" customWidth="1"/>
    <col min="15627" max="15628" width="8.875" style="1"/>
    <col min="15629" max="15629" width="16.125" style="1" customWidth="1"/>
    <col min="15630" max="15870" width="8.875" style="1"/>
    <col min="15871" max="15871" width="4.625" style="1" customWidth="1"/>
    <col min="15872" max="15872" width="27" style="1" customWidth="1"/>
    <col min="15873" max="15873" width="5.125" style="1" customWidth="1"/>
    <col min="15874" max="15874" width="13.625" style="1" customWidth="1"/>
    <col min="15875" max="15875" width="9.125" style="1" customWidth="1"/>
    <col min="15876" max="15877" width="8" style="1" customWidth="1"/>
    <col min="15878" max="15878" width="7.375" style="1" customWidth="1"/>
    <col min="15879" max="15879" width="8.875" style="1"/>
    <col min="15880" max="15880" width="9.375" style="1" customWidth="1"/>
    <col min="15881" max="15881" width="12" style="1" customWidth="1"/>
    <col min="15882" max="15882" width="44.5" style="1" customWidth="1"/>
    <col min="15883" max="15884" width="8.875" style="1"/>
    <col min="15885" max="15885" width="16.125" style="1" customWidth="1"/>
    <col min="15886" max="16126" width="8.875" style="1"/>
    <col min="16127" max="16127" width="4.625" style="1" customWidth="1"/>
    <col min="16128" max="16128" width="27" style="1" customWidth="1"/>
    <col min="16129" max="16129" width="5.125" style="1" customWidth="1"/>
    <col min="16130" max="16130" width="13.625" style="1" customWidth="1"/>
    <col min="16131" max="16131" width="9.125" style="1" customWidth="1"/>
    <col min="16132" max="16133" width="8" style="1" customWidth="1"/>
    <col min="16134" max="16134" width="7.375" style="1" customWidth="1"/>
    <col min="16135" max="16135" width="8.875" style="1"/>
    <col min="16136" max="16136" width="9.375" style="1" customWidth="1"/>
    <col min="16137" max="16137" width="12" style="1" customWidth="1"/>
    <col min="16138" max="16138" width="44.5" style="1" customWidth="1"/>
    <col min="16139" max="16140" width="8.875" style="1"/>
    <col min="16141" max="16141" width="16.125" style="1" customWidth="1"/>
    <col min="16142" max="16384" width="8.875" style="1"/>
  </cols>
  <sheetData>
    <row r="1" spans="1:12" ht="15.75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15.75">
      <c r="A2" s="210" t="s">
        <v>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ht="16.5" customHeight="1">
      <c r="A3" s="209" t="s">
        <v>106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2" ht="15.75">
      <c r="A4" s="209" t="s">
        <v>2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</row>
    <row r="5" spans="1:12">
      <c r="A5" s="2"/>
      <c r="B5" s="3" t="s">
        <v>3</v>
      </c>
      <c r="C5" s="4" t="s">
        <v>94</v>
      </c>
      <c r="E5" s="5"/>
      <c r="F5" s="5"/>
      <c r="G5" s="5"/>
      <c r="H5" s="5"/>
      <c r="I5" s="6"/>
      <c r="J5" s="6"/>
      <c r="K5" s="5"/>
      <c r="L5" s="7"/>
    </row>
    <row r="6" spans="1:12">
      <c r="A6" s="2"/>
      <c r="B6" s="3" t="s">
        <v>4</v>
      </c>
      <c r="C6" s="8">
        <v>3</v>
      </c>
      <c r="E6" s="5"/>
      <c r="F6" s="5"/>
      <c r="G6" s="5"/>
      <c r="H6" s="5"/>
      <c r="I6" s="6"/>
      <c r="J6" s="6"/>
      <c r="K6" s="5"/>
      <c r="L6" s="7"/>
    </row>
    <row r="7" spans="1:12">
      <c r="A7" s="2"/>
      <c r="B7" s="3" t="s">
        <v>5</v>
      </c>
      <c r="C7" s="1" t="s">
        <v>6</v>
      </c>
      <c r="E7" s="5"/>
      <c r="F7" s="5"/>
      <c r="G7" s="5"/>
      <c r="H7" s="5"/>
      <c r="I7" s="6"/>
      <c r="J7" s="6"/>
      <c r="K7" s="5"/>
      <c r="L7" s="7"/>
    </row>
    <row r="8" spans="1:12">
      <c r="A8" s="195" t="s">
        <v>7</v>
      </c>
      <c r="B8" s="195" t="s">
        <v>8</v>
      </c>
      <c r="C8" s="198" t="s">
        <v>9</v>
      </c>
      <c r="D8" s="9" t="s">
        <v>10</v>
      </c>
      <c r="E8" s="9" t="s">
        <v>11</v>
      </c>
      <c r="F8" s="195" t="s">
        <v>12</v>
      </c>
      <c r="G8" s="195" t="s">
        <v>13</v>
      </c>
      <c r="H8" s="201"/>
      <c r="I8" s="202" t="s">
        <v>14</v>
      </c>
      <c r="J8" s="202"/>
      <c r="K8" s="195" t="s">
        <v>15</v>
      </c>
      <c r="L8" s="198" t="s">
        <v>16</v>
      </c>
    </row>
    <row r="9" spans="1:12">
      <c r="A9" s="196"/>
      <c r="B9" s="196"/>
      <c r="C9" s="199"/>
      <c r="D9" s="10" t="s">
        <v>17</v>
      </c>
      <c r="E9" s="10" t="s">
        <v>18</v>
      </c>
      <c r="F9" s="196"/>
      <c r="G9" s="10" t="s">
        <v>19</v>
      </c>
      <c r="H9" s="10" t="s">
        <v>20</v>
      </c>
      <c r="I9" s="11" t="s">
        <v>21</v>
      </c>
      <c r="J9" s="11" t="s">
        <v>22</v>
      </c>
      <c r="K9" s="196"/>
      <c r="L9" s="203"/>
    </row>
    <row r="10" spans="1:12">
      <c r="A10" s="197"/>
      <c r="B10" s="197"/>
      <c r="C10" s="200"/>
      <c r="D10" s="12" t="s">
        <v>23</v>
      </c>
      <c r="E10" s="13" t="s">
        <v>24</v>
      </c>
      <c r="F10" s="13" t="s">
        <v>25</v>
      </c>
      <c r="G10" s="12" t="s">
        <v>26</v>
      </c>
      <c r="H10" s="12" t="s">
        <v>26</v>
      </c>
      <c r="I10" s="14" t="s">
        <v>27</v>
      </c>
      <c r="J10" s="14" t="s">
        <v>28</v>
      </c>
      <c r="K10" s="13" t="s">
        <v>29</v>
      </c>
      <c r="L10" s="204"/>
    </row>
    <row r="11" spans="1:12">
      <c r="A11" s="213" t="s">
        <v>30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</row>
    <row r="12" spans="1:12" s="93" customFormat="1">
      <c r="A12" s="21" t="s">
        <v>31</v>
      </c>
      <c r="B12" s="22" t="s">
        <v>32</v>
      </c>
      <c r="C12" s="23"/>
      <c r="D12" s="24">
        <v>150000</v>
      </c>
      <c r="E12" s="21" t="s">
        <v>33</v>
      </c>
      <c r="F12" s="21" t="s">
        <v>34</v>
      </c>
      <c r="G12" s="27" t="s">
        <v>35</v>
      </c>
      <c r="H12" s="27" t="s">
        <v>36</v>
      </c>
      <c r="I12" s="91">
        <v>41791</v>
      </c>
      <c r="J12" s="91" t="s">
        <v>37</v>
      </c>
      <c r="K12" s="21" t="s">
        <v>104</v>
      </c>
      <c r="L12" s="92" t="s">
        <v>113</v>
      </c>
    </row>
    <row r="13" spans="1:12" s="93" customFormat="1">
      <c r="A13" s="21" t="s">
        <v>39</v>
      </c>
      <c r="B13" s="22" t="s">
        <v>40</v>
      </c>
      <c r="C13" s="23"/>
      <c r="D13" s="24">
        <v>100000</v>
      </c>
      <c r="E13" s="21" t="s">
        <v>33</v>
      </c>
      <c r="F13" s="21" t="s">
        <v>34</v>
      </c>
      <c r="G13" s="27" t="s">
        <v>35</v>
      </c>
      <c r="H13" s="27" t="s">
        <v>36</v>
      </c>
      <c r="I13" s="91">
        <v>41439</v>
      </c>
      <c r="J13" s="91" t="s">
        <v>41</v>
      </c>
      <c r="K13" s="21" t="s">
        <v>104</v>
      </c>
      <c r="L13" s="92" t="s">
        <v>114</v>
      </c>
    </row>
    <row r="14" spans="1:12" s="93" customFormat="1">
      <c r="A14" s="21" t="s">
        <v>42</v>
      </c>
      <c r="B14" s="22" t="s">
        <v>43</v>
      </c>
      <c r="C14" s="23"/>
      <c r="D14" s="24">
        <v>50000</v>
      </c>
      <c r="E14" s="21" t="s">
        <v>33</v>
      </c>
      <c r="F14" s="21" t="s">
        <v>34</v>
      </c>
      <c r="G14" s="27">
        <v>100</v>
      </c>
      <c r="H14" s="27">
        <v>0</v>
      </c>
      <c r="I14" s="91">
        <v>41953</v>
      </c>
      <c r="J14" s="91">
        <v>42076</v>
      </c>
      <c r="K14" s="21" t="s">
        <v>104</v>
      </c>
      <c r="L14" s="92" t="s">
        <v>115</v>
      </c>
    </row>
    <row r="15" spans="1:12" s="29" customFormat="1" ht="27.75" customHeight="1">
      <c r="A15" s="21" t="s">
        <v>44</v>
      </c>
      <c r="B15" s="70" t="s">
        <v>45</v>
      </c>
      <c r="C15" s="23">
        <v>2</v>
      </c>
      <c r="D15" s="17">
        <v>50000</v>
      </c>
      <c r="E15" s="15" t="s">
        <v>51</v>
      </c>
      <c r="F15" s="21" t="s">
        <v>34</v>
      </c>
      <c r="G15" s="27">
        <v>100</v>
      </c>
      <c r="H15" s="27">
        <v>0</v>
      </c>
      <c r="I15" s="18">
        <v>42232</v>
      </c>
      <c r="J15" s="18">
        <v>42810</v>
      </c>
      <c r="K15" s="21" t="s">
        <v>38</v>
      </c>
      <c r="L15" s="71" t="s">
        <v>110</v>
      </c>
    </row>
    <row r="16" spans="1:12" s="94" customFormat="1" ht="25.5">
      <c r="A16" s="21" t="s">
        <v>46</v>
      </c>
      <c r="B16" s="22" t="s">
        <v>47</v>
      </c>
      <c r="C16" s="23"/>
      <c r="D16" s="24">
        <v>162000</v>
      </c>
      <c r="E16" s="21" t="s">
        <v>33</v>
      </c>
      <c r="F16" s="21" t="s">
        <v>34</v>
      </c>
      <c r="G16" s="27">
        <v>100</v>
      </c>
      <c r="H16" s="27">
        <v>0</v>
      </c>
      <c r="I16" s="91">
        <v>42064</v>
      </c>
      <c r="J16" s="91" t="s">
        <v>41</v>
      </c>
      <c r="K16" s="21" t="s">
        <v>104</v>
      </c>
      <c r="L16" s="92" t="s">
        <v>116</v>
      </c>
    </row>
    <row r="17" spans="1:16" s="20" customFormat="1" ht="24">
      <c r="A17" s="21" t="s">
        <v>48</v>
      </c>
      <c r="B17" s="70" t="s">
        <v>49</v>
      </c>
      <c r="C17" s="23" t="s">
        <v>50</v>
      </c>
      <c r="D17" s="17">
        <v>74000</v>
      </c>
      <c r="E17" s="21" t="s">
        <v>51</v>
      </c>
      <c r="F17" s="21" t="s">
        <v>34</v>
      </c>
      <c r="G17" s="27">
        <v>100</v>
      </c>
      <c r="H17" s="27">
        <v>0</v>
      </c>
      <c r="I17" s="28">
        <v>41847</v>
      </c>
      <c r="J17" s="18">
        <v>42855</v>
      </c>
      <c r="K17" s="15" t="s">
        <v>52</v>
      </c>
      <c r="L17" s="71" t="s">
        <v>112</v>
      </c>
      <c r="M17" s="1"/>
    </row>
    <row r="18" spans="1:16" s="29" customFormat="1">
      <c r="A18" s="21" t="s">
        <v>53</v>
      </c>
      <c r="B18" s="22" t="s">
        <v>54</v>
      </c>
      <c r="C18" s="23" t="s">
        <v>55</v>
      </c>
      <c r="D18" s="24">
        <v>10000</v>
      </c>
      <c r="E18" s="25" t="s">
        <v>51</v>
      </c>
      <c r="F18" s="25" t="s">
        <v>34</v>
      </c>
      <c r="G18" s="26">
        <v>100</v>
      </c>
      <c r="H18" s="27">
        <v>0</v>
      </c>
      <c r="I18" s="28">
        <v>42616</v>
      </c>
      <c r="J18" s="18">
        <v>42855</v>
      </c>
      <c r="K18" s="21" t="s">
        <v>38</v>
      </c>
      <c r="L18" s="71" t="s">
        <v>109</v>
      </c>
      <c r="M18" s="1"/>
    </row>
    <row r="19" spans="1:16" s="29" customFormat="1">
      <c r="A19" s="21" t="s">
        <v>56</v>
      </c>
      <c r="B19" s="22" t="s">
        <v>57</v>
      </c>
      <c r="C19" s="23" t="s">
        <v>58</v>
      </c>
      <c r="D19" s="24">
        <v>10000</v>
      </c>
      <c r="E19" s="21" t="s">
        <v>51</v>
      </c>
      <c r="F19" s="21" t="s">
        <v>34</v>
      </c>
      <c r="G19" s="27">
        <v>100</v>
      </c>
      <c r="H19" s="27">
        <v>0</v>
      </c>
      <c r="I19" s="28">
        <v>42616</v>
      </c>
      <c r="J19" s="18">
        <v>42855</v>
      </c>
      <c r="K19" s="21" t="s">
        <v>38</v>
      </c>
      <c r="L19" s="71" t="s">
        <v>109</v>
      </c>
      <c r="M19" s="1"/>
    </row>
    <row r="20" spans="1:16" s="37" customFormat="1" ht="53.25" customHeight="1">
      <c r="A20" s="21" t="s">
        <v>59</v>
      </c>
      <c r="B20" s="70" t="s">
        <v>60</v>
      </c>
      <c r="C20" s="23">
        <v>1</v>
      </c>
      <c r="D20" s="17">
        <v>365654.1470295919</v>
      </c>
      <c r="E20" s="21" t="s">
        <v>61</v>
      </c>
      <c r="F20" s="21" t="s">
        <v>34</v>
      </c>
      <c r="G20" s="27">
        <v>100</v>
      </c>
      <c r="H20" s="27">
        <v>0</v>
      </c>
      <c r="I20" s="18">
        <v>42186</v>
      </c>
      <c r="J20" s="98">
        <v>42826</v>
      </c>
      <c r="K20" s="15" t="s">
        <v>52</v>
      </c>
      <c r="L20" s="71" t="s">
        <v>111</v>
      </c>
    </row>
    <row r="21" spans="1:16" s="37" customFormat="1" ht="25.5">
      <c r="A21" s="72" t="s">
        <v>62</v>
      </c>
      <c r="B21" s="22" t="s">
        <v>63</v>
      </c>
      <c r="C21" s="23" t="s">
        <v>50</v>
      </c>
      <c r="D21" s="17">
        <v>74000</v>
      </c>
      <c r="E21" s="21" t="s">
        <v>51</v>
      </c>
      <c r="F21" s="21" t="s">
        <v>34</v>
      </c>
      <c r="G21" s="27">
        <v>100</v>
      </c>
      <c r="H21" s="27">
        <v>0</v>
      </c>
      <c r="I21" s="28">
        <v>41847</v>
      </c>
      <c r="J21" s="18">
        <v>42855</v>
      </c>
      <c r="K21" s="15" t="s">
        <v>52</v>
      </c>
      <c r="L21" s="71" t="s">
        <v>112</v>
      </c>
    </row>
    <row r="22" spans="1:16" s="37" customFormat="1" ht="29.25" customHeight="1">
      <c r="A22" s="72" t="s">
        <v>64</v>
      </c>
      <c r="B22" s="70" t="s">
        <v>95</v>
      </c>
      <c r="C22" s="16">
        <v>3</v>
      </c>
      <c r="D22" s="17">
        <v>4495.1499999999996</v>
      </c>
      <c r="E22" s="21" t="s">
        <v>51</v>
      </c>
      <c r="F22" s="21" t="s">
        <v>34</v>
      </c>
      <c r="G22" s="27">
        <v>100</v>
      </c>
      <c r="H22" s="27">
        <v>0</v>
      </c>
      <c r="I22" s="18">
        <v>42070</v>
      </c>
      <c r="J22" s="18">
        <v>42257</v>
      </c>
      <c r="K22" s="15" t="s">
        <v>52</v>
      </c>
      <c r="L22" s="71" t="s">
        <v>108</v>
      </c>
      <c r="N22" s="37" t="s">
        <v>125</v>
      </c>
    </row>
    <row r="23" spans="1:16" s="37" customFormat="1" ht="25.5">
      <c r="A23" s="73" t="s">
        <v>96</v>
      </c>
      <c r="B23" s="74" t="s">
        <v>97</v>
      </c>
      <c r="C23" s="75">
        <v>2</v>
      </c>
      <c r="D23" s="76">
        <v>10000</v>
      </c>
      <c r="E23" s="77" t="s">
        <v>51</v>
      </c>
      <c r="F23" s="77" t="s">
        <v>34</v>
      </c>
      <c r="G23" s="78">
        <v>100</v>
      </c>
      <c r="H23" s="78">
        <v>0</v>
      </c>
      <c r="I23" s="79">
        <v>42226</v>
      </c>
      <c r="J23" s="79">
        <v>42354</v>
      </c>
      <c r="K23" s="77" t="s">
        <v>38</v>
      </c>
      <c r="L23" s="80" t="s">
        <v>117</v>
      </c>
    </row>
    <row r="24" spans="1:16" s="37" customFormat="1" ht="36">
      <c r="A24" s="81" t="s">
        <v>98</v>
      </c>
      <c r="B24" s="82" t="s">
        <v>99</v>
      </c>
      <c r="C24" s="83">
        <v>3</v>
      </c>
      <c r="D24" s="84">
        <v>20000</v>
      </c>
      <c r="E24" s="81" t="s">
        <v>51</v>
      </c>
      <c r="F24" s="81" t="s">
        <v>34</v>
      </c>
      <c r="G24" s="85">
        <v>100</v>
      </c>
      <c r="H24" s="85">
        <v>0</v>
      </c>
      <c r="I24" s="86">
        <v>42232</v>
      </c>
      <c r="J24" s="86">
        <v>42751</v>
      </c>
      <c r="K24" s="81" t="s">
        <v>38</v>
      </c>
      <c r="L24" s="87" t="s">
        <v>118</v>
      </c>
    </row>
    <row r="25" spans="1:16" s="97" customFormat="1" ht="39" customHeight="1">
      <c r="A25" s="95" t="s">
        <v>105</v>
      </c>
      <c r="B25" s="82" t="s">
        <v>107</v>
      </c>
      <c r="C25" s="83">
        <v>3</v>
      </c>
      <c r="D25" s="84">
        <v>120000</v>
      </c>
      <c r="E25" s="81" t="s">
        <v>33</v>
      </c>
      <c r="F25" s="81" t="s">
        <v>34</v>
      </c>
      <c r="G25" s="85">
        <v>100</v>
      </c>
      <c r="H25" s="85">
        <v>0</v>
      </c>
      <c r="I25" s="86">
        <v>42234</v>
      </c>
      <c r="J25" s="86">
        <v>42824</v>
      </c>
      <c r="K25" s="81" t="s">
        <v>38</v>
      </c>
      <c r="L25" s="90" t="s">
        <v>122</v>
      </c>
    </row>
    <row r="26" spans="1:16">
      <c r="A26" s="207" t="s">
        <v>65</v>
      </c>
      <c r="B26" s="207"/>
      <c r="C26" s="207"/>
      <c r="D26" s="38">
        <f>D15+D17+D18+D19+D20+D21+D22+D23+D24+D25</f>
        <v>738149.29702959198</v>
      </c>
      <c r="E26" s="39"/>
      <c r="F26" s="40"/>
      <c r="G26" s="41"/>
      <c r="H26" s="41"/>
      <c r="I26" s="42"/>
      <c r="J26" s="42"/>
      <c r="K26" s="39"/>
      <c r="L26" s="43"/>
      <c r="N26" s="44"/>
      <c r="P26" s="44"/>
    </row>
    <row r="27" spans="1:16">
      <c r="A27" s="208" t="s">
        <v>66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N27" s="44"/>
      <c r="P27" s="44"/>
    </row>
    <row r="28" spans="1:16" s="93" customFormat="1">
      <c r="A28" s="21" t="s">
        <v>67</v>
      </c>
      <c r="B28" s="88" t="s">
        <v>68</v>
      </c>
      <c r="C28" s="23"/>
      <c r="D28" s="24">
        <v>200000</v>
      </c>
      <c r="E28" s="21" t="s">
        <v>33</v>
      </c>
      <c r="F28" s="21" t="s">
        <v>34</v>
      </c>
      <c r="G28" s="27" t="s">
        <v>35</v>
      </c>
      <c r="H28" s="27">
        <v>0</v>
      </c>
      <c r="I28" s="91">
        <v>41835</v>
      </c>
      <c r="J28" s="91">
        <v>42262</v>
      </c>
      <c r="K28" s="21" t="s">
        <v>104</v>
      </c>
      <c r="L28" s="89" t="s">
        <v>119</v>
      </c>
      <c r="N28" s="96"/>
      <c r="P28" s="96"/>
    </row>
    <row r="29" spans="1:16" s="93" customFormat="1" ht="24">
      <c r="A29" s="21" t="s">
        <v>69</v>
      </c>
      <c r="B29" s="88" t="s">
        <v>70</v>
      </c>
      <c r="C29" s="23"/>
      <c r="D29" s="24">
        <v>130000</v>
      </c>
      <c r="E29" s="21" t="s">
        <v>71</v>
      </c>
      <c r="F29" s="21" t="s">
        <v>34</v>
      </c>
      <c r="G29" s="27">
        <v>100</v>
      </c>
      <c r="H29" s="27">
        <v>0</v>
      </c>
      <c r="I29" s="91">
        <v>41866</v>
      </c>
      <c r="J29" s="91">
        <v>42262</v>
      </c>
      <c r="K29" s="21" t="s">
        <v>104</v>
      </c>
      <c r="L29" s="89" t="s">
        <v>120</v>
      </c>
      <c r="N29" s="96"/>
      <c r="P29" s="96"/>
    </row>
    <row r="30" spans="1:16" s="107" customFormat="1" ht="36">
      <c r="A30" s="100" t="s">
        <v>72</v>
      </c>
      <c r="B30" s="101" t="s">
        <v>107</v>
      </c>
      <c r="C30" s="102">
        <v>3</v>
      </c>
      <c r="D30" s="103">
        <v>255000</v>
      </c>
      <c r="E30" s="100" t="s">
        <v>74</v>
      </c>
      <c r="F30" s="100" t="s">
        <v>34</v>
      </c>
      <c r="G30" s="104">
        <v>100</v>
      </c>
      <c r="H30" s="104">
        <v>0</v>
      </c>
      <c r="I30" s="105">
        <v>42234</v>
      </c>
      <c r="J30" s="105">
        <v>42424</v>
      </c>
      <c r="K30" s="100" t="s">
        <v>104</v>
      </c>
      <c r="L30" s="106" t="s">
        <v>123</v>
      </c>
    </row>
    <row r="31" spans="1:16" s="37" customFormat="1">
      <c r="A31" s="21" t="s">
        <v>75</v>
      </c>
      <c r="B31" s="88" t="s">
        <v>76</v>
      </c>
      <c r="C31" s="23">
        <v>3</v>
      </c>
      <c r="D31" s="24">
        <v>10000</v>
      </c>
      <c r="E31" s="21" t="s">
        <v>71</v>
      </c>
      <c r="F31" s="21" t="s">
        <v>34</v>
      </c>
      <c r="G31" s="27">
        <v>100</v>
      </c>
      <c r="H31" s="27">
        <v>0</v>
      </c>
      <c r="I31" s="28">
        <v>42534</v>
      </c>
      <c r="J31" s="99">
        <v>42680</v>
      </c>
      <c r="K31" s="21" t="s">
        <v>38</v>
      </c>
      <c r="L31" s="89"/>
    </row>
    <row r="32" spans="1:16" s="37" customFormat="1" ht="25.5">
      <c r="A32" s="81" t="s">
        <v>100</v>
      </c>
      <c r="B32" s="82" t="s">
        <v>101</v>
      </c>
      <c r="C32" s="83">
        <v>2</v>
      </c>
      <c r="D32" s="84">
        <v>10000</v>
      </c>
      <c r="E32" s="81" t="s">
        <v>71</v>
      </c>
      <c r="F32" s="81" t="s">
        <v>34</v>
      </c>
      <c r="G32" s="85">
        <v>100</v>
      </c>
      <c r="H32" s="85">
        <v>0</v>
      </c>
      <c r="I32" s="86">
        <v>42263</v>
      </c>
      <c r="J32" s="86">
        <v>42810</v>
      </c>
      <c r="K32" s="81" t="s">
        <v>38</v>
      </c>
      <c r="L32" s="90" t="s">
        <v>121</v>
      </c>
    </row>
    <row r="33" spans="1:12">
      <c r="A33" s="206" t="s">
        <v>77</v>
      </c>
      <c r="B33" s="206"/>
      <c r="C33" s="206"/>
      <c r="D33" s="45">
        <f>D31+D32</f>
        <v>20000</v>
      </c>
      <c r="E33" s="46"/>
      <c r="F33" s="47"/>
      <c r="G33" s="48"/>
      <c r="H33" s="48"/>
      <c r="I33" s="49"/>
      <c r="J33" s="49"/>
      <c r="K33" s="46"/>
      <c r="L33" s="50"/>
    </row>
    <row r="34" spans="1:12">
      <c r="A34" s="206" t="s">
        <v>78</v>
      </c>
      <c r="B34" s="206"/>
      <c r="C34" s="206"/>
      <c r="D34" s="45">
        <f>D26+D33</f>
        <v>758149.29702959198</v>
      </c>
      <c r="E34" s="51"/>
      <c r="F34" s="52"/>
      <c r="G34" s="53"/>
      <c r="H34" s="53"/>
      <c r="I34" s="54"/>
      <c r="J34" s="54"/>
      <c r="K34" s="51"/>
      <c r="L34" s="55"/>
    </row>
    <row r="35" spans="1:12">
      <c r="A35" s="207" t="s">
        <v>79</v>
      </c>
      <c r="B35" s="207"/>
      <c r="C35" s="207"/>
      <c r="D35" s="38" t="s">
        <v>80</v>
      </c>
      <c r="E35" s="56"/>
      <c r="F35" s="57"/>
      <c r="G35" s="58">
        <v>100</v>
      </c>
      <c r="H35" s="58">
        <v>0</v>
      </c>
      <c r="I35" s="59"/>
      <c r="J35" s="59"/>
      <c r="K35" s="56"/>
      <c r="L35" s="60"/>
    </row>
    <row r="36" spans="1:12">
      <c r="A36" s="61" t="s">
        <v>81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2">
      <c r="A37" s="62" t="s">
        <v>24</v>
      </c>
      <c r="B37" s="187" t="s">
        <v>82</v>
      </c>
      <c r="C37" s="187"/>
      <c r="D37" s="188"/>
      <c r="E37" s="188"/>
      <c r="F37" s="188"/>
      <c r="G37" s="188"/>
      <c r="H37" s="188"/>
      <c r="I37" s="188"/>
      <c r="J37" s="188"/>
      <c r="K37" s="188"/>
      <c r="L37" s="188"/>
    </row>
    <row r="38" spans="1:12">
      <c r="A38" s="62" t="s">
        <v>25</v>
      </c>
      <c r="B38" s="189" t="s">
        <v>83</v>
      </c>
      <c r="C38" s="189"/>
      <c r="D38" s="189"/>
      <c r="E38" s="63"/>
      <c r="F38" s="63"/>
      <c r="G38" s="63"/>
      <c r="H38" s="63"/>
      <c r="I38" s="64"/>
      <c r="J38" s="64"/>
      <c r="K38" s="63"/>
      <c r="L38" s="65"/>
    </row>
    <row r="39" spans="1:12">
      <c r="A39" s="62" t="s">
        <v>29</v>
      </c>
      <c r="B39" s="63" t="s">
        <v>84</v>
      </c>
      <c r="C39" s="66"/>
      <c r="D39" s="63"/>
      <c r="E39" s="63"/>
      <c r="F39" s="63"/>
      <c r="G39" s="63"/>
      <c r="H39" s="63"/>
      <c r="I39" s="64"/>
      <c r="J39" s="64"/>
      <c r="K39" s="63"/>
      <c r="L39" s="65"/>
    </row>
    <row r="40" spans="1:12">
      <c r="A40" s="62" t="s">
        <v>85</v>
      </c>
      <c r="B40" s="63" t="s">
        <v>102</v>
      </c>
      <c r="C40" s="66"/>
      <c r="D40" s="63"/>
      <c r="E40" s="63"/>
      <c r="F40" s="67"/>
      <c r="G40" s="67"/>
      <c r="H40" s="63"/>
      <c r="I40" s="64"/>
      <c r="J40" s="64"/>
      <c r="K40" s="63"/>
      <c r="L40" s="65"/>
    </row>
    <row r="41" spans="1:12">
      <c r="A41" s="62" t="s">
        <v>86</v>
      </c>
      <c r="B41" s="63" t="s">
        <v>103</v>
      </c>
      <c r="C41" s="66"/>
      <c r="D41" s="63"/>
      <c r="E41" s="63"/>
      <c r="F41" s="67"/>
      <c r="G41" s="67"/>
      <c r="H41" s="63"/>
      <c r="I41" s="64"/>
      <c r="J41" s="64"/>
      <c r="K41" s="63"/>
      <c r="L41" s="65"/>
    </row>
    <row r="42" spans="1:12">
      <c r="A42" s="62" t="s">
        <v>87</v>
      </c>
      <c r="B42" s="63" t="s">
        <v>124</v>
      </c>
      <c r="C42" s="66"/>
      <c r="D42" s="63"/>
      <c r="E42" s="63"/>
      <c r="F42" s="63"/>
      <c r="G42" s="63"/>
      <c r="H42" s="63"/>
      <c r="I42" s="64"/>
      <c r="J42" s="64"/>
      <c r="K42" s="63"/>
      <c r="L42" s="65"/>
    </row>
    <row r="43" spans="1:12" s="68" customFormat="1">
      <c r="A43" s="62" t="s">
        <v>88</v>
      </c>
      <c r="B43" s="63" t="s">
        <v>89</v>
      </c>
      <c r="C43" s="66"/>
      <c r="D43" s="63"/>
      <c r="E43" s="63"/>
      <c r="F43" s="63"/>
      <c r="G43" s="63"/>
      <c r="H43" s="63"/>
      <c r="I43" s="64"/>
      <c r="J43" s="64"/>
      <c r="K43" s="63"/>
      <c r="L43" s="65"/>
    </row>
    <row r="44" spans="1:12" s="68" customFormat="1">
      <c r="A44" s="62" t="s">
        <v>90</v>
      </c>
      <c r="B44" s="63" t="s">
        <v>91</v>
      </c>
      <c r="C44" s="66"/>
      <c r="D44" s="63"/>
      <c r="E44" s="63"/>
      <c r="F44" s="63"/>
      <c r="G44" s="63"/>
      <c r="H44" s="63"/>
      <c r="I44" s="64"/>
      <c r="J44" s="64"/>
      <c r="K44" s="63"/>
      <c r="L44" s="65"/>
    </row>
  </sheetData>
  <mergeCells count="20">
    <mergeCell ref="A27:L27"/>
    <mergeCell ref="A26:C26"/>
    <mergeCell ref="A1:L1"/>
    <mergeCell ref="A2:L2"/>
    <mergeCell ref="A3:L3"/>
    <mergeCell ref="A4:L4"/>
    <mergeCell ref="A8:A10"/>
    <mergeCell ref="B8:B10"/>
    <mergeCell ref="C8:C10"/>
    <mergeCell ref="F8:F9"/>
    <mergeCell ref="G8:H8"/>
    <mergeCell ref="I8:J8"/>
    <mergeCell ref="K8:K9"/>
    <mergeCell ref="L8:L10"/>
    <mergeCell ref="A11:L11"/>
    <mergeCell ref="A33:C33"/>
    <mergeCell ref="A34:C34"/>
    <mergeCell ref="A35:C35"/>
    <mergeCell ref="B37:L37"/>
    <mergeCell ref="B38:D38"/>
  </mergeCells>
  <pageMargins left="0.35433070866141736" right="0.15748031496062992" top="0.19685039370078741" bottom="0.19685039370078741" header="0.51181102362204722" footer="0.51181102362204722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642A6B8E780284BAEDE28AD80DE263E" ma:contentTypeVersion="5" ma:contentTypeDescription="A content type to manage public (operations) IDB documents" ma:contentTypeScope="" ma:versionID="7596cee43f6b68a8afa1a5f3b5cb790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201af6869951481ad3224c068202c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40826454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ATN/OC-14248-BR</Approval_x0020_Number>
    <Document_x0020_Author xmlns="cdc7663a-08f0-4737-9e8c-148ce897a09c">Mendez Torrico, E. Gustavo</Document_x0020_Author>
    <Fiscal_x0020_Year_x0020_IDB xmlns="cdc7663a-08f0-4737-9e8c-148ce897a09c">2017</Fiscal_x0020_Year_x0020_IDB>
    <Other_x0020_Author xmlns="cdc7663a-08f0-4737-9e8c-148ce897a09c" xsi:nil="true"/>
    <Project_x0020_Number xmlns="cdc7663a-08f0-4737-9e8c-148ce897a09c">BR-T1295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Plan&lt;/USER_STAGE&gt;&lt;PD_OBJ_TYPE&gt;0&lt;/PD_OBJ_TYPE&gt;&lt;MAKERECORD&gt;N&lt;/MAKERECORD&gt;&lt;MULTI_SUBREGION&gt;Southern Cone&lt;/MULTI_SUBREGION&gt;&lt;PD_FILEPT_NO&gt;PO-BR-T1295-GS&lt;/PD_FILEPT_NO&gt;&lt;PD_FILE_PART&gt;1136445538&lt;/PD_FILE_PART&gt;&lt;/Data&gt;</Migration_x0020_Info>
    <Operation_x0020_Type xmlns="cdc7663a-08f0-4737-9e8c-148ce897a09c" xsi:nil="true"/>
    <Document_x0020_Language_x0020_IDB xmlns="cdc7663a-08f0-4737-9e8c-148ce897a09c">Portuguese</Document_x0020_Language_x0020_IDB>
    <Identifier xmlns="cdc7663a-08f0-4737-9e8c-148ce897a09c"> 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Generic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3EB2462-FAD2-496D-BA13-6DCB6AC9E614}"/>
</file>

<file path=customXml/itemProps2.xml><?xml version="1.0" encoding="utf-8"?>
<ds:datastoreItem xmlns:ds="http://schemas.openxmlformats.org/officeDocument/2006/customXml" ds:itemID="{1DEEA0CE-E08C-4C36-B491-173DEE76AF69}"/>
</file>

<file path=customXml/itemProps3.xml><?xml version="1.0" encoding="utf-8"?>
<ds:datastoreItem xmlns:ds="http://schemas.openxmlformats.org/officeDocument/2006/customXml" ds:itemID="{E4DFA21A-5114-4EC7-86A9-E80282D54EA9}"/>
</file>

<file path=customXml/itemProps4.xml><?xml version="1.0" encoding="utf-8"?>
<ds:datastoreItem xmlns:ds="http://schemas.openxmlformats.org/officeDocument/2006/customXml" ds:itemID="{6F7C79F9-EA58-4DEF-B704-83E7FA0B2AE3}"/>
</file>

<file path=customXml/itemProps5.xml><?xml version="1.0" encoding="utf-8"?>
<ds:datastoreItem xmlns:ds="http://schemas.openxmlformats.org/officeDocument/2006/customXml" ds:itemID="{82D65CC9-D8F3-4D04-B4B2-6CA6AD55A891}"/>
</file>

<file path=customXml/itemProps6.xml><?xml version="1.0" encoding="utf-8"?>
<ds:datastoreItem xmlns:ds="http://schemas.openxmlformats.org/officeDocument/2006/customXml" ds:itemID="{78F3FD71-3D00-4A53-A3F3-6F0DCC42D8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 Novo-4ª atualização</vt:lpstr>
      <vt:lpstr>PA Vigente-3ª atualização</vt:lpstr>
      <vt:lpstr>'PA Novo-4ª atualização'!Area_de_impressao</vt:lpstr>
    </vt:vector>
  </TitlesOfParts>
  <Company>PRIVATE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Versão 4</dc:title>
  <dc:creator>MARIA APARECIDA AGUIAR SOARES</dc:creator>
  <cp:lastModifiedBy>carnt</cp:lastModifiedBy>
  <cp:lastPrinted>2017-01-24T14:58:13Z</cp:lastPrinted>
  <dcterms:created xsi:type="dcterms:W3CDTF">2015-08-24T17:56:36Z</dcterms:created>
  <dcterms:modified xsi:type="dcterms:W3CDTF">2017-01-24T15:00:07Z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0x010100ACF722E9F6B0B149B0CD8BE2560A6672003F480F64EF0F034697F09B815D10031B</vt:lpwstr>
  </property>
  <property fmtid="{D5CDD505-2E9C-101B-9397-08002B2CF9AE}" pid="3" name="TaxKeyword">
    <vt:lpwstr/>
  </property>
  <property fmtid="{D5CDD505-2E9C-101B-9397-08002B2CF9AE}" pid="4" name="Function Operations IDB">
    <vt:lpwstr>-1;#Goods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-1;#Procurement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-1;#Procurement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  <property fmtid="{D5CDD505-2E9C-101B-9397-08002B2CF9AE}" pid="16" name="Function_x0020_Operations_x0020_IDB">
    <vt:lpwstr>-1;#Goods and Services|5bfebf1b-9f1f-4411-b1dd-4c19b807b799</vt:lpwstr>
  </property>
  <property fmtid="{D5CDD505-2E9C-101B-9397-08002B2CF9AE}" pid="17" name="To_x003A_">
    <vt:lpwstr/>
  </property>
  <property fmtid="{D5CDD505-2E9C-101B-9397-08002B2CF9AE}" pid="18" name="Fund_x0020_IDB">
    <vt:lpwstr/>
  </property>
  <property fmtid="{D5CDD505-2E9C-101B-9397-08002B2CF9AE}" pid="19" name="From_x003A_">
    <vt:lpwstr/>
  </property>
  <property fmtid="{D5CDD505-2E9C-101B-9397-08002B2CF9AE}" pid="20" name="Sector_x0020_IDB">
    <vt:lpwstr/>
  </property>
</Properties>
</file>