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00" windowHeight="7755"/>
  </bookViews>
  <sheets>
    <sheet name="24c-PA geral set 14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73" i="5" l="1"/>
  <c r="D127" i="5" l="1"/>
  <c r="D118" i="5" l="1"/>
  <c r="D104" i="5"/>
  <c r="D128" i="5" l="1"/>
  <c r="M120" i="5"/>
  <c r="M110" i="5"/>
  <c r="M85" i="5"/>
  <c r="M20" i="5"/>
  <c r="M16" i="5"/>
</calcChain>
</file>

<file path=xl/sharedStrings.xml><?xml version="1.0" encoding="utf-8"?>
<sst xmlns="http://schemas.openxmlformats.org/spreadsheetml/2006/main" count="722" uniqueCount="237">
  <si>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</si>
  <si>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</si>
  <si>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</si>
  <si>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</si>
  <si>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</si>
  <si>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</si>
  <si>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</si>
  <si>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</si>
  <si>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</si>
  <si>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</si>
  <si>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</si>
  <si>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</si>
  <si>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</si>
  <si>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</si>
  <si>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</si>
  <si>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</si>
  <si>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</si>
  <si>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</si>
  <si>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</si>
  <si>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</si>
  <si>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</si>
  <si>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</si>
  <si>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</si>
  <si>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</si>
  <si>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</si>
  <si>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</si>
  <si>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</si>
  <si>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</si>
  <si>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</si>
  <si>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</si>
  <si>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</si>
  <si>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</si>
  <si>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</si>
  <si>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</si>
  <si>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</si>
  <si>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</si>
  <si>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</si>
  <si>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</si>
  <si>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</si>
  <si>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</si>
  <si>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</si>
  <si>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</si>
  <si>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</si>
  <si>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</si>
  <si>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</si>
  <si>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</si>
  <si>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</si>
  <si>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</si>
  <si>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</si>
  <si>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</si>
  <si>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</si>
  <si>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</si>
  <si>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</si>
  <si>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</si>
  <si>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</si>
  <si>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</si>
  <si>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</si>
  <si>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</si>
  <si>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</si>
  <si>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</si>
  <si>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</si>
  <si>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</si>
  <si>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</si>
  <si>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</si>
  <si>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</si>
  <si>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</si>
  <si>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</si>
  <si>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</si>
  <si>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</si>
  <si>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</si>
  <si>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</si>
  <si>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</si>
  <si>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</si>
  <si>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</si>
  <si>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</si>
  <si>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</si>
  <si>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</si>
  <si>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</si>
  <si>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</si>
  <si>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</si>
  <si>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</si>
  <si>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</si>
  <si>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</si>
  <si>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</si>
  <si>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</si>
  <si>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</si>
  <si>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</si>
  <si>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</si>
  <si>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</si>
  <si>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</si>
  <si>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</si>
  <si>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</si>
  <si>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</si>
  <si>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</si>
  <si>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</si>
  <si>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</si>
  <si>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</si>
  <si>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</si>
  <si>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</si>
  <si>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</si>
  <si>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</si>
  <si>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</si>
  <si>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</si>
  <si>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</si>
  <si>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</si>
  <si>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</si>
  <si>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</si>
  <si>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</si>
  <si>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</si>
  <si>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</si>
  <si>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</si>
  <si>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</si>
  <si>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</si>
  <si>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</si>
  <si>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</si>
  <si>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</si>
  <si>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</si>
  <si>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</si>
  <si>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</si>
  <si>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</si>
  <si>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</si>
  <si>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</si>
  <si>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</si>
  <si>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</si>
  <si>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</si>
  <si>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</si>
  <si>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</si>
  <si>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</si>
  <si>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</si>
  <si>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</si>
  <si>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</si>
  <si>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</si>
  <si>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</si>
  <si>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</si>
  <si>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</si>
  <si>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</si>
  <si>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</si>
  <si>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</si>
  <si>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</si>
  <si>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</si>
  <si>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</si>
  <si>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</si>
  <si>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</si>
  <si>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</si>
  <si>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</si>
  <si>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</si>
  <si>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</si>
  <si>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</si>
  <si>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</si>
  <si>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</si>
  <si>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</si>
  <si>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</si>
  <si>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</si>
  <si>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</si>
  <si>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</si>
  <si>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</si>
  <si>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</si>
  <si>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</si>
  <si>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</si>
  <si>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</si>
  <si>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</si>
  <si>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</si>
  <si>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</si>
  <si>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</si>
  <si>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</si>
  <si>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</si>
  <si>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</si>
  <si>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</si>
  <si>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</si>
  <si>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</si>
  <si>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</si>
  <si>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</si>
  <si>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</si>
  <si>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</si>
  <si>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</si>
  <si>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</si>
  <si>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</si>
  <si>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</si>
  <si>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</si>
  <si>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</si>
  <si>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</si>
  <si>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</si>
  <si>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</si>
  <si>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</si>
  <si>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</si>
  <si>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</si>
  <si>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</si>
  <si>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</si>
  <si>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</si>
  <si>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>BRASIL</t>
  </si>
  <si>
    <t xml:space="preserve">PLANO DE AQUISIÇÕES (PA) - 18 MESES 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</si>
  <si>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</si>
  <si>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</si>
  <si>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</si>
  <si>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</si>
  <si>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</si>
  <si>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</si>
  <si>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3º tri 2014</t>
  </si>
  <si>
    <t>Consultor individual - Ponto de Função</t>
  </si>
  <si>
    <t>Curso Gestores de Processos</t>
  </si>
  <si>
    <t>Curso de Governança de Dados</t>
  </si>
  <si>
    <t>Incluido</t>
  </si>
  <si>
    <t>Curso Gerenciamento de Projetos</t>
  </si>
  <si>
    <t>Status</t>
  </si>
  <si>
    <t>Cancelado</t>
  </si>
  <si>
    <t>Certificação de maturidade de dados</t>
  </si>
  <si>
    <t>C</t>
  </si>
  <si>
    <t>Consultor individual - SIAFE-RIO</t>
  </si>
  <si>
    <t>3º tri 2015</t>
  </si>
  <si>
    <t>2º tri 2015</t>
  </si>
  <si>
    <t>P</t>
  </si>
  <si>
    <t>EP</t>
  </si>
  <si>
    <t>Licenças Oracle  SEFAZ</t>
  </si>
  <si>
    <t>1º tri 2016</t>
  </si>
  <si>
    <t>Site Tutorial</t>
  </si>
  <si>
    <t>A1</t>
  </si>
  <si>
    <t>A2</t>
  </si>
  <si>
    <t>Treinamentos diversos</t>
  </si>
  <si>
    <t>BID SQC</t>
  </si>
  <si>
    <t>Diversos Treinamentos SIAFE-RIO</t>
  </si>
  <si>
    <t>Vários treinamentos</t>
  </si>
  <si>
    <t>Material para disponibilização no Site Tutorial</t>
  </si>
  <si>
    <t>Fábrica de Software</t>
  </si>
  <si>
    <t>3.7 e 3.11</t>
  </si>
  <si>
    <t>4.1</t>
  </si>
  <si>
    <t>Certificação Digital - SIAFE-RIO</t>
  </si>
  <si>
    <t>Certificação Digital - Receita</t>
  </si>
  <si>
    <t>Diversos treinamentos (compra de vagas)</t>
  </si>
  <si>
    <t>Curso de Contabilidade de Custos aplicado ao Setor Público</t>
  </si>
  <si>
    <t>Ferramenta Tablout - BI</t>
  </si>
  <si>
    <t>Ferramenta WBS SCHEDULE PRO</t>
  </si>
  <si>
    <t>Consultor individual - área de arrecadação</t>
  </si>
  <si>
    <t>Executado</t>
  </si>
  <si>
    <t xml:space="preserve">Em licitação </t>
  </si>
  <si>
    <t>Atualizado em:  23/02/2015</t>
  </si>
  <si>
    <t>Atualização Nº: 06</t>
  </si>
  <si>
    <t xml:space="preserve">PLANO DE AQUISIÇÕES - fevereiro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</si>
</sst>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</cellStyleXfs>
  <cellXfs count="260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5" fillId="7" borderId="9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166" fontId="3" fillId="0" borderId="5" xfId="1" applyNumberFormat="1" applyFont="1" applyFill="1" applyBorder="1" applyAlignment="1">
      <alignment vertical="center"/>
    </xf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center" wrapText="1"/>
    </xf>
    <xf numFmtId="167" fontId="7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3" fillId="3" borderId="16" xfId="0" applyNumberFormat="1" applyFont="1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center" vertical="center" wrapText="1"/>
    </xf>
    <xf numFmtId="167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67" fontId="3" fillId="7" borderId="17" xfId="0" applyNumberFormat="1" applyFont="1" applyFill="1" applyBorder="1" applyAlignment="1">
      <alignment horizontal="center" vertical="center" wrapText="1"/>
    </xf>
    <xf numFmtId="167" fontId="3" fillId="9" borderId="17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167" fontId="3" fillId="6" borderId="17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6" fontId="3" fillId="11" borderId="5" xfId="1" applyNumberFormat="1" applyFont="1" applyFill="1" applyBorder="1" applyAlignment="1">
      <alignment horizontal="center" vertical="center"/>
    </xf>
    <xf numFmtId="166" fontId="8" fillId="0" borderId="5" xfId="1" applyNumberFormat="1" applyFont="1" applyFill="1" applyBorder="1"/>
    <xf numFmtId="166" fontId="8" fillId="0" borderId="5" xfId="1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9" fontId="3" fillId="0" borderId="5" xfId="3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top" wrapText="1"/>
    </xf>
    <xf numFmtId="167" fontId="5" fillId="0" borderId="5" xfId="0" applyNumberFormat="1" applyFont="1" applyFill="1" applyBorder="1" applyAlignment="1">
      <alignment horizontal="center" vertical="center" wrapText="1"/>
    </xf>
    <xf numFmtId="167" fontId="5" fillId="0" borderId="1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99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41"/>
  <sheetViews>
    <sheetView showGridLines="0" tabSelected="1" zoomScaleNormal="100" workbookViewId="0">
      <selection activeCell="I135" sqref="I135"/>
    </sheetView>
  </sheetViews>
  <sheetFormatPr defaultRowHeight="12.75" x14ac:dyDescent="0.2"/>
  <cols>
    <col min="1" max="1" width="4.85546875" style="82" customWidth="1"/>
    <col min="2" max="2" width="60" style="1" customWidth="1"/>
    <col min="3" max="3" width="13.140625" style="86" customWidth="1"/>
    <col min="4" max="4" width="13" style="84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7" style="1" bestFit="1" customWidth="1"/>
    <col min="12" max="12" width="21.140625" style="1" bestFit="1" customWidth="1"/>
    <col min="13" max="13" width="13.28515625" style="88" customWidth="1"/>
    <col min="14" max="14" width="12.140625" style="1" bestFit="1" customWidth="1"/>
    <col min="15" max="16384" width="9.140625" style="1"/>
  </cols>
  <sheetData>
    <row r="1" spans="1:13" customFormat="1" ht="15" x14ac:dyDescent="0.2">
      <c r="A1" s="239" t="s">
        <v>189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3" customFormat="1" ht="15" x14ac:dyDescent="0.2">
      <c r="A2" s="239" t="s">
        <v>191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3" customFormat="1" ht="15" x14ac:dyDescent="0.2">
      <c r="A3" s="239" t="s">
        <v>192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13" customFormat="1" ht="15" x14ac:dyDescent="0.2">
      <c r="A4" s="239" t="s">
        <v>190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3" customFormat="1" ht="15" x14ac:dyDescent="0.2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87"/>
      <c r="L5" s="161"/>
    </row>
    <row r="6" spans="1:13" customFormat="1" ht="15" x14ac:dyDescent="0.2">
      <c r="A6" s="160"/>
      <c r="B6" s="186" t="s">
        <v>234</v>
      </c>
      <c r="C6" s="161"/>
      <c r="D6" s="161"/>
      <c r="E6" s="161"/>
      <c r="F6" s="161"/>
      <c r="G6" s="161"/>
      <c r="H6" s="161"/>
      <c r="I6" s="161"/>
      <c r="J6" s="161"/>
      <c r="K6" s="187"/>
      <c r="L6" s="161"/>
    </row>
    <row r="7" spans="1:13" customFormat="1" ht="15" x14ac:dyDescent="0.25">
      <c r="A7" s="160"/>
      <c r="B7" s="162" t="s">
        <v>235</v>
      </c>
      <c r="C7" s="161"/>
      <c r="D7" s="161"/>
      <c r="E7" s="161"/>
      <c r="F7" s="161"/>
      <c r="G7" s="161"/>
      <c r="H7" s="161"/>
      <c r="I7" s="161"/>
      <c r="J7" s="161"/>
      <c r="K7" s="187"/>
      <c r="L7" s="161"/>
    </row>
    <row r="8" spans="1:13" customFormat="1" ht="15" x14ac:dyDescent="0.25">
      <c r="A8" s="160"/>
      <c r="B8" s="165" t="s">
        <v>193</v>
      </c>
      <c r="C8" s="161"/>
      <c r="D8" s="161"/>
      <c r="E8" s="161"/>
      <c r="F8" s="161"/>
      <c r="G8" s="161"/>
      <c r="H8" s="161"/>
      <c r="I8" s="161"/>
      <c r="J8" s="161"/>
      <c r="K8" s="187"/>
      <c r="L8" s="161"/>
    </row>
    <row r="9" spans="1:13" customFormat="1" ht="15" x14ac:dyDescent="0.2">
      <c r="A9" s="160"/>
      <c r="B9" s="160"/>
      <c r="C9" s="161"/>
      <c r="D9" s="161"/>
      <c r="E9" s="161"/>
      <c r="F9" s="161"/>
      <c r="G9" s="161"/>
      <c r="H9" s="161"/>
      <c r="I9" s="161"/>
      <c r="J9" s="161"/>
      <c r="K9" s="187"/>
      <c r="L9" s="161"/>
    </row>
    <row r="10" spans="1:13" customFormat="1" ht="13.5" thickBot="1" x14ac:dyDescent="0.25">
      <c r="H10" s="163"/>
      <c r="I10" s="163"/>
    </row>
    <row r="11" spans="1:13" x14ac:dyDescent="0.2">
      <c r="A11" s="243" t="s">
        <v>236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5"/>
      <c r="L11" s="246"/>
    </row>
    <row r="12" spans="1:13" x14ac:dyDescent="0.2">
      <c r="A12" s="247" t="s">
        <v>0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9"/>
      <c r="L12" s="250"/>
    </row>
    <row r="13" spans="1:13" x14ac:dyDescent="0.2">
      <c r="A13" s="251" t="s">
        <v>1</v>
      </c>
      <c r="B13" s="248" t="s">
        <v>2</v>
      </c>
      <c r="C13" s="252" t="s">
        <v>3</v>
      </c>
      <c r="D13" s="252" t="s">
        <v>4</v>
      </c>
      <c r="E13" s="248" t="s">
        <v>5</v>
      </c>
      <c r="F13" s="248" t="s">
        <v>6</v>
      </c>
      <c r="G13" s="248" t="s">
        <v>7</v>
      </c>
      <c r="H13" s="248"/>
      <c r="I13" s="248" t="s">
        <v>8</v>
      </c>
      <c r="J13" s="248"/>
      <c r="K13" s="258" t="s">
        <v>203</v>
      </c>
      <c r="L13" s="250" t="s">
        <v>9</v>
      </c>
    </row>
    <row r="14" spans="1:13" s="2" customFormat="1" ht="25.5" x14ac:dyDescent="0.2">
      <c r="A14" s="251"/>
      <c r="B14" s="248"/>
      <c r="C14" s="252"/>
      <c r="D14" s="252"/>
      <c r="E14" s="248"/>
      <c r="F14" s="248"/>
      <c r="G14" s="166" t="s">
        <v>10</v>
      </c>
      <c r="H14" s="166" t="s">
        <v>11</v>
      </c>
      <c r="I14" s="166" t="s">
        <v>12</v>
      </c>
      <c r="J14" s="166" t="s">
        <v>13</v>
      </c>
      <c r="K14" s="259"/>
      <c r="L14" s="250"/>
      <c r="M14" s="89"/>
    </row>
    <row r="15" spans="1:13" s="2" customFormat="1" x14ac:dyDescent="0.2">
      <c r="A15" s="241" t="s">
        <v>14</v>
      </c>
      <c r="B15" s="242"/>
      <c r="C15" s="3"/>
      <c r="D15" s="4"/>
      <c r="E15" s="5"/>
      <c r="F15" s="5"/>
      <c r="G15" s="5"/>
      <c r="H15" s="5"/>
      <c r="I15" s="5"/>
      <c r="J15" s="5"/>
      <c r="K15" s="190"/>
      <c r="L15" s="172"/>
      <c r="M15" s="89"/>
    </row>
    <row r="16" spans="1:13" s="2" customFormat="1" hidden="1" x14ac:dyDescent="0.2">
      <c r="A16" s="173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91"/>
      <c r="L16" s="64" t="s">
        <v>21</v>
      </c>
      <c r="M16" s="170">
        <f>395998/1.6</f>
        <v>247498.75</v>
      </c>
    </row>
    <row r="17" spans="1:13" ht="38.25" hidden="1" x14ac:dyDescent="0.2">
      <c r="A17" s="174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92"/>
      <c r="L17" s="175"/>
      <c r="M17" s="171"/>
    </row>
    <row r="18" spans="1:13" hidden="1" x14ac:dyDescent="0.2">
      <c r="A18" s="174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92"/>
      <c r="L18" s="175" t="s">
        <v>31</v>
      </c>
      <c r="M18" s="171"/>
    </row>
    <row r="19" spans="1:13" hidden="1" x14ac:dyDescent="0.2">
      <c r="A19" s="174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92"/>
      <c r="L19" s="175"/>
      <c r="M19" s="171"/>
    </row>
    <row r="20" spans="1:13" hidden="1" x14ac:dyDescent="0.2">
      <c r="A20" s="174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92"/>
      <c r="L20" s="175" t="s">
        <v>115</v>
      </c>
      <c r="M20" s="171">
        <f>360000</f>
        <v>360000</v>
      </c>
    </row>
    <row r="21" spans="1:13" hidden="1" x14ac:dyDescent="0.2">
      <c r="A21" s="174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92"/>
      <c r="L21" s="175"/>
      <c r="M21" s="88">
        <v>210000</v>
      </c>
    </row>
    <row r="22" spans="1:13" hidden="1" x14ac:dyDescent="0.2">
      <c r="A22" s="174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92"/>
      <c r="L22" s="175"/>
      <c r="M22" s="88">
        <v>150000</v>
      </c>
    </row>
    <row r="23" spans="1:13" hidden="1" x14ac:dyDescent="0.2">
      <c r="A23" s="174">
        <v>1</v>
      </c>
      <c r="B23" s="136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92"/>
      <c r="L23" s="175"/>
    </row>
    <row r="24" spans="1:13" hidden="1" x14ac:dyDescent="0.2">
      <c r="A24" s="176">
        <v>2</v>
      </c>
      <c r="B24" s="114" t="s">
        <v>134</v>
      </c>
      <c r="C24" s="93" t="s">
        <v>132</v>
      </c>
      <c r="D24" s="95"/>
      <c r="E24" s="93" t="s">
        <v>17</v>
      </c>
      <c r="F24" s="93" t="s">
        <v>28</v>
      </c>
      <c r="G24" s="94">
        <v>1</v>
      </c>
      <c r="H24" s="93"/>
      <c r="I24" s="93" t="s">
        <v>46</v>
      </c>
      <c r="J24" s="93" t="s">
        <v>131</v>
      </c>
      <c r="K24" s="193"/>
      <c r="L24" s="175"/>
    </row>
    <row r="25" spans="1:13" s="16" customFormat="1" hidden="1" x14ac:dyDescent="0.2">
      <c r="A25" s="176">
        <v>3</v>
      </c>
      <c r="B25" s="114" t="s">
        <v>43</v>
      </c>
      <c r="C25" s="93" t="s">
        <v>44</v>
      </c>
      <c r="D25" s="95"/>
      <c r="E25" s="93" t="s">
        <v>17</v>
      </c>
      <c r="F25" s="93" t="s">
        <v>28</v>
      </c>
      <c r="G25" s="94">
        <v>1</v>
      </c>
      <c r="H25" s="93"/>
      <c r="I25" s="93" t="s">
        <v>45</v>
      </c>
      <c r="J25" s="93" t="s">
        <v>46</v>
      </c>
      <c r="K25" s="193"/>
      <c r="L25" s="175"/>
      <c r="M25" s="88">
        <v>210000</v>
      </c>
    </row>
    <row r="26" spans="1:13" s="16" customFormat="1" ht="25.5" hidden="1" x14ac:dyDescent="0.2">
      <c r="A26" s="176">
        <v>4</v>
      </c>
      <c r="B26" s="114" t="s">
        <v>47</v>
      </c>
      <c r="C26" s="93" t="s">
        <v>48</v>
      </c>
      <c r="D26" s="95"/>
      <c r="E26" s="93" t="s">
        <v>17</v>
      </c>
      <c r="F26" s="93" t="s">
        <v>28</v>
      </c>
      <c r="G26" s="94">
        <v>1</v>
      </c>
      <c r="H26" s="93"/>
      <c r="I26" s="93" t="s">
        <v>30</v>
      </c>
      <c r="J26" s="93" t="s">
        <v>42</v>
      </c>
      <c r="K26" s="193"/>
      <c r="L26" s="175"/>
      <c r="M26" s="88">
        <v>150000</v>
      </c>
    </row>
    <row r="27" spans="1:13" hidden="1" x14ac:dyDescent="0.2">
      <c r="A27" s="176">
        <v>5</v>
      </c>
      <c r="B27" s="115" t="s">
        <v>49</v>
      </c>
      <c r="C27" s="93" t="s">
        <v>50</v>
      </c>
      <c r="D27" s="95"/>
      <c r="E27" s="93" t="s">
        <v>17</v>
      </c>
      <c r="F27" s="93" t="s">
        <v>28</v>
      </c>
      <c r="G27" s="94">
        <v>1</v>
      </c>
      <c r="H27" s="93"/>
      <c r="I27" s="93" t="s">
        <v>20</v>
      </c>
      <c r="J27" s="93" t="s">
        <v>51</v>
      </c>
      <c r="K27" s="193"/>
      <c r="L27" s="175"/>
      <c r="M27" s="88">
        <v>60000</v>
      </c>
    </row>
    <row r="28" spans="1:13" hidden="1" x14ac:dyDescent="0.2">
      <c r="A28" s="176">
        <v>3</v>
      </c>
      <c r="B28" s="115" t="s">
        <v>138</v>
      </c>
      <c r="C28" s="93" t="s">
        <v>135</v>
      </c>
      <c r="D28" s="95"/>
      <c r="E28" s="93" t="s">
        <v>17</v>
      </c>
      <c r="F28" s="93" t="s">
        <v>28</v>
      </c>
      <c r="G28" s="94">
        <v>1</v>
      </c>
      <c r="H28" s="93"/>
      <c r="I28" s="93" t="s">
        <v>136</v>
      </c>
      <c r="J28" s="93" t="s">
        <v>137</v>
      </c>
      <c r="K28" s="193"/>
      <c r="L28" s="175"/>
    </row>
    <row r="29" spans="1:13" ht="25.5" hidden="1" x14ac:dyDescent="0.2">
      <c r="A29" s="174">
        <v>7</v>
      </c>
      <c r="B29" s="116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92"/>
      <c r="L29" s="175"/>
      <c r="M29" s="88">
        <v>96000</v>
      </c>
    </row>
    <row r="30" spans="1:13" hidden="1" x14ac:dyDescent="0.2">
      <c r="A30" s="174">
        <v>4</v>
      </c>
      <c r="B30" s="137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92"/>
      <c r="L30" s="175"/>
    </row>
    <row r="31" spans="1:13" hidden="1" x14ac:dyDescent="0.2">
      <c r="A31" s="176">
        <v>5</v>
      </c>
      <c r="B31" s="115" t="s">
        <v>142</v>
      </c>
      <c r="C31" s="93" t="s">
        <v>143</v>
      </c>
      <c r="D31" s="95"/>
      <c r="E31" s="93" t="s">
        <v>17</v>
      </c>
      <c r="F31" s="93" t="s">
        <v>28</v>
      </c>
      <c r="G31" s="94">
        <v>1</v>
      </c>
      <c r="H31" s="93"/>
      <c r="I31" s="96" t="s">
        <v>127</v>
      </c>
      <c r="J31" s="93" t="s">
        <v>137</v>
      </c>
      <c r="K31" s="193"/>
      <c r="L31" s="175"/>
    </row>
    <row r="32" spans="1:13" hidden="1" x14ac:dyDescent="0.2">
      <c r="A32" s="176">
        <v>6</v>
      </c>
      <c r="B32" s="117" t="s">
        <v>145</v>
      </c>
      <c r="C32" s="93" t="s">
        <v>144</v>
      </c>
      <c r="D32" s="95"/>
      <c r="E32" s="93" t="s">
        <v>17</v>
      </c>
      <c r="F32" s="93" t="s">
        <v>28</v>
      </c>
      <c r="G32" s="94">
        <v>1</v>
      </c>
      <c r="H32" s="93"/>
      <c r="I32" s="96" t="s">
        <v>51</v>
      </c>
      <c r="J32" s="93" t="s">
        <v>34</v>
      </c>
      <c r="K32" s="193"/>
      <c r="L32" s="175"/>
    </row>
    <row r="33" spans="1:13" hidden="1" x14ac:dyDescent="0.2">
      <c r="A33" s="176">
        <v>7</v>
      </c>
      <c r="B33" s="117" t="s">
        <v>146</v>
      </c>
      <c r="C33" s="93" t="s">
        <v>144</v>
      </c>
      <c r="D33" s="95"/>
      <c r="E33" s="93" t="s">
        <v>17</v>
      </c>
      <c r="F33" s="93" t="s">
        <v>28</v>
      </c>
      <c r="G33" s="94">
        <v>1</v>
      </c>
      <c r="H33" s="93"/>
      <c r="I33" s="96" t="s">
        <v>127</v>
      </c>
      <c r="J33" s="93" t="s">
        <v>137</v>
      </c>
      <c r="K33" s="193"/>
      <c r="L33" s="175"/>
    </row>
    <row r="34" spans="1:13" hidden="1" x14ac:dyDescent="0.2">
      <c r="A34" s="174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92"/>
      <c r="L34" s="175"/>
      <c r="M34" s="88">
        <v>2000000</v>
      </c>
    </row>
    <row r="35" spans="1:13" hidden="1" x14ac:dyDescent="0.2">
      <c r="A35" s="174">
        <v>8</v>
      </c>
      <c r="B35" s="138" t="s">
        <v>148</v>
      </c>
      <c r="C35" s="100" t="s">
        <v>55</v>
      </c>
      <c r="D35" s="101"/>
      <c r="E35" s="102" t="s">
        <v>147</v>
      </c>
      <c r="F35" s="100" t="s">
        <v>28</v>
      </c>
      <c r="G35" s="103">
        <v>1</v>
      </c>
      <c r="H35" s="100"/>
      <c r="I35" s="100" t="s">
        <v>45</v>
      </c>
      <c r="J35" s="100" t="s">
        <v>56</v>
      </c>
      <c r="K35" s="194"/>
      <c r="L35" s="253" t="s">
        <v>172</v>
      </c>
    </row>
    <row r="36" spans="1:13" hidden="1" x14ac:dyDescent="0.2">
      <c r="A36" s="174">
        <v>9</v>
      </c>
      <c r="B36" s="138" t="s">
        <v>149</v>
      </c>
      <c r="C36" s="100" t="s">
        <v>55</v>
      </c>
      <c r="D36" s="101"/>
      <c r="E36" s="102" t="s">
        <v>147</v>
      </c>
      <c r="F36" s="100" t="s">
        <v>28</v>
      </c>
      <c r="G36" s="103">
        <v>1</v>
      </c>
      <c r="H36" s="100"/>
      <c r="I36" s="100" t="s">
        <v>45</v>
      </c>
      <c r="J36" s="100" t="s">
        <v>56</v>
      </c>
      <c r="K36" s="195"/>
      <c r="L36" s="254"/>
    </row>
    <row r="37" spans="1:13" hidden="1" x14ac:dyDescent="0.2">
      <c r="A37" s="174">
        <v>10</v>
      </c>
      <c r="B37" s="138" t="s">
        <v>150</v>
      </c>
      <c r="C37" s="100" t="s">
        <v>55</v>
      </c>
      <c r="D37" s="101"/>
      <c r="E37" s="102" t="s">
        <v>147</v>
      </c>
      <c r="F37" s="100" t="s">
        <v>28</v>
      </c>
      <c r="G37" s="103">
        <v>1</v>
      </c>
      <c r="H37" s="100"/>
      <c r="I37" s="100" t="s">
        <v>45</v>
      </c>
      <c r="J37" s="100" t="s">
        <v>56</v>
      </c>
      <c r="K37" s="195"/>
      <c r="L37" s="254"/>
    </row>
    <row r="38" spans="1:13" hidden="1" x14ac:dyDescent="0.2">
      <c r="A38" s="174">
        <v>11</v>
      </c>
      <c r="B38" s="138" t="s">
        <v>151</v>
      </c>
      <c r="C38" s="100" t="s">
        <v>55</v>
      </c>
      <c r="D38" s="101"/>
      <c r="E38" s="102" t="s">
        <v>147</v>
      </c>
      <c r="F38" s="100" t="s">
        <v>28</v>
      </c>
      <c r="G38" s="103">
        <v>1</v>
      </c>
      <c r="H38" s="100"/>
      <c r="I38" s="100" t="s">
        <v>45</v>
      </c>
      <c r="J38" s="100" t="s">
        <v>56</v>
      </c>
      <c r="K38" s="195"/>
      <c r="L38" s="254"/>
    </row>
    <row r="39" spans="1:13" hidden="1" x14ac:dyDescent="0.2">
      <c r="A39" s="174">
        <v>12</v>
      </c>
      <c r="B39" s="138" t="s">
        <v>152</v>
      </c>
      <c r="C39" s="100" t="s">
        <v>55</v>
      </c>
      <c r="D39" s="101"/>
      <c r="E39" s="102" t="s">
        <v>147</v>
      </c>
      <c r="F39" s="100" t="s">
        <v>28</v>
      </c>
      <c r="G39" s="103">
        <v>1</v>
      </c>
      <c r="H39" s="100"/>
      <c r="I39" s="100" t="s">
        <v>45</v>
      </c>
      <c r="J39" s="100" t="s">
        <v>56</v>
      </c>
      <c r="K39" s="195"/>
      <c r="L39" s="254"/>
    </row>
    <row r="40" spans="1:13" hidden="1" x14ac:dyDescent="0.2">
      <c r="A40" s="174">
        <v>13</v>
      </c>
      <c r="B40" s="138" t="s">
        <v>153</v>
      </c>
      <c r="C40" s="100" t="s">
        <v>55</v>
      </c>
      <c r="D40" s="101"/>
      <c r="E40" s="102" t="s">
        <v>147</v>
      </c>
      <c r="F40" s="100" t="s">
        <v>28</v>
      </c>
      <c r="G40" s="103">
        <v>1</v>
      </c>
      <c r="H40" s="100"/>
      <c r="I40" s="100" t="s">
        <v>45</v>
      </c>
      <c r="J40" s="100" t="s">
        <v>56</v>
      </c>
      <c r="K40" s="195"/>
      <c r="L40" s="254"/>
    </row>
    <row r="41" spans="1:13" hidden="1" x14ac:dyDescent="0.2">
      <c r="A41" s="174">
        <v>14</v>
      </c>
      <c r="B41" s="138" t="s">
        <v>154</v>
      </c>
      <c r="C41" s="100" t="s">
        <v>55</v>
      </c>
      <c r="D41" s="101"/>
      <c r="E41" s="102" t="s">
        <v>147</v>
      </c>
      <c r="F41" s="100" t="s">
        <v>28</v>
      </c>
      <c r="G41" s="103">
        <v>1</v>
      </c>
      <c r="H41" s="100"/>
      <c r="I41" s="100" t="s">
        <v>45</v>
      </c>
      <c r="J41" s="100" t="s">
        <v>56</v>
      </c>
      <c r="K41" s="195"/>
      <c r="L41" s="254"/>
    </row>
    <row r="42" spans="1:13" hidden="1" x14ac:dyDescent="0.2">
      <c r="A42" s="174">
        <v>15</v>
      </c>
      <c r="B42" s="138" t="s">
        <v>155</v>
      </c>
      <c r="C42" s="100" t="s">
        <v>55</v>
      </c>
      <c r="D42" s="101"/>
      <c r="E42" s="102" t="s">
        <v>147</v>
      </c>
      <c r="F42" s="100" t="s">
        <v>28</v>
      </c>
      <c r="G42" s="103">
        <v>1</v>
      </c>
      <c r="H42" s="100"/>
      <c r="I42" s="100" t="s">
        <v>45</v>
      </c>
      <c r="J42" s="100" t="s">
        <v>56</v>
      </c>
      <c r="K42" s="195"/>
      <c r="L42" s="254"/>
    </row>
    <row r="43" spans="1:13" hidden="1" x14ac:dyDescent="0.2">
      <c r="A43" s="174">
        <v>16</v>
      </c>
      <c r="B43" s="138" t="s">
        <v>156</v>
      </c>
      <c r="C43" s="100" t="s">
        <v>55</v>
      </c>
      <c r="D43" s="101"/>
      <c r="E43" s="102" t="s">
        <v>147</v>
      </c>
      <c r="F43" s="100" t="s">
        <v>28</v>
      </c>
      <c r="G43" s="103">
        <v>1</v>
      </c>
      <c r="H43" s="100"/>
      <c r="I43" s="100" t="s">
        <v>45</v>
      </c>
      <c r="J43" s="100" t="s">
        <v>56</v>
      </c>
      <c r="K43" s="195"/>
      <c r="L43" s="254"/>
    </row>
    <row r="44" spans="1:13" hidden="1" x14ac:dyDescent="0.2">
      <c r="A44" s="174">
        <v>17</v>
      </c>
      <c r="B44" s="138" t="s">
        <v>157</v>
      </c>
      <c r="C44" s="100" t="s">
        <v>55</v>
      </c>
      <c r="D44" s="101"/>
      <c r="E44" s="102" t="s">
        <v>147</v>
      </c>
      <c r="F44" s="100" t="s">
        <v>28</v>
      </c>
      <c r="G44" s="103">
        <v>1</v>
      </c>
      <c r="H44" s="100"/>
      <c r="I44" s="100" t="s">
        <v>45</v>
      </c>
      <c r="J44" s="100" t="s">
        <v>56</v>
      </c>
      <c r="K44" s="195"/>
      <c r="L44" s="254"/>
    </row>
    <row r="45" spans="1:13" hidden="1" x14ac:dyDescent="0.2">
      <c r="A45" s="174">
        <v>18</v>
      </c>
      <c r="B45" s="138" t="s">
        <v>158</v>
      </c>
      <c r="C45" s="100" t="s">
        <v>55</v>
      </c>
      <c r="D45" s="101"/>
      <c r="E45" s="102" t="s">
        <v>147</v>
      </c>
      <c r="F45" s="100" t="s">
        <v>28</v>
      </c>
      <c r="G45" s="103">
        <v>1</v>
      </c>
      <c r="H45" s="100"/>
      <c r="I45" s="100" t="s">
        <v>45</v>
      </c>
      <c r="J45" s="100" t="s">
        <v>56</v>
      </c>
      <c r="K45" s="195"/>
      <c r="L45" s="254"/>
    </row>
    <row r="46" spans="1:13" hidden="1" x14ac:dyDescent="0.2">
      <c r="A46" s="174">
        <v>19</v>
      </c>
      <c r="B46" s="138" t="s">
        <v>159</v>
      </c>
      <c r="C46" s="100" t="s">
        <v>55</v>
      </c>
      <c r="D46" s="101"/>
      <c r="E46" s="102" t="s">
        <v>147</v>
      </c>
      <c r="F46" s="100" t="s">
        <v>28</v>
      </c>
      <c r="G46" s="103">
        <v>1</v>
      </c>
      <c r="H46" s="100"/>
      <c r="I46" s="100" t="s">
        <v>45</v>
      </c>
      <c r="J46" s="100" t="s">
        <v>56</v>
      </c>
      <c r="K46" s="195"/>
      <c r="L46" s="254"/>
    </row>
    <row r="47" spans="1:13" hidden="1" x14ac:dyDescent="0.2">
      <c r="A47" s="174">
        <v>20</v>
      </c>
      <c r="B47" s="138" t="s">
        <v>133</v>
      </c>
      <c r="C47" s="100" t="s">
        <v>55</v>
      </c>
      <c r="D47" s="101"/>
      <c r="E47" s="102" t="s">
        <v>147</v>
      </c>
      <c r="F47" s="100" t="s">
        <v>28</v>
      </c>
      <c r="G47" s="103">
        <v>1</v>
      </c>
      <c r="H47" s="100"/>
      <c r="I47" s="100" t="s">
        <v>45</v>
      </c>
      <c r="J47" s="100" t="s">
        <v>56</v>
      </c>
      <c r="K47" s="195"/>
      <c r="L47" s="254"/>
    </row>
    <row r="48" spans="1:13" hidden="1" x14ac:dyDescent="0.2">
      <c r="A48" s="174">
        <v>21</v>
      </c>
      <c r="B48" s="138" t="s">
        <v>160</v>
      </c>
      <c r="C48" s="100" t="s">
        <v>55</v>
      </c>
      <c r="D48" s="101"/>
      <c r="E48" s="102" t="s">
        <v>113</v>
      </c>
      <c r="F48" s="100" t="s">
        <v>28</v>
      </c>
      <c r="G48" s="103">
        <v>1</v>
      </c>
      <c r="H48" s="100"/>
      <c r="I48" s="100" t="s">
        <v>24</v>
      </c>
      <c r="J48" s="100" t="s">
        <v>137</v>
      </c>
      <c r="K48" s="195"/>
      <c r="L48" s="254"/>
    </row>
    <row r="49" spans="1:257" hidden="1" x14ac:dyDescent="0.2">
      <c r="A49" s="174">
        <v>22</v>
      </c>
      <c r="B49" s="138" t="s">
        <v>161</v>
      </c>
      <c r="C49" s="100" t="s">
        <v>59</v>
      </c>
      <c r="D49" s="101"/>
      <c r="E49" s="102" t="s">
        <v>147</v>
      </c>
      <c r="F49" s="100" t="s">
        <v>28</v>
      </c>
      <c r="G49" s="103">
        <v>1</v>
      </c>
      <c r="H49" s="100"/>
      <c r="I49" s="100" t="s">
        <v>45</v>
      </c>
      <c r="J49" s="100" t="s">
        <v>56</v>
      </c>
      <c r="K49" s="195"/>
      <c r="L49" s="254"/>
      <c r="M49" s="92"/>
    </row>
    <row r="50" spans="1:257" hidden="1" x14ac:dyDescent="0.2">
      <c r="A50" s="174">
        <v>23</v>
      </c>
      <c r="B50" s="138" t="s">
        <v>162</v>
      </c>
      <c r="C50" s="100" t="s">
        <v>59</v>
      </c>
      <c r="D50" s="101"/>
      <c r="E50" s="102" t="s">
        <v>147</v>
      </c>
      <c r="F50" s="100" t="s">
        <v>28</v>
      </c>
      <c r="G50" s="103">
        <v>1</v>
      </c>
      <c r="H50" s="100"/>
      <c r="I50" s="100" t="s">
        <v>45</v>
      </c>
      <c r="J50" s="100" t="s">
        <v>56</v>
      </c>
      <c r="K50" s="195"/>
      <c r="L50" s="254"/>
      <c r="M50" s="92"/>
    </row>
    <row r="51" spans="1:257" hidden="1" x14ac:dyDescent="0.2">
      <c r="A51" s="174">
        <v>24</v>
      </c>
      <c r="B51" s="138" t="s">
        <v>163</v>
      </c>
      <c r="C51" s="100" t="s">
        <v>59</v>
      </c>
      <c r="D51" s="101"/>
      <c r="E51" s="102" t="s">
        <v>147</v>
      </c>
      <c r="F51" s="100" t="s">
        <v>28</v>
      </c>
      <c r="G51" s="103">
        <v>1</v>
      </c>
      <c r="H51" s="100"/>
      <c r="I51" s="100" t="s">
        <v>45</v>
      </c>
      <c r="J51" s="100" t="s">
        <v>56</v>
      </c>
      <c r="K51" s="195"/>
      <c r="L51" s="254"/>
      <c r="M51" s="92"/>
    </row>
    <row r="52" spans="1:257" ht="26.25" hidden="1" customHeight="1" x14ac:dyDescent="0.2">
      <c r="A52" s="174">
        <v>25</v>
      </c>
      <c r="B52" s="139" t="s">
        <v>164</v>
      </c>
      <c r="C52" s="102" t="s">
        <v>59</v>
      </c>
      <c r="D52" s="104"/>
      <c r="E52" s="102" t="s">
        <v>147</v>
      </c>
      <c r="F52" s="102" t="s">
        <v>28</v>
      </c>
      <c r="G52" s="105">
        <v>1</v>
      </c>
      <c r="H52" s="102"/>
      <c r="I52" s="102" t="s">
        <v>45</v>
      </c>
      <c r="J52" s="102" t="s">
        <v>56</v>
      </c>
      <c r="K52" s="196"/>
      <c r="L52" s="255"/>
      <c r="M52" s="92"/>
    </row>
    <row r="53" spans="1:257" hidden="1" x14ac:dyDescent="0.2">
      <c r="A53" s="174">
        <v>26</v>
      </c>
      <c r="B53" s="118" t="s">
        <v>167</v>
      </c>
      <c r="C53" s="93" t="s">
        <v>59</v>
      </c>
      <c r="D53" s="95"/>
      <c r="E53" s="97" t="s">
        <v>113</v>
      </c>
      <c r="F53" s="93" t="s">
        <v>28</v>
      </c>
      <c r="G53" s="94">
        <v>1</v>
      </c>
      <c r="H53" s="93"/>
      <c r="I53" s="98" t="s">
        <v>127</v>
      </c>
      <c r="J53" s="98" t="s">
        <v>37</v>
      </c>
      <c r="K53" s="197"/>
      <c r="L53" s="175"/>
      <c r="M53" s="92"/>
    </row>
    <row r="54" spans="1:257" hidden="1" x14ac:dyDescent="0.2">
      <c r="A54" s="174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92"/>
      <c r="L54" s="175"/>
      <c r="M54" s="92"/>
    </row>
    <row r="55" spans="1:257" hidden="1" x14ac:dyDescent="0.2">
      <c r="A55" s="174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92"/>
      <c r="L55" s="175"/>
      <c r="M55" s="92">
        <v>198000</v>
      </c>
    </row>
    <row r="56" spans="1:257" hidden="1" x14ac:dyDescent="0.2">
      <c r="A56" s="174">
        <v>27</v>
      </c>
      <c r="B56" s="119" t="s">
        <v>178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92"/>
      <c r="L56" s="175"/>
      <c r="M56" s="92"/>
    </row>
    <row r="57" spans="1:257" s="2" customFormat="1" ht="25.5" hidden="1" x14ac:dyDescent="0.2">
      <c r="A57" s="174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92"/>
      <c r="L57" s="175" t="s">
        <v>31</v>
      </c>
      <c r="M57" s="88">
        <v>15000</v>
      </c>
      <c r="N57" s="21"/>
      <c r="O57" s="22"/>
      <c r="P57" s="23"/>
      <c r="Q57" s="22"/>
      <c r="R57" s="22"/>
      <c r="S57" s="24"/>
      <c r="T57" s="22"/>
      <c r="U57" s="22"/>
      <c r="V57" s="22"/>
      <c r="W57" s="22"/>
      <c r="X57" s="20"/>
      <c r="Y57" s="21"/>
      <c r="Z57" s="22"/>
      <c r="AA57" s="23"/>
      <c r="AB57" s="22"/>
      <c r="AC57" s="22"/>
      <c r="AD57" s="24"/>
      <c r="AE57" s="22"/>
      <c r="AF57" s="22"/>
      <c r="AG57" s="22"/>
      <c r="AH57" s="22"/>
      <c r="AI57" s="20"/>
      <c r="AJ57" s="21"/>
      <c r="AK57" s="22"/>
      <c r="AL57" s="23"/>
      <c r="AM57" s="22"/>
      <c r="AN57" s="22"/>
      <c r="AO57" s="24"/>
      <c r="AP57" s="22"/>
      <c r="AQ57" s="22"/>
      <c r="AR57" s="22"/>
      <c r="AS57" s="22"/>
      <c r="AT57" s="20"/>
      <c r="AU57" s="21"/>
      <c r="AV57" s="22"/>
      <c r="AW57" s="23"/>
      <c r="AX57" s="22"/>
      <c r="AY57" s="22"/>
      <c r="AZ57" s="24"/>
      <c r="BA57" s="22"/>
      <c r="BB57" s="22"/>
      <c r="BC57" s="22"/>
      <c r="BD57" s="22"/>
      <c r="BE57" s="20"/>
      <c r="BF57" s="21"/>
      <c r="BG57" s="22"/>
      <c r="BH57" s="23"/>
      <c r="BI57" s="22"/>
      <c r="BJ57" s="22"/>
      <c r="BK57" s="24"/>
      <c r="BL57" s="22"/>
      <c r="BM57" s="22"/>
      <c r="BN57" s="22"/>
      <c r="BO57" s="22"/>
      <c r="BP57" s="20"/>
      <c r="BQ57" s="21"/>
      <c r="BR57" s="22"/>
      <c r="BS57" s="23"/>
      <c r="BT57" s="22"/>
      <c r="BU57" s="22"/>
      <c r="BV57" s="24"/>
      <c r="BW57" s="22"/>
      <c r="BX57" s="22"/>
      <c r="BY57" s="22"/>
      <c r="BZ57" s="22"/>
      <c r="CA57" s="20"/>
      <c r="CB57" s="21"/>
      <c r="CC57" s="22"/>
      <c r="CD57" s="23"/>
      <c r="CE57" s="22"/>
      <c r="CF57" s="22"/>
      <c r="CG57" s="24"/>
      <c r="CH57" s="22"/>
      <c r="CI57" s="22"/>
      <c r="CJ57" s="22"/>
      <c r="CK57" s="22"/>
      <c r="CL57" s="20"/>
      <c r="CM57" s="21"/>
      <c r="CN57" s="22"/>
      <c r="CO57" s="23"/>
      <c r="CP57" s="22"/>
      <c r="CQ57" s="22"/>
      <c r="CR57" s="24"/>
      <c r="CS57" s="22"/>
      <c r="CT57" s="22"/>
      <c r="CU57" s="22"/>
      <c r="CV57" s="22"/>
      <c r="CW57" s="20"/>
      <c r="CX57" s="21"/>
      <c r="CY57" s="22"/>
      <c r="CZ57" s="23"/>
      <c r="DA57" s="22"/>
      <c r="DB57" s="22"/>
      <c r="DC57" s="24"/>
      <c r="DD57" s="22"/>
      <c r="DE57" s="22"/>
      <c r="DF57" s="22"/>
      <c r="DG57" s="22"/>
      <c r="DH57" s="20"/>
      <c r="DI57" s="21"/>
      <c r="DJ57" s="22"/>
      <c r="DK57" s="23"/>
      <c r="DL57" s="22"/>
      <c r="DM57" s="22"/>
      <c r="DN57" s="24"/>
      <c r="DO57" s="22"/>
      <c r="DP57" s="22"/>
      <c r="DQ57" s="22"/>
      <c r="DR57" s="22"/>
      <c r="DS57" s="20"/>
      <c r="DT57" s="21"/>
      <c r="DU57" s="22"/>
      <c r="DV57" s="23"/>
      <c r="DW57" s="22"/>
      <c r="DX57" s="22"/>
      <c r="DY57" s="24"/>
      <c r="DZ57" s="22"/>
      <c r="EA57" s="22"/>
      <c r="EB57" s="22"/>
      <c r="EC57" s="22"/>
      <c r="ED57" s="20"/>
      <c r="EE57" s="21"/>
      <c r="EF57" s="22"/>
      <c r="EG57" s="23"/>
      <c r="EH57" s="22"/>
      <c r="EI57" s="22"/>
      <c r="EJ57" s="24"/>
      <c r="EK57" s="22"/>
      <c r="EL57" s="22"/>
      <c r="EM57" s="22"/>
      <c r="EN57" s="22"/>
      <c r="EO57" s="20"/>
      <c r="EP57" s="21"/>
      <c r="EQ57" s="22"/>
      <c r="ER57" s="23"/>
      <c r="ES57" s="22"/>
      <c r="ET57" s="22"/>
      <c r="EU57" s="24"/>
      <c r="EV57" s="22"/>
      <c r="EW57" s="22"/>
      <c r="EX57" s="22"/>
      <c r="EY57" s="22"/>
      <c r="EZ57" s="20"/>
      <c r="FA57" s="21"/>
      <c r="FB57" s="22"/>
      <c r="FC57" s="23"/>
      <c r="FD57" s="22"/>
      <c r="FE57" s="22"/>
      <c r="FF57" s="24"/>
      <c r="FG57" s="22"/>
      <c r="FH57" s="22"/>
      <c r="FI57" s="22"/>
      <c r="FJ57" s="22"/>
      <c r="FK57" s="20"/>
      <c r="FL57" s="21"/>
      <c r="FM57" s="22"/>
      <c r="FN57" s="23"/>
      <c r="FO57" s="22"/>
      <c r="FP57" s="22"/>
      <c r="FQ57" s="24"/>
      <c r="FR57" s="22"/>
      <c r="FS57" s="22"/>
      <c r="FT57" s="22"/>
      <c r="FU57" s="22"/>
      <c r="FV57" s="20"/>
      <c r="FW57" s="21"/>
      <c r="FX57" s="22"/>
      <c r="FY57" s="23"/>
      <c r="FZ57" s="22"/>
      <c r="GA57" s="22"/>
      <c r="GB57" s="24"/>
      <c r="GC57" s="22"/>
      <c r="GD57" s="22"/>
      <c r="GE57" s="22"/>
      <c r="GF57" s="22"/>
      <c r="GG57" s="20"/>
      <c r="GH57" s="21"/>
      <c r="GI57" s="22"/>
      <c r="GJ57" s="23"/>
      <c r="GK57" s="22"/>
      <c r="GL57" s="22"/>
      <c r="GM57" s="24"/>
      <c r="GN57" s="22"/>
      <c r="GO57" s="22"/>
      <c r="GP57" s="22"/>
      <c r="GQ57" s="22"/>
      <c r="GR57" s="20"/>
      <c r="GS57" s="21"/>
      <c r="GT57" s="22"/>
      <c r="GU57" s="23"/>
      <c r="GV57" s="22"/>
      <c r="GW57" s="22"/>
      <c r="GX57" s="24"/>
      <c r="GY57" s="22"/>
      <c r="GZ57" s="22"/>
      <c r="HA57" s="22"/>
      <c r="HB57" s="22"/>
      <c r="HC57" s="20"/>
      <c r="HD57" s="21"/>
      <c r="HE57" s="22"/>
      <c r="HF57" s="23"/>
      <c r="HG57" s="22"/>
      <c r="HH57" s="22"/>
      <c r="HI57" s="24"/>
      <c r="HJ57" s="22"/>
      <c r="HK57" s="22"/>
      <c r="HL57" s="22"/>
      <c r="HM57" s="22"/>
      <c r="HN57" s="20"/>
      <c r="HO57" s="21"/>
      <c r="HP57" s="22"/>
      <c r="HQ57" s="23"/>
      <c r="HR57" s="22"/>
      <c r="HS57" s="22"/>
      <c r="HT57" s="24"/>
      <c r="HU57" s="22"/>
      <c r="HV57" s="22"/>
      <c r="HW57" s="22"/>
      <c r="HX57" s="22"/>
      <c r="HY57" s="20"/>
      <c r="HZ57" s="21"/>
      <c r="IA57" s="22"/>
      <c r="IB57" s="23"/>
      <c r="IC57" s="22"/>
      <c r="ID57" s="22"/>
      <c r="IE57" s="24"/>
      <c r="IF57" s="22"/>
      <c r="IG57" s="22"/>
      <c r="IH57" s="22"/>
      <c r="II57" s="22"/>
      <c r="IJ57" s="20"/>
      <c r="IK57" s="21"/>
      <c r="IL57" s="22"/>
      <c r="IM57" s="23"/>
      <c r="IN57" s="22"/>
      <c r="IO57" s="22"/>
      <c r="IP57" s="24"/>
      <c r="IQ57" s="22"/>
      <c r="IR57" s="22"/>
      <c r="IS57" s="22"/>
      <c r="IT57" s="22"/>
      <c r="IU57" s="20"/>
      <c r="IV57" s="21"/>
      <c r="IW57" s="22"/>
    </row>
    <row r="58" spans="1:257" hidden="1" x14ac:dyDescent="0.2">
      <c r="A58" s="174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92"/>
      <c r="L58" s="175" t="s">
        <v>38</v>
      </c>
      <c r="M58" s="88">
        <v>15000</v>
      </c>
    </row>
    <row r="59" spans="1:257" hidden="1" x14ac:dyDescent="0.2">
      <c r="A59" s="174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92"/>
      <c r="L59" s="175"/>
      <c r="M59" s="88">
        <v>120000</v>
      </c>
    </row>
    <row r="60" spans="1:257" ht="12.75" hidden="1" customHeight="1" x14ac:dyDescent="0.2">
      <c r="A60" s="174">
        <v>28</v>
      </c>
      <c r="B60" s="15" t="s">
        <v>69</v>
      </c>
      <c r="C60" s="11" t="s">
        <v>70</v>
      </c>
      <c r="D60" s="99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92"/>
      <c r="L60" s="175"/>
      <c r="M60" s="88">
        <v>135600</v>
      </c>
    </row>
    <row r="61" spans="1:257" hidden="1" x14ac:dyDescent="0.2">
      <c r="A61" s="174">
        <v>29</v>
      </c>
      <c r="B61" s="152" t="s">
        <v>168</v>
      </c>
      <c r="C61" s="153" t="s">
        <v>87</v>
      </c>
      <c r="D61" s="154"/>
      <c r="E61" s="155" t="s">
        <v>64</v>
      </c>
      <c r="F61" s="156" t="s">
        <v>28</v>
      </c>
      <c r="G61" s="157">
        <v>1</v>
      </c>
      <c r="H61" s="153"/>
      <c r="I61" s="158" t="s">
        <v>128</v>
      </c>
      <c r="J61" s="159" t="s">
        <v>131</v>
      </c>
      <c r="K61" s="198"/>
      <c r="L61" s="177"/>
      <c r="M61" s="88">
        <v>50000</v>
      </c>
    </row>
    <row r="62" spans="1:257" hidden="1" x14ac:dyDescent="0.2">
      <c r="A62" s="174">
        <v>22</v>
      </c>
      <c r="B62" s="120" t="s">
        <v>171</v>
      </c>
      <c r="C62" s="121" t="s">
        <v>89</v>
      </c>
      <c r="D62" s="122"/>
      <c r="E62" s="123" t="s">
        <v>64</v>
      </c>
      <c r="F62" s="27" t="s">
        <v>28</v>
      </c>
      <c r="G62" s="13">
        <v>1</v>
      </c>
      <c r="H62" s="11"/>
      <c r="I62" s="55" t="s">
        <v>128</v>
      </c>
      <c r="J62" s="46" t="s">
        <v>131</v>
      </c>
      <c r="K62" s="199"/>
      <c r="L62" s="175"/>
      <c r="M62" s="124">
        <v>50000</v>
      </c>
    </row>
    <row r="63" spans="1:257" ht="38.25" hidden="1" x14ac:dyDescent="0.2">
      <c r="A63" s="173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91"/>
      <c r="L63" s="64" t="s">
        <v>21</v>
      </c>
      <c r="M63" s="88">
        <v>180000</v>
      </c>
    </row>
    <row r="64" spans="1:257" hidden="1" x14ac:dyDescent="0.2">
      <c r="A64" s="178">
        <v>30</v>
      </c>
      <c r="B64" s="145" t="s">
        <v>181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182</v>
      </c>
      <c r="J64" s="11" t="s">
        <v>183</v>
      </c>
      <c r="K64" s="192"/>
      <c r="L64" s="179" t="s">
        <v>194</v>
      </c>
      <c r="M64" s="88">
        <v>7050000</v>
      </c>
    </row>
    <row r="65" spans="1:14" hidden="1" x14ac:dyDescent="0.2">
      <c r="A65" s="174">
        <v>31</v>
      </c>
      <c r="B65" s="145" t="s">
        <v>184</v>
      </c>
      <c r="C65" s="11" t="s">
        <v>63</v>
      </c>
      <c r="D65" s="12">
        <v>0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197</v>
      </c>
      <c r="K65" s="212" t="s">
        <v>206</v>
      </c>
      <c r="L65" s="175" t="s">
        <v>204</v>
      </c>
    </row>
    <row r="66" spans="1:14" hidden="1" x14ac:dyDescent="0.2">
      <c r="A66" s="174">
        <v>32</v>
      </c>
      <c r="B66" s="145" t="s">
        <v>185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182</v>
      </c>
      <c r="J66" s="11" t="s">
        <v>37</v>
      </c>
      <c r="K66" s="212"/>
      <c r="L66" s="180" t="s">
        <v>195</v>
      </c>
      <c r="N66" s="1">
        <v>35000</v>
      </c>
    </row>
    <row r="67" spans="1:14" hidden="1" x14ac:dyDescent="0.2">
      <c r="A67" s="174">
        <v>33</v>
      </c>
      <c r="B67" s="145" t="s">
        <v>188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187</v>
      </c>
      <c r="K67" s="212"/>
      <c r="L67" s="180" t="s">
        <v>195</v>
      </c>
      <c r="N67" s="1">
        <v>520000</v>
      </c>
    </row>
    <row r="68" spans="1:14" hidden="1" x14ac:dyDescent="0.2">
      <c r="A68" s="174">
        <v>34</v>
      </c>
      <c r="B68" s="145" t="s">
        <v>186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212"/>
      <c r="L68" s="180" t="s">
        <v>195</v>
      </c>
      <c r="N68" s="1">
        <v>37962</v>
      </c>
    </row>
    <row r="69" spans="1:14" hidden="1" x14ac:dyDescent="0.2">
      <c r="A69" s="174">
        <v>35</v>
      </c>
      <c r="B69" s="145" t="s">
        <v>198</v>
      </c>
      <c r="C69" s="11" t="s">
        <v>132</v>
      </c>
      <c r="D69" s="122"/>
      <c r="E69" s="26" t="s">
        <v>147</v>
      </c>
      <c r="F69" s="11" t="s">
        <v>28</v>
      </c>
      <c r="G69" s="13">
        <v>1</v>
      </c>
      <c r="H69" s="11"/>
      <c r="I69" s="11" t="s">
        <v>197</v>
      </c>
      <c r="J69" s="11" t="s">
        <v>208</v>
      </c>
      <c r="K69" s="26" t="s">
        <v>210</v>
      </c>
      <c r="L69" s="220" t="s">
        <v>204</v>
      </c>
    </row>
    <row r="70" spans="1:14" x14ac:dyDescent="0.2">
      <c r="A70" s="174">
        <v>36</v>
      </c>
      <c r="B70" s="145" t="s">
        <v>207</v>
      </c>
      <c r="C70" s="11" t="s">
        <v>55</v>
      </c>
      <c r="D70" s="12">
        <v>33000</v>
      </c>
      <c r="E70" s="26" t="s">
        <v>147</v>
      </c>
      <c r="F70" s="11" t="s">
        <v>28</v>
      </c>
      <c r="G70" s="13">
        <v>1</v>
      </c>
      <c r="H70" s="11"/>
      <c r="I70" s="11" t="s">
        <v>197</v>
      </c>
      <c r="J70" s="11" t="s">
        <v>209</v>
      </c>
      <c r="K70" s="212"/>
      <c r="L70" s="181" t="s">
        <v>21</v>
      </c>
    </row>
    <row r="71" spans="1:14" x14ac:dyDescent="0.2">
      <c r="A71" s="174">
        <v>37</v>
      </c>
      <c r="B71" s="145" t="s">
        <v>214</v>
      </c>
      <c r="C71" s="11" t="s">
        <v>55</v>
      </c>
      <c r="D71" s="12">
        <v>200000</v>
      </c>
      <c r="E71" s="26" t="s">
        <v>218</v>
      </c>
      <c r="F71" s="11" t="s">
        <v>28</v>
      </c>
      <c r="G71" s="13">
        <v>1</v>
      </c>
      <c r="H71" s="11"/>
      <c r="I71" s="11" t="s">
        <v>197</v>
      </c>
      <c r="J71" s="11" t="s">
        <v>209</v>
      </c>
      <c r="K71" s="212" t="s">
        <v>210</v>
      </c>
      <c r="L71" s="181"/>
    </row>
    <row r="72" spans="1:14" x14ac:dyDescent="0.2">
      <c r="A72" s="178">
        <v>38</v>
      </c>
      <c r="B72" s="223" t="s">
        <v>231</v>
      </c>
      <c r="C72" s="224" t="s">
        <v>224</v>
      </c>
      <c r="D72" s="225">
        <v>160000</v>
      </c>
      <c r="E72" s="226" t="s">
        <v>147</v>
      </c>
      <c r="F72" s="224" t="s">
        <v>18</v>
      </c>
      <c r="G72" s="227">
        <v>1</v>
      </c>
      <c r="H72" s="224"/>
      <c r="I72" s="224" t="s">
        <v>114</v>
      </c>
      <c r="J72" s="224" t="s">
        <v>196</v>
      </c>
      <c r="K72" s="228" t="s">
        <v>210</v>
      </c>
      <c r="L72" s="229" t="s">
        <v>201</v>
      </c>
    </row>
    <row r="73" spans="1:14" x14ac:dyDescent="0.2">
      <c r="A73" s="256" t="s">
        <v>75</v>
      </c>
      <c r="B73" s="257"/>
      <c r="C73" s="146"/>
      <c r="D73" s="147">
        <f>SUM(D69:D72)</f>
        <v>393000</v>
      </c>
      <c r="E73" s="148"/>
      <c r="F73" s="149"/>
      <c r="G73" s="150"/>
      <c r="H73" s="150"/>
      <c r="I73" s="148"/>
      <c r="J73" s="148"/>
      <c r="K73" s="200"/>
      <c r="L73" s="182"/>
    </row>
    <row r="74" spans="1:14" x14ac:dyDescent="0.2">
      <c r="A74" s="241" t="s">
        <v>76</v>
      </c>
      <c r="B74" s="242"/>
      <c r="C74" s="3"/>
      <c r="D74" s="33"/>
      <c r="E74" s="5"/>
      <c r="F74" s="5"/>
      <c r="G74" s="5"/>
      <c r="H74" s="5"/>
      <c r="I74" s="5"/>
      <c r="J74" s="5"/>
      <c r="K74" s="213"/>
      <c r="L74" s="34"/>
    </row>
    <row r="75" spans="1:14" hidden="1" x14ac:dyDescent="0.2">
      <c r="A75" s="35">
        <v>1</v>
      </c>
      <c r="B75" s="36" t="s">
        <v>77</v>
      </c>
      <c r="C75" s="37" t="s">
        <v>78</v>
      </c>
      <c r="D75" s="38"/>
      <c r="E75" s="39" t="s">
        <v>79</v>
      </c>
      <c r="F75" s="39" t="s">
        <v>28</v>
      </c>
      <c r="G75" s="40"/>
      <c r="H75" s="40">
        <v>1</v>
      </c>
      <c r="I75" s="41" t="s">
        <v>65</v>
      </c>
      <c r="J75" s="41" t="s">
        <v>20</v>
      </c>
      <c r="K75" s="201"/>
      <c r="L75" s="42" t="s">
        <v>80</v>
      </c>
      <c r="M75" s="88">
        <v>40000</v>
      </c>
    </row>
    <row r="76" spans="1:14" x14ac:dyDescent="0.2">
      <c r="A76" s="43">
        <v>1</v>
      </c>
      <c r="B76" s="25" t="s">
        <v>77</v>
      </c>
      <c r="C76" s="91" t="s">
        <v>78</v>
      </c>
      <c r="D76" s="44">
        <v>40000</v>
      </c>
      <c r="E76" s="26" t="s">
        <v>79</v>
      </c>
      <c r="F76" s="26" t="s">
        <v>28</v>
      </c>
      <c r="G76" s="54">
        <v>1</v>
      </c>
      <c r="H76" s="54"/>
      <c r="I76" s="55" t="s">
        <v>209</v>
      </c>
      <c r="J76" s="55" t="s">
        <v>196</v>
      </c>
      <c r="K76" s="202" t="s">
        <v>210</v>
      </c>
      <c r="L76" s="181"/>
    </row>
    <row r="77" spans="1:14" x14ac:dyDescent="0.2">
      <c r="A77" s="43">
        <v>2</v>
      </c>
      <c r="B77" s="25" t="s">
        <v>129</v>
      </c>
      <c r="C77" s="91" t="s">
        <v>78</v>
      </c>
      <c r="D77" s="44">
        <v>70000</v>
      </c>
      <c r="E77" s="26" t="s">
        <v>130</v>
      </c>
      <c r="F77" s="26" t="s">
        <v>28</v>
      </c>
      <c r="G77" s="54">
        <v>1</v>
      </c>
      <c r="H77" s="54"/>
      <c r="I77" s="55" t="s">
        <v>19</v>
      </c>
      <c r="J77" s="55" t="s">
        <v>196</v>
      </c>
      <c r="K77" s="202" t="s">
        <v>211</v>
      </c>
      <c r="L77" s="181"/>
    </row>
    <row r="78" spans="1:14" hidden="1" x14ac:dyDescent="0.2">
      <c r="A78" s="164">
        <v>3</v>
      </c>
      <c r="B78" s="17" t="s">
        <v>139</v>
      </c>
      <c r="C78" s="91" t="s">
        <v>53</v>
      </c>
      <c r="D78" s="44"/>
      <c r="E78" s="26" t="s">
        <v>82</v>
      </c>
      <c r="F78" s="26" t="s">
        <v>28</v>
      </c>
      <c r="G78" s="54">
        <v>1</v>
      </c>
      <c r="H78" s="54"/>
      <c r="I78" s="55" t="s">
        <v>128</v>
      </c>
      <c r="J78" s="55" t="s">
        <v>131</v>
      </c>
      <c r="K78" s="202"/>
      <c r="L78" s="182" t="s">
        <v>195</v>
      </c>
      <c r="N78" s="168">
        <v>300000</v>
      </c>
    </row>
    <row r="79" spans="1:14" hidden="1" x14ac:dyDescent="0.2">
      <c r="A79" s="43">
        <v>4</v>
      </c>
      <c r="B79" s="18" t="s">
        <v>54</v>
      </c>
      <c r="C79" s="91" t="s">
        <v>55</v>
      </c>
      <c r="D79" s="44"/>
      <c r="E79" s="26" t="s">
        <v>125</v>
      </c>
      <c r="F79" s="26" t="s">
        <v>18</v>
      </c>
      <c r="G79" s="54">
        <v>1</v>
      </c>
      <c r="H79" s="54"/>
      <c r="I79" s="55" t="s">
        <v>45</v>
      </c>
      <c r="J79" s="55" t="s">
        <v>131</v>
      </c>
      <c r="K79" s="202"/>
      <c r="L79" s="181"/>
      <c r="M79" s="88">
        <v>440000</v>
      </c>
    </row>
    <row r="80" spans="1:14" hidden="1" x14ac:dyDescent="0.2">
      <c r="A80" s="43">
        <v>6</v>
      </c>
      <c r="B80" s="25" t="s">
        <v>81</v>
      </c>
      <c r="C80" s="91" t="s">
        <v>58</v>
      </c>
      <c r="D80" s="44"/>
      <c r="E80" s="26" t="s">
        <v>82</v>
      </c>
      <c r="F80" s="27" t="s">
        <v>28</v>
      </c>
      <c r="G80" s="45">
        <v>1</v>
      </c>
      <c r="H80" s="45"/>
      <c r="I80" s="46" t="s">
        <v>83</v>
      </c>
      <c r="J80" s="46" t="s">
        <v>68</v>
      </c>
      <c r="K80" s="199"/>
      <c r="L80" s="183"/>
      <c r="M80" s="88">
        <v>25000</v>
      </c>
    </row>
    <row r="81" spans="1:13" hidden="1" x14ac:dyDescent="0.2">
      <c r="A81" s="43">
        <v>5</v>
      </c>
      <c r="B81" s="140" t="s">
        <v>84</v>
      </c>
      <c r="C81" s="188" t="s">
        <v>63</v>
      </c>
      <c r="D81" s="142"/>
      <c r="E81" s="27" t="s">
        <v>79</v>
      </c>
      <c r="F81" s="27" t="s">
        <v>28</v>
      </c>
      <c r="G81" s="45">
        <v>1</v>
      </c>
      <c r="H81" s="45"/>
      <c r="I81" s="46" t="s">
        <v>24</v>
      </c>
      <c r="J81" s="46" t="s">
        <v>131</v>
      </c>
      <c r="K81" s="199"/>
      <c r="L81" s="183"/>
      <c r="M81" s="88">
        <v>21436.32</v>
      </c>
    </row>
    <row r="82" spans="1:13" hidden="1" x14ac:dyDescent="0.2">
      <c r="A82" s="43">
        <v>6</v>
      </c>
      <c r="B82" s="25" t="s">
        <v>85</v>
      </c>
      <c r="C82" s="188" t="s">
        <v>63</v>
      </c>
      <c r="D82" s="47"/>
      <c r="E82" s="27" t="s">
        <v>82</v>
      </c>
      <c r="F82" s="27" t="s">
        <v>28</v>
      </c>
      <c r="G82" s="45">
        <v>1</v>
      </c>
      <c r="H82" s="45"/>
      <c r="I82" s="11" t="s">
        <v>24</v>
      </c>
      <c r="J82" s="11" t="s">
        <v>197</v>
      </c>
      <c r="K82" s="212" t="s">
        <v>206</v>
      </c>
      <c r="L82" s="183" t="s">
        <v>204</v>
      </c>
    </row>
    <row r="83" spans="1:13" hidden="1" x14ac:dyDescent="0.2">
      <c r="A83" s="43">
        <v>7</v>
      </c>
      <c r="B83" s="140" t="s">
        <v>86</v>
      </c>
      <c r="C83" s="189" t="s">
        <v>87</v>
      </c>
      <c r="D83" s="106"/>
      <c r="E83" s="102" t="s">
        <v>64</v>
      </c>
      <c r="F83" s="102" t="s">
        <v>28</v>
      </c>
      <c r="G83" s="107">
        <v>1</v>
      </c>
      <c r="H83" s="107"/>
      <c r="I83" s="100" t="s">
        <v>29</v>
      </c>
      <c r="J83" s="100" t="s">
        <v>83</v>
      </c>
      <c r="K83" s="214"/>
      <c r="L83" s="108" t="s">
        <v>172</v>
      </c>
    </row>
    <row r="84" spans="1:13" hidden="1" x14ac:dyDescent="0.2">
      <c r="A84" s="43">
        <v>8</v>
      </c>
      <c r="B84" s="25" t="s">
        <v>88</v>
      </c>
      <c r="C84" s="91" t="s">
        <v>73</v>
      </c>
      <c r="D84" s="44"/>
      <c r="E84" s="26" t="s">
        <v>64</v>
      </c>
      <c r="F84" s="26" t="s">
        <v>28</v>
      </c>
      <c r="G84" s="54">
        <v>1</v>
      </c>
      <c r="H84" s="54"/>
      <c r="I84" s="55" t="s">
        <v>90</v>
      </c>
      <c r="J84" s="55" t="s">
        <v>91</v>
      </c>
      <c r="K84" s="203"/>
      <c r="L84" s="87"/>
      <c r="M84" s="88">
        <v>12751.34</v>
      </c>
    </row>
    <row r="85" spans="1:13" ht="25.5" hidden="1" x14ac:dyDescent="0.2">
      <c r="A85" s="43"/>
      <c r="B85" s="25" t="s">
        <v>175</v>
      </c>
      <c r="C85" s="91" t="s">
        <v>174</v>
      </c>
      <c r="D85" s="44"/>
      <c r="E85" s="26" t="s">
        <v>125</v>
      </c>
      <c r="F85" s="26" t="s">
        <v>28</v>
      </c>
      <c r="G85" s="54">
        <v>1</v>
      </c>
      <c r="H85" s="54"/>
      <c r="I85" s="55"/>
      <c r="J85" s="55"/>
      <c r="K85" s="203"/>
      <c r="L85" s="87"/>
      <c r="M85" s="88">
        <f>4330.49+1378.07+5948.72+4200.72</f>
        <v>15858</v>
      </c>
    </row>
    <row r="86" spans="1:13" ht="25.5" hidden="1" x14ac:dyDescent="0.2">
      <c r="A86" s="43">
        <v>9</v>
      </c>
      <c r="B86" s="90" t="s">
        <v>126</v>
      </c>
      <c r="C86" s="217" t="s">
        <v>73</v>
      </c>
      <c r="D86" s="219"/>
      <c r="E86" s="26" t="s">
        <v>125</v>
      </c>
      <c r="F86" s="26" t="s">
        <v>18</v>
      </c>
      <c r="G86" s="54">
        <v>1</v>
      </c>
      <c r="H86" s="54"/>
      <c r="I86" s="55" t="s">
        <v>127</v>
      </c>
      <c r="J86" s="26" t="s">
        <v>137</v>
      </c>
      <c r="K86" s="204" t="s">
        <v>211</v>
      </c>
      <c r="L86" s="221" t="s">
        <v>204</v>
      </c>
    </row>
    <row r="87" spans="1:13" hidden="1" x14ac:dyDescent="0.2">
      <c r="A87" s="43">
        <v>10</v>
      </c>
      <c r="B87" s="25" t="s">
        <v>169</v>
      </c>
      <c r="C87" s="217" t="s">
        <v>73</v>
      </c>
      <c r="D87" s="218"/>
      <c r="E87" s="26" t="s">
        <v>125</v>
      </c>
      <c r="F87" s="26" t="s">
        <v>28</v>
      </c>
      <c r="G87" s="54">
        <v>1</v>
      </c>
      <c r="H87" s="54"/>
      <c r="I87" s="55" t="s">
        <v>45</v>
      </c>
      <c r="J87" s="55" t="s">
        <v>131</v>
      </c>
      <c r="K87" s="203" t="s">
        <v>211</v>
      </c>
      <c r="L87" s="221" t="s">
        <v>204</v>
      </c>
    </row>
    <row r="88" spans="1:13" hidden="1" x14ac:dyDescent="0.2">
      <c r="A88" s="43">
        <v>11</v>
      </c>
      <c r="B88" s="141" t="s">
        <v>176</v>
      </c>
      <c r="C88" s="91" t="s">
        <v>73</v>
      </c>
      <c r="D88" s="169"/>
      <c r="E88" s="110" t="s">
        <v>64</v>
      </c>
      <c r="F88" s="110" t="s">
        <v>28</v>
      </c>
      <c r="G88" s="111">
        <v>1</v>
      </c>
      <c r="H88" s="111"/>
      <c r="I88" s="112" t="s">
        <v>127</v>
      </c>
      <c r="J88" s="110" t="s">
        <v>37</v>
      </c>
      <c r="K88" s="205"/>
      <c r="L88" s="126" t="s">
        <v>173</v>
      </c>
      <c r="M88" s="88">
        <v>31500</v>
      </c>
    </row>
    <row r="89" spans="1:13" hidden="1" x14ac:dyDescent="0.2">
      <c r="A89" s="43">
        <v>12</v>
      </c>
      <c r="B89" s="143" t="s">
        <v>177</v>
      </c>
      <c r="C89" s="91" t="s">
        <v>73</v>
      </c>
      <c r="D89" s="169"/>
      <c r="E89" s="110" t="s">
        <v>79</v>
      </c>
      <c r="F89" s="110" t="s">
        <v>28</v>
      </c>
      <c r="G89" s="111">
        <v>1</v>
      </c>
      <c r="H89" s="111"/>
      <c r="I89" s="112" t="s">
        <v>127</v>
      </c>
      <c r="J89" s="110" t="s">
        <v>37</v>
      </c>
      <c r="K89" s="205"/>
      <c r="L89" s="126" t="s">
        <v>173</v>
      </c>
    </row>
    <row r="90" spans="1:13" hidden="1" x14ac:dyDescent="0.2">
      <c r="A90" s="43">
        <v>7</v>
      </c>
      <c r="B90" s="127" t="s">
        <v>92</v>
      </c>
      <c r="C90" s="91" t="s">
        <v>93</v>
      </c>
      <c r="D90" s="44"/>
      <c r="E90" s="110" t="s">
        <v>82</v>
      </c>
      <c r="F90" s="110" t="s">
        <v>28</v>
      </c>
      <c r="G90" s="111">
        <v>1</v>
      </c>
      <c r="H90" s="111"/>
      <c r="I90" s="112" t="s">
        <v>71</v>
      </c>
      <c r="J90" s="112" t="s">
        <v>37</v>
      </c>
      <c r="K90" s="206"/>
      <c r="L90" s="128"/>
      <c r="M90" s="88">
        <v>75000</v>
      </c>
    </row>
    <row r="91" spans="1:13" x14ac:dyDescent="0.2">
      <c r="A91" s="43">
        <v>13</v>
      </c>
      <c r="B91" s="151" t="s">
        <v>222</v>
      </c>
      <c r="C91" s="53" t="s">
        <v>223</v>
      </c>
      <c r="D91" s="169">
        <v>1365000</v>
      </c>
      <c r="E91" s="26" t="s">
        <v>130</v>
      </c>
      <c r="F91" s="26" t="s">
        <v>28</v>
      </c>
      <c r="G91" s="54">
        <v>1</v>
      </c>
      <c r="H91" s="222"/>
      <c r="I91" s="55" t="s">
        <v>37</v>
      </c>
      <c r="J91" s="55" t="s">
        <v>183</v>
      </c>
      <c r="K91" s="203" t="s">
        <v>211</v>
      </c>
      <c r="L91" s="87" t="s">
        <v>115</v>
      </c>
    </row>
    <row r="92" spans="1:13" hidden="1" x14ac:dyDescent="0.2">
      <c r="A92" s="43">
        <v>14</v>
      </c>
      <c r="B92" s="129" t="s">
        <v>179</v>
      </c>
      <c r="C92" s="130" t="s">
        <v>73</v>
      </c>
      <c r="D92" s="131"/>
      <c r="E92" s="132" t="s">
        <v>64</v>
      </c>
      <c r="F92" s="132" t="s">
        <v>28</v>
      </c>
      <c r="G92" s="133">
        <v>1</v>
      </c>
      <c r="H92" s="133"/>
      <c r="I92" s="134" t="s">
        <v>127</v>
      </c>
      <c r="J92" s="134" t="s">
        <v>131</v>
      </c>
      <c r="K92" s="207"/>
      <c r="L92" s="135" t="s">
        <v>180</v>
      </c>
      <c r="M92" s="88">
        <v>75000</v>
      </c>
    </row>
    <row r="93" spans="1:13" hidden="1" x14ac:dyDescent="0.2">
      <c r="A93" s="185">
        <v>15</v>
      </c>
      <c r="B93" s="151" t="s">
        <v>200</v>
      </c>
      <c r="C93" s="91" t="s">
        <v>73</v>
      </c>
      <c r="D93" s="169"/>
      <c r="E93" s="26" t="s">
        <v>64</v>
      </c>
      <c r="F93" s="26" t="s">
        <v>28</v>
      </c>
      <c r="G93" s="54">
        <v>1</v>
      </c>
      <c r="H93" s="54"/>
      <c r="I93" s="11" t="s">
        <v>24</v>
      </c>
      <c r="J93" s="11" t="s">
        <v>131</v>
      </c>
      <c r="K93" s="204"/>
      <c r="L93" s="184" t="s">
        <v>201</v>
      </c>
    </row>
    <row r="94" spans="1:13" x14ac:dyDescent="0.2">
      <c r="A94" s="43">
        <v>16</v>
      </c>
      <c r="B94" s="151" t="s">
        <v>199</v>
      </c>
      <c r="C94" s="91" t="s">
        <v>224</v>
      </c>
      <c r="D94" s="169">
        <v>45000</v>
      </c>
      <c r="E94" s="26" t="s">
        <v>64</v>
      </c>
      <c r="F94" s="26" t="s">
        <v>28</v>
      </c>
      <c r="G94" s="54">
        <v>1</v>
      </c>
      <c r="H94" s="54"/>
      <c r="I94" s="11" t="s">
        <v>187</v>
      </c>
      <c r="J94" s="11" t="s">
        <v>209</v>
      </c>
      <c r="K94" s="204" t="s">
        <v>210</v>
      </c>
      <c r="L94" s="87"/>
    </row>
    <row r="95" spans="1:13" x14ac:dyDescent="0.2">
      <c r="A95" s="43">
        <v>17</v>
      </c>
      <c r="B95" s="151" t="s">
        <v>202</v>
      </c>
      <c r="C95" s="91" t="s">
        <v>224</v>
      </c>
      <c r="D95" s="169">
        <v>45000</v>
      </c>
      <c r="E95" s="26" t="s">
        <v>64</v>
      </c>
      <c r="F95" s="26" t="s">
        <v>28</v>
      </c>
      <c r="G95" s="54">
        <v>1</v>
      </c>
      <c r="H95" s="54"/>
      <c r="I95" s="11" t="s">
        <v>187</v>
      </c>
      <c r="J95" s="11" t="s">
        <v>209</v>
      </c>
      <c r="K95" s="204" t="s">
        <v>210</v>
      </c>
      <c r="L95" s="87"/>
    </row>
    <row r="96" spans="1:13" x14ac:dyDescent="0.2">
      <c r="A96" s="43">
        <v>18</v>
      </c>
      <c r="B96" s="151" t="s">
        <v>205</v>
      </c>
      <c r="C96" s="91" t="s">
        <v>224</v>
      </c>
      <c r="D96" s="169">
        <v>40000</v>
      </c>
      <c r="E96" s="26" t="s">
        <v>82</v>
      </c>
      <c r="F96" s="26" t="s">
        <v>28</v>
      </c>
      <c r="G96" s="54">
        <v>1</v>
      </c>
      <c r="H96" s="54"/>
      <c r="I96" s="11" t="s">
        <v>187</v>
      </c>
      <c r="J96" s="11" t="s">
        <v>187</v>
      </c>
      <c r="K96" s="204" t="s">
        <v>210</v>
      </c>
      <c r="L96" s="87" t="s">
        <v>38</v>
      </c>
    </row>
    <row r="97" spans="1:13" x14ac:dyDescent="0.2">
      <c r="A97" s="43">
        <v>19</v>
      </c>
      <c r="B97" s="151" t="s">
        <v>221</v>
      </c>
      <c r="C97" s="91" t="s">
        <v>55</v>
      </c>
      <c r="D97" s="169">
        <v>40000</v>
      </c>
      <c r="E97" s="26" t="s">
        <v>64</v>
      </c>
      <c r="F97" s="26" t="s">
        <v>28</v>
      </c>
      <c r="G97" s="54">
        <v>1</v>
      </c>
      <c r="H97" s="54"/>
      <c r="I97" s="11" t="s">
        <v>187</v>
      </c>
      <c r="J97" s="11" t="s">
        <v>209</v>
      </c>
      <c r="K97" s="204" t="s">
        <v>210</v>
      </c>
      <c r="L97" s="87"/>
    </row>
    <row r="98" spans="1:13" x14ac:dyDescent="0.2">
      <c r="A98" s="43">
        <v>20</v>
      </c>
      <c r="B98" s="151" t="s">
        <v>219</v>
      </c>
      <c r="C98" s="91" t="s">
        <v>55</v>
      </c>
      <c r="D98" s="169">
        <v>340000</v>
      </c>
      <c r="E98" s="26" t="s">
        <v>64</v>
      </c>
      <c r="F98" s="26" t="s">
        <v>28</v>
      </c>
      <c r="G98" s="54">
        <v>1</v>
      </c>
      <c r="H98" s="54"/>
      <c r="I98" s="11" t="s">
        <v>187</v>
      </c>
      <c r="J98" s="11" t="s">
        <v>183</v>
      </c>
      <c r="K98" s="204" t="s">
        <v>210</v>
      </c>
      <c r="L98" s="87" t="s">
        <v>220</v>
      </c>
    </row>
    <row r="99" spans="1:13" x14ac:dyDescent="0.2">
      <c r="A99" s="43">
        <v>21</v>
      </c>
      <c r="B99" s="151" t="s">
        <v>225</v>
      </c>
      <c r="C99" s="91" t="s">
        <v>55</v>
      </c>
      <c r="D99" s="169">
        <v>300000</v>
      </c>
      <c r="E99" s="26" t="s">
        <v>82</v>
      </c>
      <c r="F99" s="26" t="s">
        <v>28</v>
      </c>
      <c r="G99" s="54">
        <v>1</v>
      </c>
      <c r="H99" s="54"/>
      <c r="I99" s="11" t="s">
        <v>187</v>
      </c>
      <c r="J99" s="11" t="s">
        <v>213</v>
      </c>
      <c r="K99" s="204" t="s">
        <v>210</v>
      </c>
      <c r="L99" s="87"/>
    </row>
    <row r="100" spans="1:13" x14ac:dyDescent="0.2">
      <c r="A100" s="43">
        <v>22</v>
      </c>
      <c r="B100" s="151" t="s">
        <v>226</v>
      </c>
      <c r="C100" s="91" t="s">
        <v>224</v>
      </c>
      <c r="D100" s="169">
        <v>200000</v>
      </c>
      <c r="E100" s="26" t="s">
        <v>82</v>
      </c>
      <c r="F100" s="26" t="s">
        <v>28</v>
      </c>
      <c r="G100" s="54">
        <v>1</v>
      </c>
      <c r="H100" s="54"/>
      <c r="I100" s="11" t="s">
        <v>187</v>
      </c>
      <c r="J100" s="11" t="s">
        <v>213</v>
      </c>
      <c r="K100" s="204" t="s">
        <v>210</v>
      </c>
      <c r="L100" s="87" t="s">
        <v>38</v>
      </c>
    </row>
    <row r="101" spans="1:13" x14ac:dyDescent="0.2">
      <c r="A101" s="43">
        <v>23</v>
      </c>
      <c r="B101" s="25" t="s">
        <v>169</v>
      </c>
      <c r="C101" s="91" t="s">
        <v>224</v>
      </c>
      <c r="D101" s="169">
        <v>210000</v>
      </c>
      <c r="E101" s="26" t="s">
        <v>125</v>
      </c>
      <c r="F101" s="26" t="s">
        <v>28</v>
      </c>
      <c r="G101" s="54">
        <v>1</v>
      </c>
      <c r="H101" s="54"/>
      <c r="I101" s="11" t="s">
        <v>187</v>
      </c>
      <c r="J101" s="11" t="s">
        <v>213</v>
      </c>
      <c r="K101" s="204" t="s">
        <v>210</v>
      </c>
      <c r="L101" s="87"/>
    </row>
    <row r="102" spans="1:13" x14ac:dyDescent="0.2">
      <c r="A102" s="43">
        <v>24</v>
      </c>
      <c r="B102" s="25" t="s">
        <v>227</v>
      </c>
      <c r="C102" s="91" t="s">
        <v>55</v>
      </c>
      <c r="D102" s="169">
        <v>55000</v>
      </c>
      <c r="E102" s="26" t="s">
        <v>125</v>
      </c>
      <c r="F102" s="26" t="s">
        <v>28</v>
      </c>
      <c r="G102" s="54">
        <v>1</v>
      </c>
      <c r="H102" s="54"/>
      <c r="I102" s="11" t="s">
        <v>187</v>
      </c>
      <c r="J102" s="11" t="s">
        <v>213</v>
      </c>
      <c r="K102" s="204" t="s">
        <v>210</v>
      </c>
      <c r="L102" s="87"/>
    </row>
    <row r="103" spans="1:13" x14ac:dyDescent="0.2">
      <c r="A103" s="43">
        <v>25</v>
      </c>
      <c r="B103" s="25" t="s">
        <v>228</v>
      </c>
      <c r="C103" s="91" t="s">
        <v>55</v>
      </c>
      <c r="D103" s="169">
        <v>5000</v>
      </c>
      <c r="E103" s="26" t="s">
        <v>125</v>
      </c>
      <c r="F103" s="26" t="s">
        <v>28</v>
      </c>
      <c r="G103" s="54">
        <v>1</v>
      </c>
      <c r="H103" s="54"/>
      <c r="I103" s="11" t="s">
        <v>187</v>
      </c>
      <c r="J103" s="11" t="s">
        <v>187</v>
      </c>
      <c r="K103" s="204" t="s">
        <v>211</v>
      </c>
      <c r="L103" s="87" t="s">
        <v>232</v>
      </c>
    </row>
    <row r="104" spans="1:13" x14ac:dyDescent="0.2">
      <c r="A104" s="236" t="s">
        <v>75</v>
      </c>
      <c r="B104" s="237"/>
      <c r="C104" s="29"/>
      <c r="D104" s="30">
        <f>SUM(D76:D103)</f>
        <v>2755000</v>
      </c>
      <c r="E104" s="166"/>
      <c r="F104" s="166"/>
      <c r="G104" s="48"/>
      <c r="H104" s="48"/>
      <c r="I104" s="31"/>
      <c r="J104" s="31"/>
      <c r="K104" s="208"/>
      <c r="L104" s="32"/>
    </row>
    <row r="105" spans="1:13" x14ac:dyDescent="0.2">
      <c r="A105" s="241" t="s">
        <v>94</v>
      </c>
      <c r="B105" s="242"/>
      <c r="C105" s="3"/>
      <c r="D105" s="33"/>
      <c r="E105" s="5"/>
      <c r="F105" s="5"/>
      <c r="G105" s="5"/>
      <c r="H105" s="5"/>
      <c r="I105" s="5"/>
      <c r="J105" s="5"/>
      <c r="K105" s="213"/>
      <c r="L105" s="34"/>
    </row>
    <row r="106" spans="1:13" hidden="1" x14ac:dyDescent="0.2">
      <c r="A106" s="49">
        <v>1</v>
      </c>
      <c r="B106" s="15" t="s">
        <v>95</v>
      </c>
      <c r="C106" s="50" t="s">
        <v>96</v>
      </c>
      <c r="D106" s="51"/>
      <c r="E106" s="27" t="s">
        <v>82</v>
      </c>
      <c r="F106" s="50" t="s">
        <v>97</v>
      </c>
      <c r="G106" s="52">
        <v>1</v>
      </c>
      <c r="H106" s="50"/>
      <c r="I106" s="50" t="s">
        <v>71</v>
      </c>
      <c r="J106" s="50" t="s">
        <v>51</v>
      </c>
      <c r="K106" s="215"/>
      <c r="L106" s="183"/>
      <c r="M106" s="88">
        <v>965000</v>
      </c>
    </row>
    <row r="107" spans="1:13" hidden="1" x14ac:dyDescent="0.2">
      <c r="A107" s="43">
        <v>2</v>
      </c>
      <c r="B107" s="15" t="s">
        <v>98</v>
      </c>
      <c r="C107" s="50" t="s">
        <v>33</v>
      </c>
      <c r="D107" s="51"/>
      <c r="E107" s="27" t="s">
        <v>82</v>
      </c>
      <c r="F107" s="50" t="s">
        <v>97</v>
      </c>
      <c r="G107" s="52">
        <v>1</v>
      </c>
      <c r="H107" s="50"/>
      <c r="I107" s="50" t="s">
        <v>71</v>
      </c>
      <c r="J107" s="50" t="s">
        <v>51</v>
      </c>
      <c r="K107" s="215"/>
      <c r="L107" s="183"/>
      <c r="M107" s="88">
        <v>200000</v>
      </c>
    </row>
    <row r="108" spans="1:13" hidden="1" x14ac:dyDescent="0.2">
      <c r="A108" s="43">
        <v>3</v>
      </c>
      <c r="B108" s="17" t="s">
        <v>99</v>
      </c>
      <c r="C108" s="53" t="s">
        <v>100</v>
      </c>
      <c r="D108" s="44"/>
      <c r="E108" s="26" t="s">
        <v>82</v>
      </c>
      <c r="F108" s="26" t="s">
        <v>28</v>
      </c>
      <c r="G108" s="54">
        <v>1</v>
      </c>
      <c r="H108" s="54"/>
      <c r="I108" s="55" t="s">
        <v>83</v>
      </c>
      <c r="J108" s="55" t="s">
        <v>101</v>
      </c>
      <c r="K108" s="202"/>
      <c r="L108" s="181"/>
      <c r="M108" s="88">
        <v>225000</v>
      </c>
    </row>
    <row r="109" spans="1:13" hidden="1" x14ac:dyDescent="0.2">
      <c r="A109" s="43">
        <v>4</v>
      </c>
      <c r="B109" s="56" t="s">
        <v>102</v>
      </c>
      <c r="C109" s="53" t="s">
        <v>59</v>
      </c>
      <c r="D109" s="44"/>
      <c r="E109" s="26" t="s">
        <v>82</v>
      </c>
      <c r="F109" s="26" t="s">
        <v>28</v>
      </c>
      <c r="G109" s="54">
        <v>1</v>
      </c>
      <c r="H109" s="54"/>
      <c r="I109" s="55" t="s">
        <v>20</v>
      </c>
      <c r="J109" s="55" t="s">
        <v>45</v>
      </c>
      <c r="K109" s="202"/>
      <c r="L109" s="181"/>
      <c r="M109" s="88">
        <v>8750</v>
      </c>
    </row>
    <row r="110" spans="1:13" hidden="1" x14ac:dyDescent="0.2">
      <c r="A110" s="49">
        <v>1</v>
      </c>
      <c r="B110" s="56" t="s">
        <v>103</v>
      </c>
      <c r="C110" s="167" t="s">
        <v>78</v>
      </c>
      <c r="D110" s="44"/>
      <c r="E110" s="26" t="s">
        <v>82</v>
      </c>
      <c r="F110" s="26" t="s">
        <v>28</v>
      </c>
      <c r="G110" s="45">
        <v>1</v>
      </c>
      <c r="H110" s="45"/>
      <c r="I110" s="46" t="s">
        <v>51</v>
      </c>
      <c r="J110" s="46" t="s">
        <v>104</v>
      </c>
      <c r="K110" s="199"/>
      <c r="L110" s="183" t="s">
        <v>31</v>
      </c>
      <c r="M110" s="88">
        <f>513980/2.02</f>
        <v>254445.54455445544</v>
      </c>
    </row>
    <row r="111" spans="1:13" hidden="1" x14ac:dyDescent="0.2">
      <c r="A111" s="49">
        <v>2</v>
      </c>
      <c r="B111" s="144" t="s">
        <v>165</v>
      </c>
      <c r="C111" s="113" t="s">
        <v>55</v>
      </c>
      <c r="D111" s="106"/>
      <c r="E111" s="102" t="s">
        <v>166</v>
      </c>
      <c r="F111" s="102" t="s">
        <v>18</v>
      </c>
      <c r="G111" s="107">
        <v>1</v>
      </c>
      <c r="H111" s="107"/>
      <c r="I111" s="109" t="s">
        <v>127</v>
      </c>
      <c r="J111" s="109" t="s">
        <v>37</v>
      </c>
      <c r="K111" s="209"/>
      <c r="L111" s="108" t="s">
        <v>172</v>
      </c>
    </row>
    <row r="112" spans="1:13" hidden="1" x14ac:dyDescent="0.2">
      <c r="A112" s="43">
        <v>6</v>
      </c>
      <c r="B112" s="56" t="s">
        <v>105</v>
      </c>
      <c r="C112" s="167" t="s">
        <v>67</v>
      </c>
      <c r="D112" s="47"/>
      <c r="E112" s="26" t="s">
        <v>82</v>
      </c>
      <c r="F112" s="26" t="s">
        <v>28</v>
      </c>
      <c r="G112" s="45">
        <v>1</v>
      </c>
      <c r="H112" s="45"/>
      <c r="I112" s="50" t="s">
        <v>71</v>
      </c>
      <c r="J112" s="50" t="s">
        <v>51</v>
      </c>
      <c r="K112" s="215"/>
      <c r="L112" s="183"/>
      <c r="M112" s="88">
        <v>55000</v>
      </c>
    </row>
    <row r="113" spans="1:13" ht="38.25" hidden="1" x14ac:dyDescent="0.2">
      <c r="A113" s="35">
        <v>7</v>
      </c>
      <c r="B113" s="25" t="s">
        <v>106</v>
      </c>
      <c r="C113" s="57" t="s">
        <v>87</v>
      </c>
      <c r="D113" s="58"/>
      <c r="E113" s="7" t="s">
        <v>82</v>
      </c>
      <c r="F113" s="7" t="s">
        <v>28</v>
      </c>
      <c r="G113" s="59">
        <v>1</v>
      </c>
      <c r="H113" s="59"/>
      <c r="I113" s="60" t="s">
        <v>107</v>
      </c>
      <c r="J113" s="60" t="s">
        <v>45</v>
      </c>
      <c r="K113" s="201"/>
      <c r="L113" s="64" t="s">
        <v>80</v>
      </c>
      <c r="M113" s="88">
        <v>3135165</v>
      </c>
    </row>
    <row r="114" spans="1:13" hidden="1" x14ac:dyDescent="0.2">
      <c r="A114" s="35">
        <v>8</v>
      </c>
      <c r="B114" s="56" t="s">
        <v>108</v>
      </c>
      <c r="C114" s="61" t="s">
        <v>87</v>
      </c>
      <c r="D114" s="38"/>
      <c r="E114" s="39" t="s">
        <v>82</v>
      </c>
      <c r="F114" s="39" t="s">
        <v>28</v>
      </c>
      <c r="G114" s="40">
        <v>1</v>
      </c>
      <c r="H114" s="40"/>
      <c r="I114" s="41" t="s">
        <v>107</v>
      </c>
      <c r="J114" s="41" t="s">
        <v>45</v>
      </c>
      <c r="K114" s="201"/>
      <c r="L114" s="42" t="s">
        <v>80</v>
      </c>
      <c r="M114" s="88">
        <v>718750</v>
      </c>
    </row>
    <row r="115" spans="1:13" hidden="1" x14ac:dyDescent="0.2">
      <c r="A115" s="43">
        <v>3</v>
      </c>
      <c r="B115" s="56" t="s">
        <v>109</v>
      </c>
      <c r="C115" s="53" t="s">
        <v>93</v>
      </c>
      <c r="D115" s="44"/>
      <c r="E115" s="26" t="s">
        <v>82</v>
      </c>
      <c r="F115" s="26" t="s">
        <v>28</v>
      </c>
      <c r="G115" s="54">
        <v>1</v>
      </c>
      <c r="H115" s="54"/>
      <c r="I115" s="55" t="s">
        <v>24</v>
      </c>
      <c r="J115" s="55" t="s">
        <v>196</v>
      </c>
      <c r="K115" s="202" t="s">
        <v>206</v>
      </c>
      <c r="L115" s="182" t="s">
        <v>204</v>
      </c>
    </row>
    <row r="116" spans="1:13" x14ac:dyDescent="0.2">
      <c r="A116" s="43">
        <v>9</v>
      </c>
      <c r="B116" s="56" t="s">
        <v>212</v>
      </c>
      <c r="C116" s="53" t="s">
        <v>87</v>
      </c>
      <c r="D116" s="44">
        <v>965845</v>
      </c>
      <c r="E116" s="26" t="s">
        <v>82</v>
      </c>
      <c r="F116" s="26" t="s">
        <v>28</v>
      </c>
      <c r="G116" s="54">
        <v>1</v>
      </c>
      <c r="H116" s="54"/>
      <c r="I116" s="55" t="s">
        <v>187</v>
      </c>
      <c r="J116" s="55" t="s">
        <v>187</v>
      </c>
      <c r="K116" s="204" t="s">
        <v>211</v>
      </c>
      <c r="L116" s="87" t="s">
        <v>233</v>
      </c>
    </row>
    <row r="117" spans="1:13" x14ac:dyDescent="0.2">
      <c r="A117" s="43">
        <v>10</v>
      </c>
      <c r="B117" s="56" t="s">
        <v>229</v>
      </c>
      <c r="C117" s="53" t="s">
        <v>224</v>
      </c>
      <c r="D117" s="44">
        <v>40000</v>
      </c>
      <c r="E117" s="26" t="s">
        <v>82</v>
      </c>
      <c r="F117" s="26" t="s">
        <v>28</v>
      </c>
      <c r="G117" s="54">
        <v>1</v>
      </c>
      <c r="H117" s="54"/>
      <c r="I117" s="55" t="s">
        <v>187</v>
      </c>
      <c r="J117" s="55" t="s">
        <v>187</v>
      </c>
      <c r="K117" s="203" t="s">
        <v>210</v>
      </c>
      <c r="L117" s="87" t="s">
        <v>233</v>
      </c>
    </row>
    <row r="118" spans="1:13" x14ac:dyDescent="0.2">
      <c r="A118" s="236" t="s">
        <v>75</v>
      </c>
      <c r="B118" s="237"/>
      <c r="C118" s="29"/>
      <c r="D118" s="30">
        <f>SUM(D106:D117)</f>
        <v>1005845</v>
      </c>
      <c r="E118" s="166"/>
      <c r="F118" s="166"/>
      <c r="G118" s="62"/>
      <c r="H118" s="62"/>
      <c r="I118" s="31"/>
      <c r="J118" s="31"/>
      <c r="K118" s="208"/>
      <c r="L118" s="32"/>
    </row>
    <row r="119" spans="1:13" x14ac:dyDescent="0.2">
      <c r="A119" s="241" t="s">
        <v>110</v>
      </c>
      <c r="B119" s="242"/>
      <c r="C119" s="3"/>
      <c r="D119" s="33"/>
      <c r="E119" s="5"/>
      <c r="F119" s="5"/>
      <c r="G119" s="5"/>
      <c r="H119" s="5"/>
      <c r="I119" s="5"/>
      <c r="J119" s="5"/>
      <c r="K119" s="213"/>
      <c r="L119" s="34"/>
    </row>
    <row r="120" spans="1:13" hidden="1" x14ac:dyDescent="0.2">
      <c r="A120" s="35">
        <v>1</v>
      </c>
      <c r="B120" s="63" t="s">
        <v>111</v>
      </c>
      <c r="C120" s="7" t="s">
        <v>112</v>
      </c>
      <c r="D120" s="8"/>
      <c r="E120" s="7" t="s">
        <v>113</v>
      </c>
      <c r="F120" s="39" t="s">
        <v>28</v>
      </c>
      <c r="G120" s="9">
        <v>1</v>
      </c>
      <c r="H120" s="7"/>
      <c r="I120" s="7" t="s">
        <v>19</v>
      </c>
      <c r="J120" s="7" t="s">
        <v>114</v>
      </c>
      <c r="K120" s="216"/>
      <c r="L120" s="64" t="s">
        <v>115</v>
      </c>
      <c r="M120" s="171">
        <f>249000/1.9</f>
        <v>131052.63157894737</v>
      </c>
    </row>
    <row r="121" spans="1:13" hidden="1" x14ac:dyDescent="0.2">
      <c r="A121" s="49">
        <v>1</v>
      </c>
      <c r="B121" s="15" t="s">
        <v>116</v>
      </c>
      <c r="C121" s="50" t="s">
        <v>117</v>
      </c>
      <c r="D121" s="51"/>
      <c r="E121" s="50" t="s">
        <v>118</v>
      </c>
      <c r="F121" s="27" t="s">
        <v>28</v>
      </c>
      <c r="G121" s="52">
        <v>1</v>
      </c>
      <c r="H121" s="50"/>
      <c r="I121" s="11" t="s">
        <v>20</v>
      </c>
      <c r="J121" s="50" t="s">
        <v>45</v>
      </c>
      <c r="K121" s="215"/>
      <c r="L121" s="65"/>
    </row>
    <row r="122" spans="1:13" hidden="1" x14ac:dyDescent="0.2">
      <c r="A122" s="49">
        <v>2</v>
      </c>
      <c r="B122" s="15" t="s">
        <v>170</v>
      </c>
      <c r="C122" s="50" t="s">
        <v>117</v>
      </c>
      <c r="D122" s="51"/>
      <c r="E122" s="26" t="s">
        <v>64</v>
      </c>
      <c r="F122" s="27" t="s">
        <v>28</v>
      </c>
      <c r="G122" s="52">
        <v>1</v>
      </c>
      <c r="H122" s="50"/>
      <c r="I122" s="11" t="s">
        <v>51</v>
      </c>
      <c r="J122" s="50" t="s">
        <v>37</v>
      </c>
      <c r="K122" s="215"/>
      <c r="L122" s="65"/>
    </row>
    <row r="123" spans="1:13" hidden="1" x14ac:dyDescent="0.2">
      <c r="A123" s="35">
        <v>3</v>
      </c>
      <c r="B123" s="63" t="s">
        <v>119</v>
      </c>
      <c r="C123" s="7" t="s">
        <v>117</v>
      </c>
      <c r="D123" s="8"/>
      <c r="E123" s="7" t="s">
        <v>120</v>
      </c>
      <c r="F123" s="39" t="s">
        <v>28</v>
      </c>
      <c r="G123" s="9">
        <v>1</v>
      </c>
      <c r="H123" s="7"/>
      <c r="I123" s="7" t="s">
        <v>121</v>
      </c>
      <c r="J123" s="7" t="s">
        <v>20</v>
      </c>
      <c r="K123" s="216"/>
      <c r="L123" s="64" t="s">
        <v>80</v>
      </c>
    </row>
    <row r="124" spans="1:13" x14ac:dyDescent="0.2">
      <c r="A124" s="49">
        <v>4</v>
      </c>
      <c r="B124" s="15" t="s">
        <v>111</v>
      </c>
      <c r="C124" s="50" t="s">
        <v>215</v>
      </c>
      <c r="D124" s="51">
        <v>50000</v>
      </c>
      <c r="E124" s="26" t="s">
        <v>125</v>
      </c>
      <c r="F124" s="27" t="s">
        <v>18</v>
      </c>
      <c r="G124" s="52">
        <v>1</v>
      </c>
      <c r="H124" s="50"/>
      <c r="I124" s="11" t="s">
        <v>114</v>
      </c>
      <c r="J124" s="50" t="s">
        <v>196</v>
      </c>
      <c r="K124" s="215" t="s">
        <v>211</v>
      </c>
      <c r="L124" s="65"/>
    </row>
    <row r="125" spans="1:13" x14ac:dyDescent="0.2">
      <c r="A125" s="43">
        <v>5</v>
      </c>
      <c r="B125" s="15" t="s">
        <v>217</v>
      </c>
      <c r="C125" s="11" t="s">
        <v>216</v>
      </c>
      <c r="D125" s="12">
        <v>86640</v>
      </c>
      <c r="E125" s="26" t="s">
        <v>125</v>
      </c>
      <c r="F125" s="27" t="s">
        <v>18</v>
      </c>
      <c r="G125" s="52">
        <v>1</v>
      </c>
      <c r="H125" s="11"/>
      <c r="I125" s="11" t="s">
        <v>114</v>
      </c>
      <c r="J125" s="50" t="s">
        <v>196</v>
      </c>
      <c r="K125" s="212" t="s">
        <v>210</v>
      </c>
      <c r="L125" s="175"/>
    </row>
    <row r="126" spans="1:13" x14ac:dyDescent="0.2">
      <c r="A126" s="230">
        <v>6</v>
      </c>
      <c r="B126" s="231" t="s">
        <v>230</v>
      </c>
      <c r="C126" s="224" t="s">
        <v>216</v>
      </c>
      <c r="D126" s="225">
        <v>3000</v>
      </c>
      <c r="E126" s="226" t="s">
        <v>125</v>
      </c>
      <c r="F126" s="232" t="s">
        <v>18</v>
      </c>
      <c r="G126" s="233">
        <v>1</v>
      </c>
      <c r="H126" s="224"/>
      <c r="I126" s="234" t="s">
        <v>187</v>
      </c>
      <c r="J126" s="234" t="s">
        <v>114</v>
      </c>
      <c r="K126" s="235" t="s">
        <v>210</v>
      </c>
      <c r="L126" s="229" t="s">
        <v>201</v>
      </c>
    </row>
    <row r="127" spans="1:13" x14ac:dyDescent="0.2">
      <c r="A127" s="236" t="s">
        <v>75</v>
      </c>
      <c r="B127" s="237"/>
      <c r="C127" s="66"/>
      <c r="D127" s="30">
        <f>SUM(D120:D126)</f>
        <v>139640</v>
      </c>
      <c r="E127" s="166"/>
      <c r="F127" s="166"/>
      <c r="G127" s="67"/>
      <c r="H127" s="67"/>
      <c r="I127" s="31"/>
      <c r="J127" s="31"/>
      <c r="K127" s="208"/>
      <c r="L127" s="32"/>
    </row>
    <row r="128" spans="1:13" x14ac:dyDescent="0.2">
      <c r="A128" s="68"/>
      <c r="B128" s="69" t="s">
        <v>122</v>
      </c>
      <c r="C128" s="70"/>
      <c r="D128" s="70">
        <f>D73+D104+D118+D127</f>
        <v>4293485</v>
      </c>
      <c r="E128" s="71"/>
      <c r="F128" s="71"/>
      <c r="G128" s="72"/>
      <c r="H128" s="72"/>
      <c r="I128" s="73"/>
      <c r="J128" s="73"/>
      <c r="K128" s="210"/>
      <c r="L128" s="74"/>
    </row>
    <row r="129" spans="1:13" ht="13.5" thickBot="1" x14ac:dyDescent="0.25">
      <c r="A129" s="75"/>
      <c r="B129" s="76" t="s">
        <v>123</v>
      </c>
      <c r="C129" s="77"/>
      <c r="D129" s="77"/>
      <c r="E129" s="78"/>
      <c r="F129" s="78"/>
      <c r="G129" s="79">
        <v>1</v>
      </c>
      <c r="H129" s="79"/>
      <c r="I129" s="80"/>
      <c r="J129" s="80"/>
      <c r="K129" s="211"/>
      <c r="L129" s="81"/>
      <c r="M129" s="1"/>
    </row>
    <row r="130" spans="1:13" x14ac:dyDescent="0.2">
      <c r="A130" s="238" t="s">
        <v>124</v>
      </c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1"/>
    </row>
    <row r="131" spans="1:13" x14ac:dyDescent="0.2">
      <c r="A131" s="238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1"/>
    </row>
    <row r="132" spans="1:13" x14ac:dyDescent="0.2">
      <c r="A132" s="238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1"/>
    </row>
    <row r="133" spans="1:13" x14ac:dyDescent="0.2">
      <c r="A133" s="238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1"/>
    </row>
    <row r="134" spans="1:13" x14ac:dyDescent="0.2">
      <c r="A134" s="238"/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1"/>
    </row>
    <row r="135" spans="1:13" x14ac:dyDescent="0.2">
      <c r="C135" s="83"/>
      <c r="D135" s="125"/>
      <c r="F135" s="85"/>
      <c r="G135" s="85"/>
      <c r="M135" s="1"/>
    </row>
    <row r="136" spans="1:13" x14ac:dyDescent="0.2">
      <c r="C136" s="83"/>
      <c r="F136" s="85"/>
      <c r="G136" s="85"/>
      <c r="M136" s="1"/>
    </row>
    <row r="137" spans="1:13" x14ac:dyDescent="0.2">
      <c r="C137" s="83"/>
      <c r="F137" s="85"/>
      <c r="G137" s="85"/>
      <c r="M137" s="1"/>
    </row>
    <row r="138" spans="1:13" x14ac:dyDescent="0.2">
      <c r="C138" s="83"/>
      <c r="F138" s="85"/>
      <c r="G138" s="85"/>
      <c r="M138" s="1"/>
    </row>
    <row r="139" spans="1:13" x14ac:dyDescent="0.2">
      <c r="C139" s="83"/>
      <c r="F139" s="85"/>
      <c r="G139" s="85"/>
      <c r="M139" s="1"/>
    </row>
    <row r="140" spans="1:13" x14ac:dyDescent="0.2">
      <c r="C140" s="83"/>
      <c r="F140" s="85"/>
      <c r="G140" s="85"/>
      <c r="M140" s="1"/>
    </row>
    <row r="141" spans="1:13" x14ac:dyDescent="0.2">
      <c r="A141" s="1"/>
      <c r="C141" s="83"/>
      <c r="D141" s="1"/>
      <c r="M141" s="1"/>
    </row>
  </sheetData>
  <mergeCells count="26">
    <mergeCell ref="F13:F14"/>
    <mergeCell ref="G13:H13"/>
    <mergeCell ref="I13:J13"/>
    <mergeCell ref="L13:L14"/>
    <mergeCell ref="A119:B119"/>
    <mergeCell ref="L35:L52"/>
    <mergeCell ref="A73:B73"/>
    <mergeCell ref="A74:B74"/>
    <mergeCell ref="A118:B118"/>
    <mergeCell ref="K13:K14"/>
    <mergeCell ref="A127:B127"/>
    <mergeCell ref="A130:L134"/>
    <mergeCell ref="A104:B104"/>
    <mergeCell ref="A1:L1"/>
    <mergeCell ref="A2:L2"/>
    <mergeCell ref="A3:L3"/>
    <mergeCell ref="A4:L4"/>
    <mergeCell ref="A105:B105"/>
    <mergeCell ref="A11:L11"/>
    <mergeCell ref="A12:L12"/>
    <mergeCell ref="A13:A14"/>
    <mergeCell ref="B13:B14"/>
    <mergeCell ref="C13:C14"/>
    <mergeCell ref="D13:D14"/>
    <mergeCell ref="E13:E14"/>
    <mergeCell ref="A15:B15"/>
  </mergeCells>
  <dataValidations count="2">
    <dataValidation type="list" allowBlank="1" showInputMessage="1" showErrorMessage="1" sqref="F108:F117 F16:F72 F75:F103 F120:F126">
      <formula1>"ex-ante, ex-post"</formula1>
    </dataValidation>
    <dataValidation type="list" allowBlank="1" showInputMessage="1" showErrorMessage="1" sqref="E106:E117 E64:E72 E75:E103 E34:E53 E56:E62 E122 E124:E126">
      <formula1>"BID LPI,BID LPN,BID CP,BID CD,BID SBQC,BID SQC,BID SBMC,BID SBOF,BID SD,BID CI,L8666 CV,L8666 TP,L8666 C,PRE ELE,REG PR"</formula1>
    </dataValidation>
  </dataValidations>
  <pageMargins left="0.31496062992125984" right="0.11811023622047245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39485415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class="ExternalClass635D4E069FE14D509CD3EF5CFCB0664A"&gt;MS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EZSHARE-1860135732-429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https://idbg.sharepoint.com/teams/EZ-BR-LON/BR-L1239/_layouts/15/DocIdRedir.aspx?ID=EZSHARE-1860135732-429</Url>
      <Description>EZSHARE-1860135732-429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BC208222-890E-4D03-A33C-4C7D90DFFCAC}"/>
</file>

<file path=customXml/itemProps2.xml><?xml version="1.0" encoding="utf-8"?>
<ds:datastoreItem xmlns:ds="http://schemas.openxmlformats.org/officeDocument/2006/customXml" ds:itemID="{5BCFC9D7-8A2F-46DC-9A8F-70763F5E4C57}"/>
</file>

<file path=customXml/itemProps3.xml><?xml version="1.0" encoding="utf-8"?>
<ds:datastoreItem xmlns:ds="http://schemas.openxmlformats.org/officeDocument/2006/customXml" ds:itemID="{C1597CD5-E66D-42D8-9EA0-68409C3B21D8}"/>
</file>

<file path=customXml/itemProps4.xml><?xml version="1.0" encoding="utf-8"?>
<ds:datastoreItem xmlns:ds="http://schemas.openxmlformats.org/officeDocument/2006/customXml" ds:itemID="{481858A3-BB72-4FF6-AE35-DBF6A0A123C7}"/>
</file>

<file path=customXml/itemProps5.xml><?xml version="1.0" encoding="utf-8"?>
<ds:datastoreItem xmlns:ds="http://schemas.openxmlformats.org/officeDocument/2006/customXml" ds:itemID="{23B7949A-D7F1-459B-8C18-A282430E2594}"/>
</file>

<file path=customXml/itemProps6.xml><?xml version="1.0" encoding="utf-8"?>
<ds:datastoreItem xmlns:ds="http://schemas.openxmlformats.org/officeDocument/2006/customXml" ds:itemID="{47D82D57-E6E0-4570-AA92-216FAB224B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geral set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 Fevereiro 2015</dc:title>
  <dc:creator>Fabiano da Silva Pereira</dc:creator>
  <cp:lastModifiedBy>Fabiano da Silva Pereira</cp:lastModifiedBy>
  <cp:lastPrinted>2014-11-07T17:12:02Z</cp:lastPrinted>
  <dcterms:created xsi:type="dcterms:W3CDTF">2012-01-27T18:09:25Z</dcterms:created>
  <dcterms:modified xsi:type="dcterms:W3CDTF">2015-02-23T22:23:19Z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3eb048a9-44ba-4024-aea2-ad9ff9fe0e9c</vt:lpwstr>
  </property>
</Properties>
</file>