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ASEC\UCP\PROFISCO II\2019\Plano de Aquisições\"/>
    </mc:Choice>
  </mc:AlternateContent>
  <xr:revisionPtr revIDLastSave="0" documentId="13_ncr:1_{BDAFC385-7ADC-411E-9488-5B0CFBF63918}" xr6:coauthVersionLast="40" xr6:coauthVersionMax="40" xr10:uidLastSave="{00000000-0000-0000-0000-000000000000}"/>
  <bookViews>
    <workbookView xWindow="-24000" yWindow="600" windowWidth="24000" windowHeight="12900" xr2:uid="{00000000-000D-0000-FFFF-FFFF00000000}"/>
  </bookViews>
  <sheets>
    <sheet name="Editando PA - Agrupado" sheetId="1" r:id="rId1"/>
  </sheets>
  <calcPr calcId="181029"/>
</workbook>
</file>

<file path=xl/calcChain.xml><?xml version="1.0" encoding="utf-8"?>
<calcChain xmlns="http://schemas.openxmlformats.org/spreadsheetml/2006/main">
  <c r="H65" i="1" l="1"/>
  <c r="H48" i="1"/>
  <c r="H19" i="1"/>
  <c r="H87" i="1"/>
  <c r="H109" i="1"/>
  <c r="G98" i="1"/>
  <c r="H111" i="1" l="1"/>
</calcChain>
</file>

<file path=xl/sharedStrings.xml><?xml version="1.0" encoding="utf-8"?>
<sst xmlns="http://schemas.openxmlformats.org/spreadsheetml/2006/main" count="705" uniqueCount="289">
  <si>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</si>
  <si>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</si>
  <si>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</si>
  <si>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</si>
  <si>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</si>
  <si>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[indicar data]</t>
    </r>
  </si>
  <si>
    <r>
      <t xml:space="preserve">Atualização Nº: </t>
    </r>
    <r>
      <rPr>
        <b/>
        <sz val="12"/>
        <color rgb="FFFF0000"/>
        <rFont val="Calibri"/>
        <family val="2"/>
        <scheme val="minor"/>
      </rPr>
      <t>[indicar]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</si>
  <si>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[indicar]</t>
    </r>
  </si>
  <si>
    <t>Cristovam Colombo, Ricardo Cardoso Pires , Lyvia Raposo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</si>
  <si>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R$ 3,60</t>
    </r>
  </si>
  <si>
    <t>INFORMAÇÃO PARA PREENCHIMENTO INICIAL DO PLANO DE AQUISIÇÕES (EM CURSO E/OU ÚLTIMO APRESENTADO)</t>
  </si>
  <si>
    <t>OBRAS</t>
  </si>
  <si>
    <t>Unidade Executora*</t>
  </si>
  <si>
    <t>Objeto*</t>
  </si>
  <si>
    <t>Subproduto</t>
  </si>
  <si>
    <r>
      <t xml:space="preserve">Método 
</t>
    </r>
    <r>
      <rPr>
        <i/>
        <sz val="11"/>
        <color indexed="9"/>
        <rFont val="Calibri"/>
        <family val="2"/>
      </rPr>
      <t>(Selecionar uma das Opções)</t>
    </r>
    <r>
      <rPr>
        <sz val="11"/>
        <color indexed="9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</si>
  <si>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</si>
  <si>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</si>
  <si>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</si>
  <si>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</si>
  <si>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</si>
  <si>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</si>
  <si>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</si>
  <si>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</si>
  <si>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</si>
  <si>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</si>
  <si>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</si>
  <si>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</si>
  <si>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</si>
  <si>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</si>
  <si>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1.1</t>
  </si>
  <si>
    <t>Sefaz PI</t>
  </si>
  <si>
    <t xml:space="preserve">Readequação física do prédio da Sede 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</si>
  <si>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</si>
  <si>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</si>
  <si>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</si>
  <si>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</si>
  <si>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</si>
  <si>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</si>
  <si>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</si>
  <si>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</si>
  <si>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</si>
  <si>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</si>
  <si>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P1.3C</t>
  </si>
  <si>
    <t>1.4</t>
  </si>
  <si>
    <t>Adequação física das unidades de atendimento</t>
  </si>
  <si>
    <t>P2.4A</t>
  </si>
  <si>
    <t>II</t>
  </si>
  <si>
    <t>Total</t>
  </si>
  <si>
    <t>BENS</t>
  </si>
  <si>
    <t>Unidade Executora:</t>
  </si>
  <si>
    <t>Objeto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</si>
  <si>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</si>
  <si>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</si>
  <si>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</si>
  <si>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</si>
  <si>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</si>
  <si>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</si>
  <si>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</si>
  <si>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Contratação Direta (CD)</t>
  </si>
  <si>
    <t xml:space="preserve">Publicações especializadas </t>
  </si>
  <si>
    <t>2.2</t>
  </si>
  <si>
    <t>Ar condicionado Split</t>
  </si>
  <si>
    <t>P1.1C, P1.2B, P2.4A</t>
  </si>
  <si>
    <t>Sistema Nacional (SN)</t>
  </si>
  <si>
    <t>I, II</t>
  </si>
  <si>
    <t>Sistema Nacional</t>
  </si>
  <si>
    <t>Pregão</t>
  </si>
  <si>
    <t>2.3</t>
  </si>
  <si>
    <t>Mobiliário</t>
  </si>
  <si>
    <t xml:space="preserve">P1.1C,P1.2A, P1.2B, P1.3C, P1.4A,  P2.1A, P2.1B,  P2.2C, P2.2D, P2.4A, P2.5A, P2.5B, P3.2A, P3.5A 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</si>
  <si>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</si>
  <si>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</si>
  <si>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</si>
  <si>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</si>
  <si>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</si>
  <si>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</si>
  <si>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P1.3C, P1.4A, P2.3B, P3.1A, P3.3A</t>
  </si>
  <si>
    <t>2.6</t>
  </si>
  <si>
    <t>Equipamentos Multimídia</t>
  </si>
  <si>
    <t>P1.1F, P1.2B, P3.1A</t>
  </si>
  <si>
    <t>I,III</t>
  </si>
  <si>
    <t>2.7</t>
  </si>
  <si>
    <t>Equipamentos - Fiscalização nos PF</t>
  </si>
  <si>
    <t>P2.2C</t>
  </si>
  <si>
    <t>0066.000.00524/2019-3</t>
  </si>
  <si>
    <t>Ata</t>
  </si>
  <si>
    <t>Processo em curso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</si>
  <si>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</si>
  <si>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</si>
  <si>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</si>
  <si>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</si>
  <si>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</si>
  <si>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</si>
  <si>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</si>
  <si>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 xml:space="preserve"> P1.3C, P1.4A                       </t>
  </si>
  <si>
    <t>2.11</t>
  </si>
  <si>
    <t xml:space="preserve">Licenças </t>
  </si>
  <si>
    <t xml:space="preserve"> P1.3C</t>
  </si>
  <si>
    <t>0066.000.01353/2019-6</t>
  </si>
  <si>
    <t>0066.000.00662/2019-1</t>
  </si>
  <si>
    <t>2.12</t>
  </si>
  <si>
    <t>Softwares de prateleira</t>
  </si>
  <si>
    <t>P1.1F, P1.4A</t>
  </si>
  <si>
    <t>2.13</t>
  </si>
  <si>
    <t>Servidores (Hardware)</t>
  </si>
  <si>
    <t>P1.3C, P1.4A</t>
  </si>
  <si>
    <t>2.14</t>
  </si>
  <si>
    <t>Veículos</t>
  </si>
  <si>
    <t>P2.2C, P2.2D, P2.4A</t>
  </si>
  <si>
    <t>0066.000.00640/2019-5</t>
  </si>
  <si>
    <t>2.15</t>
  </si>
  <si>
    <t>BIG DATA</t>
  </si>
  <si>
    <t>2.16</t>
  </si>
  <si>
    <t>Material Gráfico de Divulgação</t>
  </si>
  <si>
    <t>Gestão Projeto, P1.2B</t>
  </si>
  <si>
    <t>I, GP</t>
  </si>
  <si>
    <t>2.17</t>
  </si>
  <si>
    <t>Postos fiscais móveis trânsito</t>
  </si>
  <si>
    <t>2.18</t>
  </si>
  <si>
    <t>Ferramenta de busca/consulta inteligente</t>
  </si>
  <si>
    <t xml:space="preserve">P2.1A </t>
  </si>
  <si>
    <t>2.19</t>
  </si>
  <si>
    <t>Ferramenta de Inteligência artificial para atendimento ao cidadão</t>
  </si>
  <si>
    <t>P2.4B</t>
  </si>
  <si>
    <t>Contrato em Execução</t>
  </si>
  <si>
    <t>0066.000.01697/2018-9</t>
  </si>
  <si>
    <t xml:space="preserve">2.20 </t>
  </si>
  <si>
    <t>Ferramenta de manutenção e atualização da legislação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</si>
  <si>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</si>
  <si>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</si>
  <si>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</si>
  <si>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</si>
  <si>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</si>
  <si>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 xml:space="preserve">P3.1C, P3.2B, P3.2C, P3.2D, P3.4C, P3.5B, P3.5C, P3.5D, P3.6C </t>
  </si>
  <si>
    <t>III</t>
  </si>
  <si>
    <t>Ex-Ante</t>
  </si>
  <si>
    <t>3.2</t>
  </si>
  <si>
    <t>Sistema de Auditoria</t>
  </si>
  <si>
    <t>P2.2B</t>
  </si>
  <si>
    <t>3.3</t>
  </si>
  <si>
    <t xml:space="preserve"> Portal de consulta do Contencioso Fiscal</t>
  </si>
  <si>
    <t>P2.3C</t>
  </si>
  <si>
    <t>3.4</t>
  </si>
  <si>
    <t>Desenvolvimento  da solução de software Sistema de Gestão da Transparencia (SIGET)</t>
  </si>
  <si>
    <t>P1.4B</t>
  </si>
  <si>
    <t>3.5</t>
  </si>
  <si>
    <t>Consultoria em TI para integração do Redesim Piauí Digital ao cadastro da Sefaz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</si>
  <si>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</si>
  <si>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</si>
  <si>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</si>
  <si>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</si>
  <si>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</si>
  <si>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</si>
  <si>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</si>
  <si>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</si>
  <si>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</si>
  <si>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</si>
  <si>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</si>
  <si>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 xml:space="preserve">Migração do SIAT para WEB e Desenvolvimento de Módulos </t>
  </si>
  <si>
    <t>P1.3A, P2.1B, P2.1C, P2.2A, P2.2B, P2.3B, P2.5A, P2.5B, P2.5C, P2.5D, P2.6C</t>
  </si>
  <si>
    <t>Licitação Pública Internacional sem Pré-qualificação</t>
  </si>
  <si>
    <t>0066.000.04038/2018-0</t>
  </si>
  <si>
    <t>I,II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</si>
  <si>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</si>
  <si>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</si>
  <si>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</si>
  <si>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</si>
  <si>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</si>
  <si>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</si>
  <si>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</si>
  <si>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</si>
  <si>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CONSULTORIAS FIRMAS</t>
  </si>
  <si>
    <t>Número do Processo:</t>
  </si>
  <si>
    <t>Publicação  Manifestação de Interesse</t>
  </si>
  <si>
    <t>4.1</t>
  </si>
  <si>
    <t>PDTI - Plano Diretor de TI</t>
  </si>
  <si>
    <t>P1.3B</t>
  </si>
  <si>
    <t>Seleção Baseada na Qualificação do Consultor (SQC)</t>
  </si>
  <si>
    <t>4.2</t>
  </si>
  <si>
    <t xml:space="preserve">Consultorias - Gestão para Resultados / Pessoas </t>
  </si>
  <si>
    <t>GP, P1.1A, P1.1B, P1.1C, P1.1D, P1.1E, P1.1G, P1.2A, P1.2C, P1.2D, P2.3A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</si>
  <si>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</si>
  <si>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</si>
  <si>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</si>
  <si>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</si>
  <si>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</si>
  <si>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</si>
  <si>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</si>
  <si>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P3.7A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</si>
  <si>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</si>
  <si>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</si>
  <si>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</si>
  <si>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</si>
  <si>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</si>
  <si>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</si>
  <si>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</si>
  <si>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</si>
  <si>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</si>
  <si>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</si>
  <si>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</si>
  <si>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</si>
  <si>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</si>
  <si>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</si>
  <si>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</si>
  <si>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</si>
  <si>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P3.1A, P3.1B, P3.1D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</si>
  <si>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</si>
  <si>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</si>
  <si>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</si>
  <si>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</si>
  <si>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</si>
  <si>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</si>
  <si>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</si>
  <si>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</si>
  <si>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P3.5B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</si>
  <si>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</si>
  <si>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</si>
  <si>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</si>
  <si>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</si>
  <si>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</si>
  <si>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</si>
  <si>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</si>
  <si>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 xml:space="preserve">Projeto Executivo da reforma do prédio sede e construção do anexo </t>
  </si>
  <si>
    <t>P1.1A, P1.3C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</si>
  <si>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</si>
  <si>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</si>
  <si>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</si>
  <si>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</si>
  <si>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</si>
  <si>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</si>
  <si>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</si>
  <si>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P1.1D</t>
  </si>
  <si>
    <t xml:space="preserve">Comparação de Qualificações (3 CV's) </t>
  </si>
  <si>
    <t>5.2</t>
  </si>
  <si>
    <t>Mudança Layout site SEFAZ</t>
  </si>
  <si>
    <t>P1.1F</t>
  </si>
  <si>
    <t>5.3</t>
  </si>
  <si>
    <t>Consultoria - Termo de Referência</t>
  </si>
  <si>
    <t>GP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</si>
  <si>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</si>
  <si>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</si>
  <si>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</si>
  <si>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</si>
  <si>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</si>
  <si>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</si>
  <si>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</si>
  <si>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Compras de Passagens, visitas técnicas e grupos técnicos Confaz</t>
  </si>
  <si>
    <t>GP, P1.1C, P2.1A, P2.1B, P2.1C, P2.3A, P2.3B, P2.5A, P2.5C, P2.5D, P3.1A, P3.2A, P3.2B, P3.3A, P3.4A, P3.5A, P3.6A,</t>
  </si>
  <si>
    <t>GP,I,II,III</t>
  </si>
  <si>
    <t>6.2</t>
  </si>
  <si>
    <t>CURSOS DE PEQUENA DURAÇÃO IN COMPANY</t>
  </si>
  <si>
    <t>Gestão Projeto, P1.1D, P1.4A, P1.4C, P2.1A, P2.1B, P2.1C, P2.2D, P2.3B, P2.5A, P2.5C</t>
  </si>
  <si>
    <t>GP, I,II</t>
  </si>
  <si>
    <t>Cursos de pequena duração in company de até US$ 20 mil. O plano de capacitação será revisado previamente pelo banco.</t>
  </si>
  <si>
    <t>6.3</t>
  </si>
  <si>
    <t>Execução do plano de capacitação de funcionários</t>
  </si>
  <si>
    <t>P1.2B, P1.3C, P2.2B, P2.2C, P2.3A,  P2.4A, P3.2A, P3.2B, P3.5A, P3.6A</t>
  </si>
  <si>
    <t>I,II, III</t>
  </si>
  <si>
    <t>O plano de capacitação será revisado previamente pelo banco.</t>
  </si>
  <si>
    <t>6.4</t>
  </si>
  <si>
    <t>Compras de Vagas e inscrições em Seminários, Congressos .</t>
  </si>
  <si>
    <t>P2.3B</t>
  </si>
  <si>
    <t>6.5</t>
  </si>
  <si>
    <t>Seminários de divulgacão dos resultados do PROFISCO II e das melhores práticas e Reunião da COGEF</t>
  </si>
  <si>
    <t>Gestão Projeto</t>
  </si>
  <si>
    <t>Revisão/Supervisão</t>
  </si>
  <si>
    <t>ReLicitação</t>
  </si>
  <si>
    <t>Processo Cancelado</t>
  </si>
  <si>
    <t>Declaração de Licitação Deserta</t>
  </si>
  <si>
    <t>Rechazo de Ofertas</t>
  </si>
  <si>
    <t>Contrato Terminado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</si>
  <si>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</si>
  <si>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</si>
  <si>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</si>
  <si>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</si>
  <si>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</si>
  <si>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</si>
  <si>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</si>
  <si>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</si>
  <si>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</si>
  <si>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</si>
  <si>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</si>
  <si>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Consultoria Individual</t>
  </si>
  <si>
    <t xml:space="preserve"> 29 ABRIL DE 2019</t>
  </si>
  <si>
    <t>Periódicos</t>
  </si>
  <si>
    <t>Livros</t>
  </si>
  <si>
    <t>01 (um)</t>
  </si>
  <si>
    <t>Previsto no Anexo III do 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</si>
</sst>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USS]\ * #,##0.00_-;\-[$USS]\ * #,##0.00_-;_-[$USS]\ * &quot;-&quot;??_-;_-@_-"/>
    <numFmt numFmtId="166" formatCode="_-[$USD]\ * #,##0.00_-;\-[$USD]\ * #,##0.00_-;_-[$USD]\ * &quot;-&quot;??_-;_-@_-"/>
    <numFmt numFmtId="167" formatCode="#,##0.000"/>
    <numFmt numFmtId="168" formatCode="&quot;R$&quot;\ #,##0.00"/>
    <numFmt numFmtId="169" formatCode="_-[$$-409]* #,##0.00_ ;_-[$$-409]* \-#,##0.00\ ;_-[$$-409]* &quot;-&quot;??_ ;_-@_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i/>
      <sz val="11"/>
      <color indexed="9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</font>
    <font>
      <b/>
      <sz val="12"/>
      <color theme="4" tint="-0.249977111117893"/>
      <name val="Calibri"/>
      <family val="2"/>
      <scheme val="minor"/>
    </font>
    <font>
      <b/>
      <sz val="12"/>
      <color theme="4" tint="-0.249977111117893"/>
      <name val="Arial"/>
      <family val="2"/>
    </font>
    <font>
      <b/>
      <sz val="12"/>
      <color theme="1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248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4" fontId="1" fillId="0" borderId="0" xfId="3" applyNumberFormat="1"/>
    <xf numFmtId="10" fontId="1" fillId="0" borderId="0" xfId="3" applyNumberFormat="1"/>
    <xf numFmtId="0" fontId="2" fillId="0" borderId="0" xfId="3" applyFont="1" applyAlignment="1">
      <alignment horizont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1" fillId="0" borderId="0" xfId="4"/>
    <xf numFmtId="0" fontId="3" fillId="0" borderId="0" xfId="3" applyFont="1"/>
    <xf numFmtId="0" fontId="13" fillId="2" borderId="2" xfId="4" applyFont="1" applyFill="1" applyBorder="1" applyAlignment="1">
      <alignment vertical="center"/>
    </xf>
    <xf numFmtId="0" fontId="13" fillId="2" borderId="3" xfId="4" applyFont="1" applyFill="1" applyBorder="1" applyAlignment="1">
      <alignment vertical="center"/>
    </xf>
    <xf numFmtId="0" fontId="8" fillId="2" borderId="3" xfId="4" applyFont="1" applyFill="1" applyBorder="1" applyAlignment="1">
      <alignment horizontal="center" vertical="center"/>
    </xf>
    <xf numFmtId="4" fontId="17" fillId="2" borderId="8" xfId="4" applyNumberFormat="1" applyFont="1" applyFill="1" applyBorder="1" applyAlignment="1">
      <alignment horizontal="center" vertical="center" wrapText="1"/>
    </xf>
    <xf numFmtId="10" fontId="17" fillId="2" borderId="8" xfId="4" applyNumberFormat="1" applyFont="1" applyFill="1" applyBorder="1" applyAlignment="1">
      <alignment horizontal="center" vertical="center" wrapText="1"/>
    </xf>
    <xf numFmtId="0" fontId="18" fillId="2" borderId="8" xfId="4" applyFont="1" applyFill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left" vertical="center" wrapText="1"/>
    </xf>
    <xf numFmtId="0" fontId="12" fillId="0" borderId="5" xfId="4" applyFont="1" applyBorder="1" applyAlignment="1">
      <alignment horizontal="left" vertical="center" wrapText="1"/>
    </xf>
    <xf numFmtId="0" fontId="12" fillId="0" borderId="5" xfId="4" applyFont="1" applyBorder="1" applyAlignment="1">
      <alignment vertical="center" wrapText="1"/>
    </xf>
    <xf numFmtId="165" fontId="12" fillId="0" borderId="5" xfId="4" applyNumberFormat="1" applyFont="1" applyBorder="1" applyAlignment="1">
      <alignment vertical="center" wrapText="1"/>
    </xf>
    <xf numFmtId="10" fontId="12" fillId="0" borderId="5" xfId="4" applyNumberFormat="1" applyFont="1" applyBorder="1" applyAlignment="1">
      <alignment vertical="center" wrapText="1"/>
    </xf>
    <xf numFmtId="0" fontId="19" fillId="0" borderId="0" xfId="4" applyFont="1" applyAlignment="1">
      <alignment wrapText="1"/>
    </xf>
    <xf numFmtId="0" fontId="12" fillId="0" borderId="0" xfId="3" applyFont="1" applyAlignment="1">
      <alignment wrapText="1"/>
    </xf>
    <xf numFmtId="3" fontId="12" fillId="0" borderId="5" xfId="1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166" fontId="12" fillId="0" borderId="5" xfId="5" applyNumberFormat="1" applyFont="1" applyBorder="1" applyAlignment="1">
      <alignment vertical="top" wrapText="1"/>
    </xf>
    <xf numFmtId="0" fontId="20" fillId="0" borderId="0" xfId="4" applyFont="1" applyAlignment="1">
      <alignment vertical="center"/>
    </xf>
    <xf numFmtId="0" fontId="12" fillId="0" borderId="0" xfId="4" applyFont="1" applyAlignment="1">
      <alignment vertical="center"/>
    </xf>
    <xf numFmtId="165" fontId="21" fillId="3" borderId="5" xfId="4" applyNumberFormat="1" applyFont="1" applyFill="1" applyBorder="1" applyAlignment="1">
      <alignment vertical="center" wrapText="1"/>
    </xf>
    <xf numFmtId="10" fontId="20" fillId="0" borderId="0" xfId="4" applyNumberFormat="1" applyFont="1" applyAlignment="1">
      <alignment vertical="center"/>
    </xf>
    <xf numFmtId="0" fontId="22" fillId="0" borderId="0" xfId="4" applyFont="1" applyAlignment="1">
      <alignment horizontal="center" vertical="center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2" fillId="3" borderId="5" xfId="4" applyFont="1" applyFill="1" applyBorder="1" applyAlignment="1">
      <alignment horizontal="center" vertical="center" wrapText="1"/>
    </xf>
    <xf numFmtId="0" fontId="12" fillId="0" borderId="5" xfId="4" applyFont="1" applyBorder="1" applyAlignment="1">
      <alignment horizontal="left" vertical="center"/>
    </xf>
    <xf numFmtId="0" fontId="12" fillId="0" borderId="5" xfId="4" applyFont="1" applyBorder="1" applyAlignment="1">
      <alignment horizontal="center" vertical="center"/>
    </xf>
    <xf numFmtId="165" fontId="12" fillId="3" borderId="5" xfId="4" applyNumberFormat="1" applyFont="1" applyFill="1" applyBorder="1" applyAlignment="1">
      <alignment vertical="center" wrapText="1"/>
    </xf>
    <xf numFmtId="10" fontId="12" fillId="0" borderId="5" xfId="4" applyNumberFormat="1" applyFont="1" applyBorder="1" applyAlignment="1">
      <alignment horizontal="right" vertical="center"/>
    </xf>
    <xf numFmtId="0" fontId="12" fillId="3" borderId="5" xfId="4" applyFont="1" applyFill="1" applyBorder="1" applyAlignment="1">
      <alignment vertical="center"/>
    </xf>
    <xf numFmtId="0" fontId="25" fillId="0" borderId="0" xfId="4" applyFont="1"/>
    <xf numFmtId="0" fontId="26" fillId="0" borderId="0" xfId="3" applyFont="1"/>
    <xf numFmtId="167" fontId="12" fillId="3" borderId="5" xfId="3" applyNumberFormat="1" applyFont="1" applyFill="1" applyBorder="1" applyAlignment="1">
      <alignment horizontal="center" vertical="center"/>
    </xf>
    <xf numFmtId="3" fontId="12" fillId="3" borderId="5" xfId="3" applyNumberFormat="1" applyFont="1" applyFill="1" applyBorder="1" applyAlignment="1">
      <alignment horizontal="left" vertical="center"/>
    </xf>
    <xf numFmtId="3" fontId="12" fillId="3" borderId="5" xfId="3" applyNumberFormat="1" applyFont="1" applyFill="1" applyBorder="1" applyAlignment="1">
      <alignment horizontal="center" vertical="center" wrapText="1"/>
    </xf>
    <xf numFmtId="0" fontId="12" fillId="3" borderId="5" xfId="4" applyFont="1" applyFill="1" applyBorder="1" applyAlignment="1">
      <alignment horizontal="center" vertical="center"/>
    </xf>
    <xf numFmtId="10" fontId="12" fillId="3" borderId="5" xfId="4" applyNumberFormat="1" applyFont="1" applyFill="1" applyBorder="1" applyAlignment="1">
      <alignment horizontal="right" vertical="center"/>
    </xf>
    <xf numFmtId="3" fontId="12" fillId="3" borderId="5" xfId="3" applyNumberFormat="1" applyFont="1" applyFill="1" applyBorder="1" applyAlignment="1">
      <alignment horizontal="center" vertical="center"/>
    </xf>
    <xf numFmtId="167" fontId="12" fillId="3" borderId="5" xfId="3" applyNumberFormat="1" applyFont="1" applyFill="1" applyBorder="1" applyAlignment="1">
      <alignment horizontal="center" vertical="center" wrapText="1"/>
    </xf>
    <xf numFmtId="3" fontId="12" fillId="3" borderId="5" xfId="3" applyNumberFormat="1" applyFont="1" applyFill="1" applyBorder="1" applyAlignment="1">
      <alignment horizontal="left" vertical="center" wrapText="1"/>
    </xf>
    <xf numFmtId="0" fontId="12" fillId="3" borderId="5" xfId="4" applyFont="1" applyFill="1" applyBorder="1" applyAlignment="1">
      <alignment vertical="center" wrapText="1"/>
    </xf>
    <xf numFmtId="10" fontId="12" fillId="3" borderId="5" xfId="4" applyNumberFormat="1" applyFont="1" applyFill="1" applyBorder="1" applyAlignment="1">
      <alignment horizontal="right" vertical="center" wrapText="1"/>
    </xf>
    <xf numFmtId="0" fontId="25" fillId="3" borderId="0" xfId="4" applyFont="1" applyFill="1" applyAlignment="1">
      <alignment wrapText="1"/>
    </xf>
    <xf numFmtId="0" fontId="26" fillId="3" borderId="0" xfId="3" applyFont="1" applyFill="1" applyAlignment="1">
      <alignment wrapText="1"/>
    </xf>
    <xf numFmtId="2" fontId="12" fillId="0" borderId="5" xfId="3" applyNumberFormat="1" applyFont="1" applyBorder="1" applyAlignment="1">
      <alignment horizontal="center" vertical="center"/>
    </xf>
    <xf numFmtId="3" fontId="12" fillId="0" borderId="5" xfId="3" applyNumberFormat="1" applyFont="1" applyBorder="1" applyAlignment="1">
      <alignment horizontal="left" vertical="center" wrapText="1"/>
    </xf>
    <xf numFmtId="0" fontId="12" fillId="0" borderId="5" xfId="4" applyFont="1" applyBorder="1" applyAlignment="1">
      <alignment vertical="center"/>
    </xf>
    <xf numFmtId="0" fontId="19" fillId="0" borderId="0" xfId="4" applyFont="1"/>
    <xf numFmtId="0" fontId="12" fillId="0" borderId="0" xfId="3" applyFont="1"/>
    <xf numFmtId="2" fontId="12" fillId="3" borderId="5" xfId="3" applyNumberFormat="1" applyFont="1" applyFill="1" applyBorder="1" applyAlignment="1">
      <alignment horizontal="center" vertical="center"/>
    </xf>
    <xf numFmtId="0" fontId="19" fillId="3" borderId="0" xfId="4" applyFont="1" applyFill="1"/>
    <xf numFmtId="0" fontId="12" fillId="3" borderId="0" xfId="3" applyFont="1" applyFill="1"/>
    <xf numFmtId="0" fontId="12" fillId="3" borderId="5" xfId="3" applyFont="1" applyFill="1" applyBorder="1" applyAlignment="1">
      <alignment horizontal="center" vertical="center"/>
    </xf>
    <xf numFmtId="0" fontId="25" fillId="3" borderId="0" xfId="4" applyFont="1" applyFill="1"/>
    <xf numFmtId="0" fontId="26" fillId="3" borderId="0" xfId="3" applyFont="1" applyFill="1"/>
    <xf numFmtId="0" fontId="27" fillId="3" borderId="5" xfId="3" applyFont="1" applyFill="1" applyBorder="1" applyAlignment="1">
      <alignment horizontal="left" vertical="center"/>
    </xf>
    <xf numFmtId="2" fontId="12" fillId="3" borderId="5" xfId="3" applyNumberFormat="1" applyFont="1" applyFill="1" applyBorder="1" applyAlignment="1">
      <alignment horizontal="center" vertical="center" wrapText="1"/>
    </xf>
    <xf numFmtId="3" fontId="12" fillId="3" borderId="5" xfId="6" applyNumberFormat="1" applyFont="1" applyFill="1" applyBorder="1" applyAlignment="1">
      <alignment horizontal="center" vertical="center" wrapText="1"/>
    </xf>
    <xf numFmtId="0" fontId="25" fillId="0" borderId="0" xfId="4" applyFont="1" applyAlignment="1">
      <alignment wrapText="1"/>
    </xf>
    <xf numFmtId="0" fontId="26" fillId="0" borderId="0" xfId="3" applyFont="1" applyAlignment="1">
      <alignment wrapText="1"/>
    </xf>
    <xf numFmtId="2" fontId="12" fillId="0" borderId="5" xfId="3" applyNumberFormat="1" applyFont="1" applyBorder="1" applyAlignment="1">
      <alignment horizontal="center" vertical="center" wrapText="1"/>
    </xf>
    <xf numFmtId="3" fontId="12" fillId="0" borderId="5" xfId="3" applyNumberFormat="1" applyFont="1" applyBorder="1" applyAlignment="1">
      <alignment horizontal="center" vertical="center" wrapText="1"/>
    </xf>
    <xf numFmtId="10" fontId="12" fillId="0" borderId="5" xfId="4" applyNumberFormat="1" applyFont="1" applyBorder="1" applyAlignment="1">
      <alignment horizontal="right" vertical="center" wrapText="1"/>
    </xf>
    <xf numFmtId="0" fontId="12" fillId="0" borderId="5" xfId="3" applyFont="1" applyBorder="1" applyAlignment="1">
      <alignment horizontal="center" vertical="center"/>
    </xf>
    <xf numFmtId="3" fontId="12" fillId="0" borderId="5" xfId="3" applyNumberFormat="1" applyFont="1" applyBorder="1" applyAlignment="1">
      <alignment horizontal="left" vertical="center"/>
    </xf>
    <xf numFmtId="0" fontId="27" fillId="0" borderId="5" xfId="3" applyFont="1" applyBorder="1" applyAlignment="1">
      <alignment horizontal="left" vertical="center"/>
    </xf>
    <xf numFmtId="3" fontId="12" fillId="0" borderId="5" xfId="3" applyNumberFormat="1" applyFont="1" applyBorder="1" applyAlignment="1">
      <alignment horizontal="center" vertical="center"/>
    </xf>
    <xf numFmtId="0" fontId="12" fillId="0" borderId="8" xfId="4" applyFont="1" applyBorder="1" applyAlignment="1">
      <alignment vertical="center"/>
    </xf>
    <xf numFmtId="0" fontId="29" fillId="0" borderId="0" xfId="4" applyFont="1"/>
    <xf numFmtId="0" fontId="28" fillId="0" borderId="0" xfId="3" applyFont="1"/>
    <xf numFmtId="0" fontId="12" fillId="0" borderId="12" xfId="4" applyFont="1" applyBorder="1" applyAlignment="1">
      <alignment vertical="center"/>
    </xf>
    <xf numFmtId="165" fontId="21" fillId="3" borderId="12" xfId="4" applyNumberFormat="1" applyFont="1" applyFill="1" applyBorder="1" applyAlignment="1">
      <alignment vertical="center" wrapText="1"/>
    </xf>
    <xf numFmtId="0" fontId="26" fillId="0" borderId="5" xfId="4" applyFont="1" applyBorder="1" applyAlignment="1">
      <alignment horizontal="center" vertical="center" wrapText="1"/>
    </xf>
    <xf numFmtId="10" fontId="26" fillId="0" borderId="5" xfId="4" applyNumberFormat="1" applyFont="1" applyBorder="1" applyAlignment="1">
      <alignment horizontal="center" vertical="center" wrapText="1"/>
    </xf>
    <xf numFmtId="10" fontId="12" fillId="0" borderId="5" xfId="4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68" fontId="12" fillId="0" borderId="5" xfId="0" applyNumberFormat="1" applyFont="1" applyBorder="1" applyAlignment="1" applyProtection="1">
      <alignment horizontal="left" vertical="center" wrapText="1"/>
      <protection locked="0"/>
    </xf>
    <xf numFmtId="3" fontId="12" fillId="0" borderId="5" xfId="1" applyNumberFormat="1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left" vertical="center" wrapText="1"/>
    </xf>
    <xf numFmtId="0" fontId="9" fillId="0" borderId="5" xfId="4" applyFont="1" applyBorder="1" applyAlignment="1">
      <alignment vertical="center" wrapText="1"/>
    </xf>
    <xf numFmtId="0" fontId="9" fillId="0" borderId="5" xfId="4" applyFont="1" applyBorder="1" applyAlignment="1">
      <alignment horizontal="center" vertical="center"/>
    </xf>
    <xf numFmtId="10" fontId="9" fillId="0" borderId="5" xfId="4" applyNumberFormat="1" applyFont="1" applyBorder="1" applyAlignment="1">
      <alignment horizontal="center" vertical="center"/>
    </xf>
    <xf numFmtId="0" fontId="9" fillId="0" borderId="5" xfId="4" applyFont="1" applyBorder="1" applyAlignment="1">
      <alignment vertical="center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10" fontId="9" fillId="0" borderId="5" xfId="4" applyNumberFormat="1" applyFont="1" applyBorder="1" applyAlignment="1">
      <alignment horizontal="center" vertical="center" wrapText="1"/>
    </xf>
    <xf numFmtId="0" fontId="30" fillId="0" borderId="5" xfId="3" applyFont="1" applyBorder="1" applyAlignment="1">
      <alignment horizontal="justify" vertical="center" wrapText="1"/>
    </xf>
    <xf numFmtId="0" fontId="27" fillId="0" borderId="5" xfId="3" applyFont="1" applyBorder="1" applyAlignment="1">
      <alignment horizontal="left" vertical="center" wrapText="1"/>
    </xf>
    <xf numFmtId="0" fontId="10" fillId="0" borderId="0" xfId="3" applyFont="1"/>
    <xf numFmtId="3" fontId="20" fillId="0" borderId="0" xfId="1" applyNumberFormat="1" applyFont="1" applyAlignment="1">
      <alignment vertical="center"/>
    </xf>
    <xf numFmtId="0" fontId="31" fillId="0" borderId="0" xfId="0" applyFont="1" applyAlignment="1">
      <alignment horizontal="justify" vertical="center" wrapText="1"/>
    </xf>
    <xf numFmtId="3" fontId="20" fillId="0" borderId="0" xfId="0" applyNumberFormat="1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9" fontId="10" fillId="0" borderId="0" xfId="7" applyFont="1" applyAlignment="1">
      <alignment vertical="center"/>
    </xf>
    <xf numFmtId="10" fontId="20" fillId="0" borderId="0" xfId="4" applyNumberFormat="1" applyFont="1" applyAlignment="1">
      <alignment horizontal="center" vertical="center"/>
    </xf>
    <xf numFmtId="17" fontId="22" fillId="0" borderId="0" xfId="4" applyNumberFormat="1" applyFont="1" applyAlignment="1">
      <alignment horizontal="center" vertical="center"/>
    </xf>
    <xf numFmtId="169" fontId="20" fillId="0" borderId="0" xfId="4" applyNumberFormat="1" applyFont="1" applyAlignment="1">
      <alignment vertical="center"/>
    </xf>
    <xf numFmtId="9" fontId="20" fillId="0" borderId="0" xfId="7" applyFont="1" applyAlignment="1">
      <alignment vertical="center"/>
    </xf>
    <xf numFmtId="0" fontId="17" fillId="2" borderId="8" xfId="4" applyFont="1" applyFill="1" applyBorder="1" applyAlignment="1">
      <alignment horizontal="center" vertical="center" wrapText="1"/>
    </xf>
    <xf numFmtId="9" fontId="12" fillId="0" borderId="5" xfId="7" applyFont="1" applyBorder="1" applyAlignment="1">
      <alignment vertical="center"/>
    </xf>
    <xf numFmtId="10" fontId="12" fillId="0" borderId="5" xfId="4" applyNumberFormat="1" applyFont="1" applyBorder="1" applyAlignment="1">
      <alignment vertical="center"/>
    </xf>
    <xf numFmtId="10" fontId="12" fillId="0" borderId="5" xfId="4" applyNumberFormat="1" applyFont="1" applyBorder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2" fillId="3" borderId="5" xfId="4" applyFont="1" applyFill="1" applyBorder="1" applyAlignment="1">
      <alignment horizontal="left" vertical="center"/>
    </xf>
    <xf numFmtId="3" fontId="12" fillId="0" borderId="5" xfId="0" applyNumberFormat="1" applyFont="1" applyBorder="1" applyAlignment="1">
      <alignment horizontal="left" vertical="center"/>
    </xf>
    <xf numFmtId="0" fontId="27" fillId="0" borderId="5" xfId="3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32" fillId="0" borderId="5" xfId="4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left" vertical="center" wrapText="1"/>
    </xf>
    <xf numFmtId="0" fontId="12" fillId="0" borderId="5" xfId="8" applyFont="1" applyBorder="1" applyAlignment="1">
      <alignment vertical="center" wrapText="1"/>
    </xf>
    <xf numFmtId="0" fontId="33" fillId="0" borderId="0" xfId="4" applyFont="1" applyAlignment="1">
      <alignment vertical="center"/>
    </xf>
    <xf numFmtId="4" fontId="20" fillId="0" borderId="0" xfId="4" applyNumberFormat="1" applyFont="1" applyAlignment="1">
      <alignment vertical="center"/>
    </xf>
    <xf numFmtId="169" fontId="33" fillId="0" borderId="0" xfId="4" applyNumberFormat="1" applyFont="1" applyAlignment="1">
      <alignment vertical="center"/>
    </xf>
    <xf numFmtId="0" fontId="12" fillId="0" borderId="5" xfId="3" applyFont="1" applyBorder="1"/>
    <xf numFmtId="0" fontId="17" fillId="2" borderId="16" xfId="4" applyFont="1" applyFill="1" applyBorder="1" applyAlignment="1">
      <alignment vertical="center"/>
    </xf>
    <xf numFmtId="0" fontId="17" fillId="2" borderId="1" xfId="4" applyFont="1" applyFill="1" applyBorder="1" applyAlignment="1">
      <alignment horizontal="center" vertical="center" wrapText="1"/>
    </xf>
    <xf numFmtId="0" fontId="17" fillId="2" borderId="17" xfId="4" applyFont="1" applyFill="1" applyBorder="1" applyAlignment="1">
      <alignment horizontal="center" vertical="center" wrapText="1"/>
    </xf>
    <xf numFmtId="0" fontId="22" fillId="2" borderId="8" xfId="4" applyFont="1" applyFill="1" applyBorder="1" applyAlignment="1">
      <alignment horizontal="center" vertical="center" wrapText="1"/>
    </xf>
    <xf numFmtId="0" fontId="17" fillId="2" borderId="9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/>
    </xf>
    <xf numFmtId="17" fontId="12" fillId="0" borderId="5" xfId="4" applyNumberFormat="1" applyFont="1" applyBorder="1" applyAlignment="1">
      <alignment horizontal="center" vertical="center" wrapText="1"/>
    </xf>
    <xf numFmtId="165" fontId="1" fillId="0" borderId="0" xfId="3" applyNumberFormat="1"/>
    <xf numFmtId="0" fontId="34" fillId="0" borderId="0" xfId="3" applyFont="1"/>
    <xf numFmtId="0" fontId="36" fillId="0" borderId="5" xfId="8" applyFont="1" applyBorder="1" applyAlignment="1">
      <alignment vertical="center"/>
    </xf>
    <xf numFmtId="0" fontId="37" fillId="0" borderId="0" xfId="3" applyFont="1"/>
    <xf numFmtId="9" fontId="1" fillId="0" borderId="0" xfId="2"/>
    <xf numFmtId="0" fontId="1" fillId="0" borderId="0" xfId="3" applyAlignment="1">
      <alignment horizontal="center"/>
    </xf>
    <xf numFmtId="0" fontId="36" fillId="0" borderId="5" xfId="3" applyFont="1" applyBorder="1"/>
    <xf numFmtId="0" fontId="37" fillId="0" borderId="0" xfId="3" applyFont="1" applyAlignment="1">
      <alignment vertical="center"/>
    </xf>
    <xf numFmtId="17" fontId="12" fillId="0" borderId="5" xfId="4" applyNumberFormat="1" applyFont="1" applyBorder="1" applyAlignment="1">
      <alignment horizontal="center" vertical="center"/>
    </xf>
    <xf numFmtId="0" fontId="12" fillId="0" borderId="11" xfId="4" applyFont="1" applyBorder="1" applyAlignment="1">
      <alignment vertical="center"/>
    </xf>
    <xf numFmtId="4" fontId="22" fillId="0" borderId="0" xfId="4" applyNumberFormat="1" applyFont="1" applyAlignment="1">
      <alignment vertical="center"/>
    </xf>
    <xf numFmtId="10" fontId="22" fillId="0" borderId="0" xfId="4" applyNumberFormat="1" applyFont="1" applyAlignment="1">
      <alignment vertical="center"/>
    </xf>
    <xf numFmtId="0" fontId="9" fillId="3" borderId="5" xfId="4" applyFont="1" applyFill="1" applyBorder="1" applyAlignment="1">
      <alignment vertical="center" wrapText="1"/>
    </xf>
    <xf numFmtId="0" fontId="12" fillId="0" borderId="5" xfId="4" applyFont="1" applyFill="1" applyBorder="1" applyAlignment="1">
      <alignment vertical="center" wrapText="1"/>
    </xf>
    <xf numFmtId="0" fontId="12" fillId="0" borderId="5" xfId="4" applyFont="1" applyFill="1" applyBorder="1" applyAlignment="1">
      <alignment horizontal="center" vertical="center" wrapText="1"/>
    </xf>
    <xf numFmtId="0" fontId="26" fillId="0" borderId="5" xfId="4" applyFont="1" applyFill="1" applyBorder="1" applyAlignment="1">
      <alignment horizontal="center" vertical="center" wrapText="1"/>
    </xf>
    <xf numFmtId="9" fontId="12" fillId="0" borderId="5" xfId="7" applyFont="1" applyFill="1" applyBorder="1" applyAlignment="1">
      <alignment horizontal="center" vertical="center" wrapText="1"/>
    </xf>
    <xf numFmtId="10" fontId="12" fillId="0" borderId="5" xfId="4" applyNumberFormat="1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left" vertical="center" wrapText="1"/>
    </xf>
    <xf numFmtId="4" fontId="1" fillId="0" borderId="0" xfId="3" applyNumberFormat="1" applyFill="1"/>
    <xf numFmtId="0" fontId="17" fillId="2" borderId="8" xfId="4" applyFont="1" applyFill="1" applyBorder="1" applyAlignment="1">
      <alignment vertical="center" wrapText="1"/>
    </xf>
    <xf numFmtId="4" fontId="5" fillId="0" borderId="0" xfId="3" applyNumberFormat="1" applyFont="1"/>
    <xf numFmtId="165" fontId="12" fillId="0" borderId="5" xfId="4" applyNumberFormat="1" applyFont="1" applyFill="1" applyBorder="1" applyAlignment="1">
      <alignment vertical="center" wrapText="1"/>
    </xf>
    <xf numFmtId="0" fontId="12" fillId="0" borderId="8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8" xfId="4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17" fontId="12" fillId="0" borderId="8" xfId="4" applyNumberFormat="1" applyFont="1" applyBorder="1" applyAlignment="1">
      <alignment horizontal="center" vertical="center"/>
    </xf>
    <xf numFmtId="17" fontId="12" fillId="0" borderId="11" xfId="4" applyNumberFormat="1" applyFont="1" applyBorder="1" applyAlignment="1">
      <alignment horizontal="center" vertical="center"/>
    </xf>
    <xf numFmtId="0" fontId="12" fillId="3" borderId="8" xfId="4" applyFont="1" applyFill="1" applyBorder="1" applyAlignment="1">
      <alignment horizontal="center" vertical="center"/>
    </xf>
    <xf numFmtId="0" fontId="12" fillId="3" borderId="11" xfId="4" applyFont="1" applyFill="1" applyBorder="1" applyAlignment="1">
      <alignment horizontal="center" vertical="center"/>
    </xf>
    <xf numFmtId="167" fontId="12" fillId="0" borderId="8" xfId="3" applyNumberFormat="1" applyFont="1" applyBorder="1" applyAlignment="1">
      <alignment horizontal="center" vertical="center"/>
    </xf>
    <xf numFmtId="167" fontId="12" fillId="0" borderId="11" xfId="3" applyNumberFormat="1" applyFont="1" applyBorder="1" applyAlignment="1">
      <alignment horizontal="center" vertical="center"/>
    </xf>
    <xf numFmtId="0" fontId="12" fillId="3" borderId="8" xfId="4" applyFont="1" applyFill="1" applyBorder="1" applyAlignment="1">
      <alignment horizontal="center" vertical="center" wrapText="1"/>
    </xf>
    <xf numFmtId="0" fontId="12" fillId="3" borderId="11" xfId="4" applyFont="1" applyFill="1" applyBorder="1" applyAlignment="1">
      <alignment horizontal="center" vertical="center" wrapText="1"/>
    </xf>
    <xf numFmtId="165" fontId="12" fillId="3" borderId="8" xfId="4" applyNumberFormat="1" applyFont="1" applyFill="1" applyBorder="1" applyAlignment="1">
      <alignment horizontal="center" vertical="center" wrapText="1"/>
    </xf>
    <xf numFmtId="165" fontId="12" fillId="3" borderId="11" xfId="4" applyNumberFormat="1" applyFont="1" applyFill="1" applyBorder="1" applyAlignment="1">
      <alignment horizontal="center" vertical="center" wrapText="1"/>
    </xf>
    <xf numFmtId="10" fontId="12" fillId="0" borderId="8" xfId="4" applyNumberFormat="1" applyFont="1" applyBorder="1" applyAlignment="1">
      <alignment horizontal="center" vertical="center"/>
    </xf>
    <xf numFmtId="10" fontId="12" fillId="0" borderId="11" xfId="4" applyNumberFormat="1" applyFont="1" applyBorder="1" applyAlignment="1">
      <alignment horizontal="center" vertical="center"/>
    </xf>
    <xf numFmtId="0" fontId="35" fillId="4" borderId="8" xfId="3" applyFont="1" applyFill="1" applyBorder="1" applyAlignment="1">
      <alignment vertical="center"/>
    </xf>
    <xf numFmtId="0" fontId="35" fillId="4" borderId="10" xfId="3" applyFont="1" applyFill="1" applyBorder="1" applyAlignment="1">
      <alignment vertical="center"/>
    </xf>
    <xf numFmtId="0" fontId="35" fillId="4" borderId="11" xfId="3" applyFont="1" applyFill="1" applyBorder="1" applyAlignment="1">
      <alignment vertical="center"/>
    </xf>
    <xf numFmtId="0" fontId="35" fillId="4" borderId="5" xfId="3" applyFont="1" applyFill="1" applyBorder="1" applyAlignment="1">
      <alignment vertical="center"/>
    </xf>
    <xf numFmtId="0" fontId="36" fillId="0" borderId="5" xfId="8" applyFont="1" applyBorder="1" applyAlignment="1">
      <alignment horizontal="center" vertical="center"/>
    </xf>
    <xf numFmtId="0" fontId="37" fillId="0" borderId="5" xfId="3" applyFont="1" applyBorder="1" applyAlignment="1">
      <alignment horizontal="center" vertical="center"/>
    </xf>
    <xf numFmtId="0" fontId="37" fillId="0" borderId="8" xfId="3" applyFont="1" applyBorder="1" applyAlignment="1">
      <alignment horizontal="center" vertical="center"/>
    </xf>
    <xf numFmtId="0" fontId="37" fillId="0" borderId="10" xfId="3" applyFont="1" applyBorder="1" applyAlignment="1">
      <alignment horizontal="center" vertical="center"/>
    </xf>
    <xf numFmtId="0" fontId="37" fillId="0" borderId="11" xfId="3" applyFont="1" applyBorder="1" applyAlignment="1">
      <alignment horizontal="center" vertical="center"/>
    </xf>
    <xf numFmtId="0" fontId="17" fillId="2" borderId="8" xfId="4" applyFont="1" applyFill="1" applyBorder="1" applyAlignment="1">
      <alignment horizontal="center" vertical="center"/>
    </xf>
    <xf numFmtId="0" fontId="17" fillId="2" borderId="10" xfId="4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left" vertical="center"/>
    </xf>
    <xf numFmtId="0" fontId="13" fillId="2" borderId="3" xfId="4" applyFont="1" applyFill="1" applyBorder="1" applyAlignment="1">
      <alignment horizontal="left" vertical="center"/>
    </xf>
    <xf numFmtId="0" fontId="17" fillId="2" borderId="4" xfId="4" applyFont="1" applyFill="1" applyBorder="1" applyAlignment="1">
      <alignment vertical="center"/>
    </xf>
    <xf numFmtId="0" fontId="17" fillId="2" borderId="7" xfId="4" applyFont="1" applyFill="1" applyBorder="1" applyAlignment="1">
      <alignment vertical="center"/>
    </xf>
    <xf numFmtId="0" fontId="17" fillId="2" borderId="5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4" xfId="4" applyFont="1" applyFill="1" applyBorder="1" applyAlignment="1">
      <alignment horizontal="center" vertical="center" wrapText="1"/>
    </xf>
    <xf numFmtId="10" fontId="17" fillId="2" borderId="8" xfId="4" applyNumberFormat="1" applyFont="1" applyFill="1" applyBorder="1" applyAlignment="1">
      <alignment horizontal="center" vertical="center" wrapText="1"/>
    </xf>
    <xf numFmtId="10" fontId="17" fillId="2" borderId="10" xfId="4" applyNumberFormat="1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8" fillId="2" borderId="6" xfId="4" applyFont="1" applyFill="1" applyBorder="1" applyAlignment="1">
      <alignment horizontal="center" vertical="center" wrapText="1"/>
    </xf>
    <xf numFmtId="0" fontId="18" fillId="2" borderId="14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15" xfId="4" applyFont="1" applyFill="1" applyBorder="1" applyAlignment="1">
      <alignment vertical="center"/>
    </xf>
    <xf numFmtId="0" fontId="17" fillId="2" borderId="9" xfId="4" applyFont="1" applyFill="1" applyBorder="1" applyAlignment="1">
      <alignment horizontal="center" vertical="center" wrapText="1"/>
    </xf>
    <xf numFmtId="0" fontId="17" fillId="2" borderId="5" xfId="4" applyFont="1" applyFill="1" applyBorder="1" applyAlignment="1">
      <alignment horizontal="center" vertical="center"/>
    </xf>
    <xf numFmtId="0" fontId="13" fillId="2" borderId="5" xfId="4" applyFont="1" applyFill="1" applyBorder="1" applyAlignment="1">
      <alignment horizontal="left" vertical="center" wrapText="1"/>
    </xf>
    <xf numFmtId="0" fontId="18" fillId="2" borderId="5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10" fontId="12" fillId="0" borderId="8" xfId="4" applyNumberFormat="1" applyFont="1" applyBorder="1" applyAlignment="1">
      <alignment horizontal="right" vertical="center"/>
    </xf>
    <xf numFmtId="10" fontId="12" fillId="0" borderId="11" xfId="4" applyNumberFormat="1" applyFont="1" applyBorder="1" applyAlignment="1">
      <alignment horizontal="right" vertical="center"/>
    </xf>
    <xf numFmtId="3" fontId="12" fillId="0" borderId="8" xfId="3" applyNumberFormat="1" applyFont="1" applyBorder="1" applyAlignment="1">
      <alignment horizontal="center" vertical="center"/>
    </xf>
    <xf numFmtId="3" fontId="12" fillId="0" borderId="11" xfId="3" applyNumberFormat="1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 wrapText="1"/>
    </xf>
    <xf numFmtId="17" fontId="12" fillId="0" borderId="10" xfId="4" applyNumberFormat="1" applyFont="1" applyBorder="1" applyAlignment="1">
      <alignment horizontal="center" vertical="center"/>
    </xf>
    <xf numFmtId="2" fontId="12" fillId="0" borderId="8" xfId="3" applyNumberFormat="1" applyFont="1" applyBorder="1" applyAlignment="1">
      <alignment horizontal="center" vertical="center"/>
    </xf>
    <xf numFmtId="2" fontId="12" fillId="0" borderId="11" xfId="3" applyNumberFormat="1" applyFont="1" applyBorder="1" applyAlignment="1">
      <alignment horizontal="center" vertical="center"/>
    </xf>
    <xf numFmtId="3" fontId="12" fillId="0" borderId="8" xfId="3" applyNumberFormat="1" applyFont="1" applyBorder="1" applyAlignment="1">
      <alignment horizontal="left" vertical="center" wrapText="1"/>
    </xf>
    <xf numFmtId="3" fontId="12" fillId="0" borderId="11" xfId="3" applyNumberFormat="1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11" xfId="4" applyFont="1" applyBorder="1" applyAlignment="1">
      <alignment horizontal="left" vertical="center" wrapText="1"/>
    </xf>
    <xf numFmtId="0" fontId="28" fillId="0" borderId="8" xfId="4" applyFont="1" applyBorder="1" applyAlignment="1">
      <alignment horizontal="center" vertical="center"/>
    </xf>
    <xf numFmtId="0" fontId="28" fillId="0" borderId="11" xfId="4" applyFont="1" applyBorder="1" applyAlignment="1">
      <alignment horizontal="center" vertical="center"/>
    </xf>
    <xf numFmtId="10" fontId="12" fillId="0" borderId="8" xfId="4" applyNumberFormat="1" applyFont="1" applyBorder="1" applyAlignment="1">
      <alignment horizontal="center" vertical="center" wrapText="1"/>
    </xf>
    <xf numFmtId="10" fontId="12" fillId="0" borderId="10" xfId="4" applyNumberFormat="1" applyFont="1" applyBorder="1" applyAlignment="1">
      <alignment horizontal="center" vertical="center" wrapText="1"/>
    </xf>
    <xf numFmtId="10" fontId="12" fillId="0" borderId="11" xfId="4" applyNumberFormat="1" applyFont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3" fontId="12" fillId="0" borderId="8" xfId="3" applyNumberFormat="1" applyFont="1" applyBorder="1" applyAlignment="1">
      <alignment horizontal="left" vertical="center"/>
    </xf>
    <xf numFmtId="3" fontId="12" fillId="0" borderId="10" xfId="3" applyNumberFormat="1" applyFont="1" applyBorder="1" applyAlignment="1">
      <alignment horizontal="left" vertical="center"/>
    </xf>
    <xf numFmtId="3" fontId="12" fillId="0" borderId="11" xfId="3" applyNumberFormat="1" applyFont="1" applyBorder="1" applyAlignment="1">
      <alignment horizontal="left" vertical="center"/>
    </xf>
    <xf numFmtId="165" fontId="12" fillId="3" borderId="10" xfId="4" applyNumberFormat="1" applyFont="1" applyFill="1" applyBorder="1" applyAlignment="1">
      <alignment horizontal="center" vertical="center" wrapText="1"/>
    </xf>
    <xf numFmtId="0" fontId="12" fillId="3" borderId="10" xfId="4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left" vertical="center"/>
    </xf>
    <xf numFmtId="0" fontId="12" fillId="0" borderId="0" xfId="4" applyFont="1" applyAlignment="1">
      <alignment horizontal="left" vertical="center"/>
    </xf>
    <xf numFmtId="0" fontId="14" fillId="2" borderId="4" xfId="4" applyFont="1" applyFill="1" applyBorder="1" applyAlignment="1">
      <alignment horizontal="center" vertical="center" wrapText="1"/>
    </xf>
    <xf numFmtId="0" fontId="14" fillId="2" borderId="7" xfId="4" applyFont="1" applyFill="1" applyBorder="1" applyAlignment="1">
      <alignment horizontal="center" vertical="center" wrapText="1"/>
    </xf>
    <xf numFmtId="0" fontId="14" fillId="2" borderId="5" xfId="4" applyFont="1" applyFill="1" applyBorder="1" applyAlignment="1">
      <alignment horizontal="center" vertical="center" wrapText="1"/>
    </xf>
    <xf numFmtId="0" fontId="14" fillId="2" borderId="8" xfId="4" applyFont="1" applyFill="1" applyBorder="1" applyAlignment="1">
      <alignment horizontal="center" vertical="center" wrapText="1"/>
    </xf>
    <xf numFmtId="17" fontId="12" fillId="0" borderId="5" xfId="4" applyNumberFormat="1" applyFont="1" applyFill="1" applyBorder="1" applyAlignment="1">
      <alignment horizontal="center" vertical="center"/>
    </xf>
  </cellXfs>
  <cellStyles count="9">
    <cellStyle name="Comma 2" xfId="6" xr:uid="{00000000-0005-0000-0000-000000000000}"/>
    <cellStyle name="Moeda 2" xfId="5" xr:uid="{00000000-0005-0000-0000-000001000000}"/>
    <cellStyle name="Normal" xfId="0" builtinId="0"/>
    <cellStyle name="Normal 2" xfId="4" xr:uid="{00000000-0005-0000-0000-000003000000}"/>
    <cellStyle name="Normal 3" xfId="3" xr:uid="{00000000-0005-0000-0000-000004000000}"/>
    <cellStyle name="Normal 3 2" xfId="8" xr:uid="{00000000-0005-0000-0000-000005000000}"/>
    <cellStyle name="Percent 3" xfId="7" xr:uid="{00000000-0005-0000-0000-000006000000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2"/>
  <sheetViews>
    <sheetView tabSelected="1" topLeftCell="A64" zoomScale="80" zoomScaleNormal="80" workbookViewId="0">
      <selection activeCell="E71" sqref="E71"/>
    </sheetView>
  </sheetViews>
  <sheetFormatPr defaultColWidth="8.85546875" defaultRowHeight="15" x14ac:dyDescent="0.25"/>
  <cols>
    <col min="1" max="1" width="7.42578125" style="1" customWidth="1"/>
    <col min="2" max="2" width="15.5703125" style="40" customWidth="1"/>
    <col min="3" max="3" width="38.7109375" style="1" customWidth="1"/>
    <col min="4" max="4" width="21.85546875" style="1" customWidth="1"/>
    <col min="5" max="5" width="21.28515625" style="1" customWidth="1"/>
    <col min="6" max="6" width="10.42578125" style="1" customWidth="1"/>
    <col min="7" max="7" width="27" style="1" customWidth="1"/>
    <col min="8" max="8" width="24.42578125" style="3" bestFit="1" customWidth="1"/>
    <col min="9" max="9" width="16.28515625" style="4" customWidth="1"/>
    <col min="10" max="10" width="13.7109375" style="4" customWidth="1"/>
    <col min="11" max="11" width="11.28515625" style="1" customWidth="1"/>
    <col min="12" max="12" width="17.5703125" style="1" customWidth="1"/>
    <col min="13" max="13" width="20.140625" style="5" customWidth="1"/>
    <col min="14" max="14" width="13" style="5" customWidth="1"/>
    <col min="15" max="15" width="15.42578125" style="1" customWidth="1"/>
    <col min="16" max="16" width="18.85546875" style="1" customWidth="1"/>
    <col min="17" max="17" width="14.5703125" style="1" customWidth="1"/>
    <col min="18" max="16384" width="8.85546875" style="1"/>
  </cols>
  <sheetData>
    <row r="1" spans="1:20" x14ac:dyDescent="0.25">
      <c r="B1" s="2"/>
    </row>
    <row r="2" spans="1:20" ht="18.75" x14ac:dyDescent="0.25">
      <c r="B2" s="6" t="s">
        <v>0</v>
      </c>
    </row>
    <row r="3" spans="1:20" ht="18.75" x14ac:dyDescent="0.3">
      <c r="B3" s="7" t="s">
        <v>1</v>
      </c>
      <c r="C3" s="8" t="s">
        <v>2</v>
      </c>
    </row>
    <row r="4" spans="1:20" ht="15.75" x14ac:dyDescent="0.25">
      <c r="B4" s="7" t="s">
        <v>3</v>
      </c>
    </row>
    <row r="5" spans="1:20" ht="15.75" x14ac:dyDescent="0.25">
      <c r="B5" s="7" t="s">
        <v>4</v>
      </c>
    </row>
    <row r="6" spans="1:20" ht="15.75" x14ac:dyDescent="0.25">
      <c r="B6" s="9"/>
    </row>
    <row r="7" spans="1:20" ht="15.75" x14ac:dyDescent="0.25">
      <c r="B7" s="7" t="s">
        <v>5</v>
      </c>
      <c r="C7" s="10" t="s">
        <v>284</v>
      </c>
    </row>
    <row r="8" spans="1:20" ht="15.75" x14ac:dyDescent="0.25">
      <c r="B8" s="7" t="s">
        <v>6</v>
      </c>
      <c r="C8" s="10" t="s">
        <v>287</v>
      </c>
    </row>
    <row r="9" spans="1:20" ht="15.75" x14ac:dyDescent="0.25">
      <c r="B9" s="7" t="s">
        <v>7</v>
      </c>
      <c r="C9" s="11" t="s">
        <v>8</v>
      </c>
    </row>
    <row r="10" spans="1:20" ht="15.75" x14ac:dyDescent="0.25">
      <c r="B10" s="12"/>
      <c r="C10" s="13" t="s">
        <v>9</v>
      </c>
    </row>
    <row r="11" spans="1:20" ht="15.75" x14ac:dyDescent="0.25">
      <c r="B11" s="241" t="s">
        <v>10</v>
      </c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14"/>
      <c r="S11" s="14"/>
      <c r="T11" s="14"/>
    </row>
    <row r="12" spans="1:20" ht="15.75" x14ac:dyDescent="0.25">
      <c r="A12" s="15">
        <v>1</v>
      </c>
      <c r="B12" s="16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8"/>
      <c r="N12" s="18"/>
      <c r="O12" s="17"/>
      <c r="P12" s="17"/>
      <c r="Q12" s="17"/>
      <c r="R12" s="14"/>
      <c r="S12" s="14"/>
      <c r="T12" s="14"/>
    </row>
    <row r="13" spans="1:20" x14ac:dyDescent="0.25">
      <c r="B13" s="243" t="s">
        <v>12</v>
      </c>
      <c r="C13" s="245" t="s">
        <v>13</v>
      </c>
      <c r="D13" s="245" t="s">
        <v>14</v>
      </c>
      <c r="E13" s="245" t="s">
        <v>15</v>
      </c>
      <c r="F13" s="195" t="s">
        <v>16</v>
      </c>
      <c r="G13" s="195" t="s">
        <v>17</v>
      </c>
      <c r="H13" s="195" t="s">
        <v>18</v>
      </c>
      <c r="I13" s="195"/>
      <c r="J13" s="195"/>
      <c r="K13" s="195" t="s">
        <v>19</v>
      </c>
      <c r="L13" s="195" t="s">
        <v>20</v>
      </c>
      <c r="M13" s="210" t="s">
        <v>21</v>
      </c>
      <c r="N13" s="210"/>
      <c r="O13" s="197" t="s">
        <v>22</v>
      </c>
      <c r="P13" s="195" t="s">
        <v>23</v>
      </c>
      <c r="Q13" s="195" t="s">
        <v>24</v>
      </c>
      <c r="R13" s="14"/>
      <c r="S13" s="14"/>
      <c r="T13" s="14"/>
    </row>
    <row r="14" spans="1:20" ht="38.25" x14ac:dyDescent="0.25">
      <c r="B14" s="244"/>
      <c r="C14" s="246"/>
      <c r="D14" s="246"/>
      <c r="E14" s="246"/>
      <c r="F14" s="196"/>
      <c r="G14" s="196"/>
      <c r="H14" s="19" t="s">
        <v>25</v>
      </c>
      <c r="I14" s="20" t="s">
        <v>26</v>
      </c>
      <c r="J14" s="20" t="s">
        <v>27</v>
      </c>
      <c r="K14" s="196"/>
      <c r="L14" s="196"/>
      <c r="M14" s="21" t="s">
        <v>28</v>
      </c>
      <c r="N14" s="21" t="s">
        <v>29</v>
      </c>
      <c r="O14" s="207"/>
      <c r="P14" s="196"/>
      <c r="Q14" s="196"/>
      <c r="R14" s="14"/>
      <c r="S14" s="14"/>
      <c r="T14" s="14"/>
    </row>
    <row r="15" spans="1:20" s="30" customFormat="1" ht="31.5" x14ac:dyDescent="0.25">
      <c r="A15" s="22" t="s">
        <v>30</v>
      </c>
      <c r="B15" s="23" t="s">
        <v>31</v>
      </c>
      <c r="C15" s="24" t="s">
        <v>32</v>
      </c>
      <c r="D15" s="23" t="s">
        <v>33</v>
      </c>
      <c r="E15" s="25" t="s">
        <v>34</v>
      </c>
      <c r="F15" s="23">
        <v>1</v>
      </c>
      <c r="G15" s="26"/>
      <c r="H15" s="27">
        <v>1284333.33</v>
      </c>
      <c r="I15" s="28">
        <v>0.1</v>
      </c>
      <c r="J15" s="28">
        <v>0.9</v>
      </c>
      <c r="K15" s="23" t="s">
        <v>35</v>
      </c>
      <c r="L15" s="26" t="s">
        <v>36</v>
      </c>
      <c r="M15" s="140">
        <v>44197</v>
      </c>
      <c r="N15" s="140">
        <v>44348</v>
      </c>
      <c r="O15" s="23"/>
      <c r="P15" s="26"/>
      <c r="Q15" s="23" t="s">
        <v>37</v>
      </c>
      <c r="R15" s="29"/>
      <c r="S15" s="29"/>
      <c r="T15" s="29"/>
    </row>
    <row r="16" spans="1:20" s="30" customFormat="1" ht="31.5" x14ac:dyDescent="0.25">
      <c r="A16" s="22" t="s">
        <v>38</v>
      </c>
      <c r="B16" s="23" t="s">
        <v>31</v>
      </c>
      <c r="C16" s="24" t="s">
        <v>39</v>
      </c>
      <c r="D16" s="31" t="s">
        <v>40</v>
      </c>
      <c r="E16" s="25" t="s">
        <v>34</v>
      </c>
      <c r="F16" s="23">
        <v>1</v>
      </c>
      <c r="G16" s="26"/>
      <c r="H16" s="27">
        <v>116666.67</v>
      </c>
      <c r="I16" s="28">
        <v>0.1</v>
      </c>
      <c r="J16" s="28">
        <v>0.9</v>
      </c>
      <c r="K16" s="23" t="s">
        <v>35</v>
      </c>
      <c r="L16" s="26" t="s">
        <v>36</v>
      </c>
      <c r="M16" s="140">
        <v>44562</v>
      </c>
      <c r="N16" s="140">
        <v>44713</v>
      </c>
      <c r="O16" s="23"/>
      <c r="P16" s="26"/>
      <c r="Q16" s="23" t="s">
        <v>37</v>
      </c>
      <c r="R16" s="29"/>
      <c r="S16" s="29"/>
      <c r="T16" s="29"/>
    </row>
    <row r="17" spans="1:20" s="30" customFormat="1" ht="47.25" x14ac:dyDescent="0.25">
      <c r="A17" s="22" t="s">
        <v>41</v>
      </c>
      <c r="B17" s="23" t="s">
        <v>31</v>
      </c>
      <c r="C17" s="24" t="s">
        <v>42</v>
      </c>
      <c r="D17" s="23" t="s">
        <v>43</v>
      </c>
      <c r="E17" s="25" t="s">
        <v>34</v>
      </c>
      <c r="F17" s="23">
        <v>1</v>
      </c>
      <c r="G17" s="26"/>
      <c r="H17" s="27">
        <v>1051000</v>
      </c>
      <c r="I17" s="28">
        <v>0.1</v>
      </c>
      <c r="J17" s="28">
        <v>0.9</v>
      </c>
      <c r="K17" s="23" t="s">
        <v>35</v>
      </c>
      <c r="L17" s="26" t="s">
        <v>36</v>
      </c>
      <c r="M17" s="140">
        <v>43831</v>
      </c>
      <c r="N17" s="140">
        <v>43983</v>
      </c>
      <c r="O17" s="23"/>
      <c r="P17" s="26"/>
      <c r="Q17" s="23" t="s">
        <v>37</v>
      </c>
      <c r="R17" s="29"/>
      <c r="S17" s="29"/>
      <c r="T17" s="29"/>
    </row>
    <row r="18" spans="1:20" s="30" customFormat="1" ht="31.5" x14ac:dyDescent="0.25">
      <c r="A18" s="22" t="s">
        <v>44</v>
      </c>
      <c r="B18" s="32" t="s">
        <v>31</v>
      </c>
      <c r="C18" s="24" t="s">
        <v>45</v>
      </c>
      <c r="D18" s="32" t="s">
        <v>46</v>
      </c>
      <c r="E18" s="25" t="s">
        <v>34</v>
      </c>
      <c r="F18" s="23">
        <v>6</v>
      </c>
      <c r="G18" s="33"/>
      <c r="H18" s="27">
        <v>1140000</v>
      </c>
      <c r="I18" s="28">
        <v>0.1</v>
      </c>
      <c r="J18" s="28">
        <v>0.9</v>
      </c>
      <c r="K18" s="23" t="s">
        <v>47</v>
      </c>
      <c r="L18" s="26" t="s">
        <v>36</v>
      </c>
      <c r="M18" s="140">
        <v>43617</v>
      </c>
      <c r="N18" s="140">
        <v>44166</v>
      </c>
      <c r="O18" s="23"/>
      <c r="P18" s="26"/>
      <c r="Q18" s="23" t="s">
        <v>37</v>
      </c>
      <c r="R18" s="29"/>
      <c r="S18" s="29"/>
      <c r="T18" s="29"/>
    </row>
    <row r="19" spans="1:20" ht="18.75" x14ac:dyDescent="0.25">
      <c r="B19" s="34"/>
      <c r="C19" s="34"/>
      <c r="D19" s="34"/>
      <c r="E19" s="34"/>
      <c r="F19" s="34"/>
      <c r="G19" s="35" t="s">
        <v>48</v>
      </c>
      <c r="H19" s="36">
        <f>SUM(H15:H18)</f>
        <v>3592000</v>
      </c>
      <c r="I19" s="37"/>
      <c r="J19" s="37"/>
      <c r="K19" s="34"/>
      <c r="L19" s="34"/>
      <c r="M19" s="38"/>
      <c r="N19" s="38"/>
      <c r="O19" s="34"/>
      <c r="P19" s="34"/>
      <c r="Q19" s="34"/>
      <c r="R19" s="14"/>
      <c r="S19" s="14"/>
      <c r="T19" s="14"/>
    </row>
    <row r="21" spans="1:20" ht="15.75" x14ac:dyDescent="0.25">
      <c r="A21" s="39">
        <v>2</v>
      </c>
      <c r="B21" s="191" t="s">
        <v>49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4"/>
      <c r="S21" s="14"/>
      <c r="T21" s="14"/>
    </row>
    <row r="22" spans="1:20" x14ac:dyDescent="0.25">
      <c r="A22" s="40"/>
      <c r="B22" s="231" t="s">
        <v>50</v>
      </c>
      <c r="C22" s="195" t="s">
        <v>51</v>
      </c>
      <c r="D22" s="196" t="s">
        <v>14</v>
      </c>
      <c r="E22" s="195" t="s">
        <v>52</v>
      </c>
      <c r="F22" s="195" t="s">
        <v>16</v>
      </c>
      <c r="G22" s="195" t="s">
        <v>17</v>
      </c>
      <c r="H22" s="195" t="s">
        <v>53</v>
      </c>
      <c r="I22" s="195"/>
      <c r="J22" s="195"/>
      <c r="K22" s="195" t="s">
        <v>54</v>
      </c>
      <c r="L22" s="195" t="s">
        <v>55</v>
      </c>
      <c r="M22" s="210" t="s">
        <v>56</v>
      </c>
      <c r="N22" s="210"/>
      <c r="O22" s="197" t="s">
        <v>22</v>
      </c>
      <c r="P22" s="195" t="s">
        <v>23</v>
      </c>
      <c r="Q22" s="195" t="s">
        <v>24</v>
      </c>
      <c r="R22" s="14"/>
      <c r="S22" s="14"/>
      <c r="T22" s="14"/>
    </row>
    <row r="23" spans="1:20" ht="38.25" x14ac:dyDescent="0.25">
      <c r="A23" s="40"/>
      <c r="B23" s="232"/>
      <c r="C23" s="196"/>
      <c r="D23" s="202"/>
      <c r="E23" s="196"/>
      <c r="F23" s="196"/>
      <c r="G23" s="196"/>
      <c r="H23" s="19" t="s">
        <v>25</v>
      </c>
      <c r="I23" s="20" t="s">
        <v>26</v>
      </c>
      <c r="J23" s="20" t="s">
        <v>27</v>
      </c>
      <c r="K23" s="196"/>
      <c r="L23" s="196"/>
      <c r="M23" s="21" t="s">
        <v>28</v>
      </c>
      <c r="N23" s="21" t="s">
        <v>29</v>
      </c>
      <c r="O23" s="207"/>
      <c r="P23" s="196"/>
      <c r="Q23" s="196"/>
      <c r="R23" s="14"/>
      <c r="S23" s="14"/>
      <c r="T23" s="14"/>
    </row>
    <row r="24" spans="1:20" s="48" customFormat="1" ht="31.5" x14ac:dyDescent="0.25">
      <c r="A24" s="172" t="s">
        <v>57</v>
      </c>
      <c r="B24" s="174" t="s">
        <v>31</v>
      </c>
      <c r="C24" s="42" t="s">
        <v>286</v>
      </c>
      <c r="D24" s="164" t="s">
        <v>58</v>
      </c>
      <c r="E24" s="25" t="s">
        <v>64</v>
      </c>
      <c r="F24" s="43"/>
      <c r="G24" s="43"/>
      <c r="H24" s="176">
        <v>6698.96</v>
      </c>
      <c r="I24" s="178">
        <v>1</v>
      </c>
      <c r="J24" s="178">
        <v>0</v>
      </c>
      <c r="K24" s="164" t="s">
        <v>47</v>
      </c>
      <c r="L24" s="166" t="s">
        <v>36</v>
      </c>
      <c r="M24" s="168">
        <v>43617</v>
      </c>
      <c r="N24" s="168">
        <v>43709</v>
      </c>
      <c r="O24" s="23" t="s">
        <v>67</v>
      </c>
      <c r="P24" s="164"/>
      <c r="Q24" s="170" t="s">
        <v>37</v>
      </c>
      <c r="R24" s="47"/>
      <c r="S24" s="47"/>
      <c r="T24" s="47"/>
    </row>
    <row r="25" spans="1:20" s="48" customFormat="1" ht="31.5" x14ac:dyDescent="0.25">
      <c r="A25" s="173"/>
      <c r="B25" s="175"/>
      <c r="C25" s="42" t="s">
        <v>285</v>
      </c>
      <c r="D25" s="165"/>
      <c r="E25" s="25" t="s">
        <v>59</v>
      </c>
      <c r="F25" s="43"/>
      <c r="G25" s="43"/>
      <c r="H25" s="177"/>
      <c r="I25" s="179"/>
      <c r="J25" s="179"/>
      <c r="K25" s="165"/>
      <c r="L25" s="167"/>
      <c r="M25" s="169"/>
      <c r="N25" s="169"/>
      <c r="O25" s="23" t="s">
        <v>60</v>
      </c>
      <c r="P25" s="165"/>
      <c r="Q25" s="171"/>
      <c r="R25" s="47"/>
      <c r="S25" s="47"/>
      <c r="T25" s="47"/>
    </row>
    <row r="26" spans="1:20" s="48" customFormat="1" ht="31.5" x14ac:dyDescent="0.25">
      <c r="A26" s="49" t="s">
        <v>61</v>
      </c>
      <c r="B26" s="41" t="s">
        <v>31</v>
      </c>
      <c r="C26" s="50" t="s">
        <v>62</v>
      </c>
      <c r="D26" s="51" t="s">
        <v>63</v>
      </c>
      <c r="E26" s="26" t="s">
        <v>64</v>
      </c>
      <c r="F26" s="52"/>
      <c r="G26" s="46"/>
      <c r="H26" s="44">
        <v>128333.33</v>
      </c>
      <c r="I26" s="53">
        <v>1</v>
      </c>
      <c r="J26" s="53">
        <v>0</v>
      </c>
      <c r="K26" s="54" t="s">
        <v>65</v>
      </c>
      <c r="L26" s="26" t="s">
        <v>66</v>
      </c>
      <c r="M26" s="149">
        <v>43617</v>
      </c>
      <c r="N26" s="149">
        <v>43678</v>
      </c>
      <c r="O26" s="43" t="s">
        <v>67</v>
      </c>
      <c r="P26" s="46"/>
      <c r="Q26" s="46" t="s">
        <v>37</v>
      </c>
      <c r="R26" s="47"/>
      <c r="S26" s="47"/>
      <c r="T26" s="47"/>
    </row>
    <row r="27" spans="1:20" s="60" customFormat="1" ht="78.75" x14ac:dyDescent="0.25">
      <c r="A27" s="55" t="s">
        <v>68</v>
      </c>
      <c r="B27" s="41" t="s">
        <v>31</v>
      </c>
      <c r="C27" s="56" t="s">
        <v>69</v>
      </c>
      <c r="D27" s="51" t="s">
        <v>70</v>
      </c>
      <c r="E27" s="26" t="s">
        <v>64</v>
      </c>
      <c r="F27" s="41"/>
      <c r="G27" s="57"/>
      <c r="H27" s="44">
        <v>896333.33</v>
      </c>
      <c r="I27" s="58">
        <v>0</v>
      </c>
      <c r="J27" s="58">
        <v>1</v>
      </c>
      <c r="K27" s="51" t="s">
        <v>71</v>
      </c>
      <c r="L27" s="26" t="s">
        <v>66</v>
      </c>
      <c r="M27" s="140">
        <v>43617</v>
      </c>
      <c r="N27" s="140">
        <v>43709</v>
      </c>
      <c r="O27" s="23" t="s">
        <v>72</v>
      </c>
      <c r="P27" s="57"/>
      <c r="Q27" s="57" t="s">
        <v>37</v>
      </c>
      <c r="R27" s="59"/>
      <c r="S27" s="59"/>
      <c r="T27" s="59"/>
    </row>
    <row r="28" spans="1:20" s="65" customFormat="1" ht="31.5" x14ac:dyDescent="0.25">
      <c r="A28" s="61" t="s">
        <v>73</v>
      </c>
      <c r="B28" s="23" t="s">
        <v>31</v>
      </c>
      <c r="C28" s="62" t="s">
        <v>74</v>
      </c>
      <c r="D28" s="43" t="s">
        <v>43</v>
      </c>
      <c r="E28" s="26" t="s">
        <v>64</v>
      </c>
      <c r="F28" s="43"/>
      <c r="G28" s="63"/>
      <c r="H28" s="27">
        <v>34227.99</v>
      </c>
      <c r="I28" s="45">
        <v>1</v>
      </c>
      <c r="J28" s="45">
        <v>0</v>
      </c>
      <c r="K28" s="43" t="s">
        <v>35</v>
      </c>
      <c r="L28" s="26" t="s">
        <v>66</v>
      </c>
      <c r="M28" s="149">
        <v>43617</v>
      </c>
      <c r="N28" s="149">
        <v>43800</v>
      </c>
      <c r="O28" s="43" t="s">
        <v>67</v>
      </c>
      <c r="P28" s="63"/>
      <c r="Q28" s="63" t="s">
        <v>37</v>
      </c>
      <c r="R28" s="64"/>
      <c r="S28" s="64"/>
      <c r="T28" s="64"/>
    </row>
    <row r="29" spans="1:20" s="68" customFormat="1" ht="47.25" x14ac:dyDescent="0.25">
      <c r="A29" s="66" t="s">
        <v>75</v>
      </c>
      <c r="B29" s="41" t="s">
        <v>31</v>
      </c>
      <c r="C29" s="56" t="s">
        <v>76</v>
      </c>
      <c r="D29" s="41" t="s">
        <v>77</v>
      </c>
      <c r="E29" s="26" t="s">
        <v>64</v>
      </c>
      <c r="F29" s="52"/>
      <c r="G29" s="46"/>
      <c r="H29" s="44">
        <v>3197583.34</v>
      </c>
      <c r="I29" s="53">
        <v>1</v>
      </c>
      <c r="J29" s="53">
        <v>0</v>
      </c>
      <c r="K29" s="52" t="s">
        <v>71</v>
      </c>
      <c r="L29" s="26" t="s">
        <v>66</v>
      </c>
      <c r="M29" s="149">
        <v>43617</v>
      </c>
      <c r="N29" s="149">
        <v>43709</v>
      </c>
      <c r="O29" s="43" t="s">
        <v>72</v>
      </c>
      <c r="P29" s="46"/>
      <c r="Q29" s="46" t="s">
        <v>37</v>
      </c>
      <c r="R29" s="67"/>
      <c r="S29" s="67"/>
      <c r="T29" s="67"/>
    </row>
    <row r="30" spans="1:20" s="71" customFormat="1" ht="31.5" x14ac:dyDescent="0.25">
      <c r="A30" s="69" t="s">
        <v>78</v>
      </c>
      <c r="B30" s="41" t="s">
        <v>31</v>
      </c>
      <c r="C30" s="50" t="s">
        <v>79</v>
      </c>
      <c r="D30" s="51" t="s">
        <v>80</v>
      </c>
      <c r="E30" s="26" t="s">
        <v>64</v>
      </c>
      <c r="F30" s="52"/>
      <c r="G30" s="46"/>
      <c r="H30" s="44">
        <v>161333.32999999999</v>
      </c>
      <c r="I30" s="53">
        <v>1</v>
      </c>
      <c r="J30" s="53">
        <v>0</v>
      </c>
      <c r="K30" s="54" t="s">
        <v>81</v>
      </c>
      <c r="L30" s="26" t="s">
        <v>66</v>
      </c>
      <c r="M30" s="149">
        <v>43678</v>
      </c>
      <c r="N30" s="149">
        <v>43770</v>
      </c>
      <c r="O30" s="43" t="s">
        <v>67</v>
      </c>
      <c r="P30" s="46"/>
      <c r="Q30" s="46" t="s">
        <v>37</v>
      </c>
      <c r="R30" s="70"/>
      <c r="S30" s="70"/>
      <c r="T30" s="70"/>
    </row>
    <row r="31" spans="1:20" s="71" customFormat="1" ht="31.5" x14ac:dyDescent="0.25">
      <c r="A31" s="66" t="s">
        <v>82</v>
      </c>
      <c r="B31" s="41" t="s">
        <v>31</v>
      </c>
      <c r="C31" s="72" t="s">
        <v>83</v>
      </c>
      <c r="D31" s="52" t="s">
        <v>84</v>
      </c>
      <c r="E31" s="26" t="s">
        <v>64</v>
      </c>
      <c r="F31" s="52"/>
      <c r="G31" s="63" t="s">
        <v>85</v>
      </c>
      <c r="H31" s="44">
        <v>4433333.33</v>
      </c>
      <c r="I31" s="53">
        <v>1</v>
      </c>
      <c r="J31" s="53">
        <v>0</v>
      </c>
      <c r="K31" s="52" t="s">
        <v>47</v>
      </c>
      <c r="L31" s="26" t="s">
        <v>66</v>
      </c>
      <c r="M31" s="149">
        <v>43586</v>
      </c>
      <c r="N31" s="149">
        <v>43739</v>
      </c>
      <c r="O31" s="43" t="s">
        <v>72</v>
      </c>
      <c r="P31" s="46"/>
      <c r="Q31" s="57" t="s">
        <v>87</v>
      </c>
      <c r="R31" s="70"/>
      <c r="S31" s="70"/>
      <c r="T31" s="70"/>
    </row>
    <row r="32" spans="1:20" s="76" customFormat="1" ht="31.5" x14ac:dyDescent="0.25">
      <c r="A32" s="73" t="s">
        <v>88</v>
      </c>
      <c r="B32" s="41" t="s">
        <v>31</v>
      </c>
      <c r="C32" s="56" t="s">
        <v>89</v>
      </c>
      <c r="D32" s="74" t="s">
        <v>90</v>
      </c>
      <c r="E32" s="26" t="s">
        <v>64</v>
      </c>
      <c r="F32" s="41"/>
      <c r="G32" s="57"/>
      <c r="H32" s="44">
        <v>50000</v>
      </c>
      <c r="I32" s="58">
        <v>1</v>
      </c>
      <c r="J32" s="58">
        <v>0</v>
      </c>
      <c r="K32" s="51" t="s">
        <v>47</v>
      </c>
      <c r="L32" s="26" t="s">
        <v>66</v>
      </c>
      <c r="M32" s="149">
        <v>43678</v>
      </c>
      <c r="N32" s="149">
        <v>43770</v>
      </c>
      <c r="O32" s="23" t="s">
        <v>67</v>
      </c>
      <c r="P32" s="57"/>
      <c r="Q32" s="57" t="s">
        <v>37</v>
      </c>
      <c r="R32" s="75"/>
      <c r="S32" s="75"/>
      <c r="T32" s="75"/>
    </row>
    <row r="33" spans="1:20" s="76" customFormat="1" ht="31.5" x14ac:dyDescent="0.25">
      <c r="A33" s="77" t="s">
        <v>91</v>
      </c>
      <c r="B33" s="23" t="s">
        <v>31</v>
      </c>
      <c r="C33" s="62" t="s">
        <v>92</v>
      </c>
      <c r="D33" s="78" t="s">
        <v>84</v>
      </c>
      <c r="E33" s="26" t="s">
        <v>64</v>
      </c>
      <c r="F33" s="23"/>
      <c r="G33" s="154"/>
      <c r="H33" s="44">
        <v>458333.33</v>
      </c>
      <c r="I33" s="79">
        <v>1</v>
      </c>
      <c r="J33" s="79">
        <v>0</v>
      </c>
      <c r="K33" s="78" t="s">
        <v>47</v>
      </c>
      <c r="L33" s="26" t="s">
        <v>66</v>
      </c>
      <c r="M33" s="149">
        <v>43678</v>
      </c>
      <c r="N33" s="149">
        <v>43770</v>
      </c>
      <c r="O33" s="23" t="s">
        <v>67</v>
      </c>
      <c r="P33" s="26"/>
      <c r="Q33" s="154" t="s">
        <v>37</v>
      </c>
      <c r="R33" s="75"/>
      <c r="S33" s="75"/>
      <c r="T33" s="75"/>
    </row>
    <row r="34" spans="1:20" s="76" customFormat="1" ht="31.5" x14ac:dyDescent="0.25">
      <c r="A34" s="77" t="s">
        <v>93</v>
      </c>
      <c r="B34" s="23" t="s">
        <v>31</v>
      </c>
      <c r="C34" s="62" t="s">
        <v>94</v>
      </c>
      <c r="D34" s="78" t="s">
        <v>95</v>
      </c>
      <c r="E34" s="26" t="s">
        <v>64</v>
      </c>
      <c r="F34" s="23"/>
      <c r="G34" s="26"/>
      <c r="H34" s="44">
        <v>621500</v>
      </c>
      <c r="I34" s="79">
        <v>1</v>
      </c>
      <c r="J34" s="79">
        <v>0</v>
      </c>
      <c r="K34" s="78" t="s">
        <v>35</v>
      </c>
      <c r="L34" s="26" t="s">
        <v>66</v>
      </c>
      <c r="M34" s="140">
        <v>43678</v>
      </c>
      <c r="N34" s="140">
        <v>43800</v>
      </c>
      <c r="O34" s="23" t="s">
        <v>67</v>
      </c>
      <c r="P34" s="26"/>
      <c r="Q34" s="57" t="s">
        <v>37</v>
      </c>
      <c r="R34" s="75"/>
      <c r="S34" s="75"/>
      <c r="T34" s="75"/>
    </row>
    <row r="35" spans="1:20" s="48" customFormat="1" ht="31.5" customHeight="1" x14ac:dyDescent="0.25">
      <c r="A35" s="233" t="s">
        <v>96</v>
      </c>
      <c r="B35" s="166" t="s">
        <v>31</v>
      </c>
      <c r="C35" s="236" t="s">
        <v>97</v>
      </c>
      <c r="D35" s="164" t="s">
        <v>98</v>
      </c>
      <c r="E35" s="166" t="s">
        <v>64</v>
      </c>
      <c r="F35" s="164"/>
      <c r="H35" s="176">
        <v>4151342.81</v>
      </c>
      <c r="I35" s="228">
        <v>1</v>
      </c>
      <c r="J35" s="228">
        <v>0</v>
      </c>
      <c r="K35" s="164" t="s">
        <v>35</v>
      </c>
      <c r="L35" s="166" t="s">
        <v>66</v>
      </c>
      <c r="M35" s="168">
        <v>43586</v>
      </c>
      <c r="N35" s="168">
        <v>43739</v>
      </c>
      <c r="O35" s="164" t="s">
        <v>67</v>
      </c>
      <c r="P35" s="164"/>
      <c r="Q35" s="174" t="s">
        <v>87</v>
      </c>
      <c r="R35" s="47"/>
      <c r="S35" s="47"/>
      <c r="T35" s="47"/>
    </row>
    <row r="36" spans="1:20" s="48" customFormat="1" ht="15.75" x14ac:dyDescent="0.25">
      <c r="A36" s="234"/>
      <c r="B36" s="218"/>
      <c r="C36" s="237"/>
      <c r="D36" s="217"/>
      <c r="E36" s="218"/>
      <c r="F36" s="217"/>
      <c r="G36" s="63" t="s">
        <v>99</v>
      </c>
      <c r="H36" s="239"/>
      <c r="I36" s="229"/>
      <c r="J36" s="229"/>
      <c r="K36" s="217"/>
      <c r="L36" s="218"/>
      <c r="M36" s="219"/>
      <c r="N36" s="219"/>
      <c r="O36" s="217"/>
      <c r="P36" s="217"/>
      <c r="Q36" s="240"/>
      <c r="R36" s="47"/>
      <c r="S36" s="47"/>
      <c r="T36" s="47"/>
    </row>
    <row r="37" spans="1:20" s="48" customFormat="1" ht="15.75" x14ac:dyDescent="0.25">
      <c r="A37" s="235"/>
      <c r="B37" s="167"/>
      <c r="C37" s="238"/>
      <c r="D37" s="165"/>
      <c r="E37" s="167"/>
      <c r="F37" s="165"/>
      <c r="G37" s="63" t="s">
        <v>100</v>
      </c>
      <c r="H37" s="177"/>
      <c r="I37" s="230"/>
      <c r="J37" s="230"/>
      <c r="K37" s="165"/>
      <c r="L37" s="167"/>
      <c r="M37" s="169"/>
      <c r="N37" s="169"/>
      <c r="O37" s="165"/>
      <c r="P37" s="165"/>
      <c r="Q37" s="175"/>
      <c r="R37" s="47"/>
      <c r="S37" s="47"/>
      <c r="T37" s="47"/>
    </row>
    <row r="38" spans="1:20" s="48" customFormat="1" ht="31.5" x14ac:dyDescent="0.25">
      <c r="A38" s="80" t="s">
        <v>101</v>
      </c>
      <c r="B38" s="23" t="s">
        <v>31</v>
      </c>
      <c r="C38" s="81" t="s">
        <v>102</v>
      </c>
      <c r="D38" s="43" t="s">
        <v>103</v>
      </c>
      <c r="E38" s="26" t="s">
        <v>64</v>
      </c>
      <c r="F38" s="43"/>
      <c r="G38" s="63"/>
      <c r="H38" s="44">
        <v>45946.54</v>
      </c>
      <c r="I38" s="79">
        <v>1</v>
      </c>
      <c r="J38" s="79">
        <v>0</v>
      </c>
      <c r="K38" s="43" t="s">
        <v>35</v>
      </c>
      <c r="L38" s="26" t="s">
        <v>66</v>
      </c>
      <c r="M38" s="149">
        <v>43586</v>
      </c>
      <c r="N38" s="149">
        <v>43739</v>
      </c>
      <c r="O38" s="43" t="s">
        <v>67</v>
      </c>
      <c r="P38" s="63"/>
      <c r="Q38" s="63" t="s">
        <v>37</v>
      </c>
      <c r="R38" s="47"/>
      <c r="S38" s="47"/>
      <c r="T38" s="47"/>
    </row>
    <row r="39" spans="1:20" s="48" customFormat="1" ht="31.5" x14ac:dyDescent="0.25">
      <c r="A39" s="80" t="s">
        <v>104</v>
      </c>
      <c r="B39" s="23" t="s">
        <v>31</v>
      </c>
      <c r="C39" s="82" t="s">
        <v>105</v>
      </c>
      <c r="D39" s="83" t="s">
        <v>106</v>
      </c>
      <c r="E39" s="26" t="s">
        <v>64</v>
      </c>
      <c r="F39" s="43"/>
      <c r="G39" s="63"/>
      <c r="H39" s="44">
        <v>4738666.67</v>
      </c>
      <c r="I39" s="79">
        <v>1</v>
      </c>
      <c r="J39" s="79">
        <v>0</v>
      </c>
      <c r="K39" s="83" t="s">
        <v>35</v>
      </c>
      <c r="L39" s="26" t="s">
        <v>66</v>
      </c>
      <c r="M39" s="149">
        <v>43617</v>
      </c>
      <c r="N39" s="149">
        <v>43800</v>
      </c>
      <c r="O39" s="43" t="s">
        <v>67</v>
      </c>
      <c r="P39" s="63"/>
      <c r="Q39" s="57" t="s">
        <v>37</v>
      </c>
      <c r="R39" s="47"/>
      <c r="S39" s="47"/>
      <c r="T39" s="47"/>
    </row>
    <row r="40" spans="1:20" s="48" customFormat="1" ht="31.5" x14ac:dyDescent="0.25">
      <c r="A40" s="80" t="s">
        <v>107</v>
      </c>
      <c r="B40" s="23" t="s">
        <v>31</v>
      </c>
      <c r="C40" s="81" t="s">
        <v>108</v>
      </c>
      <c r="D40" s="23" t="s">
        <v>109</v>
      </c>
      <c r="E40" s="26" t="s">
        <v>64</v>
      </c>
      <c r="F40" s="43"/>
      <c r="G40" s="63" t="s">
        <v>110</v>
      </c>
      <c r="H40" s="44">
        <v>1790000</v>
      </c>
      <c r="I40" s="79">
        <v>1</v>
      </c>
      <c r="J40" s="79">
        <v>0</v>
      </c>
      <c r="K40" s="43" t="s">
        <v>47</v>
      </c>
      <c r="L40" s="26" t="s">
        <v>66</v>
      </c>
      <c r="M40" s="149">
        <v>43586</v>
      </c>
      <c r="N40" s="149">
        <v>43709</v>
      </c>
      <c r="O40" s="43" t="s">
        <v>72</v>
      </c>
      <c r="P40" s="63"/>
      <c r="Q40" s="57" t="s">
        <v>87</v>
      </c>
      <c r="R40" s="47"/>
      <c r="S40" s="47"/>
      <c r="T40" s="47"/>
    </row>
    <row r="41" spans="1:20" s="48" customFormat="1" ht="31.5" x14ac:dyDescent="0.25">
      <c r="A41" s="61" t="s">
        <v>111</v>
      </c>
      <c r="B41" s="23" t="s">
        <v>31</v>
      </c>
      <c r="C41" s="81" t="s">
        <v>112</v>
      </c>
      <c r="D41" s="43" t="s">
        <v>90</v>
      </c>
      <c r="E41" s="26" t="s">
        <v>64</v>
      </c>
      <c r="F41" s="43"/>
      <c r="G41" s="63"/>
      <c r="H41" s="44">
        <v>1666666.67</v>
      </c>
      <c r="I41" s="79">
        <v>1</v>
      </c>
      <c r="J41" s="79">
        <v>0</v>
      </c>
      <c r="K41" s="43" t="s">
        <v>47</v>
      </c>
      <c r="L41" s="26" t="s">
        <v>66</v>
      </c>
      <c r="M41" s="149">
        <v>44166</v>
      </c>
      <c r="N41" s="149">
        <v>44348</v>
      </c>
      <c r="O41" s="43" t="s">
        <v>67</v>
      </c>
      <c r="P41" s="63"/>
      <c r="Q41" s="46" t="s">
        <v>37</v>
      </c>
      <c r="R41" s="47"/>
      <c r="S41" s="47"/>
      <c r="T41" s="47"/>
    </row>
    <row r="42" spans="1:20" s="48" customFormat="1" ht="31.5" x14ac:dyDescent="0.25">
      <c r="A42" s="61" t="s">
        <v>113</v>
      </c>
      <c r="B42" s="23" t="s">
        <v>31</v>
      </c>
      <c r="C42" s="81" t="s">
        <v>114</v>
      </c>
      <c r="D42" s="23" t="s">
        <v>115</v>
      </c>
      <c r="E42" s="25" t="s">
        <v>34</v>
      </c>
      <c r="F42" s="43"/>
      <c r="G42" s="63"/>
      <c r="H42" s="44">
        <v>40000</v>
      </c>
      <c r="I42" s="79">
        <v>1</v>
      </c>
      <c r="J42" s="79">
        <v>0</v>
      </c>
      <c r="K42" s="43" t="s">
        <v>116</v>
      </c>
      <c r="L42" s="26" t="s">
        <v>36</v>
      </c>
      <c r="M42" s="149">
        <v>43831</v>
      </c>
      <c r="N42" s="149">
        <v>43983</v>
      </c>
      <c r="O42" s="43"/>
      <c r="P42" s="63"/>
      <c r="Q42" s="46" t="s">
        <v>37</v>
      </c>
      <c r="R42" s="47"/>
      <c r="S42" s="47"/>
      <c r="T42" s="47"/>
    </row>
    <row r="43" spans="1:20" s="65" customFormat="1" ht="31.5" x14ac:dyDescent="0.25">
      <c r="A43" s="80" t="s">
        <v>117</v>
      </c>
      <c r="B43" s="23" t="s">
        <v>31</v>
      </c>
      <c r="C43" s="81" t="s">
        <v>118</v>
      </c>
      <c r="D43" s="83" t="s">
        <v>84</v>
      </c>
      <c r="E43" s="26" t="s">
        <v>64</v>
      </c>
      <c r="F43" s="43"/>
      <c r="G43" s="63"/>
      <c r="H43" s="44">
        <v>838333.33</v>
      </c>
      <c r="I43" s="79">
        <v>1</v>
      </c>
      <c r="J43" s="79">
        <v>0</v>
      </c>
      <c r="K43" s="83" t="s">
        <v>47</v>
      </c>
      <c r="L43" s="26" t="s">
        <v>66</v>
      </c>
      <c r="M43" s="149">
        <v>43831</v>
      </c>
      <c r="N43" s="149">
        <v>43983</v>
      </c>
      <c r="O43" s="43" t="s">
        <v>67</v>
      </c>
      <c r="P43" s="63"/>
      <c r="Q43" s="46" t="s">
        <v>37</v>
      </c>
      <c r="R43" s="64"/>
      <c r="S43" s="64"/>
      <c r="T43" s="64"/>
    </row>
    <row r="44" spans="1:20" s="65" customFormat="1" ht="31.5" x14ac:dyDescent="0.25">
      <c r="A44" s="61" t="s">
        <v>119</v>
      </c>
      <c r="B44" s="23" t="s">
        <v>31</v>
      </c>
      <c r="C44" s="62" t="s">
        <v>120</v>
      </c>
      <c r="D44" s="83" t="s">
        <v>121</v>
      </c>
      <c r="E44" s="26" t="s">
        <v>64</v>
      </c>
      <c r="F44" s="43"/>
      <c r="G44" s="63"/>
      <c r="H44" s="44">
        <v>66666.67</v>
      </c>
      <c r="I44" s="79">
        <v>1</v>
      </c>
      <c r="J44" s="79">
        <v>0</v>
      </c>
      <c r="K44" s="83" t="s">
        <v>47</v>
      </c>
      <c r="L44" s="26" t="s">
        <v>66</v>
      </c>
      <c r="M44" s="149">
        <v>43983</v>
      </c>
      <c r="N44" s="149">
        <v>44166</v>
      </c>
      <c r="O44" s="43" t="s">
        <v>67</v>
      </c>
      <c r="P44" s="63"/>
      <c r="Q44" s="46" t="s">
        <v>37</v>
      </c>
      <c r="R44" s="64"/>
      <c r="S44" s="64"/>
      <c r="T44" s="64"/>
    </row>
    <row r="45" spans="1:20" s="65" customFormat="1" ht="31.5" customHeight="1" x14ac:dyDescent="0.25">
      <c r="A45" s="220" t="s">
        <v>122</v>
      </c>
      <c r="B45" s="166" t="s">
        <v>31</v>
      </c>
      <c r="C45" s="222" t="s">
        <v>123</v>
      </c>
      <c r="D45" s="215" t="s">
        <v>124</v>
      </c>
      <c r="E45" s="224" t="s">
        <v>64</v>
      </c>
      <c r="F45" s="226"/>
      <c r="G45" s="84"/>
      <c r="H45" s="176">
        <v>2333333.33</v>
      </c>
      <c r="I45" s="213">
        <v>1</v>
      </c>
      <c r="J45" s="213">
        <v>0</v>
      </c>
      <c r="K45" s="215" t="s">
        <v>47</v>
      </c>
      <c r="L45" s="166" t="s">
        <v>66</v>
      </c>
      <c r="M45" s="168">
        <v>43831</v>
      </c>
      <c r="N45" s="168">
        <v>43983</v>
      </c>
      <c r="O45" s="164" t="s">
        <v>72</v>
      </c>
      <c r="P45" s="164"/>
      <c r="Q45" s="166" t="s">
        <v>125</v>
      </c>
      <c r="R45" s="64"/>
      <c r="S45" s="64"/>
      <c r="T45" s="64"/>
    </row>
    <row r="46" spans="1:20" s="86" customFormat="1" ht="15.75" x14ac:dyDescent="0.25">
      <c r="A46" s="221"/>
      <c r="B46" s="167"/>
      <c r="C46" s="223"/>
      <c r="D46" s="216"/>
      <c r="E46" s="225"/>
      <c r="F46" s="227"/>
      <c r="G46" s="150" t="s">
        <v>126</v>
      </c>
      <c r="H46" s="177"/>
      <c r="I46" s="214"/>
      <c r="J46" s="214"/>
      <c r="K46" s="216"/>
      <c r="L46" s="167"/>
      <c r="M46" s="169"/>
      <c r="N46" s="169"/>
      <c r="O46" s="165"/>
      <c r="P46" s="165"/>
      <c r="Q46" s="167"/>
      <c r="R46" s="85"/>
      <c r="S46" s="85"/>
      <c r="T46" s="85"/>
    </row>
    <row r="47" spans="1:20" s="65" customFormat="1" ht="31.5" x14ac:dyDescent="0.25">
      <c r="A47" s="77" t="s">
        <v>127</v>
      </c>
      <c r="B47" s="23" t="s">
        <v>31</v>
      </c>
      <c r="C47" s="62" t="s">
        <v>128</v>
      </c>
      <c r="D47" s="83" t="s">
        <v>121</v>
      </c>
      <c r="E47" s="26" t="s">
        <v>64</v>
      </c>
      <c r="F47" s="43"/>
      <c r="G47" s="63"/>
      <c r="H47" s="44">
        <v>66666.67</v>
      </c>
      <c r="I47" s="45">
        <v>1</v>
      </c>
      <c r="J47" s="45">
        <v>0</v>
      </c>
      <c r="K47" s="83" t="s">
        <v>47</v>
      </c>
      <c r="L47" s="26" t="s">
        <v>66</v>
      </c>
      <c r="M47" s="149">
        <v>43831</v>
      </c>
      <c r="N47" s="149">
        <v>43983</v>
      </c>
      <c r="O47" s="43" t="s">
        <v>72</v>
      </c>
      <c r="P47" s="63"/>
      <c r="Q47" s="46" t="s">
        <v>37</v>
      </c>
      <c r="R47" s="64"/>
      <c r="S47" s="64"/>
      <c r="T47" s="64"/>
    </row>
    <row r="48" spans="1:20" ht="21.75" customHeight="1" x14ac:dyDescent="0.25">
      <c r="B48" s="34"/>
      <c r="C48" s="34"/>
      <c r="D48" s="34"/>
      <c r="E48" s="34"/>
      <c r="F48" s="34"/>
      <c r="G48" s="87" t="s">
        <v>48</v>
      </c>
      <c r="H48" s="88">
        <f>SUM(H24+H26+H27+H28+H29+H30+H31+H32+H33+H34+H35+H38+H39+H40+H41+H42+H43+H44+H45+H47)</f>
        <v>25725299.630000003</v>
      </c>
      <c r="I48" s="37"/>
      <c r="J48" s="37"/>
      <c r="K48" s="34"/>
      <c r="L48" s="34"/>
      <c r="M48" s="38"/>
      <c r="N48" s="38"/>
      <c r="O48" s="34"/>
      <c r="P48" s="34"/>
      <c r="Q48" s="34"/>
      <c r="R48" s="14"/>
      <c r="S48" s="14"/>
      <c r="T48" s="14"/>
    </row>
    <row r="50" spans="1:20" ht="15.75" x14ac:dyDescent="0.25">
      <c r="A50" s="15">
        <v>3</v>
      </c>
      <c r="B50" s="191" t="s">
        <v>129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</row>
    <row r="51" spans="1:20" x14ac:dyDescent="0.25">
      <c r="B51" s="211" t="s">
        <v>50</v>
      </c>
      <c r="C51" s="208" t="s">
        <v>51</v>
      </c>
      <c r="D51" s="196" t="s">
        <v>130</v>
      </c>
      <c r="E51" s="195" t="s">
        <v>52</v>
      </c>
      <c r="F51" s="195" t="s">
        <v>16</v>
      </c>
      <c r="G51" s="195" t="s">
        <v>17</v>
      </c>
      <c r="H51" s="195" t="s">
        <v>53</v>
      </c>
      <c r="I51" s="195"/>
      <c r="J51" s="195"/>
      <c r="K51" s="195" t="s">
        <v>54</v>
      </c>
      <c r="L51" s="195" t="s">
        <v>55</v>
      </c>
      <c r="M51" s="210" t="s">
        <v>56</v>
      </c>
      <c r="N51" s="210"/>
      <c r="O51" s="197" t="s">
        <v>22</v>
      </c>
      <c r="P51" s="208" t="s">
        <v>23</v>
      </c>
      <c r="Q51" s="208" t="s">
        <v>24</v>
      </c>
    </row>
    <row r="52" spans="1:20" ht="38.25" x14ac:dyDescent="0.25">
      <c r="B52" s="212"/>
      <c r="C52" s="189"/>
      <c r="D52" s="202"/>
      <c r="E52" s="196"/>
      <c r="F52" s="196"/>
      <c r="G52" s="196"/>
      <c r="H52" s="19" t="s">
        <v>25</v>
      </c>
      <c r="I52" s="20" t="s">
        <v>26</v>
      </c>
      <c r="J52" s="20" t="s">
        <v>27</v>
      </c>
      <c r="K52" s="196"/>
      <c r="L52" s="196"/>
      <c r="M52" s="21" t="s">
        <v>28</v>
      </c>
      <c r="N52" s="21" t="s">
        <v>29</v>
      </c>
      <c r="O52" s="207"/>
      <c r="P52" s="189"/>
      <c r="Q52" s="189"/>
    </row>
    <row r="53" spans="1:20" s="76" customFormat="1" ht="47.25" x14ac:dyDescent="0.25">
      <c r="A53" s="22" t="s">
        <v>131</v>
      </c>
      <c r="B53" s="23" t="s">
        <v>132</v>
      </c>
      <c r="C53" s="25" t="s">
        <v>133</v>
      </c>
      <c r="D53" s="23" t="s">
        <v>134</v>
      </c>
      <c r="E53" s="26" t="s">
        <v>59</v>
      </c>
      <c r="F53" s="89"/>
      <c r="G53" s="89"/>
      <c r="H53" s="44">
        <v>3066666.65</v>
      </c>
      <c r="I53" s="90">
        <v>1</v>
      </c>
      <c r="J53" s="90">
        <v>0</v>
      </c>
      <c r="K53" s="91" t="s">
        <v>135</v>
      </c>
      <c r="L53" s="26" t="s">
        <v>136</v>
      </c>
      <c r="M53" s="149">
        <v>43678</v>
      </c>
      <c r="N53" s="149">
        <v>43800</v>
      </c>
      <c r="O53" s="155" t="s">
        <v>288</v>
      </c>
      <c r="P53" s="89"/>
      <c r="Q53" s="46" t="s">
        <v>37</v>
      </c>
    </row>
    <row r="54" spans="1:20" s="65" customFormat="1" ht="31.5" x14ac:dyDescent="0.25">
      <c r="A54" s="22" t="s">
        <v>137</v>
      </c>
      <c r="B54" s="92" t="s">
        <v>31</v>
      </c>
      <c r="C54" s="24" t="s">
        <v>138</v>
      </c>
      <c r="D54" s="92" t="s">
        <v>139</v>
      </c>
      <c r="E54" s="26" t="s">
        <v>64</v>
      </c>
      <c r="F54" s="43"/>
      <c r="G54" s="43"/>
      <c r="H54" s="44">
        <v>52500</v>
      </c>
      <c r="I54" s="90">
        <v>1</v>
      </c>
      <c r="J54" s="90">
        <v>0</v>
      </c>
      <c r="K54" s="91" t="s">
        <v>47</v>
      </c>
      <c r="L54" s="63" t="s">
        <v>66</v>
      </c>
      <c r="M54" s="149">
        <v>43831</v>
      </c>
      <c r="N54" s="149">
        <v>44013</v>
      </c>
      <c r="O54" s="43" t="s">
        <v>72</v>
      </c>
      <c r="P54" s="63"/>
      <c r="Q54" s="46" t="s">
        <v>37</v>
      </c>
    </row>
    <row r="55" spans="1:20" s="65" customFormat="1" ht="31.5" x14ac:dyDescent="0.25">
      <c r="A55" s="22" t="s">
        <v>140</v>
      </c>
      <c r="B55" s="92" t="s">
        <v>31</v>
      </c>
      <c r="C55" s="24" t="s">
        <v>141</v>
      </c>
      <c r="D55" s="92" t="s">
        <v>142</v>
      </c>
      <c r="E55" s="93" t="s">
        <v>34</v>
      </c>
      <c r="F55" s="43"/>
      <c r="G55" s="43"/>
      <c r="H55" s="44">
        <v>58333.33</v>
      </c>
      <c r="I55" s="90">
        <v>1</v>
      </c>
      <c r="J55" s="90">
        <v>0</v>
      </c>
      <c r="K55" s="91" t="s">
        <v>47</v>
      </c>
      <c r="L55" s="63" t="s">
        <v>36</v>
      </c>
      <c r="M55" s="149">
        <v>44197</v>
      </c>
      <c r="N55" s="149">
        <v>44348</v>
      </c>
      <c r="O55" s="63"/>
      <c r="P55" s="63"/>
      <c r="Q55" s="46" t="s">
        <v>37</v>
      </c>
    </row>
    <row r="56" spans="1:20" s="65" customFormat="1" ht="47.25" x14ac:dyDescent="0.25">
      <c r="A56" s="22" t="s">
        <v>143</v>
      </c>
      <c r="B56" s="43" t="s">
        <v>31</v>
      </c>
      <c r="C56" s="24" t="s">
        <v>144</v>
      </c>
      <c r="D56" s="94" t="s">
        <v>145</v>
      </c>
      <c r="E56" s="93" t="s">
        <v>34</v>
      </c>
      <c r="F56" s="43"/>
      <c r="G56" s="43"/>
      <c r="H56" s="44">
        <v>122500</v>
      </c>
      <c r="I56" s="90">
        <v>1</v>
      </c>
      <c r="J56" s="90">
        <v>0</v>
      </c>
      <c r="K56" s="91" t="s">
        <v>35</v>
      </c>
      <c r="L56" s="63" t="s">
        <v>36</v>
      </c>
      <c r="M56" s="149">
        <v>43831</v>
      </c>
      <c r="N56" s="149">
        <v>43983</v>
      </c>
      <c r="O56" s="63"/>
      <c r="P56" s="63"/>
      <c r="Q56" s="46" t="s">
        <v>37</v>
      </c>
    </row>
    <row r="57" spans="1:20" s="65" customFormat="1" ht="47.25" x14ac:dyDescent="0.25">
      <c r="A57" s="22" t="s">
        <v>146</v>
      </c>
      <c r="B57" s="92" t="s">
        <v>31</v>
      </c>
      <c r="C57" s="24" t="s">
        <v>147</v>
      </c>
      <c r="D57" s="94" t="s">
        <v>148</v>
      </c>
      <c r="E57" s="26" t="s">
        <v>64</v>
      </c>
      <c r="F57" s="43"/>
      <c r="G57" s="43"/>
      <c r="H57" s="44">
        <v>116666.67</v>
      </c>
      <c r="I57" s="90">
        <v>1</v>
      </c>
      <c r="J57" s="90">
        <v>0</v>
      </c>
      <c r="K57" s="91" t="s">
        <v>47</v>
      </c>
      <c r="L57" s="63" t="s">
        <v>66</v>
      </c>
      <c r="M57" s="149">
        <v>44013</v>
      </c>
      <c r="N57" s="149">
        <v>44166</v>
      </c>
      <c r="O57" s="63" t="s">
        <v>67</v>
      </c>
      <c r="P57" s="63"/>
      <c r="Q57" s="46" t="s">
        <v>37</v>
      </c>
    </row>
    <row r="58" spans="1:20" s="65" customFormat="1" ht="63" x14ac:dyDescent="0.25">
      <c r="A58" s="22" t="s">
        <v>149</v>
      </c>
      <c r="B58" s="23" t="s">
        <v>31</v>
      </c>
      <c r="C58" s="107" t="s">
        <v>150</v>
      </c>
      <c r="D58" s="43" t="s">
        <v>151</v>
      </c>
      <c r="E58" s="26" t="s">
        <v>64</v>
      </c>
      <c r="F58" s="63"/>
      <c r="G58" s="63"/>
      <c r="H58" s="27">
        <v>100333.33</v>
      </c>
      <c r="I58" s="90">
        <v>1</v>
      </c>
      <c r="J58" s="90">
        <v>0</v>
      </c>
      <c r="K58" s="43" t="s">
        <v>47</v>
      </c>
      <c r="L58" s="63" t="s">
        <v>66</v>
      </c>
      <c r="M58" s="149">
        <v>43831</v>
      </c>
      <c r="N58" s="149">
        <v>43983</v>
      </c>
      <c r="O58" s="43" t="s">
        <v>72</v>
      </c>
      <c r="P58" s="63"/>
      <c r="Q58" s="46" t="s">
        <v>37</v>
      </c>
      <c r="R58" s="64"/>
      <c r="S58" s="64"/>
      <c r="T58" s="64"/>
    </row>
    <row r="59" spans="1:20" s="11" customFormat="1" ht="31.5" x14ac:dyDescent="0.25">
      <c r="A59" s="95" t="s">
        <v>152</v>
      </c>
      <c r="B59" s="96" t="s">
        <v>31</v>
      </c>
      <c r="C59" s="97" t="s">
        <v>153</v>
      </c>
      <c r="D59" s="96" t="s">
        <v>154</v>
      </c>
      <c r="E59" s="98" t="s">
        <v>64</v>
      </c>
      <c r="F59" s="99"/>
      <c r="G59" s="99"/>
      <c r="H59" s="44">
        <v>99983.34</v>
      </c>
      <c r="I59" s="90">
        <v>1</v>
      </c>
      <c r="J59" s="90">
        <v>0</v>
      </c>
      <c r="K59" s="100" t="s">
        <v>135</v>
      </c>
      <c r="L59" s="101" t="s">
        <v>66</v>
      </c>
      <c r="M59" s="149">
        <v>43831</v>
      </c>
      <c r="N59" s="149">
        <v>43983</v>
      </c>
      <c r="O59" s="101" t="s">
        <v>67</v>
      </c>
      <c r="P59" s="101"/>
      <c r="Q59" s="46" t="s">
        <v>37</v>
      </c>
    </row>
    <row r="60" spans="1:20" s="11" customFormat="1" ht="29.25" customHeight="1" x14ac:dyDescent="0.25">
      <c r="A60" s="95" t="s">
        <v>155</v>
      </c>
      <c r="B60" s="102" t="s">
        <v>31</v>
      </c>
      <c r="C60" s="97" t="s">
        <v>156</v>
      </c>
      <c r="D60" s="103" t="s">
        <v>157</v>
      </c>
      <c r="E60" s="98" t="s">
        <v>64</v>
      </c>
      <c r="F60" s="104"/>
      <c r="G60" s="104"/>
      <c r="H60" s="44">
        <v>1530000</v>
      </c>
      <c r="I60" s="90">
        <v>1</v>
      </c>
      <c r="J60" s="90">
        <v>0</v>
      </c>
      <c r="K60" s="105" t="s">
        <v>135</v>
      </c>
      <c r="L60" s="98" t="s">
        <v>66</v>
      </c>
      <c r="M60" s="140">
        <v>44013</v>
      </c>
      <c r="N60" s="140">
        <v>44166</v>
      </c>
      <c r="O60" s="101" t="s">
        <v>67</v>
      </c>
      <c r="P60" s="98"/>
      <c r="Q60" s="46" t="s">
        <v>37</v>
      </c>
    </row>
    <row r="61" spans="1:20" s="11" customFormat="1" ht="63" x14ac:dyDescent="0.25">
      <c r="A61" s="95" t="s">
        <v>158</v>
      </c>
      <c r="B61" s="99" t="s">
        <v>31</v>
      </c>
      <c r="C61" s="106" t="s">
        <v>159</v>
      </c>
      <c r="D61" s="104" t="s">
        <v>160</v>
      </c>
      <c r="E61" s="153" t="s">
        <v>277</v>
      </c>
      <c r="F61" s="101"/>
      <c r="G61" s="63" t="s">
        <v>162</v>
      </c>
      <c r="H61" s="44">
        <v>6550966.0800000001</v>
      </c>
      <c r="I61" s="90">
        <v>1</v>
      </c>
      <c r="J61" s="90">
        <v>0</v>
      </c>
      <c r="K61" s="99" t="s">
        <v>163</v>
      </c>
      <c r="L61" s="101" t="s">
        <v>136</v>
      </c>
      <c r="M61" s="149">
        <v>43831</v>
      </c>
      <c r="N61" s="149">
        <v>43983</v>
      </c>
      <c r="O61" s="99"/>
      <c r="P61" s="101"/>
      <c r="Q61" s="46" t="s">
        <v>37</v>
      </c>
    </row>
    <row r="62" spans="1:20" s="65" customFormat="1" ht="31.5" x14ac:dyDescent="0.25">
      <c r="A62" s="22" t="s">
        <v>164</v>
      </c>
      <c r="B62" s="23" t="s">
        <v>31</v>
      </c>
      <c r="C62" s="107" t="s">
        <v>165</v>
      </c>
      <c r="D62" s="43" t="s">
        <v>166</v>
      </c>
      <c r="E62" s="26" t="s">
        <v>64</v>
      </c>
      <c r="F62" s="63"/>
      <c r="G62" s="63"/>
      <c r="H62" s="27">
        <v>83333.33</v>
      </c>
      <c r="I62" s="90">
        <v>1</v>
      </c>
      <c r="J62" s="90">
        <v>0</v>
      </c>
      <c r="K62" s="43" t="s">
        <v>35</v>
      </c>
      <c r="L62" s="26" t="s">
        <v>66</v>
      </c>
      <c r="M62" s="149">
        <v>44287</v>
      </c>
      <c r="N62" s="149">
        <v>44470</v>
      </c>
      <c r="O62" s="42" t="s">
        <v>67</v>
      </c>
      <c r="P62" s="63"/>
      <c r="Q62" s="46" t="s">
        <v>37</v>
      </c>
      <c r="R62" s="64"/>
      <c r="S62" s="64"/>
      <c r="T62" s="64"/>
    </row>
    <row r="63" spans="1:20" s="65" customFormat="1" ht="110.25" x14ac:dyDescent="0.25">
      <c r="A63" s="22" t="s">
        <v>167</v>
      </c>
      <c r="B63" s="23" t="s">
        <v>31</v>
      </c>
      <c r="C63" s="107" t="s">
        <v>168</v>
      </c>
      <c r="D63" s="43" t="s">
        <v>124</v>
      </c>
      <c r="E63" s="26" t="s">
        <v>64</v>
      </c>
      <c r="F63" s="63"/>
      <c r="G63" s="63"/>
      <c r="H63" s="27">
        <v>83333.33</v>
      </c>
      <c r="I63" s="90">
        <v>1</v>
      </c>
      <c r="J63" s="90">
        <v>0</v>
      </c>
      <c r="K63" s="43" t="s">
        <v>47</v>
      </c>
      <c r="L63" s="26" t="s">
        <v>66</v>
      </c>
      <c r="M63" s="149">
        <v>43922</v>
      </c>
      <c r="N63" s="149">
        <v>44044</v>
      </c>
      <c r="O63" s="43" t="s">
        <v>72</v>
      </c>
      <c r="P63" s="63"/>
      <c r="Q63" s="46" t="s">
        <v>37</v>
      </c>
      <c r="R63" s="64"/>
      <c r="S63" s="64"/>
      <c r="T63" s="64"/>
    </row>
    <row r="64" spans="1:20" s="65" customFormat="1" ht="47.25" x14ac:dyDescent="0.25">
      <c r="A64" s="22" t="s">
        <v>169</v>
      </c>
      <c r="B64" s="92" t="s">
        <v>31</v>
      </c>
      <c r="C64" s="24" t="s">
        <v>170</v>
      </c>
      <c r="D64" s="92" t="s">
        <v>171</v>
      </c>
      <c r="E64" s="26" t="s">
        <v>64</v>
      </c>
      <c r="F64" s="43"/>
      <c r="G64" s="43"/>
      <c r="H64" s="44">
        <v>233333.33</v>
      </c>
      <c r="I64" s="90">
        <v>1</v>
      </c>
      <c r="J64" s="90">
        <v>0</v>
      </c>
      <c r="K64" s="91" t="s">
        <v>47</v>
      </c>
      <c r="L64" s="63" t="s">
        <v>66</v>
      </c>
      <c r="M64" s="149">
        <v>43709</v>
      </c>
      <c r="N64" s="149">
        <v>43891</v>
      </c>
      <c r="O64" s="63" t="s">
        <v>67</v>
      </c>
      <c r="P64" s="63"/>
      <c r="Q64" s="46" t="s">
        <v>37</v>
      </c>
    </row>
    <row r="65" spans="1:17" s="108" customFormat="1" ht="18.75" x14ac:dyDescent="0.25">
      <c r="B65" s="109"/>
      <c r="C65" s="110"/>
      <c r="D65" s="111"/>
      <c r="E65" s="34"/>
      <c r="F65" s="112"/>
      <c r="G65" s="112"/>
      <c r="H65" s="88">
        <f>SUM(H53:H64)</f>
        <v>12097949.390000001</v>
      </c>
      <c r="I65" s="113"/>
      <c r="J65" s="37"/>
      <c r="K65" s="114"/>
      <c r="L65" s="34"/>
      <c r="M65" s="115"/>
      <c r="N65" s="115"/>
      <c r="O65" s="34"/>
      <c r="P65" s="34"/>
      <c r="Q65" s="34"/>
    </row>
    <row r="66" spans="1:17" s="108" customFormat="1" x14ac:dyDescent="0.25">
      <c r="B66" s="109"/>
      <c r="C66" s="110"/>
      <c r="D66" s="111"/>
      <c r="E66" s="34"/>
      <c r="F66" s="112"/>
      <c r="G66" s="112"/>
      <c r="H66" s="116"/>
      <c r="I66" s="117"/>
      <c r="J66" s="37"/>
      <c r="K66" s="114"/>
      <c r="L66" s="34"/>
      <c r="M66" s="115"/>
      <c r="N66" s="115"/>
      <c r="O66" s="34"/>
      <c r="P66" s="34"/>
      <c r="Q66" s="34"/>
    </row>
    <row r="68" spans="1:17" ht="15.75" x14ac:dyDescent="0.25">
      <c r="A68" s="15">
        <v>4</v>
      </c>
      <c r="B68" s="191" t="s">
        <v>172</v>
      </c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</row>
    <row r="69" spans="1:17" ht="15.75" x14ac:dyDescent="0.25">
      <c r="B69" s="193" t="s">
        <v>50</v>
      </c>
      <c r="C69" s="208" t="s">
        <v>51</v>
      </c>
      <c r="D69" s="195" t="s">
        <v>130</v>
      </c>
      <c r="E69" s="195" t="s">
        <v>52</v>
      </c>
      <c r="F69" s="209"/>
      <c r="G69" s="209"/>
      <c r="H69" s="195" t="s">
        <v>53</v>
      </c>
      <c r="I69" s="195"/>
      <c r="J69" s="195"/>
      <c r="K69" s="208" t="s">
        <v>54</v>
      </c>
      <c r="L69" s="195" t="s">
        <v>55</v>
      </c>
      <c r="M69" s="210" t="s">
        <v>56</v>
      </c>
      <c r="N69" s="210"/>
      <c r="O69" s="197" t="s">
        <v>22</v>
      </c>
      <c r="P69" s="208" t="s">
        <v>23</v>
      </c>
      <c r="Q69" s="208" t="s">
        <v>24</v>
      </c>
    </row>
    <row r="70" spans="1:17" ht="38.25" x14ac:dyDescent="0.25">
      <c r="B70" s="194"/>
      <c r="C70" s="189"/>
      <c r="D70" s="196"/>
      <c r="E70" s="196"/>
      <c r="F70" s="161" t="s">
        <v>16</v>
      </c>
      <c r="G70" s="161" t="s">
        <v>173</v>
      </c>
      <c r="H70" s="118" t="s">
        <v>25</v>
      </c>
      <c r="I70" s="19" t="s">
        <v>26</v>
      </c>
      <c r="J70" s="20" t="s">
        <v>27</v>
      </c>
      <c r="K70" s="189"/>
      <c r="L70" s="196"/>
      <c r="M70" s="21" t="s">
        <v>174</v>
      </c>
      <c r="N70" s="21" t="s">
        <v>29</v>
      </c>
      <c r="O70" s="207"/>
      <c r="P70" s="189"/>
      <c r="Q70" s="189"/>
    </row>
    <row r="71" spans="1:17" s="65" customFormat="1" ht="47.25" x14ac:dyDescent="0.25">
      <c r="A71" s="80" t="s">
        <v>175</v>
      </c>
      <c r="B71" s="43" t="s">
        <v>31</v>
      </c>
      <c r="C71" s="63" t="s">
        <v>176</v>
      </c>
      <c r="D71" s="91" t="s">
        <v>177</v>
      </c>
      <c r="E71" s="26" t="s">
        <v>178</v>
      </c>
      <c r="F71" s="63"/>
      <c r="G71" s="63"/>
      <c r="H71" s="44">
        <v>166833.32999999999</v>
      </c>
      <c r="I71" s="119">
        <v>1</v>
      </c>
      <c r="J71" s="120">
        <v>0</v>
      </c>
      <c r="K71" s="91" t="s">
        <v>35</v>
      </c>
      <c r="L71" s="63" t="s">
        <v>36</v>
      </c>
      <c r="M71" s="149">
        <v>44593</v>
      </c>
      <c r="N71" s="247">
        <v>44713</v>
      </c>
      <c r="O71" s="63"/>
      <c r="P71" s="63"/>
      <c r="Q71" s="42" t="s">
        <v>37</v>
      </c>
    </row>
    <row r="72" spans="1:17" s="65" customFormat="1" ht="63" x14ac:dyDescent="0.25">
      <c r="A72" s="80" t="s">
        <v>179</v>
      </c>
      <c r="B72" s="43" t="s">
        <v>31</v>
      </c>
      <c r="C72" s="26" t="s">
        <v>180</v>
      </c>
      <c r="D72" s="121" t="s">
        <v>181</v>
      </c>
      <c r="E72" s="26" t="s">
        <v>182</v>
      </c>
      <c r="F72" s="63"/>
      <c r="G72" s="63"/>
      <c r="H72" s="44">
        <v>764416.65</v>
      </c>
      <c r="I72" s="119">
        <v>1</v>
      </c>
      <c r="J72" s="120">
        <v>0</v>
      </c>
      <c r="K72" s="91" t="s">
        <v>183</v>
      </c>
      <c r="L72" s="63" t="s">
        <v>136</v>
      </c>
      <c r="M72" s="149">
        <v>43831</v>
      </c>
      <c r="N72" s="149">
        <v>43983</v>
      </c>
      <c r="O72" s="63"/>
      <c r="P72" s="63"/>
      <c r="Q72" s="42" t="s">
        <v>37</v>
      </c>
    </row>
    <row r="73" spans="1:17" s="30" customFormat="1" ht="47.25" x14ac:dyDescent="0.25">
      <c r="A73" s="80" t="s">
        <v>184</v>
      </c>
      <c r="B73" s="23" t="s">
        <v>31</v>
      </c>
      <c r="C73" s="24" t="s">
        <v>185</v>
      </c>
      <c r="D73" s="31" t="s">
        <v>186</v>
      </c>
      <c r="E73" s="26" t="s">
        <v>178</v>
      </c>
      <c r="F73" s="23"/>
      <c r="G73" s="23"/>
      <c r="H73" s="44">
        <v>70000</v>
      </c>
      <c r="I73" s="119">
        <v>1</v>
      </c>
      <c r="J73" s="120">
        <v>0</v>
      </c>
      <c r="K73" s="121" t="s">
        <v>135</v>
      </c>
      <c r="L73" s="26" t="s">
        <v>36</v>
      </c>
      <c r="M73" s="140">
        <v>44044</v>
      </c>
      <c r="N73" s="140">
        <v>44166</v>
      </c>
      <c r="O73" s="26"/>
      <c r="P73" s="26"/>
      <c r="Q73" s="25" t="s">
        <v>37</v>
      </c>
    </row>
    <row r="74" spans="1:17" s="122" customFormat="1" ht="47.25" x14ac:dyDescent="0.25">
      <c r="A74" s="80" t="s">
        <v>187</v>
      </c>
      <c r="B74" s="23" t="s">
        <v>31</v>
      </c>
      <c r="C74" s="62" t="s">
        <v>188</v>
      </c>
      <c r="D74" s="121" t="s">
        <v>189</v>
      </c>
      <c r="E74" s="26" t="s">
        <v>178</v>
      </c>
      <c r="F74" s="26"/>
      <c r="G74" s="26"/>
      <c r="H74" s="44">
        <v>58333.33</v>
      </c>
      <c r="I74" s="119">
        <v>1</v>
      </c>
      <c r="J74" s="120">
        <v>0</v>
      </c>
      <c r="K74" s="121" t="s">
        <v>135</v>
      </c>
      <c r="L74" s="26" t="s">
        <v>36</v>
      </c>
      <c r="M74" s="140">
        <v>43891</v>
      </c>
      <c r="N74" s="140">
        <v>44013</v>
      </c>
      <c r="O74" s="26"/>
      <c r="P74" s="26"/>
      <c r="Q74" s="25" t="s">
        <v>37</v>
      </c>
    </row>
    <row r="75" spans="1:17" s="65" customFormat="1" ht="31.5" x14ac:dyDescent="0.25">
      <c r="A75" s="80" t="s">
        <v>190</v>
      </c>
      <c r="B75" s="43" t="s">
        <v>31</v>
      </c>
      <c r="C75" s="24" t="s">
        <v>191</v>
      </c>
      <c r="D75" s="94" t="s">
        <v>192</v>
      </c>
      <c r="E75" s="26" t="s">
        <v>193</v>
      </c>
      <c r="F75" s="43"/>
      <c r="G75" s="43"/>
      <c r="H75" s="44">
        <v>333333.33</v>
      </c>
      <c r="I75" s="119">
        <v>1</v>
      </c>
      <c r="J75" s="120">
        <v>0</v>
      </c>
      <c r="K75" s="91" t="s">
        <v>35</v>
      </c>
      <c r="L75" s="63" t="s">
        <v>136</v>
      </c>
      <c r="M75" s="149">
        <v>44197</v>
      </c>
      <c r="N75" s="149">
        <v>44348</v>
      </c>
      <c r="O75" s="63"/>
      <c r="P75" s="63"/>
      <c r="Q75" s="42" t="s">
        <v>37</v>
      </c>
    </row>
    <row r="76" spans="1:17" s="65" customFormat="1" ht="47.25" x14ac:dyDescent="0.25">
      <c r="A76" s="80" t="s">
        <v>194</v>
      </c>
      <c r="B76" s="92" t="s">
        <v>31</v>
      </c>
      <c r="C76" s="24" t="s">
        <v>195</v>
      </c>
      <c r="D76" s="92" t="s">
        <v>196</v>
      </c>
      <c r="E76" s="154" t="s">
        <v>182</v>
      </c>
      <c r="F76" s="43"/>
      <c r="G76" s="43"/>
      <c r="H76" s="163">
        <v>700000</v>
      </c>
      <c r="I76" s="119">
        <v>1</v>
      </c>
      <c r="J76" s="120">
        <v>0</v>
      </c>
      <c r="K76" s="91" t="s">
        <v>47</v>
      </c>
      <c r="L76" s="63" t="s">
        <v>36</v>
      </c>
      <c r="M76" s="149">
        <v>44197</v>
      </c>
      <c r="N76" s="149">
        <v>44348</v>
      </c>
      <c r="O76" s="63"/>
      <c r="P76" s="63"/>
      <c r="Q76" s="42" t="s">
        <v>37</v>
      </c>
    </row>
    <row r="77" spans="1:17" s="65" customFormat="1" ht="47.25" x14ac:dyDescent="0.25">
      <c r="A77" s="80" t="s">
        <v>197</v>
      </c>
      <c r="B77" s="92" t="s">
        <v>31</v>
      </c>
      <c r="C77" s="24" t="s">
        <v>198</v>
      </c>
      <c r="D77" s="92" t="s">
        <v>139</v>
      </c>
      <c r="E77" s="26" t="s">
        <v>178</v>
      </c>
      <c r="F77" s="43"/>
      <c r="G77" s="43"/>
      <c r="H77" s="44">
        <v>151666.67000000001</v>
      </c>
      <c r="I77" s="119">
        <v>1</v>
      </c>
      <c r="J77" s="120">
        <v>0</v>
      </c>
      <c r="K77" s="91" t="s">
        <v>47</v>
      </c>
      <c r="L77" s="63" t="s">
        <v>36</v>
      </c>
      <c r="M77" s="149">
        <v>43922</v>
      </c>
      <c r="N77" s="149">
        <v>44044</v>
      </c>
      <c r="O77" s="63"/>
      <c r="P77" s="63"/>
      <c r="Q77" s="123" t="s">
        <v>37</v>
      </c>
    </row>
    <row r="78" spans="1:17" s="65" customFormat="1" ht="47.25" x14ac:dyDescent="0.25">
      <c r="A78" s="80" t="s">
        <v>199</v>
      </c>
      <c r="B78" s="92" t="s">
        <v>31</v>
      </c>
      <c r="C78" s="24" t="s">
        <v>200</v>
      </c>
      <c r="D78" s="92" t="s">
        <v>90</v>
      </c>
      <c r="E78" s="26" t="s">
        <v>178</v>
      </c>
      <c r="F78" s="43"/>
      <c r="G78" s="43"/>
      <c r="H78" s="44">
        <v>35000</v>
      </c>
      <c r="I78" s="119">
        <v>1</v>
      </c>
      <c r="J78" s="120">
        <v>0</v>
      </c>
      <c r="K78" s="91" t="s">
        <v>47</v>
      </c>
      <c r="L78" s="63" t="s">
        <v>36</v>
      </c>
      <c r="M78" s="149">
        <v>43922</v>
      </c>
      <c r="N78" s="149">
        <v>44044</v>
      </c>
      <c r="O78" s="63"/>
      <c r="P78" s="63"/>
      <c r="Q78" s="123" t="s">
        <v>37</v>
      </c>
    </row>
    <row r="79" spans="1:17" s="65" customFormat="1" ht="47.25" x14ac:dyDescent="0.25">
      <c r="A79" s="80" t="s">
        <v>201</v>
      </c>
      <c r="B79" s="92" t="s">
        <v>31</v>
      </c>
      <c r="C79" s="24" t="s">
        <v>202</v>
      </c>
      <c r="D79" s="92" t="s">
        <v>203</v>
      </c>
      <c r="E79" s="26" t="s">
        <v>178</v>
      </c>
      <c r="F79" s="43"/>
      <c r="G79" s="43"/>
      <c r="H79" s="44">
        <v>46666.67</v>
      </c>
      <c r="I79" s="119">
        <v>1</v>
      </c>
      <c r="J79" s="120">
        <v>0</v>
      </c>
      <c r="K79" s="91" t="s">
        <v>47</v>
      </c>
      <c r="L79" s="63" t="s">
        <v>36</v>
      </c>
      <c r="M79" s="149">
        <v>43983</v>
      </c>
      <c r="N79" s="149">
        <v>44105</v>
      </c>
      <c r="O79" s="63"/>
      <c r="P79" s="63"/>
      <c r="Q79" s="42" t="s">
        <v>37</v>
      </c>
    </row>
    <row r="80" spans="1:17" s="65" customFormat="1" ht="42" customHeight="1" x14ac:dyDescent="0.25">
      <c r="A80" s="80" t="s">
        <v>204</v>
      </c>
      <c r="B80" s="92" t="s">
        <v>31</v>
      </c>
      <c r="C80" s="124" t="s">
        <v>205</v>
      </c>
      <c r="D80" s="32" t="s">
        <v>206</v>
      </c>
      <c r="E80" s="26" t="s">
        <v>193</v>
      </c>
      <c r="F80" s="43"/>
      <c r="G80" s="43"/>
      <c r="H80" s="44">
        <v>466666.66</v>
      </c>
      <c r="I80" s="119">
        <v>1</v>
      </c>
      <c r="J80" s="120">
        <v>0</v>
      </c>
      <c r="K80" s="91" t="s">
        <v>135</v>
      </c>
      <c r="L80" s="63" t="s">
        <v>136</v>
      </c>
      <c r="M80" s="149">
        <v>43739</v>
      </c>
      <c r="N80" s="149">
        <v>43800</v>
      </c>
      <c r="O80" s="63"/>
      <c r="P80" s="63"/>
      <c r="Q80" s="42" t="s">
        <v>37</v>
      </c>
    </row>
    <row r="81" spans="1:20" s="65" customFormat="1" ht="47.25" x14ac:dyDescent="0.25">
      <c r="A81" s="80" t="s">
        <v>207</v>
      </c>
      <c r="B81" s="43" t="s">
        <v>31</v>
      </c>
      <c r="C81" s="62" t="s">
        <v>208</v>
      </c>
      <c r="D81" s="91" t="s">
        <v>209</v>
      </c>
      <c r="E81" s="26" t="s">
        <v>182</v>
      </c>
      <c r="F81" s="43"/>
      <c r="G81" s="43"/>
      <c r="H81" s="44">
        <v>2389000.0099999998</v>
      </c>
      <c r="I81" s="119">
        <v>1</v>
      </c>
      <c r="J81" s="120">
        <v>0</v>
      </c>
      <c r="K81" s="91" t="s">
        <v>135</v>
      </c>
      <c r="L81" s="63" t="s">
        <v>36</v>
      </c>
      <c r="M81" s="149">
        <v>43831</v>
      </c>
      <c r="N81" s="149">
        <v>43983</v>
      </c>
      <c r="O81" s="43"/>
      <c r="P81" s="63"/>
      <c r="Q81" s="42" t="s">
        <v>37</v>
      </c>
    </row>
    <row r="82" spans="1:20" s="30" customFormat="1" ht="31.5" x14ac:dyDescent="0.25">
      <c r="A82" s="80" t="s">
        <v>210</v>
      </c>
      <c r="B82" s="23" t="s">
        <v>31</v>
      </c>
      <c r="C82" s="125" t="s">
        <v>211</v>
      </c>
      <c r="D82" s="121" t="s">
        <v>212</v>
      </c>
      <c r="E82" s="26" t="s">
        <v>193</v>
      </c>
      <c r="F82" s="26"/>
      <c r="G82" s="26"/>
      <c r="H82" s="44">
        <v>361668.67</v>
      </c>
      <c r="I82" s="119">
        <v>1</v>
      </c>
      <c r="J82" s="120">
        <v>0</v>
      </c>
      <c r="K82" s="121" t="s">
        <v>135</v>
      </c>
      <c r="L82" s="26" t="s">
        <v>136</v>
      </c>
      <c r="M82" s="149">
        <v>43831</v>
      </c>
      <c r="N82" s="149">
        <v>43983</v>
      </c>
      <c r="O82" s="23"/>
      <c r="P82" s="26"/>
      <c r="Q82" s="25" t="s">
        <v>37</v>
      </c>
    </row>
    <row r="83" spans="1:20" s="30" customFormat="1" ht="47.25" x14ac:dyDescent="0.25">
      <c r="A83" s="80" t="s">
        <v>213</v>
      </c>
      <c r="B83" s="31" t="s">
        <v>31</v>
      </c>
      <c r="C83" s="126" t="s">
        <v>214</v>
      </c>
      <c r="D83" s="31" t="s">
        <v>215</v>
      </c>
      <c r="E83" s="26" t="s">
        <v>178</v>
      </c>
      <c r="F83" s="23"/>
      <c r="G83" s="23"/>
      <c r="H83" s="44">
        <v>116666.67</v>
      </c>
      <c r="I83" s="119">
        <v>1</v>
      </c>
      <c r="J83" s="120">
        <v>0</v>
      </c>
      <c r="K83" s="121" t="s">
        <v>135</v>
      </c>
      <c r="L83" s="26" t="s">
        <v>36</v>
      </c>
      <c r="M83" s="140">
        <v>44166</v>
      </c>
      <c r="N83" s="140">
        <v>44287</v>
      </c>
      <c r="O83" s="26"/>
      <c r="P83" s="26"/>
      <c r="Q83" s="25" t="s">
        <v>37</v>
      </c>
      <c r="R83" s="29"/>
      <c r="S83" s="29"/>
      <c r="T83" s="29"/>
    </row>
    <row r="84" spans="1:20" s="30" customFormat="1" ht="47.25" x14ac:dyDescent="0.25">
      <c r="A84" s="80" t="s">
        <v>216</v>
      </c>
      <c r="B84" s="23" t="s">
        <v>31</v>
      </c>
      <c r="C84" s="24" t="s">
        <v>217</v>
      </c>
      <c r="D84" s="32" t="s">
        <v>218</v>
      </c>
      <c r="E84" s="26" t="s">
        <v>178</v>
      </c>
      <c r="F84" s="23"/>
      <c r="G84" s="23"/>
      <c r="H84" s="44">
        <v>17500</v>
      </c>
      <c r="I84" s="119">
        <v>1</v>
      </c>
      <c r="J84" s="120">
        <v>0</v>
      </c>
      <c r="K84" s="121" t="s">
        <v>135</v>
      </c>
      <c r="L84" s="26" t="s">
        <v>36</v>
      </c>
      <c r="M84" s="140">
        <v>44166</v>
      </c>
      <c r="N84" s="140">
        <v>44287</v>
      </c>
      <c r="O84" s="26"/>
      <c r="P84" s="26"/>
      <c r="Q84" s="25" t="s">
        <v>37</v>
      </c>
    </row>
    <row r="85" spans="1:20" s="30" customFormat="1" ht="47.25" x14ac:dyDescent="0.25">
      <c r="A85" s="80" t="s">
        <v>219</v>
      </c>
      <c r="B85" s="23" t="s">
        <v>31</v>
      </c>
      <c r="C85" s="126" t="s">
        <v>220</v>
      </c>
      <c r="D85" s="32" t="s">
        <v>221</v>
      </c>
      <c r="E85" s="26" t="s">
        <v>178</v>
      </c>
      <c r="F85" s="127"/>
      <c r="G85" s="127"/>
      <c r="H85" s="44">
        <v>43166.67</v>
      </c>
      <c r="I85" s="119">
        <v>1</v>
      </c>
      <c r="J85" s="120">
        <v>0</v>
      </c>
      <c r="K85" s="121" t="s">
        <v>35</v>
      </c>
      <c r="L85" s="26" t="s">
        <v>36</v>
      </c>
      <c r="M85" s="140">
        <v>43862</v>
      </c>
      <c r="N85" s="140">
        <v>43983</v>
      </c>
      <c r="O85" s="26"/>
      <c r="P85" s="26"/>
      <c r="Q85" s="25" t="s">
        <v>37</v>
      </c>
    </row>
    <row r="86" spans="1:20" s="30" customFormat="1" ht="47.25" x14ac:dyDescent="0.25">
      <c r="A86" s="80" t="s">
        <v>222</v>
      </c>
      <c r="B86" s="23" t="s">
        <v>31</v>
      </c>
      <c r="C86" s="128" t="s">
        <v>223</v>
      </c>
      <c r="D86" s="23" t="s">
        <v>224</v>
      </c>
      <c r="E86" s="129" t="s">
        <v>178</v>
      </c>
      <c r="F86" s="23"/>
      <c r="G86" s="26"/>
      <c r="H86" s="27">
        <v>98000</v>
      </c>
      <c r="I86" s="28">
        <v>0</v>
      </c>
      <c r="J86" s="28">
        <v>1</v>
      </c>
      <c r="K86" s="23" t="s">
        <v>35</v>
      </c>
      <c r="L86" s="26" t="s">
        <v>36</v>
      </c>
      <c r="M86" s="140">
        <v>43617</v>
      </c>
      <c r="N86" s="140">
        <v>43739</v>
      </c>
      <c r="O86" s="23"/>
      <c r="P86" s="26"/>
      <c r="Q86" s="25" t="s">
        <v>37</v>
      </c>
      <c r="R86" s="29"/>
      <c r="S86" s="29"/>
      <c r="T86" s="29"/>
    </row>
    <row r="87" spans="1:20" ht="18.75" x14ac:dyDescent="0.25">
      <c r="B87" s="34"/>
      <c r="C87" s="34"/>
      <c r="D87" s="34"/>
      <c r="E87" s="34"/>
      <c r="F87" s="34"/>
      <c r="G87" s="130"/>
      <c r="H87" s="36">
        <f>SUM(H71:H86)</f>
        <v>5818918.6600000001</v>
      </c>
      <c r="I87" s="131"/>
      <c r="J87" s="37"/>
      <c r="K87" s="37"/>
      <c r="L87" s="34"/>
      <c r="M87" s="38"/>
      <c r="N87" s="38"/>
      <c r="O87" s="34"/>
      <c r="P87" s="34"/>
      <c r="Q87" s="34"/>
    </row>
    <row r="88" spans="1:20" x14ac:dyDescent="0.25">
      <c r="B88" s="34"/>
      <c r="C88" s="34"/>
      <c r="D88" s="34"/>
      <c r="E88" s="34"/>
      <c r="F88" s="34"/>
      <c r="G88" s="130"/>
      <c r="H88" s="132"/>
      <c r="I88" s="131"/>
      <c r="J88" s="37"/>
      <c r="K88" s="37"/>
      <c r="L88" s="34"/>
      <c r="M88" s="38"/>
      <c r="N88" s="38"/>
      <c r="O88" s="34"/>
      <c r="P88" s="34"/>
      <c r="Q88" s="34"/>
    </row>
    <row r="90" spans="1:20" ht="15.75" x14ac:dyDescent="0.25">
      <c r="A90" s="15">
        <v>5</v>
      </c>
      <c r="B90" s="191" t="s">
        <v>225</v>
      </c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</row>
    <row r="91" spans="1:20" x14ac:dyDescent="0.25">
      <c r="B91" s="194" t="s">
        <v>50</v>
      </c>
      <c r="C91" s="196" t="s">
        <v>51</v>
      </c>
      <c r="D91" s="196" t="s">
        <v>226</v>
      </c>
      <c r="E91" s="196" t="s">
        <v>52</v>
      </c>
      <c r="F91" s="196" t="s">
        <v>16</v>
      </c>
      <c r="G91" s="197" t="s">
        <v>53</v>
      </c>
      <c r="H91" s="198"/>
      <c r="I91" s="199"/>
      <c r="J91" s="200" t="s">
        <v>227</v>
      </c>
      <c r="K91" s="196" t="s">
        <v>54</v>
      </c>
      <c r="L91" s="196" t="s">
        <v>55</v>
      </c>
      <c r="M91" s="203" t="s">
        <v>56</v>
      </c>
      <c r="N91" s="204"/>
      <c r="O91" s="196" t="s">
        <v>22</v>
      </c>
      <c r="P91" s="189" t="s">
        <v>23</v>
      </c>
      <c r="Q91" s="189" t="s">
        <v>24</v>
      </c>
    </row>
    <row r="92" spans="1:20" ht="38.25" x14ac:dyDescent="0.25">
      <c r="B92" s="206"/>
      <c r="C92" s="202"/>
      <c r="D92" s="202"/>
      <c r="E92" s="202"/>
      <c r="F92" s="202"/>
      <c r="G92" s="118" t="s">
        <v>25</v>
      </c>
      <c r="H92" s="19" t="s">
        <v>26</v>
      </c>
      <c r="I92" s="20" t="s">
        <v>27</v>
      </c>
      <c r="J92" s="201"/>
      <c r="K92" s="202"/>
      <c r="L92" s="202"/>
      <c r="M92" s="21" t="s">
        <v>228</v>
      </c>
      <c r="N92" s="21" t="s">
        <v>229</v>
      </c>
      <c r="O92" s="202"/>
      <c r="P92" s="190"/>
      <c r="Q92" s="190"/>
    </row>
    <row r="93" spans="1:20" s="65" customFormat="1" ht="47.25" x14ac:dyDescent="0.25">
      <c r="A93" s="80" t="s">
        <v>230</v>
      </c>
      <c r="B93" s="43" t="s">
        <v>31</v>
      </c>
      <c r="C93" s="63" t="s">
        <v>231</v>
      </c>
      <c r="D93" s="91" t="s">
        <v>232</v>
      </c>
      <c r="E93" s="129" t="s">
        <v>233</v>
      </c>
      <c r="F93" s="133"/>
      <c r="G93" s="44">
        <v>35000</v>
      </c>
      <c r="H93" s="119">
        <v>1</v>
      </c>
      <c r="I93" s="120">
        <v>0</v>
      </c>
      <c r="J93" s="80">
        <v>1</v>
      </c>
      <c r="K93" s="91" t="s">
        <v>35</v>
      </c>
      <c r="L93" s="63" t="s">
        <v>36</v>
      </c>
      <c r="M93" s="149">
        <v>43831</v>
      </c>
      <c r="N93" s="149">
        <v>43891</v>
      </c>
      <c r="O93" s="156"/>
      <c r="P93" s="63"/>
      <c r="Q93" s="63" t="s">
        <v>37</v>
      </c>
    </row>
    <row r="94" spans="1:20" s="65" customFormat="1" ht="39" customHeight="1" x14ac:dyDescent="0.25">
      <c r="A94" s="80" t="s">
        <v>234</v>
      </c>
      <c r="B94" s="43" t="s">
        <v>31</v>
      </c>
      <c r="C94" s="63" t="s">
        <v>235</v>
      </c>
      <c r="D94" s="91" t="s">
        <v>236</v>
      </c>
      <c r="E94" s="129" t="s">
        <v>233</v>
      </c>
      <c r="F94" s="133"/>
      <c r="G94" s="44">
        <v>11666.67</v>
      </c>
      <c r="H94" s="119">
        <v>1</v>
      </c>
      <c r="I94" s="120">
        <v>0</v>
      </c>
      <c r="J94" s="80">
        <v>1</v>
      </c>
      <c r="K94" s="91" t="s">
        <v>35</v>
      </c>
      <c r="L94" s="63" t="s">
        <v>36</v>
      </c>
      <c r="M94" s="149">
        <v>43617</v>
      </c>
      <c r="N94" s="149">
        <v>43678</v>
      </c>
      <c r="O94" s="89"/>
      <c r="P94" s="63"/>
      <c r="Q94" s="63" t="s">
        <v>37</v>
      </c>
    </row>
    <row r="95" spans="1:20" s="65" customFormat="1" ht="47.25" x14ac:dyDescent="0.25">
      <c r="A95" s="80" t="s">
        <v>237</v>
      </c>
      <c r="B95" s="43" t="s">
        <v>31</v>
      </c>
      <c r="C95" s="63" t="s">
        <v>238</v>
      </c>
      <c r="D95" s="91" t="s">
        <v>239</v>
      </c>
      <c r="E95" s="129" t="s">
        <v>233</v>
      </c>
      <c r="F95" s="133"/>
      <c r="G95" s="44">
        <v>45000</v>
      </c>
      <c r="H95" s="119">
        <v>1</v>
      </c>
      <c r="I95" s="120">
        <v>0</v>
      </c>
      <c r="J95" s="80">
        <v>1</v>
      </c>
      <c r="K95" s="91" t="s">
        <v>239</v>
      </c>
      <c r="L95" s="63" t="s">
        <v>36</v>
      </c>
      <c r="M95" s="149">
        <v>43831</v>
      </c>
      <c r="N95" s="149">
        <v>43891</v>
      </c>
      <c r="O95" s="89"/>
      <c r="P95" s="63"/>
      <c r="Q95" s="63" t="s">
        <v>37</v>
      </c>
    </row>
    <row r="96" spans="1:20" s="65" customFormat="1" ht="47.25" x14ac:dyDescent="0.25">
      <c r="A96" s="80" t="s">
        <v>240</v>
      </c>
      <c r="B96" s="43" t="s">
        <v>31</v>
      </c>
      <c r="C96" s="24" t="s">
        <v>241</v>
      </c>
      <c r="D96" s="91" t="s">
        <v>239</v>
      </c>
      <c r="E96" s="129" t="s">
        <v>233</v>
      </c>
      <c r="F96" s="133"/>
      <c r="G96" s="44">
        <v>66666.67</v>
      </c>
      <c r="H96" s="119">
        <v>1</v>
      </c>
      <c r="I96" s="120">
        <v>0</v>
      </c>
      <c r="J96" s="80">
        <v>1</v>
      </c>
      <c r="K96" s="91" t="s">
        <v>239</v>
      </c>
      <c r="L96" s="63" t="s">
        <v>36</v>
      </c>
      <c r="M96" s="149">
        <v>43678</v>
      </c>
      <c r="N96" s="149">
        <v>43739</v>
      </c>
      <c r="O96" s="89"/>
      <c r="P96" s="43"/>
      <c r="Q96" s="63" t="s">
        <v>37</v>
      </c>
    </row>
    <row r="97" spans="1:17" s="65" customFormat="1" ht="47.25" x14ac:dyDescent="0.25">
      <c r="A97" s="80" t="s">
        <v>242</v>
      </c>
      <c r="B97" s="43" t="s">
        <v>31</v>
      </c>
      <c r="C97" s="124" t="s">
        <v>243</v>
      </c>
      <c r="D97" s="91" t="s">
        <v>239</v>
      </c>
      <c r="E97" s="129" t="s">
        <v>233</v>
      </c>
      <c r="F97" s="43"/>
      <c r="G97" s="44">
        <v>3333.33</v>
      </c>
      <c r="H97" s="119">
        <v>1</v>
      </c>
      <c r="I97" s="120">
        <v>0</v>
      </c>
      <c r="J97" s="80">
        <v>1</v>
      </c>
      <c r="K97" s="91" t="s">
        <v>239</v>
      </c>
      <c r="L97" s="63" t="s">
        <v>36</v>
      </c>
      <c r="M97" s="149">
        <v>44197</v>
      </c>
      <c r="N97" s="149">
        <v>44256</v>
      </c>
      <c r="O97" s="89"/>
      <c r="P97" s="43"/>
      <c r="Q97" s="63" t="s">
        <v>37</v>
      </c>
    </row>
    <row r="98" spans="1:17" ht="18.75" x14ac:dyDescent="0.25">
      <c r="B98" s="34"/>
      <c r="C98" s="34"/>
      <c r="D98" s="34"/>
      <c r="E98" s="34"/>
      <c r="F98" s="34"/>
      <c r="G98" s="36">
        <f>SUM(G93:G97)</f>
        <v>161666.66999999998</v>
      </c>
      <c r="I98" s="37"/>
      <c r="J98" s="37"/>
      <c r="K98" s="34"/>
      <c r="L98" s="34"/>
      <c r="M98" s="38"/>
      <c r="N98" s="38"/>
      <c r="O98" s="34"/>
      <c r="P98" s="34"/>
      <c r="Q98" s="34"/>
    </row>
    <row r="100" spans="1:17" ht="15.75" x14ac:dyDescent="0.25">
      <c r="A100" s="15">
        <v>6</v>
      </c>
      <c r="B100" s="191" t="s">
        <v>244</v>
      </c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</row>
    <row r="101" spans="1:17" ht="25.5" customHeight="1" x14ac:dyDescent="0.25">
      <c r="B101" s="193" t="s">
        <v>50</v>
      </c>
      <c r="C101" s="195" t="s">
        <v>51</v>
      </c>
      <c r="D101" s="195" t="s">
        <v>130</v>
      </c>
      <c r="E101" s="195" t="s">
        <v>52</v>
      </c>
      <c r="F101" s="196" t="s">
        <v>16</v>
      </c>
      <c r="G101" s="196" t="s">
        <v>17</v>
      </c>
      <c r="H101" s="197" t="s">
        <v>53</v>
      </c>
      <c r="I101" s="198"/>
      <c r="J101" s="199"/>
      <c r="K101" s="195" t="s">
        <v>54</v>
      </c>
      <c r="L101" s="195" t="s">
        <v>55</v>
      </c>
      <c r="M101" s="203" t="s">
        <v>56</v>
      </c>
      <c r="N101" s="204"/>
      <c r="O101" s="197" t="s">
        <v>22</v>
      </c>
      <c r="P101" s="208" t="s">
        <v>23</v>
      </c>
      <c r="Q101" s="208" t="s">
        <v>24</v>
      </c>
    </row>
    <row r="102" spans="1:17" ht="38.25" x14ac:dyDescent="0.25">
      <c r="B102" s="194"/>
      <c r="C102" s="196"/>
      <c r="D102" s="196"/>
      <c r="E102" s="196"/>
      <c r="F102" s="205"/>
      <c r="G102" s="205"/>
      <c r="H102" s="118" t="s">
        <v>25</v>
      </c>
      <c r="I102" s="19" t="s">
        <v>26</v>
      </c>
      <c r="J102" s="20" t="s">
        <v>27</v>
      </c>
      <c r="K102" s="196"/>
      <c r="L102" s="196"/>
      <c r="M102" s="21" t="s">
        <v>245</v>
      </c>
      <c r="N102" s="21" t="s">
        <v>29</v>
      </c>
      <c r="O102" s="207"/>
      <c r="P102" s="189"/>
      <c r="Q102" s="189"/>
    </row>
    <row r="103" spans="1:17" x14ac:dyDescent="0.25">
      <c r="B103" s="134"/>
      <c r="C103" s="118"/>
      <c r="D103" s="118"/>
      <c r="E103" s="118"/>
      <c r="F103" s="135"/>
      <c r="G103" s="136"/>
      <c r="H103" s="118"/>
      <c r="I103" s="19"/>
      <c r="J103" s="20"/>
      <c r="K103" s="118"/>
      <c r="L103" s="118"/>
      <c r="M103" s="137"/>
      <c r="N103" s="137"/>
      <c r="O103" s="138"/>
      <c r="P103" s="139"/>
      <c r="Q103" s="139"/>
    </row>
    <row r="104" spans="1:17" s="30" customFormat="1" ht="147.75" customHeight="1" x14ac:dyDescent="0.25">
      <c r="A104" s="22" t="s">
        <v>246</v>
      </c>
      <c r="B104" s="43" t="s">
        <v>31</v>
      </c>
      <c r="C104" s="25" t="s">
        <v>247</v>
      </c>
      <c r="D104" s="23" t="s">
        <v>248</v>
      </c>
      <c r="E104" s="25" t="s">
        <v>64</v>
      </c>
      <c r="F104" s="25"/>
      <c r="G104" s="25"/>
      <c r="H104" s="44">
        <v>326000.02</v>
      </c>
      <c r="I104" s="157">
        <v>1</v>
      </c>
      <c r="J104" s="158">
        <v>0</v>
      </c>
      <c r="K104" s="91" t="s">
        <v>249</v>
      </c>
      <c r="L104" s="25" t="s">
        <v>66</v>
      </c>
      <c r="M104" s="140">
        <v>43647</v>
      </c>
      <c r="N104" s="140">
        <v>43770</v>
      </c>
      <c r="O104" s="140" t="s">
        <v>86</v>
      </c>
      <c r="P104" s="25"/>
      <c r="Q104" s="140" t="s">
        <v>37</v>
      </c>
    </row>
    <row r="105" spans="1:17" s="65" customFormat="1" ht="173.25" x14ac:dyDescent="0.25">
      <c r="A105" s="80" t="s">
        <v>250</v>
      </c>
      <c r="B105" s="43" t="s">
        <v>31</v>
      </c>
      <c r="C105" s="62" t="s">
        <v>251</v>
      </c>
      <c r="D105" s="121" t="s">
        <v>252</v>
      </c>
      <c r="E105" s="25" t="s">
        <v>59</v>
      </c>
      <c r="F105" s="42"/>
      <c r="G105" s="42"/>
      <c r="H105" s="44">
        <v>132333.37</v>
      </c>
      <c r="I105" s="157">
        <v>1</v>
      </c>
      <c r="J105" s="158">
        <v>0</v>
      </c>
      <c r="K105" s="91" t="s">
        <v>253</v>
      </c>
      <c r="L105" s="25" t="s">
        <v>36</v>
      </c>
      <c r="M105" s="140">
        <v>43831</v>
      </c>
      <c r="N105" s="140">
        <v>43983</v>
      </c>
      <c r="O105" s="25" t="s">
        <v>254</v>
      </c>
      <c r="P105" s="42"/>
      <c r="Q105" s="42" t="s">
        <v>37</v>
      </c>
    </row>
    <row r="106" spans="1:17" s="30" customFormat="1" ht="78.75" x14ac:dyDescent="0.25">
      <c r="A106" s="22" t="s">
        <v>255</v>
      </c>
      <c r="B106" s="23" t="s">
        <v>31</v>
      </c>
      <c r="C106" s="25" t="s">
        <v>256</v>
      </c>
      <c r="D106" s="121" t="s">
        <v>257</v>
      </c>
      <c r="E106" s="25" t="s">
        <v>34</v>
      </c>
      <c r="F106" s="25"/>
      <c r="G106" s="25"/>
      <c r="H106" s="44">
        <v>894166.67</v>
      </c>
      <c r="I106" s="157">
        <v>1</v>
      </c>
      <c r="J106" s="158">
        <v>0</v>
      </c>
      <c r="K106" s="121" t="s">
        <v>258</v>
      </c>
      <c r="L106" s="25" t="s">
        <v>136</v>
      </c>
      <c r="M106" s="140">
        <v>43831</v>
      </c>
      <c r="N106" s="140">
        <v>43983</v>
      </c>
      <c r="O106" s="25" t="s">
        <v>259</v>
      </c>
      <c r="P106" s="25"/>
      <c r="Q106" s="159" t="s">
        <v>37</v>
      </c>
    </row>
    <row r="107" spans="1:17" s="30" customFormat="1" ht="78.75" x14ac:dyDescent="0.25">
      <c r="A107" s="22" t="s">
        <v>260</v>
      </c>
      <c r="B107" s="23" t="s">
        <v>31</v>
      </c>
      <c r="C107" s="62" t="s">
        <v>261</v>
      </c>
      <c r="D107" s="78" t="s">
        <v>262</v>
      </c>
      <c r="E107" s="25" t="s">
        <v>59</v>
      </c>
      <c r="F107" s="25"/>
      <c r="G107" s="25"/>
      <c r="H107" s="44">
        <v>33333.33</v>
      </c>
      <c r="I107" s="157">
        <v>1</v>
      </c>
      <c r="J107" s="158">
        <v>0</v>
      </c>
      <c r="K107" s="78" t="s">
        <v>47</v>
      </c>
      <c r="L107" s="25" t="s">
        <v>36</v>
      </c>
      <c r="M107" s="140">
        <v>43647</v>
      </c>
      <c r="N107" s="140">
        <v>43770</v>
      </c>
      <c r="O107" s="25" t="s">
        <v>259</v>
      </c>
      <c r="P107" s="25"/>
      <c r="Q107" s="25" t="s">
        <v>37</v>
      </c>
    </row>
    <row r="108" spans="1:17" s="65" customFormat="1" ht="63" x14ac:dyDescent="0.25">
      <c r="A108" s="80" t="s">
        <v>263</v>
      </c>
      <c r="B108" s="23" t="s">
        <v>31</v>
      </c>
      <c r="C108" s="24" t="s">
        <v>264</v>
      </c>
      <c r="D108" s="91" t="s">
        <v>265</v>
      </c>
      <c r="E108" s="25" t="s">
        <v>34</v>
      </c>
      <c r="F108" s="42"/>
      <c r="G108" s="42"/>
      <c r="H108" s="44">
        <v>16666.669999999998</v>
      </c>
      <c r="I108" s="157">
        <v>1</v>
      </c>
      <c r="J108" s="158">
        <v>0</v>
      </c>
      <c r="K108" s="78" t="s">
        <v>239</v>
      </c>
      <c r="L108" s="25" t="s">
        <v>36</v>
      </c>
      <c r="M108" s="140">
        <v>43647</v>
      </c>
      <c r="N108" s="140">
        <v>43800</v>
      </c>
      <c r="O108" s="25"/>
      <c r="P108" s="42"/>
      <c r="Q108" s="25" t="s">
        <v>37</v>
      </c>
    </row>
    <row r="109" spans="1:17" ht="18.75" x14ac:dyDescent="0.25">
      <c r="B109" s="34"/>
      <c r="C109" s="34"/>
      <c r="D109" s="34"/>
      <c r="E109" s="34"/>
      <c r="F109" s="34"/>
      <c r="G109" s="130" t="s">
        <v>48</v>
      </c>
      <c r="H109" s="36">
        <f>SUM(H104:H108)</f>
        <v>1402500.06</v>
      </c>
      <c r="I109" s="151"/>
      <c r="J109" s="152"/>
      <c r="K109" s="37"/>
      <c r="L109" s="34"/>
      <c r="M109" s="38"/>
      <c r="N109" s="38"/>
      <c r="O109" s="34"/>
      <c r="P109" s="34"/>
      <c r="Q109" s="34"/>
    </row>
    <row r="110" spans="1:17" x14ac:dyDescent="0.25">
      <c r="F110" s="34"/>
      <c r="G110" s="34"/>
      <c r="H110" s="34"/>
      <c r="I110" s="131"/>
      <c r="J110" s="37"/>
      <c r="K110" s="37"/>
      <c r="L110" s="34"/>
      <c r="M110" s="38"/>
      <c r="N110" s="38"/>
      <c r="O110" s="34"/>
      <c r="P110" s="34"/>
      <c r="Q110" s="34"/>
    </row>
    <row r="111" spans="1:17" ht="18.75" x14ac:dyDescent="0.3">
      <c r="G111" s="15" t="s">
        <v>48</v>
      </c>
      <c r="H111" s="162">
        <f>SUM(H19+H48+H65+H87+G98+H109)</f>
        <v>48798334.410000011</v>
      </c>
    </row>
    <row r="113" spans="1:14" x14ac:dyDescent="0.25">
      <c r="H113" s="160"/>
    </row>
    <row r="114" spans="1:14" x14ac:dyDescent="0.25">
      <c r="H114" s="160"/>
    </row>
    <row r="115" spans="1:14" x14ac:dyDescent="0.25">
      <c r="H115" s="160"/>
      <c r="L115" s="141"/>
    </row>
    <row r="116" spans="1:14" x14ac:dyDescent="0.25">
      <c r="H116" s="160"/>
    </row>
    <row r="120" spans="1:14" x14ac:dyDescent="0.25">
      <c r="A120" s="142"/>
      <c r="B120" s="180" t="s">
        <v>266</v>
      </c>
      <c r="C120" s="143" t="s">
        <v>66</v>
      </c>
      <c r="D120" s="144"/>
      <c r="H120" s="145"/>
      <c r="M120" s="146"/>
      <c r="N120" s="146"/>
    </row>
    <row r="121" spans="1:14" x14ac:dyDescent="0.25">
      <c r="A121" s="142"/>
      <c r="B121" s="181"/>
      <c r="C121" s="143" t="s">
        <v>36</v>
      </c>
      <c r="D121" s="144"/>
      <c r="M121" s="146"/>
      <c r="N121" s="146"/>
    </row>
    <row r="122" spans="1:14" x14ac:dyDescent="0.25">
      <c r="A122" s="142"/>
      <c r="B122" s="182"/>
      <c r="C122" s="147" t="s">
        <v>136</v>
      </c>
      <c r="D122" s="144"/>
      <c r="M122" s="146"/>
      <c r="N122" s="146"/>
    </row>
    <row r="123" spans="1:14" x14ac:dyDescent="0.25">
      <c r="A123" s="142"/>
      <c r="B123" s="148"/>
      <c r="C123" s="144"/>
      <c r="D123" s="144"/>
      <c r="M123" s="146"/>
      <c r="N123" s="146"/>
    </row>
    <row r="124" spans="1:14" x14ac:dyDescent="0.25">
      <c r="A124" s="142"/>
      <c r="B124" s="180" t="s">
        <v>24</v>
      </c>
      <c r="C124" s="143" t="s">
        <v>37</v>
      </c>
      <c r="D124" s="144"/>
      <c r="M124" s="146"/>
      <c r="N124" s="146"/>
    </row>
    <row r="125" spans="1:14" x14ac:dyDescent="0.25">
      <c r="A125" s="142"/>
      <c r="B125" s="181"/>
      <c r="C125" s="143" t="s">
        <v>87</v>
      </c>
      <c r="D125" s="144"/>
      <c r="M125" s="146"/>
      <c r="N125" s="146"/>
    </row>
    <row r="126" spans="1:14" x14ac:dyDescent="0.25">
      <c r="A126" s="142"/>
      <c r="B126" s="181"/>
      <c r="C126" s="143" t="s">
        <v>267</v>
      </c>
      <c r="D126" s="144"/>
      <c r="M126" s="146"/>
      <c r="N126" s="146"/>
    </row>
    <row r="127" spans="1:14" x14ac:dyDescent="0.25">
      <c r="A127" s="142"/>
      <c r="B127" s="181"/>
      <c r="C127" s="143" t="s">
        <v>268</v>
      </c>
      <c r="D127" s="144"/>
      <c r="M127" s="146"/>
      <c r="N127" s="146"/>
    </row>
    <row r="128" spans="1:14" x14ac:dyDescent="0.25">
      <c r="A128" s="142"/>
      <c r="B128" s="181"/>
      <c r="C128" s="143" t="s">
        <v>269</v>
      </c>
      <c r="D128" s="144"/>
      <c r="M128" s="146"/>
      <c r="N128" s="146"/>
    </row>
    <row r="129" spans="1:14" x14ac:dyDescent="0.25">
      <c r="A129" s="142"/>
      <c r="B129" s="181"/>
      <c r="C129" s="143" t="s">
        <v>270</v>
      </c>
      <c r="D129" s="144"/>
      <c r="M129" s="146"/>
      <c r="N129" s="146"/>
    </row>
    <row r="130" spans="1:14" x14ac:dyDescent="0.25">
      <c r="A130" s="142"/>
      <c r="B130" s="181"/>
      <c r="C130" s="143" t="s">
        <v>125</v>
      </c>
      <c r="D130" s="144"/>
      <c r="M130" s="146"/>
      <c r="N130" s="146"/>
    </row>
    <row r="131" spans="1:14" x14ac:dyDescent="0.25">
      <c r="A131" s="142"/>
      <c r="B131" s="182"/>
      <c r="C131" s="143" t="s">
        <v>271</v>
      </c>
      <c r="D131" s="144"/>
      <c r="M131" s="146"/>
      <c r="N131" s="146"/>
    </row>
    <row r="132" spans="1:14" x14ac:dyDescent="0.25">
      <c r="A132" s="142"/>
      <c r="B132" s="148"/>
      <c r="C132" s="144"/>
      <c r="D132" s="144"/>
      <c r="M132" s="146"/>
      <c r="N132" s="146"/>
    </row>
    <row r="133" spans="1:14" x14ac:dyDescent="0.25">
      <c r="A133" s="142"/>
      <c r="B133" s="183" t="s">
        <v>272</v>
      </c>
      <c r="C133" s="184" t="s">
        <v>273</v>
      </c>
      <c r="D133" s="143" t="s">
        <v>182</v>
      </c>
      <c r="M133" s="146"/>
      <c r="N133" s="146"/>
    </row>
    <row r="134" spans="1:14" x14ac:dyDescent="0.25">
      <c r="A134" s="142"/>
      <c r="B134" s="183"/>
      <c r="C134" s="184"/>
      <c r="D134" s="143" t="s">
        <v>193</v>
      </c>
      <c r="M134" s="146"/>
      <c r="N134" s="146"/>
    </row>
    <row r="135" spans="1:14" x14ac:dyDescent="0.25">
      <c r="A135" s="142"/>
      <c r="B135" s="183"/>
      <c r="C135" s="184"/>
      <c r="D135" s="143" t="s">
        <v>178</v>
      </c>
      <c r="M135" s="146"/>
      <c r="N135" s="146"/>
    </row>
    <row r="136" spans="1:14" x14ac:dyDescent="0.25">
      <c r="A136" s="142"/>
      <c r="B136" s="183"/>
      <c r="C136" s="184"/>
      <c r="D136" s="143" t="s">
        <v>59</v>
      </c>
      <c r="M136" s="146"/>
      <c r="N136" s="146"/>
    </row>
    <row r="137" spans="1:14" x14ac:dyDescent="0.25">
      <c r="A137" s="142"/>
      <c r="B137" s="183"/>
      <c r="C137" s="184"/>
      <c r="D137" s="143" t="s">
        <v>64</v>
      </c>
      <c r="M137" s="146"/>
      <c r="N137" s="146"/>
    </row>
    <row r="138" spans="1:14" x14ac:dyDescent="0.25">
      <c r="A138" s="142"/>
      <c r="B138" s="183"/>
      <c r="C138" s="184"/>
      <c r="D138" s="143" t="s">
        <v>274</v>
      </c>
      <c r="M138" s="146"/>
      <c r="N138" s="146"/>
    </row>
    <row r="139" spans="1:14" x14ac:dyDescent="0.25">
      <c r="A139" s="142"/>
      <c r="B139" s="183"/>
      <c r="C139" s="184"/>
      <c r="D139" s="143" t="s">
        <v>275</v>
      </c>
      <c r="M139" s="146"/>
      <c r="N139" s="146"/>
    </row>
    <row r="140" spans="1:14" x14ac:dyDescent="0.25">
      <c r="A140" s="142"/>
      <c r="B140" s="183"/>
      <c r="C140" s="185" t="s">
        <v>276</v>
      </c>
      <c r="D140" s="143" t="s">
        <v>277</v>
      </c>
      <c r="M140" s="146"/>
      <c r="N140" s="146"/>
    </row>
    <row r="141" spans="1:14" x14ac:dyDescent="0.25">
      <c r="A141" s="142"/>
      <c r="B141" s="183"/>
      <c r="C141" s="185"/>
      <c r="D141" s="143" t="s">
        <v>278</v>
      </c>
      <c r="M141" s="146"/>
      <c r="N141" s="146"/>
    </row>
    <row r="142" spans="1:14" x14ac:dyDescent="0.25">
      <c r="A142" s="142"/>
      <c r="B142" s="183"/>
      <c r="C142" s="185"/>
      <c r="D142" s="143" t="s">
        <v>34</v>
      </c>
      <c r="M142" s="146"/>
      <c r="N142" s="146"/>
    </row>
    <row r="143" spans="1:14" x14ac:dyDescent="0.25">
      <c r="A143" s="142"/>
      <c r="B143" s="183"/>
      <c r="C143" s="185"/>
      <c r="D143" s="143" t="s">
        <v>59</v>
      </c>
      <c r="M143" s="146"/>
      <c r="N143" s="146"/>
    </row>
    <row r="144" spans="1:14" x14ac:dyDescent="0.25">
      <c r="A144" s="142"/>
      <c r="B144" s="183"/>
      <c r="C144" s="185"/>
      <c r="D144" s="143" t="s">
        <v>64</v>
      </c>
      <c r="M144" s="146"/>
      <c r="N144" s="146"/>
    </row>
    <row r="145" spans="1:14" x14ac:dyDescent="0.25">
      <c r="A145" s="142"/>
      <c r="B145" s="183"/>
      <c r="C145" s="185"/>
      <c r="D145" s="143" t="s">
        <v>279</v>
      </c>
      <c r="M145" s="146"/>
      <c r="N145" s="146"/>
    </row>
    <row r="146" spans="1:14" x14ac:dyDescent="0.25">
      <c r="A146" s="142"/>
      <c r="B146" s="183"/>
      <c r="C146" s="185"/>
      <c r="D146" s="143" t="s">
        <v>280</v>
      </c>
      <c r="M146" s="146"/>
      <c r="N146" s="146"/>
    </row>
    <row r="147" spans="1:14" x14ac:dyDescent="0.25">
      <c r="A147" s="142"/>
      <c r="B147" s="183"/>
      <c r="C147" s="185"/>
      <c r="D147" s="143" t="s">
        <v>281</v>
      </c>
      <c r="M147" s="146"/>
      <c r="N147" s="146"/>
    </row>
    <row r="148" spans="1:14" x14ac:dyDescent="0.25">
      <c r="A148" s="142"/>
      <c r="B148" s="183"/>
      <c r="C148" s="185"/>
      <c r="D148" s="143" t="s">
        <v>282</v>
      </c>
      <c r="M148" s="146"/>
      <c r="N148" s="146"/>
    </row>
    <row r="149" spans="1:14" x14ac:dyDescent="0.25">
      <c r="A149" s="142"/>
      <c r="B149" s="183"/>
      <c r="C149" s="185"/>
      <c r="D149" s="143" t="s">
        <v>161</v>
      </c>
      <c r="M149" s="146"/>
      <c r="N149" s="146"/>
    </row>
    <row r="150" spans="1:14" x14ac:dyDescent="0.25">
      <c r="A150" s="142"/>
      <c r="B150" s="183"/>
      <c r="C150" s="186" t="s">
        <v>283</v>
      </c>
      <c r="D150" s="143" t="s">
        <v>233</v>
      </c>
      <c r="M150" s="146"/>
      <c r="N150" s="146"/>
    </row>
    <row r="151" spans="1:14" x14ac:dyDescent="0.25">
      <c r="A151" s="142"/>
      <c r="B151" s="183"/>
      <c r="C151" s="187"/>
      <c r="D151" s="143" t="s">
        <v>59</v>
      </c>
      <c r="M151" s="146"/>
      <c r="N151" s="146"/>
    </row>
    <row r="152" spans="1:14" x14ac:dyDescent="0.25">
      <c r="A152" s="142"/>
      <c r="B152" s="183"/>
      <c r="C152" s="188"/>
      <c r="D152" s="143" t="s">
        <v>64</v>
      </c>
      <c r="M152" s="146"/>
      <c r="N152" s="146"/>
    </row>
  </sheetData>
  <mergeCells count="133">
    <mergeCell ref="B11:Q11"/>
    <mergeCell ref="B13:B14"/>
    <mergeCell ref="C13:C14"/>
    <mergeCell ref="D13:D14"/>
    <mergeCell ref="E13:E14"/>
    <mergeCell ref="F13:F14"/>
    <mergeCell ref="G13:G14"/>
    <mergeCell ref="H13:J13"/>
    <mergeCell ref="K13:K14"/>
    <mergeCell ref="L13:L14"/>
    <mergeCell ref="M13:N13"/>
    <mergeCell ref="O13:O14"/>
    <mergeCell ref="P13:P14"/>
    <mergeCell ref="Q13:Q14"/>
    <mergeCell ref="B21:Q21"/>
    <mergeCell ref="B22:B23"/>
    <mergeCell ref="C22:C23"/>
    <mergeCell ref="D22:D23"/>
    <mergeCell ref="E22:E23"/>
    <mergeCell ref="F22:F23"/>
    <mergeCell ref="P22:P23"/>
    <mergeCell ref="Q22:Q23"/>
    <mergeCell ref="A35:A37"/>
    <mergeCell ref="B35:B37"/>
    <mergeCell ref="C35:C37"/>
    <mergeCell ref="D35:D37"/>
    <mergeCell ref="E35:E37"/>
    <mergeCell ref="F35:F37"/>
    <mergeCell ref="H35:H37"/>
    <mergeCell ref="I35:I37"/>
    <mergeCell ref="G22:G23"/>
    <mergeCell ref="H22:J22"/>
    <mergeCell ref="K22:K23"/>
    <mergeCell ref="L22:L23"/>
    <mergeCell ref="M22:N22"/>
    <mergeCell ref="O22:O23"/>
    <mergeCell ref="P35:P37"/>
    <mergeCell ref="Q35:Q37"/>
    <mergeCell ref="A45:A46"/>
    <mergeCell ref="B45:B46"/>
    <mergeCell ref="C45:C46"/>
    <mergeCell ref="D45:D46"/>
    <mergeCell ref="E45:E46"/>
    <mergeCell ref="F45:F46"/>
    <mergeCell ref="H45:H46"/>
    <mergeCell ref="I45:I46"/>
    <mergeCell ref="J35:J37"/>
    <mergeCell ref="K35:K37"/>
    <mergeCell ref="L35:L37"/>
    <mergeCell ref="M35:M37"/>
    <mergeCell ref="N35:N37"/>
    <mergeCell ref="O35:O37"/>
    <mergeCell ref="K51:K52"/>
    <mergeCell ref="L51:L52"/>
    <mergeCell ref="M51:N51"/>
    <mergeCell ref="O51:O52"/>
    <mergeCell ref="P51:P52"/>
    <mergeCell ref="Q51:Q52"/>
    <mergeCell ref="P45:P46"/>
    <mergeCell ref="Q45:Q46"/>
    <mergeCell ref="B50:Q50"/>
    <mergeCell ref="B51:B52"/>
    <mergeCell ref="C51:C52"/>
    <mergeCell ref="D51:D52"/>
    <mergeCell ref="E51:E52"/>
    <mergeCell ref="F51:F52"/>
    <mergeCell ref="G51:G52"/>
    <mergeCell ref="H51:J51"/>
    <mergeCell ref="J45:J46"/>
    <mergeCell ref="K45:K46"/>
    <mergeCell ref="L45:L46"/>
    <mergeCell ref="M45:M46"/>
    <mergeCell ref="N45:N46"/>
    <mergeCell ref="O45:O46"/>
    <mergeCell ref="B68:Q68"/>
    <mergeCell ref="B69:B70"/>
    <mergeCell ref="C69:C70"/>
    <mergeCell ref="D69:D70"/>
    <mergeCell ref="E69:E70"/>
    <mergeCell ref="F69:G69"/>
    <mergeCell ref="H69:J69"/>
    <mergeCell ref="K69:K70"/>
    <mergeCell ref="L69:L70"/>
    <mergeCell ref="M69:N69"/>
    <mergeCell ref="O69:O70"/>
    <mergeCell ref="P69:P70"/>
    <mergeCell ref="Q69:Q70"/>
    <mergeCell ref="B90:Q90"/>
    <mergeCell ref="B91:B92"/>
    <mergeCell ref="C91:C92"/>
    <mergeCell ref="D91:D92"/>
    <mergeCell ref="E91:E92"/>
    <mergeCell ref="F91:F92"/>
    <mergeCell ref="L101:L102"/>
    <mergeCell ref="M101:N101"/>
    <mergeCell ref="O101:O102"/>
    <mergeCell ref="P101:P102"/>
    <mergeCell ref="Q101:Q102"/>
    <mergeCell ref="F101:F102"/>
    <mergeCell ref="B120:B122"/>
    <mergeCell ref="B124:B131"/>
    <mergeCell ref="B133:B152"/>
    <mergeCell ref="C133:C139"/>
    <mergeCell ref="C140:C149"/>
    <mergeCell ref="C150:C152"/>
    <mergeCell ref="P91:P92"/>
    <mergeCell ref="Q91:Q92"/>
    <mergeCell ref="B100:Q100"/>
    <mergeCell ref="B101:B102"/>
    <mergeCell ref="C101:C102"/>
    <mergeCell ref="D101:D102"/>
    <mergeCell ref="E101:E102"/>
    <mergeCell ref="H101:J101"/>
    <mergeCell ref="K101:K102"/>
    <mergeCell ref="G91:I91"/>
    <mergeCell ref="J91:J92"/>
    <mergeCell ref="K91:K92"/>
    <mergeCell ref="L91:L92"/>
    <mergeCell ref="M91:N91"/>
    <mergeCell ref="O91:O92"/>
    <mergeCell ref="G101:G102"/>
    <mergeCell ref="K24:K25"/>
    <mergeCell ref="L24:L25"/>
    <mergeCell ref="M24:M25"/>
    <mergeCell ref="N24:N25"/>
    <mergeCell ref="Q24:Q25"/>
    <mergeCell ref="P24:P25"/>
    <mergeCell ref="A24:A25"/>
    <mergeCell ref="B24:B25"/>
    <mergeCell ref="D24:D25"/>
    <mergeCell ref="H24:H25"/>
    <mergeCell ref="I24:I25"/>
    <mergeCell ref="J24:J25"/>
  </mergeCells>
  <dataValidations count="8">
    <dataValidation type="list" allowBlank="1" showInputMessage="1" showErrorMessage="1" sqref="E55:E56" xr:uid="{00000000-0002-0000-0000-000000000000}">
      <formula1>$D$62:$D$70</formula1>
    </dataValidation>
    <dataValidation type="list" allowBlank="1" showInputMessage="1" showErrorMessage="1" sqref="Q15:Q19 Q26:Q35 Q24 Q104:Q108 Q73:Q88 Q47:Q48 Q53:Q66 Q93:Q98 Q38:Q45" xr:uid="{00000000-0002-0000-0000-000001000000}">
      <formula1>$C$124:$C$131</formula1>
    </dataValidation>
    <dataValidation type="list" allowBlank="1" showInputMessage="1" showErrorMessage="1" sqref="E104:E108 E24:E35 E38:E45 E58 E15:E19 E47:E48 E61:E64" xr:uid="{00000000-0002-0000-0000-000002000000}">
      <formula1>$D$140:$D$149</formula1>
    </dataValidation>
    <dataValidation type="list" allowBlank="1" showInputMessage="1" showErrorMessage="1" sqref="E98" xr:uid="{00000000-0002-0000-0000-000003000000}">
      <formula1>$D$150:$D$152</formula1>
    </dataValidation>
    <dataValidation type="list" allowBlank="1" showInputMessage="1" showErrorMessage="1" sqref="E53:E54 E71:E88 E57:E60 E62:E66" xr:uid="{00000000-0002-0000-0000-000004000000}">
      <formula1>$D$133:$D$139</formula1>
    </dataValidation>
    <dataValidation type="list" allowBlank="1" showInputMessage="1" showErrorMessage="1" sqref="E109 L109:L110" xr:uid="{00000000-0002-0000-0000-000005000000}">
      <formula1>#REF!</formula1>
    </dataValidation>
    <dataValidation type="list" allowBlank="1" showInputMessage="1" showErrorMessage="1" sqref="L15:L19 L26:L35 L24 L104:L108 L53:L66 L47:L48 L71:L88 L93:L98 L38:L45" xr:uid="{00000000-0002-0000-0000-000006000000}">
      <formula1>$C$120:$C$122</formula1>
    </dataValidation>
    <dataValidation type="list" allowBlank="1" showInputMessage="1" showErrorMessage="1" sqref="Q86" xr:uid="{00000000-0002-0000-0000-000007000000}">
      <formula1>$C$61:$C$61</formula1>
    </dataValidation>
  </dataValidations>
  <pageMargins left="0.51181102362204722" right="0.51181102362204722" top="0.78740157480314965" bottom="0.78740157480314965" header="0.31496062992125984" footer="0.31496062992125984"/>
  <pageSetup paperSize="9" scale="43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3768" ma:contentTypeDescription="A content type to manage public (operations) IDB documents" ma:contentTypeScope="" ma:versionID="2857e49bf9c5c0ef3010092939a1f24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4014ec6e8eb14a48a7072c72ccd81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4460/OC-BR;</Approval_x0020_Number>
    <Phase xmlns="cdc7663a-08f0-4737-9e8c-148ce897a09c">ACTIVE</Phase>
    <Document_x0020_Author xmlns="cdc7663a-08f0-4737-9e8c-148ce897a09c">Da Cruz,Adriana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EZSHARE-1866588283-35</_dlc_DocId>
    <_dlc_DocIdUrl xmlns="cdc7663a-08f0-4737-9e8c-148ce897a09c">
      <Url>https://idbg.sharepoint.com/teams/EZ-BR-LON/BR-L1498/_layouts/15/DocIdRedir.aspx?ID=EZSHARE-1866588283-35</Url>
      <Description>EZSHARE-1866588283-35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5893C14-16A8-46B4-82E8-6117A584A00D}"/>
</file>

<file path=customXml/itemProps2.xml><?xml version="1.0" encoding="utf-8"?>
<ds:datastoreItem xmlns:ds="http://schemas.openxmlformats.org/officeDocument/2006/customXml" ds:itemID="{B59EA8FD-3277-4DFE-9924-BF7630ACD256}"/>
</file>

<file path=customXml/itemProps3.xml><?xml version="1.0" encoding="utf-8"?>
<ds:datastoreItem xmlns:ds="http://schemas.openxmlformats.org/officeDocument/2006/customXml" ds:itemID="{17742885-EBE7-4331-A91D-4789938AD300}"/>
</file>

<file path=customXml/itemProps4.xml><?xml version="1.0" encoding="utf-8"?>
<ds:datastoreItem xmlns:ds="http://schemas.openxmlformats.org/officeDocument/2006/customXml" ds:itemID="{0EFE738D-BDCA-49E0-8A7A-4DC3F349BCAE}"/>
</file>

<file path=customXml/itemProps5.xml><?xml version="1.0" encoding="utf-8"?>
<ds:datastoreItem xmlns:ds="http://schemas.openxmlformats.org/officeDocument/2006/customXml" ds:itemID="{0E8A3CA7-2AA5-4929-A872-7BCD34F80219}"/>
</file>

<file path=customXml/itemProps6.xml><?xml version="1.0" encoding="utf-8"?>
<ds:datastoreItem xmlns:ds="http://schemas.openxmlformats.org/officeDocument/2006/customXml" ds:itemID="{5123F775-AAB2-4C7D-994B-57D0AC536F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Editando PA - Agrupado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 Roberto Genuíno de Oliveira Breuel</dc:creator>
  <cp:keywords/>
  <cp:lastModifiedBy>Lyvia Adriana dos S. R. Andrade</cp:lastModifiedBy>
  <cp:lastPrinted>2019-04-29T12:36:23Z</cp:lastPrinted>
  <dcterms:created xsi:type="dcterms:W3CDTF">2019-04-29T12:33:19Z</dcterms:created>
  <dcterms:modified xsi:type="dcterms:W3CDTF">2019-05-03T10:54:12Z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2150ac14-da94-4688-8150-38360b98af47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0x0101001A458A224826124E8B45B1D613300CFC00FB45108C44143349886529D8908F02D8</vt:lpwstr>
  </property>
</Properties>
</file>