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-my.sharepoint.com/personal/adacruz_iadb_org/Documents/FMM/BR-L1498 - Piauí/Aquisições/PA 2/"/>
    </mc:Choice>
  </mc:AlternateContent>
  <xr:revisionPtr revIDLastSave="0" documentId="8_{4333B5A7-C39F-4AE8-AC77-32D496B6574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A comentad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8" i="1" l="1"/>
  <c r="G98" i="1"/>
  <c r="H88" i="1"/>
  <c r="H65" i="1"/>
  <c r="H46" i="1"/>
  <c r="H19" i="1"/>
  <c r="H110" i="1" l="1"/>
</calcChain>
</file>

<file path=xl/sharedStrings.xml><?xml version="1.0" encoding="utf-8"?>
<sst xmlns="http://schemas.openxmlformats.org/spreadsheetml/2006/main" count="724" uniqueCount="300">
  <si>
    <t>BRASIL</t>
  </si>
  <si>
    <t>Programa:</t>
  </si>
  <si>
    <t xml:space="preserve"> PROFISCO II PIAUÍ  BR -L1498</t>
  </si>
  <si>
    <t xml:space="preserve">Contrato de Empréstimo: </t>
  </si>
  <si>
    <t xml:space="preserve">PLANO DE AQUISIÇÕES (PA) </t>
  </si>
  <si>
    <t>02 (dois)</t>
  </si>
  <si>
    <t>Cristovam Colombo, Ricardo Cardoso Pires , Lyvia Raposo</t>
  </si>
  <si>
    <r>
      <rPr>
        <sz val="11"/>
        <rFont val="Calibri"/>
        <family val="2"/>
        <scheme val="minor"/>
      </rPr>
      <t>A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taxa de câmbio de referência é U$ 1,00 = R$ 3,60</t>
    </r>
  </si>
  <si>
    <t>INFORMAÇÃO PARA PREENCHIMENTO INICIAL DO PLANO DE AQUISIÇÕES (EM CURSO E/OU ÚLTIMO APRESENTADO)</t>
  </si>
  <si>
    <t>OBRAS</t>
  </si>
  <si>
    <t>Montante Estimado *</t>
  </si>
  <si>
    <t>Componente/Categoria :*</t>
  </si>
  <si>
    <t>Datas Estimadas*</t>
  </si>
  <si>
    <t>Comentários - para Sistema Nacional incluir método de Seleção</t>
  </si>
  <si>
    <t>Numero PRISM</t>
  </si>
  <si>
    <t>Status</t>
  </si>
  <si>
    <t>Unidade Executora*</t>
  </si>
  <si>
    <t>Objeto*</t>
  </si>
  <si>
    <t>Subproduto</t>
  </si>
  <si>
    <t>Método 
(Selecionar uma das Opções):*</t>
  </si>
  <si>
    <t>Quantidade de Lotes:</t>
  </si>
  <si>
    <t>Número de Processo:</t>
  </si>
  <si>
    <t>Montante Estimado em US$:</t>
  </si>
  <si>
    <t>Montante Estimado % BID:</t>
  </si>
  <si>
    <t>Montante Estimado % Contrapartida:</t>
  </si>
  <si>
    <t>Método de Revisão (Selecionar uma das opções):*</t>
  </si>
  <si>
    <t>Publicação do Anúncio/Convite</t>
  </si>
  <si>
    <t>Assinatura do Contrato</t>
  </si>
  <si>
    <t>1.1</t>
  </si>
  <si>
    <t>Sefaz PI</t>
  </si>
  <si>
    <t>Readequação física do prédio da sede para adequação aos Processos</t>
  </si>
  <si>
    <t>P1.1A</t>
  </si>
  <si>
    <t>Comparação de Preços (CP)</t>
  </si>
  <si>
    <t>I</t>
  </si>
  <si>
    <t>Ex-Post</t>
  </si>
  <si>
    <t>Previsto</t>
  </si>
  <si>
    <t>1.2</t>
  </si>
  <si>
    <t>Adequação ambiente de Escola Fazendária (EAD e outras)</t>
  </si>
  <si>
    <t>P1.2B</t>
  </si>
  <si>
    <t>1.3</t>
  </si>
  <si>
    <t>Adequação da estrutura física  da UNITEC (construção de anexo ao Prédio Sede)</t>
  </si>
  <si>
    <t>P1.3B</t>
  </si>
  <si>
    <t>1.4</t>
  </si>
  <si>
    <t>Adequação física das unidades de atendimento</t>
  </si>
  <si>
    <t>P2.4A</t>
  </si>
  <si>
    <t>II</t>
  </si>
  <si>
    <t>BENS</t>
  </si>
  <si>
    <t>Unidade Executora:</t>
  </si>
  <si>
    <t>Objeto</t>
  </si>
  <si>
    <r>
      <t xml:space="preserve">Método 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:*</t>
    </r>
  </si>
  <si>
    <t xml:space="preserve">Montante Estimado </t>
  </si>
  <si>
    <t>Categoria de Investimento:</t>
  </si>
  <si>
    <t>Método de Revisão (Selecionar uma das opções):</t>
  </si>
  <si>
    <t>Datas Estimadas</t>
  </si>
  <si>
    <t>2.1</t>
  </si>
  <si>
    <t xml:space="preserve">Livros e </t>
  </si>
  <si>
    <t>P2.3A, P2.3B</t>
  </si>
  <si>
    <t>Sistema Nacional (SN)</t>
  </si>
  <si>
    <t>Pregão</t>
  </si>
  <si>
    <t>Periódicos</t>
  </si>
  <si>
    <t>Contratação Direta (CD)</t>
  </si>
  <si>
    <t xml:space="preserve">Publicações especializadas </t>
  </si>
  <si>
    <t>2.2</t>
  </si>
  <si>
    <t>Ar condicionado Split</t>
  </si>
  <si>
    <t>I, II</t>
  </si>
  <si>
    <t>Sistema Nacional</t>
  </si>
  <si>
    <t>2.3</t>
  </si>
  <si>
    <t>Mobiliário</t>
  </si>
  <si>
    <t>I, II, III</t>
  </si>
  <si>
    <t>Pregão/Ata</t>
  </si>
  <si>
    <t>2.4</t>
  </si>
  <si>
    <t>Automação centro de dados</t>
  </si>
  <si>
    <t>2.5</t>
  </si>
  <si>
    <t>Equipamentos para o parque tecnológico (computadores, impressoras, etc)</t>
  </si>
  <si>
    <t>P1.3B, P1.4A, P2.3B, P3.1A, P3.3A</t>
  </si>
  <si>
    <t>2.6</t>
  </si>
  <si>
    <t>Equipamentos Multimídia</t>
  </si>
  <si>
    <t>I,III</t>
  </si>
  <si>
    <t>2.7</t>
  </si>
  <si>
    <t>Equipamentos - Fiscalização nos PF</t>
  </si>
  <si>
    <t>P2.2C</t>
  </si>
  <si>
    <t>0066.000.00524/2019-3</t>
  </si>
  <si>
    <t>Contrato em Execução</t>
  </si>
  <si>
    <t>2.8</t>
  </si>
  <si>
    <t>Equipamentos de Inteligência Fiscal (áudio e vídeo)</t>
  </si>
  <si>
    <t>P2.2D</t>
  </si>
  <si>
    <t>2.9</t>
  </si>
  <si>
    <t>Equipamentos para informatização dos veículos de trânsito</t>
  </si>
  <si>
    <t>2.10</t>
  </si>
  <si>
    <t>Hardware de Infraestrutura</t>
  </si>
  <si>
    <t>2.11</t>
  </si>
  <si>
    <t xml:space="preserve">Licenças </t>
  </si>
  <si>
    <t xml:space="preserve"> P1.3B</t>
  </si>
  <si>
    <t>0066.000.01353/2019-6
0066.000.00662/2019-1</t>
  </si>
  <si>
    <t>Processo em curso</t>
  </si>
  <si>
    <t>2.12</t>
  </si>
  <si>
    <t>Softwares de prateleira</t>
  </si>
  <si>
    <t>0066.000.01699/2019-6</t>
  </si>
  <si>
    <t>2.13</t>
  </si>
  <si>
    <t>Servidores (Hardware)</t>
  </si>
  <si>
    <t>2.14</t>
  </si>
  <si>
    <t>Veículos</t>
  </si>
  <si>
    <t>P2.2C, P2.2D, P2.4A</t>
  </si>
  <si>
    <t>0066.000.00640/2019-5</t>
  </si>
  <si>
    <t>0066.000.01645/2019-0</t>
  </si>
  <si>
    <t>2.15</t>
  </si>
  <si>
    <t>BIG DATA</t>
  </si>
  <si>
    <t>2.16</t>
  </si>
  <si>
    <t>Material Gráfico de Divulgação</t>
  </si>
  <si>
    <t>GP, P1.2B</t>
  </si>
  <si>
    <t>I, GP</t>
  </si>
  <si>
    <t>2.17</t>
  </si>
  <si>
    <t>Postos fiscais móveis trânsito</t>
  </si>
  <si>
    <t>2.18</t>
  </si>
  <si>
    <t>2.19</t>
  </si>
  <si>
    <t>Ferramenta de Inteligência artificial para atendimento ao cidadão</t>
  </si>
  <si>
    <t>P2.4B</t>
  </si>
  <si>
    <t>0066.000.01697/2018-9</t>
  </si>
  <si>
    <t xml:space="preserve">2.20 </t>
  </si>
  <si>
    <t>SERVIÇOS QUE NÃO SÃO DE CONSULTORIA</t>
  </si>
  <si>
    <t>Subprodutos</t>
  </si>
  <si>
    <t>3.1</t>
  </si>
  <si>
    <t>Sefaz-PI</t>
  </si>
  <si>
    <t>SIAFE: Customização / Aquisição de Módulos / Desenvolvimento / Integração de Sistemas</t>
  </si>
  <si>
    <t>III</t>
  </si>
  <si>
    <t>Ex-Ante</t>
  </si>
  <si>
    <t>Previsto no Anexo III do Projeto</t>
  </si>
  <si>
    <t>3.2</t>
  </si>
  <si>
    <t>Sistema de Auditoria</t>
  </si>
  <si>
    <t>P2.2B</t>
  </si>
  <si>
    <t>3.3</t>
  </si>
  <si>
    <t>P2.3C</t>
  </si>
  <si>
    <t>3.4</t>
  </si>
  <si>
    <t>Desenvolvimento  da solução de software Sistema de Gestão da Transparencia (SIGET)</t>
  </si>
  <si>
    <t>P1.4B</t>
  </si>
  <si>
    <t>3.5</t>
  </si>
  <si>
    <t>Consultoria em TI para integração do Redesim Piauí Digital ao cadastro da Sefaz</t>
  </si>
  <si>
    <t>P2.6A</t>
  </si>
  <si>
    <t>3.6</t>
  </si>
  <si>
    <t>Analistas e Programadores de Sistemas  (Sistema de Escrituração Fiscal Digital do ICMS e IPI aprimorado)</t>
  </si>
  <si>
    <t>P2.6B</t>
  </si>
  <si>
    <t>3.7</t>
  </si>
  <si>
    <t>Desenvolvimento de módulo de consulta e BI no SIMO</t>
  </si>
  <si>
    <t>P3.4A</t>
  </si>
  <si>
    <t>3.8</t>
  </si>
  <si>
    <t>Software de gestão de Recursos Humanos integrado com o SIAFE</t>
  </si>
  <si>
    <t>P3.5D</t>
  </si>
  <si>
    <t>3.9</t>
  </si>
  <si>
    <t xml:space="preserve">Migração do SIAT para WEB e Desenvolvimento de Módulos </t>
  </si>
  <si>
    <t>Licitação Pública Internacional (LPI)</t>
  </si>
  <si>
    <t>0066.000.04038/2018-0</t>
  </si>
  <si>
    <t>I,II</t>
  </si>
  <si>
    <t>3.10</t>
  </si>
  <si>
    <t>Sistema de Gestão do Conhecimento  (software)</t>
  </si>
  <si>
    <t>P1.2C</t>
  </si>
  <si>
    <t>3.11</t>
  </si>
  <si>
    <t>Desenvolvimento de Sistema integral de Atendimento (Presencial, Virtual e com Inteligência Cognitiva) que contempla: descentralização, automação de serviços, dispositivos móveis, agendamento de atendimento, etc)</t>
  </si>
  <si>
    <t>3.12</t>
  </si>
  <si>
    <t xml:space="preserve">Sistema de cobrança simplificado para as importações por pessoas físicas </t>
  </si>
  <si>
    <t>P2.6D</t>
  </si>
  <si>
    <t>3.13</t>
  </si>
  <si>
    <t>Ferramenta de busca/consulta inteligente</t>
  </si>
  <si>
    <t xml:space="preserve">P2.1A </t>
  </si>
  <si>
    <t>3.14</t>
  </si>
  <si>
    <t>Ferramenta de manutenção e atualização da legislação</t>
  </si>
  <si>
    <t>CONSULTORIAS FIRMAS</t>
  </si>
  <si>
    <t>Número do Processo:</t>
  </si>
  <si>
    <t>Publicação  Manifestação de Interesse</t>
  </si>
  <si>
    <t>4.1</t>
  </si>
  <si>
    <t>PDTI - Plano Diretor de TI</t>
  </si>
  <si>
    <t>P1.3A</t>
  </si>
  <si>
    <t>Seleção Baseada na Qualificação do Consultor (SQC)</t>
  </si>
  <si>
    <t>4.2</t>
  </si>
  <si>
    <t xml:space="preserve">Consultorias - Gestão para Resultados / Pessoas </t>
  </si>
  <si>
    <t>Seleção Baseada na Qualidade e Custo (SBQC)</t>
  </si>
  <si>
    <t>GP,I,II</t>
  </si>
  <si>
    <t>4.3</t>
  </si>
  <si>
    <t>Consultorias - Gestão da Dívida Pública</t>
  </si>
  <si>
    <t>P3.6A, P3.6B</t>
  </si>
  <si>
    <t>4.4</t>
  </si>
  <si>
    <t>Revisão dos processos operativos da SEADPREV</t>
  </si>
  <si>
    <t>P3.5B</t>
  </si>
  <si>
    <t>4.5</t>
  </si>
  <si>
    <t>Processo Eletrônico de Gestão de Pessoas (automação)</t>
  </si>
  <si>
    <t>P1.2A</t>
  </si>
  <si>
    <t>Seleção Baseada na Qualidade </t>
  </si>
  <si>
    <t>4.6</t>
  </si>
  <si>
    <t>Código Tributário e revisão das normas</t>
  </si>
  <si>
    <t>P2.1A</t>
  </si>
  <si>
    <t>4.7</t>
  </si>
  <si>
    <t>Roteiros de Fiscalização (Auditoria e Monitoramento)</t>
  </si>
  <si>
    <t>4.8</t>
  </si>
  <si>
    <t>Modelo de Inteligência Fiscal integrado às ações de Fiscalização</t>
  </si>
  <si>
    <t>4.9</t>
  </si>
  <si>
    <t>Levantamento das Receitas Não Tributárias do estado e elaboração de Cadastro de Mineradores</t>
  </si>
  <si>
    <t>P2.5C</t>
  </si>
  <si>
    <t>4.10</t>
  </si>
  <si>
    <t>Consultorias - Marco Orçamentário</t>
  </si>
  <si>
    <t>4.11</t>
  </si>
  <si>
    <t xml:space="preserve">Consultorias - Gestão do Tesouro Aprimorada </t>
  </si>
  <si>
    <t>P3.2A, P3.3A</t>
  </si>
  <si>
    <t>4.12</t>
  </si>
  <si>
    <t>Consultorias - Ciclo de Investimento Público</t>
  </si>
  <si>
    <t xml:space="preserve">P3.4A, P3.4B, P3.4D </t>
  </si>
  <si>
    <t>4.13</t>
  </si>
  <si>
    <t>Orientação das melhores práticas de mensuração dos ativos e passivos</t>
  </si>
  <si>
    <t>4.14</t>
  </si>
  <si>
    <t xml:space="preserve">Metodología de gestão de riscos fiscais </t>
  </si>
  <si>
    <t>P3.6D</t>
  </si>
  <si>
    <t>4.15</t>
  </si>
  <si>
    <t>Publicações e desenvolvimento de jogos e App para crianças e adultos</t>
  </si>
  <si>
    <t>P1.4C</t>
  </si>
  <si>
    <t>4.16</t>
  </si>
  <si>
    <t xml:space="preserve">Projeto Executivo da reforma do prédio sede e construção do anexo </t>
  </si>
  <si>
    <t>P1.1A, P1.3B</t>
  </si>
  <si>
    <t>4.17</t>
  </si>
  <si>
    <t>Auditoria Independente</t>
  </si>
  <si>
    <t>GP</t>
  </si>
  <si>
    <t>4.18</t>
  </si>
  <si>
    <t>Elaboração do Código de Ética e respectiva Cartilha</t>
  </si>
  <si>
    <t>P1.2D</t>
  </si>
  <si>
    <t>0066.000.01955/2019-1</t>
  </si>
  <si>
    <t>CONSULTORIAS INDIVIDUAL</t>
  </si>
  <si>
    <t>Descrição adicional:</t>
  </si>
  <si>
    <t>Quantidade Estimada de Consultores:</t>
  </si>
  <si>
    <t>Não Objeção aos  TDR da Atividade</t>
  </si>
  <si>
    <t>Assinatura Contrato</t>
  </si>
  <si>
    <t>5.1</t>
  </si>
  <si>
    <t>Consultoria em Gestão de Projetos</t>
  </si>
  <si>
    <t>P1.1B</t>
  </si>
  <si>
    <t xml:space="preserve">Comparação de Qualificações (3 CV's) </t>
  </si>
  <si>
    <t>5.2</t>
  </si>
  <si>
    <t>Mudança Layout site SEFAZ</t>
  </si>
  <si>
    <t>P1.1D</t>
  </si>
  <si>
    <t>5.3</t>
  </si>
  <si>
    <t>Consultoria - Termo de Referência</t>
  </si>
  <si>
    <t>5.4</t>
  </si>
  <si>
    <t>Apoio técnico à execução do Projeto</t>
  </si>
  <si>
    <t>5.5</t>
  </si>
  <si>
    <t>Avaliação de Projeto</t>
  </si>
  <si>
    <t>CAPACITAÇÃO</t>
  </si>
  <si>
    <t xml:space="preserve"> Publicação  Manifestação de Interesse</t>
  </si>
  <si>
    <t>6.1</t>
  </si>
  <si>
    <t>Compras de Passagens, visitas técnicas e grupos técnicos Confaz</t>
  </si>
  <si>
    <t>GP, P1.1F, P2.1A, P2.1B, P2.1C, P2.3A, P2.3B, P2.5A, P2.5C, P2.5D, P3.1A, P3.2A, P3.2B, P3.3A, P3.4A, P3.5A, P3.6A</t>
  </si>
  <si>
    <t>GP,I,II,III</t>
  </si>
  <si>
    <t>Ata</t>
  </si>
  <si>
    <t>6.2</t>
  </si>
  <si>
    <t>CURSOS DE PEQUENA DURAÇÃO IN COMPANY</t>
  </si>
  <si>
    <t>GP, I,II</t>
  </si>
  <si>
    <t>6.3</t>
  </si>
  <si>
    <t>Execução do plano de capacitação de funcionários</t>
  </si>
  <si>
    <t>P1.2B, P1.3C, P2.2B, P2.2C, P2.3A,  P2.4A, P3.2A, P3.2B, P3.5A, P3.6A</t>
  </si>
  <si>
    <t>I,II, III</t>
  </si>
  <si>
    <t>O plano de capacitação será revisado previamente pelo banco.</t>
  </si>
  <si>
    <t>6.4</t>
  </si>
  <si>
    <t>Compras de Vagas e inscrições em Seminários, Congressos .</t>
  </si>
  <si>
    <t>P2.3B</t>
  </si>
  <si>
    <t>6.5</t>
  </si>
  <si>
    <t>Seminários de divulgacão dos resultados do PROFISCO II e das melhores práticas e Reunião da COGEF</t>
  </si>
  <si>
    <t>TOTAL</t>
  </si>
  <si>
    <t>Revisão/Supervisão</t>
  </si>
  <si>
    <t>ReLicitação</t>
  </si>
  <si>
    <t>Processo Cancelado</t>
  </si>
  <si>
    <t>Declaração de Licitação Deserta</t>
  </si>
  <si>
    <t>Rechazo de Ofertas</t>
  </si>
  <si>
    <t>Contrato Terminado</t>
  </si>
  <si>
    <t xml:space="preserve">Metodos </t>
  </si>
  <si>
    <t>Consultoria firmas</t>
  </si>
  <si>
    <t>Seleção Baseada no Menor Custo (SBMC) </t>
  </si>
  <si>
    <t>Seleção Baseado em Orçamento Fixo</t>
  </si>
  <si>
    <t>Bens, obras e Serviços</t>
  </si>
  <si>
    <t>Licitação Pública Nacional </t>
  </si>
  <si>
    <t>Licitação Limitada Internacional  (LLI)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</si>
  <si>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</si>
  <si>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</si>
  <si>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</si>
  <si>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</si>
  <si>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</si>
  <si>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Atualizado em:</t>
  </si>
  <si>
    <t>Atualização Nº:</t>
  </si>
  <si>
    <t xml:space="preserve">Atualizado por: </t>
  </si>
  <si>
    <t>P1.1F, P1.2B, P2.4A</t>
  </si>
  <si>
    <t xml:space="preserve">P1.1F, P1.2A, P1.2B, P1.3B, P1.4A,  P2.1A, P2.1B,  P2.2C, P2.2D, P2.4A, P2.5A, P2.5B, P3.2A, P3.5A </t>
  </si>
  <si>
    <t>P1.1D, P1.2B, P3.1A</t>
  </si>
  <si>
    <t xml:space="preserve"> P1.3B, P1.4A                       </t>
  </si>
  <si>
    <t>P1.1D, P1.4A</t>
  </si>
  <si>
    <t>P1.3B, P1.4A</t>
  </si>
  <si>
    <t xml:space="preserve">P3.1C, P3.2B, P3.2C, P3.1D, P3.2D, P3.4C, P3.5B, P3.5C, P3.5D, P3.6C </t>
  </si>
  <si>
    <t>P1.3C, P2.1B, P2.1C, P2.2A, P2.2B, P2.3B, P2.5A, P2.5B, P2.5C, P2.5D, P2.6C</t>
  </si>
  <si>
    <t>GP, P1.1A, P1.1B, P1.1C, P1.1E, P1.1F, P1.1G, P1.2A, P1.2B, P1.2C, P1.2D, P2.3A, P2.4A</t>
  </si>
  <si>
    <t>P3.1A, P3.1B, P3.1C</t>
  </si>
  <si>
    <t>Impresvistos</t>
  </si>
  <si>
    <t>Nº de Processo</t>
  </si>
  <si>
    <t>0013.002.00034/2019-0</t>
  </si>
  <si>
    <t>0066.000.01761/2019-2</t>
  </si>
  <si>
    <t>Portal de consulta do Contencioso Fiscal</t>
  </si>
  <si>
    <t>GP, P1.1B, P1.3C, P1.4A, P1.4C, P2.1A, P2.1B, P2.1C, P2.2D, P2.3B, P2.5A, P2.5C</t>
  </si>
  <si>
    <r>
      <t>O plano de capacitação será revisado e aprovado</t>
    </r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previamente pelo banco.</t>
    </r>
  </si>
  <si>
    <t>Cursos de pequena duração in company de até US$ 20 mil. O plano de capacitação será revisado e aprovado previamente pelo banco.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</si>
</sst>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_-&quot;R$&quot;\ * #,##0.00_-;\-&quot;R$&quot;\ * #,##0.00_-;_-&quot;R$&quot;\ * &quot;-&quot;??_-;_-@_-"/>
    <numFmt numFmtId="166" formatCode="_-[$USS]\ * #,##0.00_-;\-[$USS]\ * #,##0.00_-;_-[$USS]\ * &quot;-&quot;??_-;_-@_-"/>
    <numFmt numFmtId="167" formatCode="_-[$USD]\ * #,##0.00_-;\-[$USD]\ * #,##0.00_-;_-[$USD]\ * &quot;-&quot;??_-;_-@_-"/>
    <numFmt numFmtId="168" formatCode="#,##0.000"/>
    <numFmt numFmtId="169" formatCode="&quot;R$&quot;\ 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</font>
    <font>
      <b/>
      <i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1" fillId="0" borderId="0"/>
    <xf numFmtId="165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</cellStyleXfs>
  <cellXfs count="247">
    <xf numFmtId="0" fontId="0" fillId="0" borderId="0" xfId="0"/>
    <xf numFmtId="0" fontId="1" fillId="0" borderId="0" xfId="3"/>
    <xf numFmtId="0" fontId="4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5" fillId="0" borderId="0" xfId="3" applyFont="1" applyAlignment="1">
      <alignment horizontal="center"/>
    </xf>
    <xf numFmtId="0" fontId="7" fillId="0" borderId="0" xfId="3" applyFont="1" applyAlignment="1">
      <alignment vertical="center"/>
    </xf>
    <xf numFmtId="14" fontId="9" fillId="0" borderId="0" xfId="3" applyNumberFormat="1" applyFont="1" applyAlignment="1">
      <alignment horizontal="center"/>
    </xf>
    <xf numFmtId="0" fontId="9" fillId="0" borderId="0" xfId="3" applyFont="1" applyAlignment="1">
      <alignment horizontal="center"/>
    </xf>
    <xf numFmtId="0" fontId="9" fillId="0" borderId="0" xfId="3" applyFont="1"/>
    <xf numFmtId="0" fontId="8" fillId="0" borderId="0" xfId="3" applyFont="1" applyAlignment="1">
      <alignment vertical="center"/>
    </xf>
    <xf numFmtId="0" fontId="2" fillId="0" borderId="0" xfId="3" applyFont="1"/>
    <xf numFmtId="0" fontId="13" fillId="2" borderId="1" xfId="4" applyFont="1" applyFill="1" applyBorder="1" applyAlignment="1">
      <alignment vertical="center"/>
    </xf>
    <xf numFmtId="0" fontId="13" fillId="2" borderId="2" xfId="4" applyFont="1" applyFill="1" applyBorder="1" applyAlignment="1">
      <alignment vertical="center"/>
    </xf>
    <xf numFmtId="0" fontId="8" fillId="2" borderId="2" xfId="4" applyFont="1" applyFill="1" applyBorder="1" applyAlignment="1">
      <alignment horizontal="center" vertical="center"/>
    </xf>
    <xf numFmtId="0" fontId="14" fillId="0" borderId="3" xfId="4" applyFont="1" applyBorder="1" applyAlignment="1">
      <alignment horizontal="center" vertical="center" wrapText="1"/>
    </xf>
    <xf numFmtId="0" fontId="14" fillId="2" borderId="4" xfId="4" applyFont="1" applyFill="1" applyBorder="1" applyAlignment="1">
      <alignment vertical="center" wrapText="1"/>
    </xf>
    <xf numFmtId="0" fontId="14" fillId="2" borderId="5" xfId="4" applyFont="1" applyFill="1" applyBorder="1" applyAlignment="1">
      <alignment vertical="center" wrapText="1"/>
    </xf>
    <xf numFmtId="0" fontId="15" fillId="2" borderId="5" xfId="4" applyFont="1" applyFill="1" applyBorder="1" applyAlignment="1">
      <alignment vertical="center" wrapText="1"/>
    </xf>
    <xf numFmtId="0" fontId="15" fillId="2" borderId="5" xfId="4" applyFont="1" applyFill="1" applyBorder="1" applyAlignment="1">
      <alignment horizontal="center" vertical="center" wrapText="1"/>
    </xf>
    <xf numFmtId="0" fontId="14" fillId="2" borderId="11" xfId="4" applyFont="1" applyFill="1" applyBorder="1" applyAlignment="1">
      <alignment vertical="center" wrapText="1"/>
    </xf>
    <xf numFmtId="0" fontId="14" fillId="2" borderId="10" xfId="4" applyFont="1" applyFill="1" applyBorder="1" applyAlignment="1">
      <alignment horizontal="center" vertical="center" wrapText="1"/>
    </xf>
    <xf numFmtId="0" fontId="14" fillId="2" borderId="10" xfId="4" applyFont="1" applyFill="1" applyBorder="1" applyAlignment="1">
      <alignment vertical="center" wrapText="1"/>
    </xf>
    <xf numFmtId="0" fontId="15" fillId="2" borderId="10" xfId="4" applyFont="1" applyFill="1" applyBorder="1" applyAlignment="1">
      <alignment vertical="center" wrapText="1"/>
    </xf>
    <xf numFmtId="4" fontId="15" fillId="2" borderId="5" xfId="4" applyNumberFormat="1" applyFont="1" applyFill="1" applyBorder="1" applyAlignment="1">
      <alignment horizontal="center" vertical="center" wrapText="1"/>
    </xf>
    <xf numFmtId="10" fontId="15" fillId="2" borderId="5" xfId="4" applyNumberFormat="1" applyFont="1" applyFill="1" applyBorder="1" applyAlignment="1">
      <alignment horizontal="center" vertical="center" wrapText="1"/>
    </xf>
    <xf numFmtId="0" fontId="15" fillId="2" borderId="10" xfId="4" applyFont="1" applyFill="1" applyBorder="1" applyAlignment="1">
      <alignment horizontal="center" vertical="center" wrapText="1"/>
    </xf>
    <xf numFmtId="0" fontId="16" fillId="2" borderId="5" xfId="4" applyFont="1" applyFill="1" applyBorder="1" applyAlignment="1">
      <alignment horizontal="center" vertical="center" wrapText="1"/>
    </xf>
    <xf numFmtId="0" fontId="12" fillId="0" borderId="0" xfId="3" applyFont="1" applyAlignment="1">
      <alignment wrapText="1"/>
    </xf>
    <xf numFmtId="0" fontId="12" fillId="0" borderId="14" xfId="3" applyFont="1" applyBorder="1" applyAlignment="1">
      <alignment horizontal="center" vertical="center" wrapText="1"/>
    </xf>
    <xf numFmtId="3" fontId="12" fillId="0" borderId="14" xfId="0" applyNumberFormat="1" applyFont="1" applyBorder="1" applyAlignment="1">
      <alignment horizontal="center" vertical="center" wrapText="1"/>
    </xf>
    <xf numFmtId="3" fontId="12" fillId="0" borderId="14" xfId="0" applyNumberFormat="1" applyFont="1" applyBorder="1" applyAlignment="1">
      <alignment horizontal="left" vertical="center" wrapText="1"/>
    </xf>
    <xf numFmtId="0" fontId="12" fillId="0" borderId="14" xfId="4" applyFont="1" applyBorder="1" applyAlignment="1">
      <alignment horizontal="left" vertical="center" wrapText="1"/>
    </xf>
    <xf numFmtId="0" fontId="12" fillId="0" borderId="14" xfId="4" applyFont="1" applyBorder="1" applyAlignment="1">
      <alignment horizontal="center" vertical="center" wrapText="1"/>
    </xf>
    <xf numFmtId="167" fontId="12" fillId="0" borderId="14" xfId="5" applyNumberFormat="1" applyFont="1" applyBorder="1" applyAlignment="1">
      <alignment vertical="top" wrapText="1"/>
    </xf>
    <xf numFmtId="166" fontId="12" fillId="0" borderId="14" xfId="4" applyNumberFormat="1" applyFont="1" applyBorder="1" applyAlignment="1">
      <alignment vertical="center" wrapText="1"/>
    </xf>
    <xf numFmtId="10" fontId="12" fillId="0" borderId="14" xfId="4" applyNumberFormat="1" applyFont="1" applyBorder="1" applyAlignment="1">
      <alignment horizontal="center" vertical="center" wrapText="1"/>
    </xf>
    <xf numFmtId="17" fontId="12" fillId="0" borderId="14" xfId="4" applyNumberFormat="1" applyFont="1" applyBorder="1" applyAlignment="1">
      <alignment horizontal="center" vertical="center" wrapText="1"/>
    </xf>
    <xf numFmtId="0" fontId="12" fillId="0" borderId="14" xfId="4" applyFont="1" applyBorder="1" applyAlignment="1">
      <alignment vertical="center" wrapText="1"/>
    </xf>
    <xf numFmtId="0" fontId="12" fillId="0" borderId="0" xfId="3" applyFont="1" applyAlignment="1">
      <alignment horizontal="center" vertical="center" wrapText="1"/>
    </xf>
    <xf numFmtId="3" fontId="12" fillId="0" borderId="0" xfId="0" applyNumberFormat="1" applyFont="1" applyAlignment="1">
      <alignment horizontal="center" vertical="center" wrapText="1"/>
    </xf>
    <xf numFmtId="3" fontId="12" fillId="0" borderId="0" xfId="0" applyNumberFormat="1" applyFont="1" applyAlignment="1">
      <alignment horizontal="left" vertical="center" wrapText="1"/>
    </xf>
    <xf numFmtId="0" fontId="12" fillId="0" borderId="0" xfId="4" applyFont="1" applyAlignment="1">
      <alignment horizontal="left" vertical="center" wrapText="1"/>
    </xf>
    <xf numFmtId="0" fontId="12" fillId="0" borderId="0" xfId="4" applyFont="1" applyAlignment="1">
      <alignment horizontal="center" vertical="center" wrapText="1"/>
    </xf>
    <xf numFmtId="167" fontId="12" fillId="0" borderId="0" xfId="5" applyNumberFormat="1" applyFont="1" applyAlignment="1">
      <alignment vertical="top" wrapText="1"/>
    </xf>
    <xf numFmtId="166" fontId="12" fillId="0" borderId="0" xfId="4" applyNumberFormat="1" applyFont="1" applyAlignment="1">
      <alignment vertical="center" wrapText="1"/>
    </xf>
    <xf numFmtId="10" fontId="12" fillId="0" borderId="0" xfId="4" applyNumberFormat="1" applyFont="1" applyAlignment="1">
      <alignment horizontal="center" vertical="center" wrapText="1"/>
    </xf>
    <xf numFmtId="17" fontId="12" fillId="0" borderId="0" xfId="4" applyNumberFormat="1" applyFont="1" applyAlignment="1">
      <alignment horizontal="center" vertical="center" wrapText="1"/>
    </xf>
    <xf numFmtId="0" fontId="12" fillId="0" borderId="0" xfId="4" applyFont="1" applyAlignment="1">
      <alignment vertical="center" wrapText="1"/>
    </xf>
    <xf numFmtId="0" fontId="3" fillId="0" borderId="0" xfId="3" applyFont="1" applyAlignment="1">
      <alignment vertical="center"/>
    </xf>
    <xf numFmtId="0" fontId="1" fillId="0" borderId="0" xfId="3" applyAlignment="1">
      <alignment vertical="center"/>
    </xf>
    <xf numFmtId="0" fontId="19" fillId="0" borderId="0" xfId="3" applyFont="1"/>
    <xf numFmtId="0" fontId="19" fillId="0" borderId="0" xfId="3" applyFont="1" applyAlignment="1">
      <alignment wrapText="1"/>
    </xf>
    <xf numFmtId="0" fontId="19" fillId="3" borderId="0" xfId="3" applyFont="1" applyFill="1" applyAlignment="1">
      <alignment wrapText="1"/>
    </xf>
    <xf numFmtId="0" fontId="12" fillId="0" borderId="0" xfId="3" applyFont="1"/>
    <xf numFmtId="0" fontId="12" fillId="3" borderId="0" xfId="3" applyFont="1" applyFill="1"/>
    <xf numFmtId="0" fontId="19" fillId="3" borderId="0" xfId="3" applyFont="1" applyFill="1"/>
    <xf numFmtId="2" fontId="12" fillId="0" borderId="14" xfId="3" applyNumberFormat="1" applyFont="1" applyBorder="1" applyAlignment="1">
      <alignment horizontal="center" vertical="center" wrapText="1"/>
    </xf>
    <xf numFmtId="3" fontId="8" fillId="0" borderId="14" xfId="3" applyNumberFormat="1" applyFont="1" applyBorder="1" applyAlignment="1">
      <alignment horizontal="left" vertical="center" wrapText="1"/>
    </xf>
    <xf numFmtId="3" fontId="12" fillId="0" borderId="14" xfId="3" applyNumberFormat="1" applyFont="1" applyBorder="1" applyAlignment="1">
      <alignment horizontal="center" vertical="center"/>
    </xf>
    <xf numFmtId="0" fontId="12" fillId="0" borderId="14" xfId="4" applyFont="1" applyBorder="1" applyAlignment="1">
      <alignment horizontal="center" vertical="center"/>
    </xf>
    <xf numFmtId="166" fontId="12" fillId="0" borderId="14" xfId="4" applyNumberFormat="1" applyFont="1" applyBorder="1" applyAlignment="1">
      <alignment vertical="center"/>
    </xf>
    <xf numFmtId="166" fontId="8" fillId="0" borderId="14" xfId="4" applyNumberFormat="1" applyFont="1" applyBorder="1" applyAlignment="1">
      <alignment vertical="center" wrapText="1"/>
    </xf>
    <xf numFmtId="10" fontId="12" fillId="0" borderId="14" xfId="4" applyNumberFormat="1" applyFont="1" applyBorder="1" applyAlignment="1">
      <alignment horizontal="center" vertical="center"/>
    </xf>
    <xf numFmtId="17" fontId="12" fillId="0" borderId="14" xfId="4" applyNumberFormat="1" applyFont="1" applyBorder="1" applyAlignment="1">
      <alignment horizontal="center" vertical="center"/>
    </xf>
    <xf numFmtId="0" fontId="12" fillId="0" borderId="14" xfId="4" applyFont="1" applyBorder="1" applyAlignment="1">
      <alignment vertical="center"/>
    </xf>
    <xf numFmtId="2" fontId="12" fillId="0" borderId="0" xfId="3" applyNumberFormat="1" applyFont="1" applyAlignment="1">
      <alignment horizontal="center" vertical="center" wrapText="1"/>
    </xf>
    <xf numFmtId="3" fontId="8" fillId="0" borderId="0" xfId="3" applyNumberFormat="1" applyFont="1" applyAlignment="1">
      <alignment horizontal="left" vertical="center" wrapText="1"/>
    </xf>
    <xf numFmtId="3" fontId="12" fillId="0" borderId="0" xfId="3" applyNumberFormat="1" applyFont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12" fillId="0" borderId="0" xfId="4" applyFont="1" applyAlignment="1">
      <alignment vertical="center"/>
    </xf>
    <xf numFmtId="166" fontId="8" fillId="0" borderId="0" xfId="4" applyNumberFormat="1" applyFont="1" applyAlignment="1">
      <alignment vertical="center" wrapText="1"/>
    </xf>
    <xf numFmtId="10" fontId="12" fillId="0" borderId="0" xfId="4" applyNumberFormat="1" applyFont="1" applyAlignment="1">
      <alignment horizontal="center" vertical="center"/>
    </xf>
    <xf numFmtId="17" fontId="12" fillId="0" borderId="0" xfId="4" applyNumberFormat="1" applyFont="1" applyAlignment="1">
      <alignment horizontal="center" vertical="center"/>
    </xf>
    <xf numFmtId="0" fontId="3" fillId="0" borderId="0" xfId="3" applyFont="1"/>
    <xf numFmtId="3" fontId="12" fillId="0" borderId="14" xfId="0" applyNumberFormat="1" applyFont="1" applyBorder="1" applyAlignment="1">
      <alignment horizontal="center" vertical="center"/>
    </xf>
    <xf numFmtId="166" fontId="12" fillId="0" borderId="14" xfId="4" applyNumberFormat="1" applyFont="1" applyBorder="1" applyAlignment="1">
      <alignment horizontal="center" vertical="center"/>
    </xf>
    <xf numFmtId="166" fontId="12" fillId="3" borderId="14" xfId="4" applyNumberFormat="1" applyFont="1" applyFill="1" applyBorder="1" applyAlignment="1">
      <alignment vertical="center" wrapText="1"/>
    </xf>
    <xf numFmtId="3" fontId="12" fillId="0" borderId="0" xfId="0" applyNumberFormat="1" applyFont="1" applyAlignment="1">
      <alignment horizontal="center" vertical="center"/>
    </xf>
    <xf numFmtId="166" fontId="12" fillId="3" borderId="0" xfId="4" applyNumberFormat="1" applyFont="1" applyFill="1" applyAlignment="1">
      <alignment vertical="center" wrapText="1"/>
    </xf>
    <xf numFmtId="0" fontId="12" fillId="0" borderId="0" xfId="3" applyFont="1" applyAlignment="1">
      <alignment vertical="center" wrapText="1"/>
    </xf>
    <xf numFmtId="3" fontId="8" fillId="0" borderId="14" xfId="0" applyNumberFormat="1" applyFont="1" applyBorder="1" applyAlignment="1">
      <alignment horizontal="left" vertical="center" wrapText="1"/>
    </xf>
    <xf numFmtId="0" fontId="12" fillId="0" borderId="14" xfId="8" applyFont="1" applyBorder="1" applyAlignment="1">
      <alignment vertical="center" wrapText="1"/>
    </xf>
    <xf numFmtId="3" fontId="8" fillId="0" borderId="0" xfId="0" applyNumberFormat="1" applyFont="1" applyAlignment="1">
      <alignment horizontal="left" vertical="center" wrapText="1"/>
    </xf>
    <xf numFmtId="0" fontId="12" fillId="0" borderId="0" xfId="8" applyFont="1" applyAlignment="1">
      <alignment vertical="center" wrapText="1"/>
    </xf>
    <xf numFmtId="0" fontId="12" fillId="0" borderId="14" xfId="3" applyFont="1" applyBorder="1" applyAlignment="1">
      <alignment horizontal="center" vertical="center"/>
    </xf>
    <xf numFmtId="3" fontId="8" fillId="0" borderId="14" xfId="0" applyNumberFormat="1" applyFont="1" applyBorder="1" applyAlignment="1">
      <alignment horizontal="left" vertical="center"/>
    </xf>
    <xf numFmtId="0" fontId="12" fillId="0" borderId="14" xfId="3" applyFont="1" applyBorder="1"/>
    <xf numFmtId="166" fontId="8" fillId="3" borderId="14" xfId="4" applyNumberFormat="1" applyFont="1" applyFill="1" applyBorder="1" applyAlignment="1">
      <alignment vertical="center" wrapText="1"/>
    </xf>
    <xf numFmtId="9" fontId="12" fillId="0" borderId="14" xfId="7" applyFont="1" applyBorder="1" applyAlignment="1">
      <alignment horizontal="center" vertical="center"/>
    </xf>
    <xf numFmtId="10" fontId="12" fillId="0" borderId="14" xfId="4" applyNumberFormat="1" applyFont="1" applyBorder="1" applyAlignment="1">
      <alignment vertical="center"/>
    </xf>
    <xf numFmtId="10" fontId="8" fillId="0" borderId="14" xfId="4" applyNumberFormat="1" applyFont="1" applyBorder="1" applyAlignment="1">
      <alignment horizontal="center" vertical="center"/>
    </xf>
    <xf numFmtId="0" fontId="12" fillId="0" borderId="0" xfId="3" applyFont="1" applyAlignment="1">
      <alignment horizontal="center" vertical="center"/>
    </xf>
    <xf numFmtId="3" fontId="8" fillId="0" borderId="0" xfId="0" applyNumberFormat="1" applyFont="1" applyAlignment="1">
      <alignment horizontal="left" vertical="center"/>
    </xf>
    <xf numFmtId="166" fontId="8" fillId="3" borderId="0" xfId="4" applyNumberFormat="1" applyFont="1" applyFill="1" applyAlignment="1">
      <alignment vertical="center" wrapText="1"/>
    </xf>
    <xf numFmtId="9" fontId="12" fillId="0" borderId="0" xfId="7" applyFont="1" applyAlignment="1">
      <alignment horizontal="center" vertical="center"/>
    </xf>
    <xf numFmtId="10" fontId="12" fillId="0" borderId="0" xfId="4" applyNumberFormat="1" applyFont="1" applyAlignment="1">
      <alignment vertical="center"/>
    </xf>
    <xf numFmtId="10" fontId="8" fillId="0" borderId="0" xfId="4" applyNumberFormat="1" applyFont="1" applyAlignment="1">
      <alignment horizontal="center" vertical="center"/>
    </xf>
    <xf numFmtId="0" fontId="22" fillId="0" borderId="0" xfId="4" applyFont="1" applyAlignment="1">
      <alignment vertical="center"/>
    </xf>
    <xf numFmtId="166" fontId="12" fillId="0" borderId="0" xfId="4" applyNumberFormat="1" applyFont="1" applyAlignment="1">
      <alignment vertical="center"/>
    </xf>
    <xf numFmtId="166" fontId="23" fillId="3" borderId="14" xfId="4" applyNumberFormat="1" applyFont="1" applyFill="1" applyBorder="1" applyAlignment="1">
      <alignment vertical="center" wrapText="1"/>
    </xf>
    <xf numFmtId="4" fontId="24" fillId="0" borderId="0" xfId="4" applyNumberFormat="1" applyFont="1" applyAlignment="1">
      <alignment horizontal="center" vertical="center"/>
    </xf>
    <xf numFmtId="10" fontId="24" fillId="0" borderId="0" xfId="4" applyNumberFormat="1" applyFont="1" applyAlignment="1">
      <alignment vertical="center"/>
    </xf>
    <xf numFmtId="10" fontId="22" fillId="0" borderId="0" xfId="4" applyNumberFormat="1" applyFont="1" applyAlignment="1">
      <alignment vertical="center"/>
    </xf>
    <xf numFmtId="0" fontId="22" fillId="0" borderId="0" xfId="4" applyFont="1" applyAlignment="1">
      <alignment horizontal="center" vertical="center"/>
    </xf>
    <xf numFmtId="0" fontId="24" fillId="0" borderId="0" xfId="4" applyFont="1" applyAlignment="1">
      <alignment horizontal="center" vertical="center"/>
    </xf>
    <xf numFmtId="4" fontId="22" fillId="0" borderId="0" xfId="4" applyNumberFormat="1" applyFont="1" applyAlignment="1">
      <alignment horizontal="center" vertical="center"/>
    </xf>
    <xf numFmtId="10" fontId="22" fillId="0" borderId="0" xfId="4" applyNumberFormat="1" applyFont="1" applyAlignment="1">
      <alignment horizontal="center" vertical="center"/>
    </xf>
    <xf numFmtId="0" fontId="5" fillId="4" borderId="0" xfId="3" applyFont="1" applyFill="1"/>
    <xf numFmtId="166" fontId="5" fillId="4" borderId="0" xfId="3" applyNumberFormat="1" applyFont="1" applyFill="1"/>
    <xf numFmtId="4" fontId="5" fillId="0" borderId="0" xfId="3" applyNumberFormat="1" applyFont="1"/>
    <xf numFmtId="10" fontId="1" fillId="0" borderId="0" xfId="3" applyNumberFormat="1" applyAlignment="1">
      <alignment horizontal="center" vertical="center"/>
    </xf>
    <xf numFmtId="10" fontId="1" fillId="0" borderId="0" xfId="3" applyNumberFormat="1"/>
    <xf numFmtId="0" fontId="1" fillId="0" borderId="0" xfId="3" applyAlignment="1">
      <alignment horizontal="center"/>
    </xf>
    <xf numFmtId="0" fontId="2" fillId="0" borderId="0" xfId="3" applyFont="1" applyAlignment="1">
      <alignment horizontal="center"/>
    </xf>
    <xf numFmtId="4" fontId="1" fillId="0" borderId="0" xfId="3" applyNumberFormat="1"/>
    <xf numFmtId="166" fontId="1" fillId="0" borderId="0" xfId="3" applyNumberFormat="1" applyAlignment="1">
      <alignment horizontal="center"/>
    </xf>
    <xf numFmtId="0" fontId="25" fillId="0" borderId="0" xfId="3" applyFont="1"/>
    <xf numFmtId="0" fontId="27" fillId="0" borderId="13" xfId="8" applyFont="1" applyBorder="1" applyAlignment="1">
      <alignment vertical="center"/>
    </xf>
    <xf numFmtId="0" fontId="28" fillId="0" borderId="0" xfId="3" applyFont="1"/>
    <xf numFmtId="9" fontId="1" fillId="0" borderId="0" xfId="2"/>
    <xf numFmtId="0" fontId="27" fillId="0" borderId="13" xfId="3" applyFont="1" applyBorder="1"/>
    <xf numFmtId="0" fontId="28" fillId="0" borderId="0" xfId="3" applyFont="1" applyAlignment="1">
      <alignment vertical="center"/>
    </xf>
    <xf numFmtId="0" fontId="27" fillId="0" borderId="0" xfId="8" applyFont="1" applyAlignment="1">
      <alignment vertical="center"/>
    </xf>
    <xf numFmtId="0" fontId="9" fillId="0" borderId="13" xfId="4" applyFont="1" applyFill="1" applyBorder="1" applyAlignment="1">
      <alignment horizontal="left" vertical="center" wrapText="1"/>
    </xf>
    <xf numFmtId="167" fontId="9" fillId="0" borderId="13" xfId="5" applyNumberFormat="1" applyFont="1" applyFill="1" applyBorder="1" applyAlignment="1">
      <alignment vertical="top" wrapText="1"/>
    </xf>
    <xf numFmtId="166" fontId="12" fillId="0" borderId="13" xfId="4" applyNumberFormat="1" applyFont="1" applyFill="1" applyBorder="1" applyAlignment="1">
      <alignment vertical="center" wrapText="1"/>
    </xf>
    <xf numFmtId="0" fontId="9" fillId="0" borderId="13" xfId="3" applyFont="1" applyFill="1" applyBorder="1" applyAlignment="1">
      <alignment wrapText="1"/>
    </xf>
    <xf numFmtId="2" fontId="9" fillId="0" borderId="13" xfId="3" applyNumberFormat="1" applyFont="1" applyFill="1" applyBorder="1" applyAlignment="1">
      <alignment horizontal="center" vertical="center"/>
    </xf>
    <xf numFmtId="3" fontId="9" fillId="0" borderId="13" xfId="3" applyNumberFormat="1" applyFont="1" applyFill="1" applyBorder="1" applyAlignment="1">
      <alignment horizontal="left" vertical="center" wrapText="1"/>
    </xf>
    <xf numFmtId="0" fontId="9" fillId="0" borderId="13" xfId="4" applyFont="1" applyFill="1" applyBorder="1" applyAlignment="1">
      <alignment vertical="center" wrapText="1"/>
    </xf>
    <xf numFmtId="0" fontId="9" fillId="0" borderId="13" xfId="3" applyFont="1" applyFill="1" applyBorder="1"/>
    <xf numFmtId="0" fontId="9" fillId="0" borderId="13" xfId="4" applyFont="1" applyFill="1" applyBorder="1" applyAlignment="1">
      <alignment vertical="center"/>
    </xf>
    <xf numFmtId="166" fontId="9" fillId="0" borderId="13" xfId="4" applyNumberFormat="1" applyFont="1" applyFill="1" applyBorder="1" applyAlignment="1">
      <alignment vertical="center" wrapText="1"/>
    </xf>
    <xf numFmtId="10" fontId="9" fillId="0" borderId="13" xfId="4" applyNumberFormat="1" applyFont="1" applyFill="1" applyBorder="1" applyAlignment="1">
      <alignment horizontal="center" vertical="center"/>
    </xf>
    <xf numFmtId="0" fontId="9" fillId="0" borderId="13" xfId="4" applyFont="1" applyFill="1" applyBorder="1" applyAlignment="1">
      <alignment horizontal="center" vertical="center"/>
    </xf>
    <xf numFmtId="17" fontId="9" fillId="0" borderId="13" xfId="4" applyNumberFormat="1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left" vertical="center"/>
    </xf>
    <xf numFmtId="0" fontId="7" fillId="0" borderId="13" xfId="3" applyFont="1" applyFill="1" applyBorder="1"/>
    <xf numFmtId="0" fontId="9" fillId="0" borderId="13" xfId="3" applyFont="1" applyFill="1" applyBorder="1" applyAlignment="1">
      <alignment horizontal="center" vertical="center"/>
    </xf>
    <xf numFmtId="3" fontId="9" fillId="0" borderId="13" xfId="3" applyNumberFormat="1" applyFont="1" applyFill="1" applyBorder="1" applyAlignment="1">
      <alignment horizontal="left" vertical="center"/>
    </xf>
    <xf numFmtId="9" fontId="9" fillId="0" borderId="13" xfId="7" applyFont="1" applyFill="1" applyBorder="1" applyAlignment="1">
      <alignment horizontal="center" vertical="center"/>
    </xf>
    <xf numFmtId="10" fontId="12" fillId="0" borderId="13" xfId="4" applyNumberFormat="1" applyFont="1" applyFill="1" applyBorder="1" applyAlignment="1">
      <alignment horizontal="center" vertical="center" wrapText="1"/>
    </xf>
    <xf numFmtId="3" fontId="9" fillId="0" borderId="13" xfId="0" applyNumberFormat="1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vertical="center" wrapText="1"/>
    </xf>
    <xf numFmtId="0" fontId="12" fillId="0" borderId="13" xfId="3" applyFont="1" applyFill="1" applyBorder="1" applyAlignment="1">
      <alignment horizontal="center" vertical="center"/>
    </xf>
    <xf numFmtId="0" fontId="12" fillId="0" borderId="13" xfId="4" applyFont="1" applyFill="1" applyBorder="1" applyAlignment="1">
      <alignment horizontal="center" vertical="center"/>
    </xf>
    <xf numFmtId="3" fontId="12" fillId="0" borderId="13" xfId="3" applyNumberFormat="1" applyFont="1" applyFill="1" applyBorder="1" applyAlignment="1">
      <alignment horizontal="left" vertical="center" wrapText="1"/>
    </xf>
    <xf numFmtId="0" fontId="12" fillId="0" borderId="13" xfId="4" applyFont="1" applyFill="1" applyBorder="1" applyAlignment="1">
      <alignment horizontal="left" vertical="center" wrapText="1"/>
    </xf>
    <xf numFmtId="0" fontId="12" fillId="0" borderId="13" xfId="4" applyFont="1" applyFill="1" applyBorder="1" applyAlignment="1">
      <alignment horizontal="left" vertical="center"/>
    </xf>
    <xf numFmtId="9" fontId="12" fillId="0" borderId="13" xfId="7" applyFont="1" applyFill="1" applyBorder="1" applyAlignment="1">
      <alignment horizontal="center" vertical="center" wrapText="1"/>
    </xf>
    <xf numFmtId="10" fontId="12" fillId="0" borderId="13" xfId="4" applyNumberFormat="1" applyFont="1" applyFill="1" applyBorder="1" applyAlignment="1">
      <alignment horizontal="center" vertical="center"/>
    </xf>
    <xf numFmtId="0" fontId="12" fillId="0" borderId="13" xfId="4" applyFont="1" applyFill="1" applyBorder="1" applyAlignment="1">
      <alignment horizontal="center" vertical="center" wrapText="1"/>
    </xf>
    <xf numFmtId="17" fontId="12" fillId="0" borderId="13" xfId="4" applyNumberFormat="1" applyFont="1" applyFill="1" applyBorder="1" applyAlignment="1">
      <alignment horizontal="center" vertical="center" wrapText="1"/>
    </xf>
    <xf numFmtId="0" fontId="12" fillId="0" borderId="13" xfId="3" applyFont="1" applyFill="1" applyBorder="1" applyAlignment="1">
      <alignment horizontal="center" vertical="center" wrapText="1"/>
    </xf>
    <xf numFmtId="0" fontId="5" fillId="0" borderId="0" xfId="3" applyFont="1" applyBorder="1"/>
    <xf numFmtId="0" fontId="14" fillId="0" borderId="18" xfId="4" applyFont="1" applyBorder="1" applyAlignment="1">
      <alignment horizontal="center" vertical="center" wrapText="1"/>
    </xf>
    <xf numFmtId="0" fontId="9" fillId="0" borderId="13" xfId="4" applyFont="1" applyFill="1" applyBorder="1" applyAlignment="1">
      <alignment horizontal="center" vertical="center" wrapText="1"/>
    </xf>
    <xf numFmtId="17" fontId="9" fillId="0" borderId="13" xfId="4" applyNumberFormat="1" applyFont="1" applyFill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3" fontId="9" fillId="0" borderId="13" xfId="0" applyNumberFormat="1" applyFont="1" applyFill="1" applyBorder="1" applyAlignment="1">
      <alignment horizontal="center" vertical="center" wrapText="1"/>
    </xf>
    <xf numFmtId="3" fontId="9" fillId="0" borderId="13" xfId="0" applyNumberFormat="1" applyFont="1" applyFill="1" applyBorder="1" applyAlignment="1">
      <alignment horizontal="left" vertical="center" wrapText="1"/>
    </xf>
    <xf numFmtId="10" fontId="9" fillId="0" borderId="13" xfId="4" applyNumberFormat="1" applyFont="1" applyFill="1" applyBorder="1" applyAlignment="1">
      <alignment horizontal="center" vertical="center" wrapText="1"/>
    </xf>
    <xf numFmtId="3" fontId="9" fillId="0" borderId="13" xfId="1" applyNumberFormat="1" applyFont="1" applyFill="1" applyBorder="1" applyAlignment="1">
      <alignment horizontal="center" vertical="center" wrapText="1"/>
    </xf>
    <xf numFmtId="0" fontId="9" fillId="0" borderId="13" xfId="4" applyFont="1" applyFill="1" applyBorder="1" applyAlignment="1">
      <alignment horizontal="left" vertical="center"/>
    </xf>
    <xf numFmtId="168" fontId="9" fillId="0" borderId="13" xfId="3" applyNumberFormat="1" applyFont="1" applyFill="1" applyBorder="1" applyAlignment="1">
      <alignment horizontal="center" vertical="center"/>
    </xf>
    <xf numFmtId="3" fontId="12" fillId="0" borderId="13" xfId="3" applyNumberFormat="1" applyFont="1" applyFill="1" applyBorder="1" applyAlignment="1">
      <alignment horizontal="center" vertical="center" wrapText="1"/>
    </xf>
    <xf numFmtId="3" fontId="9" fillId="0" borderId="13" xfId="3" applyNumberFormat="1" applyFont="1" applyFill="1" applyBorder="1" applyAlignment="1">
      <alignment horizontal="center" vertical="center"/>
    </xf>
    <xf numFmtId="168" fontId="9" fillId="0" borderId="13" xfId="3" applyNumberFormat="1" applyFont="1" applyFill="1" applyBorder="1" applyAlignment="1">
      <alignment horizontal="center" vertical="center" wrapText="1"/>
    </xf>
    <xf numFmtId="0" fontId="7" fillId="0" borderId="13" xfId="3" applyFont="1" applyFill="1" applyBorder="1" applyAlignment="1">
      <alignment wrapText="1"/>
    </xf>
    <xf numFmtId="3" fontId="9" fillId="0" borderId="13" xfId="3" applyNumberFormat="1" applyFont="1" applyFill="1" applyBorder="1" applyAlignment="1">
      <alignment horizontal="center" vertical="center" wrapText="1"/>
    </xf>
    <xf numFmtId="2" fontId="9" fillId="0" borderId="13" xfId="3" applyNumberFormat="1" applyFont="1" applyFill="1" applyBorder="1" applyAlignment="1">
      <alignment horizontal="center" vertical="center" wrapText="1"/>
    </xf>
    <xf numFmtId="3" fontId="9" fillId="0" borderId="13" xfId="6" applyNumberFormat="1" applyFont="1" applyFill="1" applyBorder="1" applyAlignment="1">
      <alignment horizontal="center" vertical="center" wrapText="1"/>
    </xf>
    <xf numFmtId="3" fontId="9" fillId="0" borderId="13" xfId="3" applyNumberFormat="1" applyFont="1" applyFill="1" applyBorder="1" applyAlignment="1">
      <alignment vertical="center"/>
    </xf>
    <xf numFmtId="0" fontId="12" fillId="0" borderId="13" xfId="4" applyFont="1" applyFill="1" applyBorder="1" applyAlignment="1">
      <alignment vertical="center"/>
    </xf>
    <xf numFmtId="3" fontId="12" fillId="0" borderId="13" xfId="3" applyNumberFormat="1" applyFont="1" applyFill="1" applyBorder="1" applyAlignment="1">
      <alignment horizontal="center" vertical="center"/>
    </xf>
    <xf numFmtId="3" fontId="9" fillId="0" borderId="13" xfId="3" applyNumberFormat="1" applyFont="1" applyFill="1" applyBorder="1" applyAlignment="1">
      <alignment vertical="center" wrapText="1"/>
    </xf>
    <xf numFmtId="0" fontId="7" fillId="0" borderId="13" xfId="4" applyFont="1" applyFill="1" applyBorder="1" applyAlignment="1">
      <alignment horizontal="center" vertical="center" wrapText="1"/>
    </xf>
    <xf numFmtId="169" fontId="9" fillId="0" borderId="13" xfId="0" applyNumberFormat="1" applyFont="1" applyFill="1" applyBorder="1" applyAlignment="1" applyProtection="1">
      <alignment horizontal="left" vertical="center" wrapText="1"/>
      <protection locked="0"/>
    </xf>
    <xf numFmtId="3" fontId="9" fillId="0" borderId="13" xfId="1" applyNumberFormat="1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left" vertical="center" wrapText="1"/>
    </xf>
    <xf numFmtId="0" fontId="20" fillId="0" borderId="13" xfId="3" applyFont="1" applyFill="1" applyBorder="1" applyAlignment="1">
      <alignment horizontal="justify" vertical="center" wrapText="1"/>
    </xf>
    <xf numFmtId="3" fontId="9" fillId="0" borderId="13" xfId="0" applyNumberFormat="1" applyFont="1" applyFill="1" applyBorder="1" applyAlignment="1">
      <alignment horizontal="left" vertical="center"/>
    </xf>
    <xf numFmtId="3" fontId="12" fillId="0" borderId="13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 wrapText="1"/>
    </xf>
    <xf numFmtId="0" fontId="21" fillId="0" borderId="13" xfId="4" applyFont="1" applyFill="1" applyBorder="1" applyAlignment="1">
      <alignment horizontal="center" vertical="center" wrapText="1"/>
    </xf>
    <xf numFmtId="0" fontId="9" fillId="0" borderId="13" xfId="8" applyFont="1" applyFill="1" applyBorder="1" applyAlignment="1">
      <alignment vertical="center" wrapText="1"/>
    </xf>
    <xf numFmtId="0" fontId="12" fillId="0" borderId="13" xfId="8" applyFont="1" applyFill="1" applyBorder="1" applyAlignment="1">
      <alignment vertical="center" wrapText="1"/>
    </xf>
    <xf numFmtId="0" fontId="12" fillId="0" borderId="13" xfId="3" applyFont="1" applyFill="1" applyBorder="1"/>
    <xf numFmtId="9" fontId="12" fillId="0" borderId="13" xfId="7" applyFont="1" applyFill="1" applyBorder="1" applyAlignment="1">
      <alignment horizontal="center" vertical="center"/>
    </xf>
    <xf numFmtId="17" fontId="12" fillId="0" borderId="13" xfId="4" applyNumberFormat="1" applyFont="1" applyFill="1" applyBorder="1" applyAlignment="1">
      <alignment horizontal="center" vertical="center"/>
    </xf>
    <xf numFmtId="3" fontId="12" fillId="0" borderId="13" xfId="0" applyNumberFormat="1" applyFont="1" applyFill="1" applyBorder="1" applyAlignment="1">
      <alignment horizontal="left" vertical="center" wrapText="1"/>
    </xf>
    <xf numFmtId="3" fontId="12" fillId="0" borderId="13" xfId="0" applyNumberFormat="1" applyFont="1" applyFill="1" applyBorder="1" applyAlignment="1">
      <alignment horizontal="left" vertical="center"/>
    </xf>
    <xf numFmtId="0" fontId="0" fillId="0" borderId="7" xfId="3" applyFont="1" applyBorder="1" applyAlignment="1">
      <alignment horizontal="left" vertical="center" wrapText="1"/>
    </xf>
    <xf numFmtId="0" fontId="0" fillId="0" borderId="8" xfId="3" applyFont="1" applyBorder="1" applyAlignment="1">
      <alignment horizontal="left" vertical="center" wrapText="1"/>
    </xf>
    <xf numFmtId="0" fontId="12" fillId="0" borderId="0" xfId="4" applyFont="1" applyAlignment="1">
      <alignment horizontal="left" vertical="center"/>
    </xf>
    <xf numFmtId="0" fontId="15" fillId="2" borderId="6" xfId="4" applyFont="1" applyFill="1" applyBorder="1" applyAlignment="1">
      <alignment horizontal="center" vertical="center" wrapText="1"/>
    </xf>
    <xf numFmtId="0" fontId="15" fillId="2" borderId="7" xfId="4" applyFont="1" applyFill="1" applyBorder="1" applyAlignment="1">
      <alignment horizontal="center" vertical="center" wrapText="1"/>
    </xf>
    <xf numFmtId="0" fontId="15" fillId="2" borderId="8" xfId="4" applyFont="1" applyFill="1" applyBorder="1" applyAlignment="1">
      <alignment horizontal="center" vertical="center" wrapText="1"/>
    </xf>
    <xf numFmtId="0" fontId="15" fillId="2" borderId="5" xfId="4" applyFont="1" applyFill="1" applyBorder="1" applyAlignment="1">
      <alignment horizontal="center" vertical="center" wrapText="1"/>
    </xf>
    <xf numFmtId="0" fontId="15" fillId="2" borderId="10" xfId="4" applyFont="1" applyFill="1" applyBorder="1" applyAlignment="1">
      <alignment horizontal="center" vertical="center" wrapText="1"/>
    </xf>
    <xf numFmtId="0" fontId="16" fillId="2" borderId="6" xfId="4" applyFont="1" applyFill="1" applyBorder="1" applyAlignment="1">
      <alignment horizontal="center" vertical="center" wrapText="1"/>
    </xf>
    <xf numFmtId="0" fontId="16" fillId="2" borderId="8" xfId="4" applyFont="1" applyFill="1" applyBorder="1" applyAlignment="1">
      <alignment horizontal="center" vertical="center" wrapText="1"/>
    </xf>
    <xf numFmtId="0" fontId="15" fillId="2" borderId="9" xfId="4" applyFont="1" applyFill="1" applyBorder="1" applyAlignment="1">
      <alignment horizontal="center" vertical="center" wrapText="1"/>
    </xf>
    <xf numFmtId="0" fontId="15" fillId="2" borderId="12" xfId="4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left" vertical="center"/>
    </xf>
    <xf numFmtId="0" fontId="13" fillId="2" borderId="2" xfId="4" applyFont="1" applyFill="1" applyBorder="1" applyAlignment="1">
      <alignment horizontal="left" vertical="center"/>
    </xf>
    <xf numFmtId="0" fontId="15" fillId="2" borderId="15" xfId="4" applyFont="1" applyFill="1" applyBorder="1" applyAlignment="1">
      <alignment horizontal="center" vertical="center" wrapText="1"/>
    </xf>
    <xf numFmtId="0" fontId="15" fillId="2" borderId="4" xfId="4" applyFont="1" applyFill="1" applyBorder="1" applyAlignment="1">
      <alignment horizontal="center" vertical="center" wrapText="1"/>
    </xf>
    <xf numFmtId="0" fontId="15" fillId="2" borderId="13" xfId="4" applyFont="1" applyFill="1" applyBorder="1" applyAlignment="1">
      <alignment horizontal="center" vertical="center" wrapText="1"/>
    </xf>
    <xf numFmtId="0" fontId="15" fillId="2" borderId="16" xfId="4" applyFont="1" applyFill="1" applyBorder="1" applyAlignment="1">
      <alignment horizontal="center" vertical="center" wrapText="1"/>
    </xf>
    <xf numFmtId="0" fontId="16" fillId="2" borderId="13" xfId="4" applyFont="1" applyFill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0" fontId="9" fillId="0" borderId="13" xfId="4" applyFont="1" applyFill="1" applyBorder="1" applyAlignment="1">
      <alignment horizontal="center" vertical="center" wrapText="1"/>
    </xf>
    <xf numFmtId="0" fontId="9" fillId="0" borderId="13" xfId="4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 wrapText="1"/>
    </xf>
    <xf numFmtId="3" fontId="9" fillId="0" borderId="13" xfId="0" applyNumberFormat="1" applyFont="1" applyFill="1" applyBorder="1" applyAlignment="1">
      <alignment horizontal="left" vertical="center" wrapText="1"/>
    </xf>
    <xf numFmtId="166" fontId="12" fillId="0" borderId="13" xfId="4" applyNumberFormat="1" applyFont="1" applyFill="1" applyBorder="1" applyAlignment="1">
      <alignment horizontal="center" vertical="center" wrapText="1"/>
    </xf>
    <xf numFmtId="10" fontId="9" fillId="0" borderId="13" xfId="4" applyNumberFormat="1" applyFont="1" applyFill="1" applyBorder="1" applyAlignment="1">
      <alignment horizontal="center" vertical="center" wrapText="1"/>
    </xf>
    <xf numFmtId="10" fontId="9" fillId="0" borderId="13" xfId="4" applyNumberFormat="1" applyFont="1" applyFill="1" applyBorder="1" applyAlignment="1">
      <alignment horizontal="center" vertical="center"/>
    </xf>
    <xf numFmtId="17" fontId="9" fillId="0" borderId="13" xfId="4" applyNumberFormat="1" applyFont="1" applyFill="1" applyBorder="1" applyAlignment="1">
      <alignment horizontal="center" vertical="center"/>
    </xf>
    <xf numFmtId="168" fontId="9" fillId="0" borderId="13" xfId="3" applyNumberFormat="1" applyFont="1" applyFill="1" applyBorder="1" applyAlignment="1">
      <alignment horizontal="center" vertical="center"/>
    </xf>
    <xf numFmtId="0" fontId="7" fillId="0" borderId="13" xfId="3" applyFont="1" applyFill="1" applyBorder="1" applyAlignment="1">
      <alignment horizontal="center"/>
    </xf>
    <xf numFmtId="17" fontId="9" fillId="0" borderId="13" xfId="4" applyNumberFormat="1" applyFont="1" applyFill="1" applyBorder="1" applyAlignment="1">
      <alignment horizontal="center" vertical="center" wrapText="1"/>
    </xf>
    <xf numFmtId="0" fontId="15" fillId="2" borderId="15" xfId="4" applyFont="1" applyFill="1" applyBorder="1" applyAlignment="1">
      <alignment vertical="center"/>
    </xf>
    <xf numFmtId="0" fontId="15" fillId="2" borderId="4" xfId="4" applyFont="1" applyFill="1" applyBorder="1" applyAlignment="1">
      <alignment vertical="center"/>
    </xf>
    <xf numFmtId="0" fontId="15" fillId="2" borderId="13" xfId="4" applyFont="1" applyFill="1" applyBorder="1" applyAlignment="1">
      <alignment horizontal="center" vertical="center"/>
    </xf>
    <xf numFmtId="0" fontId="15" fillId="2" borderId="5" xfId="4" applyFont="1" applyFill="1" applyBorder="1" applyAlignment="1">
      <alignment horizontal="center" vertical="center"/>
    </xf>
    <xf numFmtId="0" fontId="13" fillId="2" borderId="13" xfId="4" applyFont="1" applyFill="1" applyBorder="1" applyAlignment="1">
      <alignment horizontal="left" vertical="center" wrapText="1"/>
    </xf>
    <xf numFmtId="0" fontId="15" fillId="2" borderId="15" xfId="4" applyFont="1" applyFill="1" applyBorder="1" applyAlignment="1">
      <alignment horizontal="center" vertical="center"/>
    </xf>
    <xf numFmtId="0" fontId="15" fillId="2" borderId="4" xfId="4" applyFont="1" applyFill="1" applyBorder="1" applyAlignment="1">
      <alignment horizontal="center" vertical="center"/>
    </xf>
    <xf numFmtId="0" fontId="15" fillId="2" borderId="6" xfId="4" applyFont="1" applyFill="1" applyBorder="1" applyAlignment="1">
      <alignment horizontal="center" vertical="center"/>
    </xf>
    <xf numFmtId="0" fontId="15" fillId="2" borderId="9" xfId="4" applyFont="1" applyFill="1" applyBorder="1" applyAlignment="1">
      <alignment horizontal="center" vertical="center"/>
    </xf>
    <xf numFmtId="0" fontId="15" fillId="2" borderId="16" xfId="4" applyFont="1" applyFill="1" applyBorder="1" applyAlignment="1">
      <alignment horizontal="center" vertical="center"/>
    </xf>
    <xf numFmtId="0" fontId="15" fillId="2" borderId="17" xfId="4" applyFont="1" applyFill="1" applyBorder="1" applyAlignment="1">
      <alignment vertical="center"/>
    </xf>
    <xf numFmtId="10" fontId="15" fillId="2" borderId="5" xfId="4" applyNumberFormat="1" applyFont="1" applyFill="1" applyBorder="1" applyAlignment="1">
      <alignment horizontal="center" vertical="center" wrapText="1"/>
    </xf>
    <xf numFmtId="10" fontId="15" fillId="2" borderId="16" xfId="4" applyNumberFormat="1" applyFont="1" applyFill="1" applyBorder="1" applyAlignment="1">
      <alignment horizontal="center" vertical="center" wrapText="1"/>
    </xf>
    <xf numFmtId="0" fontId="26" fillId="5" borderId="5" xfId="3" applyFont="1" applyFill="1" applyBorder="1" applyAlignment="1">
      <alignment vertical="center"/>
    </xf>
    <xf numFmtId="0" fontId="26" fillId="5" borderId="16" xfId="3" applyFont="1" applyFill="1" applyBorder="1" applyAlignment="1">
      <alignment vertical="center"/>
    </xf>
    <xf numFmtId="0" fontId="26" fillId="5" borderId="10" xfId="3" applyFont="1" applyFill="1" applyBorder="1" applyAlignment="1">
      <alignment vertical="center"/>
    </xf>
    <xf numFmtId="0" fontId="26" fillId="5" borderId="13" xfId="3" applyFont="1" applyFill="1" applyBorder="1" applyAlignment="1">
      <alignment vertical="center"/>
    </xf>
    <xf numFmtId="0" fontId="27" fillId="0" borderId="13" xfId="8" applyFont="1" applyBorder="1" applyAlignment="1">
      <alignment horizontal="center" vertical="center"/>
    </xf>
    <xf numFmtId="0" fontId="28" fillId="0" borderId="13" xfId="3" applyFont="1" applyBorder="1" applyAlignment="1">
      <alignment horizontal="center" vertical="center"/>
    </xf>
    <xf numFmtId="0" fontId="28" fillId="0" borderId="5" xfId="3" applyFont="1" applyBorder="1" applyAlignment="1">
      <alignment horizontal="center" vertical="center"/>
    </xf>
    <xf numFmtId="0" fontId="28" fillId="0" borderId="16" xfId="3" applyFont="1" applyBorder="1" applyAlignment="1">
      <alignment horizontal="center" vertical="center"/>
    </xf>
    <xf numFmtId="0" fontId="28" fillId="0" borderId="10" xfId="3" applyFont="1" applyBorder="1" applyAlignment="1">
      <alignment horizontal="center" vertical="center"/>
    </xf>
    <xf numFmtId="0" fontId="12" fillId="0" borderId="13" xfId="4" applyFont="1" applyBorder="1" applyAlignment="1">
      <alignment horizontal="left" vertical="center" wrapText="1"/>
    </xf>
  </cellXfs>
  <cellStyles count="9">
    <cellStyle name="Comma" xfId="1" builtinId="3"/>
    <cellStyle name="Comma 2" xfId="6" xr:uid="{00000000-0005-0000-0000-000000000000}"/>
    <cellStyle name="Moeda 2" xfId="5" xr:uid="{00000000-0005-0000-0000-000001000000}"/>
    <cellStyle name="Normal" xfId="0" builtinId="0"/>
    <cellStyle name="Normal 2" xfId="4" xr:uid="{00000000-0005-0000-0000-000003000000}"/>
    <cellStyle name="Normal 3" xfId="3" xr:uid="{00000000-0005-0000-0000-000004000000}"/>
    <cellStyle name="Normal 3 2" xfId="8" xr:uid="{00000000-0005-0000-0000-000005000000}"/>
    <cellStyle name="Percent" xfId="2" builtinId="5"/>
    <cellStyle name="Percent 3" xfId="7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48"/>
  <sheetViews>
    <sheetView tabSelected="1" topLeftCell="A92" zoomScale="71" zoomScaleNormal="71" workbookViewId="0">
      <selection activeCell="O104" sqref="O104"/>
    </sheetView>
  </sheetViews>
  <sheetFormatPr defaultColWidth="8.85546875" defaultRowHeight="15" x14ac:dyDescent="0.25"/>
  <cols>
    <col min="1" max="1" width="7.42578125" style="1" customWidth="1"/>
    <col min="2" max="2" width="16.140625" style="50" customWidth="1"/>
    <col min="3" max="3" width="38.7109375" style="1" customWidth="1"/>
    <col min="4" max="4" width="21.85546875" style="1" customWidth="1"/>
    <col min="5" max="5" width="18.85546875" style="1" customWidth="1"/>
    <col min="6" max="6" width="20.7109375" style="1" customWidth="1"/>
    <col min="7" max="7" width="27" style="1" customWidth="1"/>
    <col min="8" max="8" width="31.85546875" style="1" customWidth="1"/>
    <col min="9" max="9" width="16.5703125" style="115" customWidth="1"/>
    <col min="10" max="10" width="12.85546875" style="111" customWidth="1"/>
    <col min="11" max="11" width="11.28515625" style="112" customWidth="1"/>
    <col min="12" max="12" width="11.28515625" style="113" customWidth="1"/>
    <col min="13" max="13" width="15.42578125" style="113" customWidth="1"/>
    <col min="14" max="14" width="15.28515625" style="114" customWidth="1"/>
    <col min="15" max="15" width="21.42578125" style="114" customWidth="1"/>
    <col min="16" max="16" width="15.42578125" style="1" customWidth="1"/>
    <col min="17" max="17" width="18.85546875" style="1" customWidth="1"/>
    <col min="18" max="16384" width="8.85546875" style="1"/>
  </cols>
  <sheetData>
    <row r="1" spans="1:17" x14ac:dyDescent="0.25">
      <c r="B1" s="2"/>
      <c r="C1"/>
      <c r="D1"/>
      <c r="E1"/>
      <c r="F1"/>
      <c r="G1"/>
      <c r="H1"/>
      <c r="I1"/>
      <c r="J1"/>
      <c r="K1"/>
      <c r="L1"/>
      <c r="M1"/>
      <c r="N1"/>
      <c r="O1"/>
      <c r="P1"/>
      <c r="Q1"/>
    </row>
    <row r="2" spans="1:17" ht="18.75" x14ac:dyDescent="0.25">
      <c r="B2" s="3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8.75" x14ac:dyDescent="0.3">
      <c r="B3" s="4" t="s">
        <v>1</v>
      </c>
      <c r="C3" s="5" t="s">
        <v>2</v>
      </c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1:17" ht="15.75" x14ac:dyDescent="0.25">
      <c r="B4" s="4" t="s">
        <v>3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</row>
    <row r="5" spans="1:17" ht="15.75" x14ac:dyDescent="0.25">
      <c r="B5" s="4" t="s">
        <v>4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</row>
    <row r="6" spans="1:17" ht="15.75" x14ac:dyDescent="0.25">
      <c r="B6" s="6"/>
      <c r="C6"/>
      <c r="D6"/>
      <c r="E6"/>
      <c r="F6"/>
      <c r="G6"/>
      <c r="H6"/>
      <c r="I6"/>
      <c r="J6"/>
      <c r="K6"/>
      <c r="L6"/>
      <c r="M6"/>
      <c r="N6"/>
      <c r="O6"/>
      <c r="P6"/>
      <c r="Q6"/>
    </row>
    <row r="7" spans="1:17" ht="15.75" x14ac:dyDescent="0.25">
      <c r="B7" s="4" t="s">
        <v>279</v>
      </c>
      <c r="C7" s="7">
        <v>43650</v>
      </c>
      <c r="D7"/>
      <c r="E7"/>
      <c r="F7"/>
      <c r="G7"/>
      <c r="H7"/>
      <c r="I7"/>
      <c r="J7"/>
      <c r="K7"/>
      <c r="L7"/>
      <c r="M7"/>
      <c r="N7"/>
      <c r="O7"/>
      <c r="P7"/>
      <c r="Q7"/>
    </row>
    <row r="8" spans="1:17" ht="15.75" x14ac:dyDescent="0.25">
      <c r="B8" s="4" t="s">
        <v>280</v>
      </c>
      <c r="C8" s="8" t="s">
        <v>5</v>
      </c>
      <c r="D8"/>
      <c r="E8"/>
      <c r="F8"/>
      <c r="G8"/>
      <c r="H8"/>
      <c r="I8"/>
      <c r="J8"/>
      <c r="K8"/>
      <c r="L8"/>
      <c r="M8"/>
      <c r="N8"/>
      <c r="O8"/>
      <c r="P8"/>
      <c r="Q8"/>
    </row>
    <row r="9" spans="1:17" ht="15.75" x14ac:dyDescent="0.25">
      <c r="B9" s="4" t="s">
        <v>281</v>
      </c>
      <c r="C9" s="9" t="s">
        <v>6</v>
      </c>
      <c r="D9"/>
      <c r="E9"/>
      <c r="F9"/>
      <c r="G9"/>
      <c r="H9"/>
      <c r="I9"/>
      <c r="J9"/>
      <c r="K9"/>
      <c r="L9"/>
      <c r="M9"/>
      <c r="N9"/>
      <c r="O9"/>
      <c r="P9"/>
      <c r="Q9"/>
    </row>
    <row r="10" spans="1:17" ht="15.75" x14ac:dyDescent="0.25">
      <c r="B10" s="10"/>
      <c r="C10" s="11" t="s">
        <v>7</v>
      </c>
      <c r="D10"/>
      <c r="E10"/>
      <c r="F10"/>
      <c r="G10"/>
      <c r="H10"/>
      <c r="I10"/>
      <c r="J10"/>
      <c r="K10"/>
      <c r="L10"/>
      <c r="M10"/>
      <c r="N10"/>
      <c r="O10"/>
      <c r="P10"/>
      <c r="Q10"/>
    </row>
    <row r="11" spans="1:17" ht="15.75" x14ac:dyDescent="0.25">
      <c r="B11" s="195" t="s">
        <v>8</v>
      </c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</row>
    <row r="12" spans="1:17" ht="15.75" x14ac:dyDescent="0.25">
      <c r="A12" s="1">
        <v>1</v>
      </c>
      <c r="B12" s="12" t="s">
        <v>9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4"/>
      <c r="N12" s="14"/>
      <c r="O12" s="13"/>
      <c r="P12" s="13"/>
      <c r="Q12" s="13"/>
    </row>
    <row r="13" spans="1:17" ht="15" customHeight="1" x14ac:dyDescent="0.25">
      <c r="A13" s="15"/>
      <c r="B13" s="16"/>
      <c r="C13" s="17"/>
      <c r="D13" s="17"/>
      <c r="E13" s="17"/>
      <c r="F13" s="17"/>
      <c r="G13" s="18"/>
      <c r="H13" s="196" t="s">
        <v>10</v>
      </c>
      <c r="I13" s="197"/>
      <c r="J13" s="198"/>
      <c r="K13" s="199" t="s">
        <v>11</v>
      </c>
      <c r="L13" s="19"/>
      <c r="M13" s="201" t="s">
        <v>12</v>
      </c>
      <c r="N13" s="202"/>
      <c r="O13" s="203" t="s">
        <v>13</v>
      </c>
      <c r="P13" s="199" t="s">
        <v>14</v>
      </c>
      <c r="Q13" s="199" t="s">
        <v>15</v>
      </c>
    </row>
    <row r="14" spans="1:17" ht="63.75" x14ac:dyDescent="0.25">
      <c r="A14" s="156"/>
      <c r="B14" s="20" t="s">
        <v>16</v>
      </c>
      <c r="C14" s="21" t="s">
        <v>17</v>
      </c>
      <c r="D14" s="22" t="s">
        <v>18</v>
      </c>
      <c r="E14" s="22" t="s">
        <v>19</v>
      </c>
      <c r="F14" s="23" t="s">
        <v>20</v>
      </c>
      <c r="G14" s="23" t="s">
        <v>21</v>
      </c>
      <c r="H14" s="24" t="s">
        <v>22</v>
      </c>
      <c r="I14" s="25" t="s">
        <v>23</v>
      </c>
      <c r="J14" s="25" t="s">
        <v>24</v>
      </c>
      <c r="K14" s="200"/>
      <c r="L14" s="26" t="s">
        <v>25</v>
      </c>
      <c r="M14" s="27" t="s">
        <v>26</v>
      </c>
      <c r="N14" s="27" t="s">
        <v>27</v>
      </c>
      <c r="O14" s="204"/>
      <c r="P14" s="200"/>
      <c r="Q14" s="200"/>
    </row>
    <row r="15" spans="1:17" s="28" customFormat="1" ht="31.5" x14ac:dyDescent="0.25">
      <c r="A15" s="159" t="s">
        <v>28</v>
      </c>
      <c r="B15" s="157" t="s">
        <v>29</v>
      </c>
      <c r="C15" s="161" t="s">
        <v>30</v>
      </c>
      <c r="D15" s="157" t="s">
        <v>31</v>
      </c>
      <c r="E15" s="124" t="s">
        <v>32</v>
      </c>
      <c r="F15" s="157">
        <v>1</v>
      </c>
      <c r="G15" s="130"/>
      <c r="H15" s="133">
        <v>1284333.33</v>
      </c>
      <c r="I15" s="162">
        <v>0.1</v>
      </c>
      <c r="J15" s="162">
        <v>0.9</v>
      </c>
      <c r="K15" s="157" t="s">
        <v>33</v>
      </c>
      <c r="L15" s="157" t="s">
        <v>34</v>
      </c>
      <c r="M15" s="158">
        <v>44197</v>
      </c>
      <c r="N15" s="158">
        <v>44348</v>
      </c>
      <c r="O15" s="127"/>
      <c r="P15" s="157"/>
      <c r="Q15" s="157" t="s">
        <v>35</v>
      </c>
    </row>
    <row r="16" spans="1:17" s="28" customFormat="1" ht="31.5" x14ac:dyDescent="0.25">
      <c r="A16" s="159" t="s">
        <v>36</v>
      </c>
      <c r="B16" s="157" t="s">
        <v>29</v>
      </c>
      <c r="C16" s="161" t="s">
        <v>37</v>
      </c>
      <c r="D16" s="163" t="s">
        <v>38</v>
      </c>
      <c r="E16" s="124" t="s">
        <v>32</v>
      </c>
      <c r="F16" s="157">
        <v>1</v>
      </c>
      <c r="G16" s="130"/>
      <c r="H16" s="133">
        <v>116666.67</v>
      </c>
      <c r="I16" s="162">
        <v>0.1</v>
      </c>
      <c r="J16" s="162">
        <v>0.9</v>
      </c>
      <c r="K16" s="157" t="s">
        <v>33</v>
      </c>
      <c r="L16" s="157" t="s">
        <v>34</v>
      </c>
      <c r="M16" s="158">
        <v>44562</v>
      </c>
      <c r="N16" s="158">
        <v>44713</v>
      </c>
      <c r="O16" s="127"/>
      <c r="P16" s="157"/>
      <c r="Q16" s="157" t="s">
        <v>35</v>
      </c>
    </row>
    <row r="17" spans="1:39" s="28" customFormat="1" ht="47.25" x14ac:dyDescent="0.25">
      <c r="A17" s="159" t="s">
        <v>39</v>
      </c>
      <c r="B17" s="157" t="s">
        <v>29</v>
      </c>
      <c r="C17" s="161" t="s">
        <v>40</v>
      </c>
      <c r="D17" s="160" t="s">
        <v>41</v>
      </c>
      <c r="E17" s="124" t="s">
        <v>32</v>
      </c>
      <c r="F17" s="157">
        <v>1</v>
      </c>
      <c r="G17" s="130"/>
      <c r="H17" s="133">
        <v>1051000</v>
      </c>
      <c r="I17" s="162">
        <v>0.1</v>
      </c>
      <c r="J17" s="162">
        <v>0.9</v>
      </c>
      <c r="K17" s="157" t="s">
        <v>33</v>
      </c>
      <c r="L17" s="157" t="s">
        <v>34</v>
      </c>
      <c r="M17" s="158">
        <v>43831</v>
      </c>
      <c r="N17" s="158">
        <v>43983</v>
      </c>
      <c r="O17" s="127"/>
      <c r="P17" s="157"/>
      <c r="Q17" s="157" t="s">
        <v>35</v>
      </c>
    </row>
    <row r="18" spans="1:39" s="28" customFormat="1" ht="31.5" x14ac:dyDescent="0.25">
      <c r="A18" s="159" t="s">
        <v>42</v>
      </c>
      <c r="B18" s="160" t="s">
        <v>29</v>
      </c>
      <c r="C18" s="161" t="s">
        <v>43</v>
      </c>
      <c r="D18" s="160" t="s">
        <v>44</v>
      </c>
      <c r="E18" s="124" t="s">
        <v>32</v>
      </c>
      <c r="F18" s="157">
        <v>6</v>
      </c>
      <c r="G18" s="125"/>
      <c r="H18" s="133">
        <v>1080000</v>
      </c>
      <c r="I18" s="162">
        <v>0.1</v>
      </c>
      <c r="J18" s="162">
        <v>0.9</v>
      </c>
      <c r="K18" s="157" t="s">
        <v>45</v>
      </c>
      <c r="L18" s="157" t="s">
        <v>34</v>
      </c>
      <c r="M18" s="158">
        <v>43617</v>
      </c>
      <c r="N18" s="158">
        <v>44531</v>
      </c>
      <c r="O18" s="127"/>
      <c r="P18" s="157"/>
      <c r="Q18" s="157" t="s">
        <v>35</v>
      </c>
    </row>
    <row r="19" spans="1:39" s="28" customFormat="1" ht="15.75" x14ac:dyDescent="0.25">
      <c r="A19" s="29"/>
      <c r="B19" s="30"/>
      <c r="C19" s="31"/>
      <c r="D19" s="30"/>
      <c r="E19" s="30"/>
      <c r="F19" s="32"/>
      <c r="G19" s="33"/>
      <c r="H19" s="34">
        <f>SUM(H15:H18)</f>
        <v>3532000</v>
      </c>
      <c r="I19" s="35"/>
      <c r="J19" s="36"/>
      <c r="K19" s="36"/>
      <c r="L19" s="33"/>
      <c r="M19" s="33"/>
      <c r="N19" s="37"/>
      <c r="O19" s="37"/>
      <c r="P19" s="33"/>
      <c r="Q19" s="38"/>
    </row>
    <row r="20" spans="1:39" s="28" customFormat="1" ht="15.75" x14ac:dyDescent="0.25">
      <c r="A20" s="39"/>
      <c r="B20" s="40"/>
      <c r="C20" s="41"/>
      <c r="D20" s="40"/>
      <c r="E20" s="40"/>
      <c r="F20" s="42"/>
      <c r="G20" s="43"/>
      <c r="H20" s="44"/>
      <c r="I20" s="45"/>
      <c r="J20" s="46"/>
      <c r="K20" s="46"/>
      <c r="L20" s="43"/>
      <c r="M20" s="43"/>
      <c r="N20" s="47"/>
      <c r="O20" s="47"/>
      <c r="P20" s="43"/>
      <c r="Q20" s="48"/>
    </row>
    <row r="21" spans="1:39" s="28" customFormat="1" ht="15.75" x14ac:dyDescent="0.25">
      <c r="A21" s="49">
        <v>2</v>
      </c>
      <c r="B21" s="205" t="s">
        <v>46</v>
      </c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</row>
    <row r="22" spans="1:39" s="28" customFormat="1" ht="15.75" x14ac:dyDescent="0.25">
      <c r="A22" s="50"/>
      <c r="B22" s="207" t="s">
        <v>47</v>
      </c>
      <c r="C22" s="209" t="s">
        <v>48</v>
      </c>
      <c r="D22" s="199" t="s">
        <v>18</v>
      </c>
      <c r="E22" s="209" t="s">
        <v>49</v>
      </c>
      <c r="F22" s="209" t="s">
        <v>20</v>
      </c>
      <c r="G22" s="209" t="s">
        <v>21</v>
      </c>
      <c r="H22" s="209" t="s">
        <v>50</v>
      </c>
      <c r="I22" s="209"/>
      <c r="J22" s="209"/>
      <c r="K22" s="209" t="s">
        <v>51</v>
      </c>
      <c r="L22" s="209" t="s">
        <v>52</v>
      </c>
      <c r="M22" s="211" t="s">
        <v>53</v>
      </c>
      <c r="N22" s="211"/>
      <c r="O22" s="196" t="s">
        <v>13</v>
      </c>
      <c r="P22" s="209" t="s">
        <v>14</v>
      </c>
      <c r="Q22" s="209" t="s">
        <v>15</v>
      </c>
    </row>
    <row r="23" spans="1:39" s="28" customFormat="1" ht="38.25" x14ac:dyDescent="0.25">
      <c r="A23" s="50"/>
      <c r="B23" s="208"/>
      <c r="C23" s="199"/>
      <c r="D23" s="210"/>
      <c r="E23" s="199"/>
      <c r="F23" s="199"/>
      <c r="G23" s="199"/>
      <c r="H23" s="24" t="s">
        <v>22</v>
      </c>
      <c r="I23" s="25" t="s">
        <v>23</v>
      </c>
      <c r="J23" s="25" t="s">
        <v>24</v>
      </c>
      <c r="K23" s="199"/>
      <c r="L23" s="199"/>
      <c r="M23" s="27" t="s">
        <v>26</v>
      </c>
      <c r="N23" s="27" t="s">
        <v>27</v>
      </c>
      <c r="O23" s="203"/>
      <c r="P23" s="199"/>
      <c r="Q23" s="199"/>
    </row>
    <row r="24" spans="1:39" s="51" customFormat="1" ht="31.5" x14ac:dyDescent="0.25">
      <c r="A24" s="221" t="s">
        <v>54</v>
      </c>
      <c r="B24" s="213" t="s">
        <v>29</v>
      </c>
      <c r="C24" s="164" t="s">
        <v>55</v>
      </c>
      <c r="D24" s="214" t="s">
        <v>56</v>
      </c>
      <c r="E24" s="124" t="s">
        <v>32</v>
      </c>
      <c r="F24" s="222"/>
      <c r="G24" s="214"/>
      <c r="H24" s="133">
        <v>6698.96</v>
      </c>
      <c r="I24" s="219">
        <v>1</v>
      </c>
      <c r="J24" s="219">
        <v>0</v>
      </c>
      <c r="K24" s="214" t="s">
        <v>45</v>
      </c>
      <c r="L24" s="213" t="s">
        <v>34</v>
      </c>
      <c r="M24" s="220">
        <v>43617</v>
      </c>
      <c r="N24" s="220">
        <v>43709</v>
      </c>
      <c r="O24" s="157"/>
      <c r="P24" s="214"/>
      <c r="Q24" s="214" t="s">
        <v>35</v>
      </c>
    </row>
    <row r="25" spans="1:39" s="51" customFormat="1" ht="31.5" x14ac:dyDescent="0.25">
      <c r="A25" s="221"/>
      <c r="B25" s="213"/>
      <c r="C25" s="164" t="s">
        <v>59</v>
      </c>
      <c r="D25" s="214"/>
      <c r="E25" s="124" t="s">
        <v>60</v>
      </c>
      <c r="F25" s="222"/>
      <c r="G25" s="214"/>
      <c r="H25" s="133"/>
      <c r="I25" s="219"/>
      <c r="J25" s="219"/>
      <c r="K25" s="214"/>
      <c r="L25" s="213"/>
      <c r="M25" s="220"/>
      <c r="N25" s="220"/>
      <c r="O25" s="157" t="s">
        <v>61</v>
      </c>
      <c r="P25" s="214"/>
      <c r="Q25" s="214"/>
    </row>
    <row r="26" spans="1:39" s="51" customFormat="1" ht="31.5" x14ac:dyDescent="0.25">
      <c r="A26" s="165" t="s">
        <v>62</v>
      </c>
      <c r="B26" s="157" t="s">
        <v>29</v>
      </c>
      <c r="C26" s="140" t="s">
        <v>63</v>
      </c>
      <c r="D26" s="166" t="s">
        <v>282</v>
      </c>
      <c r="E26" s="130" t="s">
        <v>57</v>
      </c>
      <c r="F26" s="138"/>
      <c r="G26" s="132"/>
      <c r="H26" s="133">
        <v>128333.33</v>
      </c>
      <c r="I26" s="134">
        <v>1</v>
      </c>
      <c r="J26" s="134">
        <v>0</v>
      </c>
      <c r="K26" s="167" t="s">
        <v>64</v>
      </c>
      <c r="L26" s="157" t="s">
        <v>65</v>
      </c>
      <c r="M26" s="136">
        <v>43678</v>
      </c>
      <c r="N26" s="136">
        <v>43770</v>
      </c>
      <c r="O26" s="135" t="s">
        <v>58</v>
      </c>
      <c r="P26" s="135"/>
      <c r="Q26" s="135" t="s">
        <v>35</v>
      </c>
    </row>
    <row r="27" spans="1:39" s="53" customFormat="1" ht="78.75" x14ac:dyDescent="0.25">
      <c r="A27" s="168" t="s">
        <v>66</v>
      </c>
      <c r="B27" s="157" t="s">
        <v>29</v>
      </c>
      <c r="C27" s="129" t="s">
        <v>67</v>
      </c>
      <c r="D27" s="166" t="s">
        <v>283</v>
      </c>
      <c r="E27" s="130" t="s">
        <v>57</v>
      </c>
      <c r="F27" s="169"/>
      <c r="G27" s="130"/>
      <c r="H27" s="133">
        <v>896333.33</v>
      </c>
      <c r="I27" s="162">
        <v>0</v>
      </c>
      <c r="J27" s="162">
        <v>1</v>
      </c>
      <c r="K27" s="170" t="s">
        <v>68</v>
      </c>
      <c r="L27" s="157" t="s">
        <v>65</v>
      </c>
      <c r="M27" s="158">
        <v>43678</v>
      </c>
      <c r="N27" s="158">
        <v>43770</v>
      </c>
      <c r="O27" s="157" t="s">
        <v>69</v>
      </c>
      <c r="P27" s="157"/>
      <c r="Q27" s="157" t="s">
        <v>35</v>
      </c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</row>
    <row r="28" spans="1:39" s="54" customFormat="1" ht="31.5" x14ac:dyDescent="0.25">
      <c r="A28" s="128" t="s">
        <v>70</v>
      </c>
      <c r="B28" s="157" t="s">
        <v>29</v>
      </c>
      <c r="C28" s="129" t="s">
        <v>71</v>
      </c>
      <c r="D28" s="146" t="s">
        <v>41</v>
      </c>
      <c r="E28" s="130" t="s">
        <v>57</v>
      </c>
      <c r="F28" s="131"/>
      <c r="G28" s="132"/>
      <c r="H28" s="133">
        <v>34227.99</v>
      </c>
      <c r="I28" s="134">
        <v>1</v>
      </c>
      <c r="J28" s="134">
        <v>0</v>
      </c>
      <c r="K28" s="135" t="s">
        <v>33</v>
      </c>
      <c r="L28" s="157" t="s">
        <v>65</v>
      </c>
      <c r="M28" s="136">
        <v>43617</v>
      </c>
      <c r="N28" s="136">
        <v>43800</v>
      </c>
      <c r="O28" s="135" t="s">
        <v>58</v>
      </c>
      <c r="P28" s="135"/>
      <c r="Q28" s="135" t="s">
        <v>35</v>
      </c>
    </row>
    <row r="29" spans="1:39" s="55" customFormat="1" ht="47.25" x14ac:dyDescent="0.25">
      <c r="A29" s="128" t="s">
        <v>72</v>
      </c>
      <c r="B29" s="157" t="s">
        <v>29</v>
      </c>
      <c r="C29" s="129" t="s">
        <v>73</v>
      </c>
      <c r="D29" s="157" t="s">
        <v>74</v>
      </c>
      <c r="E29" s="130" t="s">
        <v>57</v>
      </c>
      <c r="F29" s="131"/>
      <c r="G29" s="132"/>
      <c r="H29" s="133">
        <v>3207583.34</v>
      </c>
      <c r="I29" s="134">
        <v>1</v>
      </c>
      <c r="J29" s="134">
        <v>0</v>
      </c>
      <c r="K29" s="135" t="s">
        <v>68</v>
      </c>
      <c r="L29" s="157" t="s">
        <v>65</v>
      </c>
      <c r="M29" s="136">
        <v>43678</v>
      </c>
      <c r="N29" s="136">
        <v>43770</v>
      </c>
      <c r="O29" s="135" t="s">
        <v>69</v>
      </c>
      <c r="P29" s="135"/>
      <c r="Q29" s="135" t="s">
        <v>35</v>
      </c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</row>
    <row r="30" spans="1:39" s="56" customFormat="1" ht="31.5" x14ac:dyDescent="0.25">
      <c r="A30" s="139" t="s">
        <v>75</v>
      </c>
      <c r="B30" s="157" t="s">
        <v>29</v>
      </c>
      <c r="C30" s="140" t="s">
        <v>76</v>
      </c>
      <c r="D30" s="166" t="s">
        <v>284</v>
      </c>
      <c r="E30" s="130" t="s">
        <v>57</v>
      </c>
      <c r="F30" s="138"/>
      <c r="G30" s="132"/>
      <c r="H30" s="133">
        <v>161333.32999999999</v>
      </c>
      <c r="I30" s="134">
        <v>1</v>
      </c>
      <c r="J30" s="134">
        <v>0</v>
      </c>
      <c r="K30" s="167" t="s">
        <v>77</v>
      </c>
      <c r="L30" s="157" t="s">
        <v>65</v>
      </c>
      <c r="M30" s="136">
        <v>43678</v>
      </c>
      <c r="N30" s="136">
        <v>43770</v>
      </c>
      <c r="O30" s="135" t="s">
        <v>58</v>
      </c>
      <c r="P30" s="135"/>
      <c r="Q30" s="135" t="s">
        <v>35</v>
      </c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</row>
    <row r="31" spans="1:39" s="56" customFormat="1" ht="31.5" x14ac:dyDescent="0.25">
      <c r="A31" s="128" t="s">
        <v>78</v>
      </c>
      <c r="B31" s="157" t="s">
        <v>29</v>
      </c>
      <c r="C31" s="137" t="s">
        <v>79</v>
      </c>
      <c r="D31" s="135" t="s">
        <v>80</v>
      </c>
      <c r="E31" s="130" t="s">
        <v>57</v>
      </c>
      <c r="F31" s="138"/>
      <c r="G31" s="132" t="s">
        <v>81</v>
      </c>
      <c r="H31" s="133">
        <v>4433333.33</v>
      </c>
      <c r="I31" s="134">
        <v>1</v>
      </c>
      <c r="J31" s="134">
        <v>0</v>
      </c>
      <c r="K31" s="135" t="s">
        <v>45</v>
      </c>
      <c r="L31" s="157" t="s">
        <v>65</v>
      </c>
      <c r="M31" s="136">
        <v>43586</v>
      </c>
      <c r="N31" s="136">
        <v>44166</v>
      </c>
      <c r="O31" s="135" t="s">
        <v>69</v>
      </c>
      <c r="P31" s="135"/>
      <c r="Q31" s="157" t="s">
        <v>82</v>
      </c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</row>
    <row r="32" spans="1:39" s="52" customFormat="1" ht="31.5" x14ac:dyDescent="0.25">
      <c r="A32" s="171" t="s">
        <v>83</v>
      </c>
      <c r="B32" s="157" t="s">
        <v>29</v>
      </c>
      <c r="C32" s="129" t="s">
        <v>84</v>
      </c>
      <c r="D32" s="172" t="s">
        <v>85</v>
      </c>
      <c r="E32" s="130" t="s">
        <v>57</v>
      </c>
      <c r="F32" s="169"/>
      <c r="G32" s="130"/>
      <c r="H32" s="133">
        <v>50000</v>
      </c>
      <c r="I32" s="162">
        <v>1</v>
      </c>
      <c r="J32" s="162">
        <v>0</v>
      </c>
      <c r="K32" s="170" t="s">
        <v>45</v>
      </c>
      <c r="L32" s="157" t="s">
        <v>65</v>
      </c>
      <c r="M32" s="136">
        <v>43678</v>
      </c>
      <c r="N32" s="136">
        <v>43770</v>
      </c>
      <c r="O32" s="157" t="s">
        <v>58</v>
      </c>
      <c r="P32" s="157"/>
      <c r="Q32" s="157" t="s">
        <v>35</v>
      </c>
    </row>
    <row r="33" spans="1:17" s="52" customFormat="1" ht="31.5" x14ac:dyDescent="0.25">
      <c r="A33" s="171" t="s">
        <v>86</v>
      </c>
      <c r="B33" s="157" t="s">
        <v>29</v>
      </c>
      <c r="C33" s="129" t="s">
        <v>87</v>
      </c>
      <c r="D33" s="170" t="s">
        <v>80</v>
      </c>
      <c r="E33" s="130" t="s">
        <v>57</v>
      </c>
      <c r="F33" s="169"/>
      <c r="G33" s="130"/>
      <c r="H33" s="133">
        <v>458333.33</v>
      </c>
      <c r="I33" s="162">
        <v>1</v>
      </c>
      <c r="J33" s="162">
        <v>0</v>
      </c>
      <c r="K33" s="170" t="s">
        <v>45</v>
      </c>
      <c r="L33" s="157" t="s">
        <v>65</v>
      </c>
      <c r="M33" s="136">
        <v>43678</v>
      </c>
      <c r="N33" s="136">
        <v>43770</v>
      </c>
      <c r="O33" s="157" t="s">
        <v>58</v>
      </c>
      <c r="P33" s="157"/>
      <c r="Q33" s="157" t="s">
        <v>35</v>
      </c>
    </row>
    <row r="34" spans="1:17" s="52" customFormat="1" ht="31.5" x14ac:dyDescent="0.25">
      <c r="A34" s="171" t="s">
        <v>88</v>
      </c>
      <c r="B34" s="157" t="s">
        <v>29</v>
      </c>
      <c r="C34" s="129" t="s">
        <v>89</v>
      </c>
      <c r="D34" s="166" t="s">
        <v>285</v>
      </c>
      <c r="E34" s="130" t="s">
        <v>57</v>
      </c>
      <c r="F34" s="169"/>
      <c r="G34" s="130"/>
      <c r="H34" s="133">
        <v>621500</v>
      </c>
      <c r="I34" s="162">
        <v>1</v>
      </c>
      <c r="J34" s="162">
        <v>0</v>
      </c>
      <c r="K34" s="170" t="s">
        <v>33</v>
      </c>
      <c r="L34" s="157" t="s">
        <v>65</v>
      </c>
      <c r="M34" s="158">
        <v>43678</v>
      </c>
      <c r="N34" s="158">
        <v>43800</v>
      </c>
      <c r="O34" s="157" t="s">
        <v>58</v>
      </c>
      <c r="P34" s="157"/>
      <c r="Q34" s="157" t="s">
        <v>35</v>
      </c>
    </row>
    <row r="35" spans="1:17" s="51" customFormat="1" ht="31.5" customHeight="1" x14ac:dyDescent="0.25">
      <c r="A35" s="139" t="s">
        <v>90</v>
      </c>
      <c r="B35" s="157" t="s">
        <v>29</v>
      </c>
      <c r="C35" s="173" t="s">
        <v>91</v>
      </c>
      <c r="D35" s="146" t="s">
        <v>92</v>
      </c>
      <c r="E35" s="130" t="s">
        <v>57</v>
      </c>
      <c r="F35" s="138"/>
      <c r="G35" s="127" t="s">
        <v>93</v>
      </c>
      <c r="H35" s="133">
        <v>4151342.81</v>
      </c>
      <c r="I35" s="162">
        <v>1</v>
      </c>
      <c r="J35" s="162">
        <v>0</v>
      </c>
      <c r="K35" s="135" t="s">
        <v>33</v>
      </c>
      <c r="L35" s="157" t="s">
        <v>65</v>
      </c>
      <c r="M35" s="136">
        <v>43586</v>
      </c>
      <c r="N35" s="136">
        <v>43739</v>
      </c>
      <c r="O35" s="135" t="s">
        <v>58</v>
      </c>
      <c r="P35" s="135"/>
      <c r="Q35" s="157" t="s">
        <v>94</v>
      </c>
    </row>
    <row r="36" spans="1:17" s="51" customFormat="1" ht="31.5" x14ac:dyDescent="0.25">
      <c r="A36" s="139" t="s">
        <v>95</v>
      </c>
      <c r="B36" s="157" t="s">
        <v>29</v>
      </c>
      <c r="C36" s="140" t="s">
        <v>96</v>
      </c>
      <c r="D36" s="146" t="s">
        <v>286</v>
      </c>
      <c r="E36" s="130" t="s">
        <v>57</v>
      </c>
      <c r="F36" s="138"/>
      <c r="G36" s="174" t="s">
        <v>97</v>
      </c>
      <c r="H36" s="133">
        <v>45946.54</v>
      </c>
      <c r="I36" s="162">
        <v>1</v>
      </c>
      <c r="J36" s="162">
        <v>0</v>
      </c>
      <c r="K36" s="135" t="s">
        <v>33</v>
      </c>
      <c r="L36" s="157" t="s">
        <v>65</v>
      </c>
      <c r="M36" s="136">
        <v>43586</v>
      </c>
      <c r="N36" s="136">
        <v>43739</v>
      </c>
      <c r="O36" s="135" t="s">
        <v>58</v>
      </c>
      <c r="P36" s="135"/>
      <c r="Q36" s="135" t="s">
        <v>94</v>
      </c>
    </row>
    <row r="37" spans="1:17" s="51" customFormat="1" ht="31.5" x14ac:dyDescent="0.25">
      <c r="A37" s="139" t="s">
        <v>98</v>
      </c>
      <c r="B37" s="157" t="s">
        <v>29</v>
      </c>
      <c r="C37" s="137" t="s">
        <v>99</v>
      </c>
      <c r="D37" s="175" t="s">
        <v>287</v>
      </c>
      <c r="E37" s="130" t="s">
        <v>57</v>
      </c>
      <c r="F37" s="138"/>
      <c r="G37" s="132" t="s">
        <v>294</v>
      </c>
      <c r="H37" s="133">
        <v>4738666.67</v>
      </c>
      <c r="I37" s="162">
        <v>1</v>
      </c>
      <c r="J37" s="162">
        <v>0</v>
      </c>
      <c r="K37" s="167" t="s">
        <v>33</v>
      </c>
      <c r="L37" s="157" t="s">
        <v>65</v>
      </c>
      <c r="M37" s="136">
        <v>43617</v>
      </c>
      <c r="N37" s="136">
        <v>43800</v>
      </c>
      <c r="O37" s="135" t="s">
        <v>58</v>
      </c>
      <c r="P37" s="135"/>
      <c r="Q37" s="157" t="s">
        <v>35</v>
      </c>
    </row>
    <row r="38" spans="1:17" s="51" customFormat="1" ht="31.5" x14ac:dyDescent="0.25">
      <c r="A38" s="212" t="s">
        <v>100</v>
      </c>
      <c r="B38" s="215" t="s">
        <v>29</v>
      </c>
      <c r="C38" s="216" t="s">
        <v>101</v>
      </c>
      <c r="D38" s="215" t="s">
        <v>102</v>
      </c>
      <c r="E38" s="213" t="s">
        <v>57</v>
      </c>
      <c r="F38" s="213"/>
      <c r="G38" s="125" t="s">
        <v>103</v>
      </c>
      <c r="H38" s="217">
        <v>1790000</v>
      </c>
      <c r="I38" s="218">
        <v>1</v>
      </c>
      <c r="J38" s="218">
        <v>0</v>
      </c>
      <c r="K38" s="213" t="s">
        <v>45</v>
      </c>
      <c r="L38" s="213" t="s">
        <v>65</v>
      </c>
      <c r="M38" s="223">
        <v>43586</v>
      </c>
      <c r="N38" s="223">
        <v>43709</v>
      </c>
      <c r="O38" s="212" t="s">
        <v>69</v>
      </c>
      <c r="P38" s="213"/>
      <c r="Q38" s="157" t="s">
        <v>82</v>
      </c>
    </row>
    <row r="39" spans="1:17" s="51" customFormat="1" ht="31.5" x14ac:dyDescent="0.25">
      <c r="A39" s="212"/>
      <c r="B39" s="215"/>
      <c r="C39" s="216"/>
      <c r="D39" s="215"/>
      <c r="E39" s="213"/>
      <c r="F39" s="213"/>
      <c r="G39" s="125" t="s">
        <v>104</v>
      </c>
      <c r="H39" s="217"/>
      <c r="I39" s="218"/>
      <c r="J39" s="218"/>
      <c r="K39" s="213"/>
      <c r="L39" s="213"/>
      <c r="M39" s="223"/>
      <c r="N39" s="223"/>
      <c r="O39" s="212"/>
      <c r="P39" s="213"/>
      <c r="Q39" s="157" t="s">
        <v>94</v>
      </c>
    </row>
    <row r="40" spans="1:17" s="51" customFormat="1" ht="31.5" x14ac:dyDescent="0.25">
      <c r="A40" s="128" t="s">
        <v>105</v>
      </c>
      <c r="B40" s="157" t="s">
        <v>29</v>
      </c>
      <c r="C40" s="140" t="s">
        <v>106</v>
      </c>
      <c r="D40" s="135" t="s">
        <v>85</v>
      </c>
      <c r="E40" s="130" t="s">
        <v>57</v>
      </c>
      <c r="F40" s="138"/>
      <c r="G40" s="132"/>
      <c r="H40" s="133">
        <v>1666666.67</v>
      </c>
      <c r="I40" s="162">
        <v>1</v>
      </c>
      <c r="J40" s="162">
        <v>0</v>
      </c>
      <c r="K40" s="135" t="s">
        <v>45</v>
      </c>
      <c r="L40" s="157" t="s">
        <v>65</v>
      </c>
      <c r="M40" s="136">
        <v>44166</v>
      </c>
      <c r="N40" s="136">
        <v>44348</v>
      </c>
      <c r="O40" s="135" t="s">
        <v>58</v>
      </c>
      <c r="P40" s="135"/>
      <c r="Q40" s="135" t="s">
        <v>35</v>
      </c>
    </row>
    <row r="41" spans="1:17" s="51" customFormat="1" ht="31.5" x14ac:dyDescent="0.25">
      <c r="A41" s="128" t="s">
        <v>107</v>
      </c>
      <c r="B41" s="157" t="s">
        <v>29</v>
      </c>
      <c r="C41" s="140" t="s">
        <v>108</v>
      </c>
      <c r="D41" s="157" t="s">
        <v>109</v>
      </c>
      <c r="E41" s="124" t="s">
        <v>32</v>
      </c>
      <c r="F41" s="138"/>
      <c r="G41" s="132"/>
      <c r="H41" s="133">
        <v>40000</v>
      </c>
      <c r="I41" s="162">
        <v>1</v>
      </c>
      <c r="J41" s="162">
        <v>0</v>
      </c>
      <c r="K41" s="135" t="s">
        <v>110</v>
      </c>
      <c r="L41" s="157" t="s">
        <v>34</v>
      </c>
      <c r="M41" s="136">
        <v>43831</v>
      </c>
      <c r="N41" s="136">
        <v>43983</v>
      </c>
      <c r="O41" s="135"/>
      <c r="P41" s="135"/>
      <c r="Q41" s="135" t="s">
        <v>35</v>
      </c>
    </row>
    <row r="42" spans="1:17" s="54" customFormat="1" ht="31.5" x14ac:dyDescent="0.25">
      <c r="A42" s="139" t="s">
        <v>111</v>
      </c>
      <c r="B42" s="157" t="s">
        <v>29</v>
      </c>
      <c r="C42" s="140" t="s">
        <v>112</v>
      </c>
      <c r="D42" s="167" t="s">
        <v>80</v>
      </c>
      <c r="E42" s="130" t="s">
        <v>57</v>
      </c>
      <c r="F42" s="131"/>
      <c r="G42" s="132"/>
      <c r="H42" s="133">
        <v>838333.33</v>
      </c>
      <c r="I42" s="162">
        <v>1</v>
      </c>
      <c r="J42" s="162">
        <v>0</v>
      </c>
      <c r="K42" s="167" t="s">
        <v>45</v>
      </c>
      <c r="L42" s="157" t="s">
        <v>65</v>
      </c>
      <c r="M42" s="136">
        <v>43831</v>
      </c>
      <c r="N42" s="136">
        <v>43983</v>
      </c>
      <c r="O42" s="135" t="s">
        <v>58</v>
      </c>
      <c r="P42" s="135"/>
      <c r="Q42" s="135" t="s">
        <v>35</v>
      </c>
    </row>
    <row r="43" spans="1:17" s="54" customFormat="1" ht="15.75" hidden="1" x14ac:dyDescent="0.25">
      <c r="A43" s="159" t="s">
        <v>113</v>
      </c>
      <c r="B43" s="160"/>
      <c r="C43" s="161"/>
      <c r="D43" s="160"/>
      <c r="E43" s="124"/>
      <c r="F43" s="157"/>
      <c r="G43" s="125"/>
      <c r="H43" s="126"/>
      <c r="I43" s="162"/>
      <c r="J43" s="162"/>
      <c r="K43" s="157"/>
      <c r="L43" s="157"/>
      <c r="M43" s="158"/>
      <c r="N43" s="158"/>
      <c r="O43" s="127"/>
      <c r="P43" s="157"/>
      <c r="Q43" s="157"/>
    </row>
    <row r="44" spans="1:17" s="54" customFormat="1" ht="31.5" customHeight="1" x14ac:dyDescent="0.25">
      <c r="A44" s="128" t="s">
        <v>114</v>
      </c>
      <c r="B44" s="157" t="s">
        <v>29</v>
      </c>
      <c r="C44" s="176" t="s">
        <v>115</v>
      </c>
      <c r="D44" s="167" t="s">
        <v>116</v>
      </c>
      <c r="E44" s="130" t="s">
        <v>57</v>
      </c>
      <c r="F44" s="131"/>
      <c r="G44" s="132" t="s">
        <v>117</v>
      </c>
      <c r="H44" s="133">
        <v>2333333.33</v>
      </c>
      <c r="I44" s="134">
        <v>1</v>
      </c>
      <c r="J44" s="134">
        <v>0</v>
      </c>
      <c r="K44" s="167" t="s">
        <v>45</v>
      </c>
      <c r="L44" s="157" t="s">
        <v>65</v>
      </c>
      <c r="M44" s="136">
        <v>43831</v>
      </c>
      <c r="N44" s="136">
        <v>43983</v>
      </c>
      <c r="O44" s="135" t="s">
        <v>69</v>
      </c>
      <c r="P44" s="135"/>
      <c r="Q44" s="157" t="s">
        <v>82</v>
      </c>
    </row>
    <row r="45" spans="1:17" s="54" customFormat="1" ht="15.75" hidden="1" x14ac:dyDescent="0.25">
      <c r="A45" s="159" t="s">
        <v>118</v>
      </c>
      <c r="B45" s="160"/>
      <c r="C45" s="161"/>
      <c r="D45" s="160"/>
      <c r="E45" s="124"/>
      <c r="F45" s="157"/>
      <c r="G45" s="125"/>
      <c r="H45" s="126"/>
      <c r="I45" s="162"/>
      <c r="J45" s="162"/>
      <c r="K45" s="157"/>
      <c r="L45" s="157"/>
      <c r="M45" s="158"/>
      <c r="N45" s="158"/>
      <c r="O45" s="127"/>
      <c r="P45" s="157"/>
      <c r="Q45" s="157"/>
    </row>
    <row r="46" spans="1:17" s="54" customFormat="1" ht="15.75" x14ac:dyDescent="0.25">
      <c r="A46" s="57"/>
      <c r="B46" s="33"/>
      <c r="C46" s="58"/>
      <c r="D46" s="59"/>
      <c r="E46" s="59"/>
      <c r="F46" s="38"/>
      <c r="G46" s="60"/>
      <c r="H46" s="61">
        <f>SUM(H24:H45)</f>
        <v>25601966.289999999</v>
      </c>
      <c r="I46" s="62"/>
      <c r="J46" s="63"/>
      <c r="K46" s="63"/>
      <c r="L46" s="59"/>
      <c r="M46" s="33"/>
      <c r="N46" s="64"/>
      <c r="O46" s="64"/>
      <c r="P46" s="60"/>
      <c r="Q46" s="65"/>
    </row>
    <row r="47" spans="1:17" s="54" customFormat="1" ht="15.75" x14ac:dyDescent="0.25">
      <c r="A47" s="66"/>
      <c r="B47" s="43"/>
      <c r="C47" s="67"/>
      <c r="D47" s="68"/>
      <c r="E47" s="68"/>
      <c r="F47" s="48"/>
      <c r="G47" s="69"/>
      <c r="H47" s="70"/>
      <c r="I47" s="71"/>
      <c r="J47" s="72"/>
      <c r="K47" s="72"/>
      <c r="L47" s="68"/>
      <c r="M47" s="43"/>
      <c r="N47" s="73"/>
      <c r="O47" s="73"/>
      <c r="P47" s="69"/>
      <c r="Q47" s="70"/>
    </row>
    <row r="48" spans="1:17" s="54" customFormat="1" ht="15.75" x14ac:dyDescent="0.25">
      <c r="A48" s="74">
        <v>3</v>
      </c>
      <c r="B48" s="205" t="s">
        <v>119</v>
      </c>
      <c r="C48" s="206"/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</row>
    <row r="49" spans="1:17" s="54" customFormat="1" ht="15.75" x14ac:dyDescent="0.25">
      <c r="A49"/>
      <c r="B49" s="229" t="s">
        <v>47</v>
      </c>
      <c r="C49" s="226" t="s">
        <v>48</v>
      </c>
      <c r="D49" s="199" t="s">
        <v>120</v>
      </c>
      <c r="E49" s="209" t="s">
        <v>49</v>
      </c>
      <c r="F49" s="209" t="s">
        <v>20</v>
      </c>
      <c r="G49" s="209" t="s">
        <v>21</v>
      </c>
      <c r="H49" s="209" t="s">
        <v>50</v>
      </c>
      <c r="I49" s="209"/>
      <c r="J49" s="209"/>
      <c r="K49" s="209" t="s">
        <v>51</v>
      </c>
      <c r="L49" s="209" t="s">
        <v>52</v>
      </c>
      <c r="M49" s="211" t="s">
        <v>53</v>
      </c>
      <c r="N49" s="211"/>
      <c r="O49" s="196" t="s">
        <v>13</v>
      </c>
      <c r="P49" s="226" t="s">
        <v>14</v>
      </c>
      <c r="Q49" s="231" t="s">
        <v>15</v>
      </c>
    </row>
    <row r="50" spans="1:17" s="54" customFormat="1" ht="38.25" x14ac:dyDescent="0.25">
      <c r="A50"/>
      <c r="B50" s="230"/>
      <c r="C50" s="227"/>
      <c r="D50" s="210"/>
      <c r="E50" s="199"/>
      <c r="F50" s="199"/>
      <c r="G50" s="199"/>
      <c r="H50" s="24" t="s">
        <v>22</v>
      </c>
      <c r="I50" s="25" t="s">
        <v>23</v>
      </c>
      <c r="J50" s="25" t="s">
        <v>24</v>
      </c>
      <c r="K50" s="199"/>
      <c r="L50" s="199"/>
      <c r="M50" s="27" t="s">
        <v>26</v>
      </c>
      <c r="N50" s="27" t="s">
        <v>27</v>
      </c>
      <c r="O50" s="203"/>
      <c r="P50" s="227"/>
      <c r="Q50" s="232"/>
    </row>
    <row r="51" spans="1:17" s="52" customFormat="1" ht="63" x14ac:dyDescent="0.25">
      <c r="A51" s="159" t="s">
        <v>121</v>
      </c>
      <c r="B51" s="157" t="s">
        <v>122</v>
      </c>
      <c r="C51" s="124" t="s">
        <v>123</v>
      </c>
      <c r="D51" s="152" t="s">
        <v>288</v>
      </c>
      <c r="E51" s="130" t="s">
        <v>60</v>
      </c>
      <c r="F51" s="169"/>
      <c r="G51" s="177"/>
      <c r="H51" s="133">
        <v>3066666.65</v>
      </c>
      <c r="I51" s="162">
        <v>1</v>
      </c>
      <c r="J51" s="162">
        <v>0</v>
      </c>
      <c r="K51" s="134" t="s">
        <v>124</v>
      </c>
      <c r="L51" s="157" t="s">
        <v>125</v>
      </c>
      <c r="M51" s="136">
        <v>43678</v>
      </c>
      <c r="N51" s="136">
        <v>43800</v>
      </c>
      <c r="O51" s="157" t="s">
        <v>126</v>
      </c>
      <c r="P51" s="169"/>
      <c r="Q51" s="135" t="s">
        <v>35</v>
      </c>
    </row>
    <row r="52" spans="1:17" s="54" customFormat="1" ht="31.5" x14ac:dyDescent="0.25">
      <c r="A52" s="159" t="s">
        <v>127</v>
      </c>
      <c r="B52" s="143" t="s">
        <v>29</v>
      </c>
      <c r="C52" s="161" t="s">
        <v>128</v>
      </c>
      <c r="D52" s="143" t="s">
        <v>129</v>
      </c>
      <c r="E52" s="130" t="s">
        <v>57</v>
      </c>
      <c r="F52" s="131"/>
      <c r="G52" s="135"/>
      <c r="H52" s="133">
        <v>52500</v>
      </c>
      <c r="I52" s="162">
        <v>1</v>
      </c>
      <c r="J52" s="162">
        <v>0</v>
      </c>
      <c r="K52" s="134" t="s">
        <v>45</v>
      </c>
      <c r="L52" s="157" t="s">
        <v>65</v>
      </c>
      <c r="M52" s="136">
        <v>43831</v>
      </c>
      <c r="N52" s="136">
        <v>44013</v>
      </c>
      <c r="O52" s="135" t="s">
        <v>69</v>
      </c>
      <c r="P52" s="131"/>
      <c r="Q52" s="135" t="s">
        <v>35</v>
      </c>
    </row>
    <row r="53" spans="1:17" s="54" customFormat="1" ht="31.5" x14ac:dyDescent="0.25">
      <c r="A53" s="159" t="s">
        <v>130</v>
      </c>
      <c r="B53" s="143" t="s">
        <v>29</v>
      </c>
      <c r="C53" s="161" t="s">
        <v>296</v>
      </c>
      <c r="D53" s="143" t="s">
        <v>131</v>
      </c>
      <c r="E53" s="178" t="s">
        <v>32</v>
      </c>
      <c r="F53" s="131"/>
      <c r="G53" s="135"/>
      <c r="H53" s="133">
        <v>58333.33</v>
      </c>
      <c r="I53" s="162">
        <v>1</v>
      </c>
      <c r="J53" s="162">
        <v>0</v>
      </c>
      <c r="K53" s="134" t="s">
        <v>45</v>
      </c>
      <c r="L53" s="157" t="s">
        <v>34</v>
      </c>
      <c r="M53" s="136">
        <v>44197</v>
      </c>
      <c r="N53" s="136">
        <v>44348</v>
      </c>
      <c r="O53" s="135"/>
      <c r="P53" s="131"/>
      <c r="Q53" s="135" t="s">
        <v>35</v>
      </c>
    </row>
    <row r="54" spans="1:17" s="54" customFormat="1" ht="47.25" x14ac:dyDescent="0.25">
      <c r="A54" s="159" t="s">
        <v>132</v>
      </c>
      <c r="B54" s="135" t="s">
        <v>29</v>
      </c>
      <c r="C54" s="161" t="s">
        <v>133</v>
      </c>
      <c r="D54" s="179" t="s">
        <v>134</v>
      </c>
      <c r="E54" s="178" t="s">
        <v>32</v>
      </c>
      <c r="F54" s="131"/>
      <c r="G54" s="135"/>
      <c r="H54" s="133">
        <v>122500</v>
      </c>
      <c r="I54" s="162">
        <v>1</v>
      </c>
      <c r="J54" s="162">
        <v>0</v>
      </c>
      <c r="K54" s="134" t="s">
        <v>33</v>
      </c>
      <c r="L54" s="157" t="s">
        <v>34</v>
      </c>
      <c r="M54" s="136">
        <v>43831</v>
      </c>
      <c r="N54" s="136">
        <v>43983</v>
      </c>
      <c r="O54" s="135"/>
      <c r="P54" s="131"/>
      <c r="Q54" s="135" t="s">
        <v>35</v>
      </c>
    </row>
    <row r="55" spans="1:17" s="54" customFormat="1" ht="47.25" x14ac:dyDescent="0.25">
      <c r="A55" s="159" t="s">
        <v>135</v>
      </c>
      <c r="B55" s="143" t="s">
        <v>29</v>
      </c>
      <c r="C55" s="161" t="s">
        <v>136</v>
      </c>
      <c r="D55" s="179" t="s">
        <v>137</v>
      </c>
      <c r="E55" s="130" t="s">
        <v>57</v>
      </c>
      <c r="F55" s="131"/>
      <c r="G55" s="135"/>
      <c r="H55" s="133">
        <v>116666.67</v>
      </c>
      <c r="I55" s="162">
        <v>1</v>
      </c>
      <c r="J55" s="162">
        <v>0</v>
      </c>
      <c r="K55" s="134" t="s">
        <v>45</v>
      </c>
      <c r="L55" s="157" t="s">
        <v>65</v>
      </c>
      <c r="M55" s="136">
        <v>44013</v>
      </c>
      <c r="N55" s="136">
        <v>44166</v>
      </c>
      <c r="O55" s="135" t="s">
        <v>58</v>
      </c>
      <c r="P55" s="131"/>
      <c r="Q55" s="135" t="s">
        <v>35</v>
      </c>
    </row>
    <row r="56" spans="1:17" s="54" customFormat="1" ht="63" x14ac:dyDescent="0.25">
      <c r="A56" s="159" t="s">
        <v>138</v>
      </c>
      <c r="B56" s="157" t="s">
        <v>29</v>
      </c>
      <c r="C56" s="180" t="s">
        <v>139</v>
      </c>
      <c r="D56" s="135" t="s">
        <v>140</v>
      </c>
      <c r="E56" s="130" t="s">
        <v>57</v>
      </c>
      <c r="F56" s="131"/>
      <c r="G56" s="132"/>
      <c r="H56" s="133">
        <v>100333.33</v>
      </c>
      <c r="I56" s="162">
        <v>1</v>
      </c>
      <c r="J56" s="162">
        <v>0</v>
      </c>
      <c r="K56" s="135" t="s">
        <v>45</v>
      </c>
      <c r="L56" s="157" t="s">
        <v>65</v>
      </c>
      <c r="M56" s="136">
        <v>43831</v>
      </c>
      <c r="N56" s="136">
        <v>43983</v>
      </c>
      <c r="O56" s="135" t="s">
        <v>69</v>
      </c>
      <c r="P56" s="131"/>
      <c r="Q56" s="135" t="s">
        <v>35</v>
      </c>
    </row>
    <row r="57" spans="1:17" s="9" customFormat="1" ht="31.5" x14ac:dyDescent="0.25">
      <c r="A57" s="159" t="s">
        <v>141</v>
      </c>
      <c r="B57" s="143" t="s">
        <v>29</v>
      </c>
      <c r="C57" s="161" t="s">
        <v>142</v>
      </c>
      <c r="D57" s="143" t="s">
        <v>143</v>
      </c>
      <c r="E57" s="130" t="s">
        <v>57</v>
      </c>
      <c r="F57" s="131"/>
      <c r="G57" s="135"/>
      <c r="H57" s="133">
        <v>99983.34</v>
      </c>
      <c r="I57" s="162">
        <v>1</v>
      </c>
      <c r="J57" s="162">
        <v>0</v>
      </c>
      <c r="K57" s="134" t="s">
        <v>124</v>
      </c>
      <c r="L57" s="157" t="s">
        <v>65</v>
      </c>
      <c r="M57" s="136">
        <v>43831</v>
      </c>
      <c r="N57" s="136">
        <v>43983</v>
      </c>
      <c r="O57" s="135" t="s">
        <v>58</v>
      </c>
      <c r="P57" s="131"/>
      <c r="Q57" s="135" t="s">
        <v>35</v>
      </c>
    </row>
    <row r="58" spans="1:17" s="9" customFormat="1" ht="29.25" customHeight="1" x14ac:dyDescent="0.25">
      <c r="A58" s="159" t="s">
        <v>144</v>
      </c>
      <c r="B58" s="163" t="s">
        <v>29</v>
      </c>
      <c r="C58" s="161" t="s">
        <v>145</v>
      </c>
      <c r="D58" s="160" t="s">
        <v>146</v>
      </c>
      <c r="E58" s="130" t="s">
        <v>57</v>
      </c>
      <c r="F58" s="131"/>
      <c r="G58" s="157"/>
      <c r="H58" s="133">
        <v>1530000</v>
      </c>
      <c r="I58" s="162">
        <v>1</v>
      </c>
      <c r="J58" s="162">
        <v>0</v>
      </c>
      <c r="K58" s="162" t="s">
        <v>124</v>
      </c>
      <c r="L58" s="157" t="s">
        <v>65</v>
      </c>
      <c r="M58" s="158">
        <v>44013</v>
      </c>
      <c r="N58" s="158">
        <v>44166</v>
      </c>
      <c r="O58" s="135" t="s">
        <v>58</v>
      </c>
      <c r="P58" s="131"/>
      <c r="Q58" s="135" t="s">
        <v>35</v>
      </c>
    </row>
    <row r="59" spans="1:17" s="9" customFormat="1" ht="63" x14ac:dyDescent="0.25">
      <c r="A59" s="159" t="s">
        <v>147</v>
      </c>
      <c r="B59" s="135" t="s">
        <v>29</v>
      </c>
      <c r="C59" s="181" t="s">
        <v>148</v>
      </c>
      <c r="D59" s="152" t="s">
        <v>289</v>
      </c>
      <c r="E59" s="130" t="s">
        <v>149</v>
      </c>
      <c r="F59" s="131"/>
      <c r="G59" s="135" t="s">
        <v>150</v>
      </c>
      <c r="H59" s="133">
        <v>6550966.0800000001</v>
      </c>
      <c r="I59" s="162">
        <v>1</v>
      </c>
      <c r="J59" s="162">
        <v>0</v>
      </c>
      <c r="K59" s="135" t="s">
        <v>151</v>
      </c>
      <c r="L59" s="157" t="s">
        <v>125</v>
      </c>
      <c r="M59" s="136">
        <v>43831</v>
      </c>
      <c r="N59" s="136">
        <v>43983</v>
      </c>
      <c r="O59" s="135"/>
      <c r="P59" s="131"/>
      <c r="Q59" s="135" t="s">
        <v>94</v>
      </c>
    </row>
    <row r="60" spans="1:17" s="54" customFormat="1" ht="31.5" x14ac:dyDescent="0.25">
      <c r="A60" s="159" t="s">
        <v>152</v>
      </c>
      <c r="B60" s="157" t="s">
        <v>29</v>
      </c>
      <c r="C60" s="180" t="s">
        <v>153</v>
      </c>
      <c r="D60" s="135" t="s">
        <v>154</v>
      </c>
      <c r="E60" s="130" t="s">
        <v>57</v>
      </c>
      <c r="F60" s="131"/>
      <c r="G60" s="132"/>
      <c r="H60" s="133">
        <v>83333.33</v>
      </c>
      <c r="I60" s="162">
        <v>1</v>
      </c>
      <c r="J60" s="162">
        <v>0</v>
      </c>
      <c r="K60" s="135" t="s">
        <v>33</v>
      </c>
      <c r="L60" s="157" t="s">
        <v>65</v>
      </c>
      <c r="M60" s="136">
        <v>44287</v>
      </c>
      <c r="N60" s="136">
        <v>44470</v>
      </c>
      <c r="O60" s="135" t="s">
        <v>58</v>
      </c>
      <c r="P60" s="131"/>
      <c r="Q60" s="135" t="s">
        <v>35</v>
      </c>
    </row>
    <row r="61" spans="1:17" s="54" customFormat="1" ht="110.25" x14ac:dyDescent="0.25">
      <c r="A61" s="159" t="s">
        <v>155</v>
      </c>
      <c r="B61" s="157" t="s">
        <v>29</v>
      </c>
      <c r="C61" s="180" t="s">
        <v>156</v>
      </c>
      <c r="D61" s="135" t="s">
        <v>116</v>
      </c>
      <c r="E61" s="130" t="s">
        <v>57</v>
      </c>
      <c r="F61" s="131"/>
      <c r="G61" s="132"/>
      <c r="H61" s="133">
        <v>83333.33</v>
      </c>
      <c r="I61" s="162">
        <v>1</v>
      </c>
      <c r="J61" s="162">
        <v>0</v>
      </c>
      <c r="K61" s="135" t="s">
        <v>45</v>
      </c>
      <c r="L61" s="157" t="s">
        <v>65</v>
      </c>
      <c r="M61" s="136">
        <v>43922</v>
      </c>
      <c r="N61" s="136">
        <v>44044</v>
      </c>
      <c r="O61" s="135" t="s">
        <v>69</v>
      </c>
      <c r="P61" s="131"/>
      <c r="Q61" s="135" t="s">
        <v>35</v>
      </c>
    </row>
    <row r="62" spans="1:17" s="54" customFormat="1" ht="47.25" x14ac:dyDescent="0.25">
      <c r="A62" s="159" t="s">
        <v>157</v>
      </c>
      <c r="B62" s="143" t="s">
        <v>29</v>
      </c>
      <c r="C62" s="161" t="s">
        <v>158</v>
      </c>
      <c r="D62" s="143" t="s">
        <v>159</v>
      </c>
      <c r="E62" s="130" t="s">
        <v>57</v>
      </c>
      <c r="F62" s="131"/>
      <c r="G62" s="135"/>
      <c r="H62" s="133">
        <v>233333.33</v>
      </c>
      <c r="I62" s="162">
        <v>1</v>
      </c>
      <c r="J62" s="162">
        <v>0</v>
      </c>
      <c r="K62" s="134" t="s">
        <v>45</v>
      </c>
      <c r="L62" s="157" t="s">
        <v>65</v>
      </c>
      <c r="M62" s="136">
        <v>43709</v>
      </c>
      <c r="N62" s="136">
        <v>43891</v>
      </c>
      <c r="O62" s="135" t="s">
        <v>58</v>
      </c>
      <c r="P62" s="131"/>
      <c r="Q62" s="135" t="s">
        <v>35</v>
      </c>
    </row>
    <row r="63" spans="1:17" s="54" customFormat="1" ht="31.5" x14ac:dyDescent="0.25">
      <c r="A63" s="159" t="s">
        <v>160</v>
      </c>
      <c r="B63" s="160" t="s">
        <v>29</v>
      </c>
      <c r="C63" s="161" t="s">
        <v>161</v>
      </c>
      <c r="D63" s="160" t="s">
        <v>162</v>
      </c>
      <c r="E63" s="124" t="s">
        <v>57</v>
      </c>
      <c r="F63" s="157"/>
      <c r="G63" s="125"/>
      <c r="H63" s="126">
        <v>60000</v>
      </c>
      <c r="I63" s="162">
        <v>1</v>
      </c>
      <c r="J63" s="162">
        <v>0</v>
      </c>
      <c r="K63" s="157" t="s">
        <v>45</v>
      </c>
      <c r="L63" s="157" t="s">
        <v>65</v>
      </c>
      <c r="M63" s="158">
        <v>43678</v>
      </c>
      <c r="N63" s="158">
        <v>43831</v>
      </c>
      <c r="O63" s="159" t="s">
        <v>58</v>
      </c>
      <c r="P63" s="157"/>
      <c r="Q63" s="157" t="s">
        <v>35</v>
      </c>
    </row>
    <row r="64" spans="1:17" s="54" customFormat="1" ht="31.5" x14ac:dyDescent="0.25">
      <c r="A64" s="159" t="s">
        <v>163</v>
      </c>
      <c r="B64" s="160" t="s">
        <v>29</v>
      </c>
      <c r="C64" s="161" t="s">
        <v>164</v>
      </c>
      <c r="D64" s="160" t="s">
        <v>162</v>
      </c>
      <c r="E64" s="124" t="s">
        <v>57</v>
      </c>
      <c r="F64" s="157"/>
      <c r="G64" s="125"/>
      <c r="H64" s="126">
        <v>66666.67</v>
      </c>
      <c r="I64" s="162">
        <v>1</v>
      </c>
      <c r="J64" s="162">
        <v>0</v>
      </c>
      <c r="K64" s="157" t="s">
        <v>45</v>
      </c>
      <c r="L64" s="157" t="s">
        <v>65</v>
      </c>
      <c r="M64" s="158">
        <v>43678</v>
      </c>
      <c r="N64" s="158">
        <v>43831</v>
      </c>
      <c r="O64" s="159" t="s">
        <v>69</v>
      </c>
      <c r="P64" s="157"/>
      <c r="Q64" s="157" t="s">
        <v>35</v>
      </c>
    </row>
    <row r="65" spans="1:23" s="54" customFormat="1" ht="15.75" x14ac:dyDescent="0.25">
      <c r="A65" s="29"/>
      <c r="B65" s="75"/>
      <c r="C65" s="31"/>
      <c r="D65" s="75"/>
      <c r="E65" s="75"/>
      <c r="F65" s="38"/>
      <c r="G65" s="60"/>
      <c r="H65" s="76">
        <f>SUM(H51:H64)</f>
        <v>12224616.060000001</v>
      </c>
      <c r="I65" s="77"/>
      <c r="J65" s="36"/>
      <c r="K65" s="36"/>
      <c r="L65" s="63"/>
      <c r="M65" s="60"/>
      <c r="N65" s="64"/>
      <c r="O65" s="64"/>
      <c r="P65" s="65"/>
      <c r="Q65" s="65"/>
    </row>
    <row r="66" spans="1:23" s="54" customFormat="1" ht="15.75" x14ac:dyDescent="0.25">
      <c r="A66" s="39"/>
      <c r="B66" s="78"/>
      <c r="C66" s="41"/>
      <c r="D66" s="78"/>
      <c r="E66" s="78"/>
      <c r="F66" s="48"/>
      <c r="G66" s="69"/>
      <c r="H66" s="69"/>
      <c r="I66" s="79"/>
      <c r="J66" s="46"/>
      <c r="K66" s="46"/>
      <c r="L66" s="72"/>
      <c r="M66" s="69"/>
      <c r="N66" s="73"/>
      <c r="O66" s="73"/>
      <c r="P66" s="70"/>
      <c r="Q66" s="70"/>
    </row>
    <row r="67" spans="1:23" s="54" customFormat="1" ht="15.75" x14ac:dyDescent="0.25">
      <c r="A67" s="74">
        <v>4</v>
      </c>
      <c r="B67" s="205" t="s">
        <v>165</v>
      </c>
      <c r="C67" s="206"/>
      <c r="D67" s="206"/>
      <c r="E67" s="206"/>
      <c r="F67" s="206"/>
      <c r="G67" s="206"/>
      <c r="H67" s="206"/>
      <c r="I67" s="206"/>
      <c r="J67" s="206"/>
      <c r="K67" s="206"/>
      <c r="L67" s="206"/>
      <c r="M67" s="206"/>
      <c r="N67" s="206"/>
      <c r="O67" s="206"/>
      <c r="P67" s="206"/>
      <c r="Q67" s="206"/>
    </row>
    <row r="68" spans="1:23" s="54" customFormat="1" ht="15.75" x14ac:dyDescent="0.25">
      <c r="A68"/>
      <c r="B68" s="224" t="s">
        <v>47</v>
      </c>
      <c r="C68" s="226" t="s">
        <v>48</v>
      </c>
      <c r="D68" s="209" t="s">
        <v>120</v>
      </c>
      <c r="E68" s="209" t="s">
        <v>49</v>
      </c>
      <c r="F68" s="228"/>
      <c r="G68" s="228"/>
      <c r="H68" s="209" t="s">
        <v>50</v>
      </c>
      <c r="I68" s="209"/>
      <c r="J68" s="209"/>
      <c r="K68" s="209" t="s">
        <v>51</v>
      </c>
      <c r="L68" s="209" t="s">
        <v>52</v>
      </c>
      <c r="M68" s="211" t="s">
        <v>53</v>
      </c>
      <c r="N68" s="211"/>
      <c r="O68" s="196" t="s">
        <v>13</v>
      </c>
      <c r="P68" s="226" t="s">
        <v>14</v>
      </c>
      <c r="Q68" s="226" t="s">
        <v>15</v>
      </c>
    </row>
    <row r="69" spans="1:23" s="54" customFormat="1" ht="63" customHeight="1" x14ac:dyDescent="0.25">
      <c r="A69"/>
      <c r="B69" s="225"/>
      <c r="C69" s="227"/>
      <c r="D69" s="199"/>
      <c r="E69" s="199"/>
      <c r="F69" s="18" t="s">
        <v>20</v>
      </c>
      <c r="G69" s="18" t="s">
        <v>166</v>
      </c>
      <c r="H69" s="19" t="s">
        <v>22</v>
      </c>
      <c r="I69" s="24" t="s">
        <v>23</v>
      </c>
      <c r="J69" s="25" t="s">
        <v>24</v>
      </c>
      <c r="K69" s="199"/>
      <c r="L69" s="199"/>
      <c r="M69" s="27" t="s">
        <v>167</v>
      </c>
      <c r="N69" s="27" t="s">
        <v>27</v>
      </c>
      <c r="O69" s="203"/>
      <c r="P69" s="227"/>
      <c r="Q69" s="227"/>
    </row>
    <row r="70" spans="1:23" s="54" customFormat="1" ht="63" x14ac:dyDescent="0.25">
      <c r="A70" s="139" t="s">
        <v>168</v>
      </c>
      <c r="B70" s="135" t="s">
        <v>29</v>
      </c>
      <c r="C70" s="132" t="s">
        <v>169</v>
      </c>
      <c r="D70" s="134" t="s">
        <v>170</v>
      </c>
      <c r="E70" s="130" t="s">
        <v>171</v>
      </c>
      <c r="F70" s="132"/>
      <c r="G70" s="132"/>
      <c r="H70" s="133">
        <v>166833.32999999999</v>
      </c>
      <c r="I70" s="141">
        <v>1</v>
      </c>
      <c r="J70" s="134">
        <v>0</v>
      </c>
      <c r="K70" s="134" t="s">
        <v>33</v>
      </c>
      <c r="L70" s="135" t="s">
        <v>34</v>
      </c>
      <c r="M70" s="136">
        <v>44593</v>
      </c>
      <c r="N70" s="136">
        <v>44713</v>
      </c>
      <c r="O70" s="132"/>
      <c r="P70" s="132"/>
      <c r="Q70" s="135" t="s">
        <v>35</v>
      </c>
    </row>
    <row r="71" spans="1:23" s="54" customFormat="1" ht="78.75" x14ac:dyDescent="0.25">
      <c r="A71" s="139" t="s">
        <v>172</v>
      </c>
      <c r="B71" s="135" t="s">
        <v>29</v>
      </c>
      <c r="C71" s="130" t="s">
        <v>173</v>
      </c>
      <c r="D71" s="142" t="s">
        <v>290</v>
      </c>
      <c r="E71" s="130" t="s">
        <v>174</v>
      </c>
      <c r="F71" s="132"/>
      <c r="G71" s="132"/>
      <c r="H71" s="133">
        <v>739833.32</v>
      </c>
      <c r="I71" s="141">
        <v>1</v>
      </c>
      <c r="J71" s="134">
        <v>0</v>
      </c>
      <c r="K71" s="134" t="s">
        <v>175</v>
      </c>
      <c r="L71" s="135" t="s">
        <v>125</v>
      </c>
      <c r="M71" s="136">
        <v>43831</v>
      </c>
      <c r="N71" s="136">
        <v>43983</v>
      </c>
      <c r="O71" s="132"/>
      <c r="P71" s="132"/>
      <c r="Q71" s="135" t="s">
        <v>35</v>
      </c>
    </row>
    <row r="72" spans="1:23" s="28" customFormat="1" ht="63" x14ac:dyDescent="0.25">
      <c r="A72" s="139" t="s">
        <v>176</v>
      </c>
      <c r="B72" s="157" t="s">
        <v>29</v>
      </c>
      <c r="C72" s="161" t="s">
        <v>177</v>
      </c>
      <c r="D72" s="163" t="s">
        <v>178</v>
      </c>
      <c r="E72" s="130" t="s">
        <v>171</v>
      </c>
      <c r="F72" s="157"/>
      <c r="G72" s="157"/>
      <c r="H72" s="133">
        <v>70000</v>
      </c>
      <c r="I72" s="141">
        <v>1</v>
      </c>
      <c r="J72" s="134">
        <v>0</v>
      </c>
      <c r="K72" s="162" t="s">
        <v>124</v>
      </c>
      <c r="L72" s="157" t="s">
        <v>34</v>
      </c>
      <c r="M72" s="158">
        <v>44044</v>
      </c>
      <c r="N72" s="158">
        <v>44166</v>
      </c>
      <c r="O72" s="130"/>
      <c r="P72" s="130"/>
      <c r="Q72" s="135" t="s">
        <v>35</v>
      </c>
      <c r="R72" s="193"/>
      <c r="S72" s="193"/>
      <c r="T72" s="193"/>
      <c r="U72" s="193"/>
      <c r="V72" s="193"/>
      <c r="W72" s="194"/>
    </row>
    <row r="73" spans="1:23" s="80" customFormat="1" ht="63" x14ac:dyDescent="0.25">
      <c r="A73" s="139" t="s">
        <v>179</v>
      </c>
      <c r="B73" s="157" t="s">
        <v>29</v>
      </c>
      <c r="C73" s="129" t="s">
        <v>180</v>
      </c>
      <c r="D73" s="142" t="s">
        <v>181</v>
      </c>
      <c r="E73" s="130" t="s">
        <v>171</v>
      </c>
      <c r="F73" s="130"/>
      <c r="G73" s="130"/>
      <c r="H73" s="133">
        <v>58333.33</v>
      </c>
      <c r="I73" s="141">
        <v>1</v>
      </c>
      <c r="J73" s="134">
        <v>0</v>
      </c>
      <c r="K73" s="162" t="s">
        <v>124</v>
      </c>
      <c r="L73" s="157" t="s">
        <v>34</v>
      </c>
      <c r="M73" s="158">
        <v>43891</v>
      </c>
      <c r="N73" s="158">
        <v>44013</v>
      </c>
      <c r="O73" s="130"/>
      <c r="P73" s="130"/>
      <c r="Q73" s="135" t="s">
        <v>35</v>
      </c>
    </row>
    <row r="74" spans="1:23" s="54" customFormat="1" ht="31.5" x14ac:dyDescent="0.25">
      <c r="A74" s="139" t="s">
        <v>182</v>
      </c>
      <c r="B74" s="135" t="s">
        <v>29</v>
      </c>
      <c r="C74" s="161" t="s">
        <v>183</v>
      </c>
      <c r="D74" s="179" t="s">
        <v>184</v>
      </c>
      <c r="E74" s="130" t="s">
        <v>185</v>
      </c>
      <c r="F74" s="135"/>
      <c r="G74" s="135"/>
      <c r="H74" s="133">
        <v>333333.33</v>
      </c>
      <c r="I74" s="141">
        <v>1</v>
      </c>
      <c r="J74" s="134">
        <v>0</v>
      </c>
      <c r="K74" s="134" t="s">
        <v>33</v>
      </c>
      <c r="L74" s="135" t="s">
        <v>125</v>
      </c>
      <c r="M74" s="136">
        <v>44197</v>
      </c>
      <c r="N74" s="136">
        <v>44348</v>
      </c>
      <c r="O74" s="132"/>
      <c r="P74" s="132"/>
      <c r="Q74" s="135" t="s">
        <v>35</v>
      </c>
    </row>
    <row r="75" spans="1:23" s="54" customFormat="1" ht="31.5" x14ac:dyDescent="0.25">
      <c r="A75" s="139" t="s">
        <v>186</v>
      </c>
      <c r="B75" s="143" t="s">
        <v>29</v>
      </c>
      <c r="C75" s="161" t="s">
        <v>187</v>
      </c>
      <c r="D75" s="143" t="s">
        <v>188</v>
      </c>
      <c r="E75" s="130" t="s">
        <v>185</v>
      </c>
      <c r="F75" s="135"/>
      <c r="G75" s="135"/>
      <c r="H75" s="133">
        <v>700000</v>
      </c>
      <c r="I75" s="141">
        <v>1</v>
      </c>
      <c r="J75" s="134">
        <v>0</v>
      </c>
      <c r="K75" s="134" t="s">
        <v>45</v>
      </c>
      <c r="L75" s="135" t="s">
        <v>34</v>
      </c>
      <c r="M75" s="136">
        <v>43678</v>
      </c>
      <c r="N75" s="136">
        <v>43831</v>
      </c>
      <c r="O75" s="132"/>
      <c r="P75" s="132"/>
      <c r="Q75" s="135" t="s">
        <v>35</v>
      </c>
    </row>
    <row r="76" spans="1:23" s="54" customFormat="1" ht="63" x14ac:dyDescent="0.25">
      <c r="A76" s="139" t="s">
        <v>189</v>
      </c>
      <c r="B76" s="143" t="s">
        <v>29</v>
      </c>
      <c r="C76" s="161" t="s">
        <v>190</v>
      </c>
      <c r="D76" s="143" t="s">
        <v>129</v>
      </c>
      <c r="E76" s="130" t="s">
        <v>171</v>
      </c>
      <c r="F76" s="135"/>
      <c r="G76" s="135"/>
      <c r="H76" s="133">
        <v>151666.67000000001</v>
      </c>
      <c r="I76" s="141">
        <v>1</v>
      </c>
      <c r="J76" s="134">
        <v>0</v>
      </c>
      <c r="K76" s="134" t="s">
        <v>45</v>
      </c>
      <c r="L76" s="135" t="s">
        <v>34</v>
      </c>
      <c r="M76" s="136">
        <v>43922</v>
      </c>
      <c r="N76" s="136">
        <v>44044</v>
      </c>
      <c r="O76" s="132"/>
      <c r="P76" s="132"/>
      <c r="Q76" s="135" t="s">
        <v>35</v>
      </c>
    </row>
    <row r="77" spans="1:23" s="54" customFormat="1" ht="63" x14ac:dyDescent="0.25">
      <c r="A77" s="139" t="s">
        <v>191</v>
      </c>
      <c r="B77" s="143" t="s">
        <v>29</v>
      </c>
      <c r="C77" s="161" t="s">
        <v>192</v>
      </c>
      <c r="D77" s="143" t="s">
        <v>85</v>
      </c>
      <c r="E77" s="130" t="s">
        <v>171</v>
      </c>
      <c r="F77" s="135"/>
      <c r="G77" s="135"/>
      <c r="H77" s="133">
        <v>35000</v>
      </c>
      <c r="I77" s="141">
        <v>1</v>
      </c>
      <c r="J77" s="134">
        <v>0</v>
      </c>
      <c r="K77" s="134" t="s">
        <v>45</v>
      </c>
      <c r="L77" s="135" t="s">
        <v>34</v>
      </c>
      <c r="M77" s="136">
        <v>43922</v>
      </c>
      <c r="N77" s="136">
        <v>44044</v>
      </c>
      <c r="O77" s="132"/>
      <c r="P77" s="132"/>
      <c r="Q77" s="135" t="s">
        <v>35</v>
      </c>
    </row>
    <row r="78" spans="1:23" s="54" customFormat="1" ht="63" x14ac:dyDescent="0.25">
      <c r="A78" s="139" t="s">
        <v>193</v>
      </c>
      <c r="B78" s="143" t="s">
        <v>29</v>
      </c>
      <c r="C78" s="161" t="s">
        <v>194</v>
      </c>
      <c r="D78" s="143" t="s">
        <v>195</v>
      </c>
      <c r="E78" s="130" t="s">
        <v>171</v>
      </c>
      <c r="F78" s="135"/>
      <c r="G78" s="135"/>
      <c r="H78" s="133">
        <v>46666.67</v>
      </c>
      <c r="I78" s="141">
        <v>1</v>
      </c>
      <c r="J78" s="134">
        <v>0</v>
      </c>
      <c r="K78" s="134" t="s">
        <v>45</v>
      </c>
      <c r="L78" s="135" t="s">
        <v>34</v>
      </c>
      <c r="M78" s="136">
        <v>43983</v>
      </c>
      <c r="N78" s="136">
        <v>44105</v>
      </c>
      <c r="O78" s="132"/>
      <c r="P78" s="132"/>
      <c r="Q78" s="135" t="s">
        <v>35</v>
      </c>
    </row>
    <row r="79" spans="1:23" s="54" customFormat="1" ht="42" customHeight="1" x14ac:dyDescent="0.25">
      <c r="A79" s="139" t="s">
        <v>196</v>
      </c>
      <c r="B79" s="143" t="s">
        <v>29</v>
      </c>
      <c r="C79" s="182" t="s">
        <v>197</v>
      </c>
      <c r="D79" s="183" t="s">
        <v>291</v>
      </c>
      <c r="E79" s="130" t="s">
        <v>185</v>
      </c>
      <c r="F79" s="135"/>
      <c r="G79" s="135"/>
      <c r="H79" s="133">
        <v>466666.66</v>
      </c>
      <c r="I79" s="141">
        <v>1</v>
      </c>
      <c r="J79" s="134">
        <v>0</v>
      </c>
      <c r="K79" s="134" t="s">
        <v>124</v>
      </c>
      <c r="L79" s="135" t="s">
        <v>125</v>
      </c>
      <c r="M79" s="136">
        <v>43739</v>
      </c>
      <c r="N79" s="136">
        <v>43800</v>
      </c>
      <c r="O79" s="132"/>
      <c r="P79" s="132"/>
      <c r="Q79" s="135" t="s">
        <v>35</v>
      </c>
    </row>
    <row r="80" spans="1:23" s="54" customFormat="1" ht="47.25" x14ac:dyDescent="0.25">
      <c r="A80" s="139" t="s">
        <v>198</v>
      </c>
      <c r="B80" s="135" t="s">
        <v>29</v>
      </c>
      <c r="C80" s="129" t="s">
        <v>199</v>
      </c>
      <c r="D80" s="134" t="s">
        <v>200</v>
      </c>
      <c r="E80" s="130" t="s">
        <v>174</v>
      </c>
      <c r="F80" s="135"/>
      <c r="G80" s="135"/>
      <c r="H80" s="133">
        <v>2389000.0099999998</v>
      </c>
      <c r="I80" s="141">
        <v>1</v>
      </c>
      <c r="J80" s="134">
        <v>0</v>
      </c>
      <c r="K80" s="134" t="s">
        <v>124</v>
      </c>
      <c r="L80" s="135" t="s">
        <v>125</v>
      </c>
      <c r="M80" s="136">
        <v>43831</v>
      </c>
      <c r="N80" s="136">
        <v>43983</v>
      </c>
      <c r="O80" s="135"/>
      <c r="P80" s="132"/>
      <c r="Q80" s="135" t="s">
        <v>35</v>
      </c>
    </row>
    <row r="81" spans="1:17" s="28" customFormat="1" ht="31.5" x14ac:dyDescent="0.25">
      <c r="A81" s="139" t="s">
        <v>201</v>
      </c>
      <c r="B81" s="157" t="s">
        <v>29</v>
      </c>
      <c r="C81" s="144" t="s">
        <v>202</v>
      </c>
      <c r="D81" s="162" t="s">
        <v>203</v>
      </c>
      <c r="E81" s="130" t="s">
        <v>185</v>
      </c>
      <c r="F81" s="130"/>
      <c r="G81" s="130"/>
      <c r="H81" s="133">
        <v>361666.67</v>
      </c>
      <c r="I81" s="141">
        <v>1</v>
      </c>
      <c r="J81" s="134">
        <v>0</v>
      </c>
      <c r="K81" s="162" t="s">
        <v>124</v>
      </c>
      <c r="L81" s="157" t="s">
        <v>125</v>
      </c>
      <c r="M81" s="136">
        <v>43831</v>
      </c>
      <c r="N81" s="136">
        <v>43983</v>
      </c>
      <c r="O81" s="157"/>
      <c r="P81" s="130"/>
      <c r="Q81" s="135" t="s">
        <v>35</v>
      </c>
    </row>
    <row r="82" spans="1:17" s="28" customFormat="1" ht="63" x14ac:dyDescent="0.25">
      <c r="A82" s="139" t="s">
        <v>204</v>
      </c>
      <c r="B82" s="163" t="s">
        <v>29</v>
      </c>
      <c r="C82" s="184" t="s">
        <v>205</v>
      </c>
      <c r="D82" s="163" t="s">
        <v>181</v>
      </c>
      <c r="E82" s="130" t="s">
        <v>171</v>
      </c>
      <c r="F82" s="157"/>
      <c r="G82" s="157"/>
      <c r="H82" s="133">
        <v>116666.67</v>
      </c>
      <c r="I82" s="141">
        <v>1</v>
      </c>
      <c r="J82" s="134">
        <v>0</v>
      </c>
      <c r="K82" s="162" t="s">
        <v>124</v>
      </c>
      <c r="L82" s="157" t="s">
        <v>34</v>
      </c>
      <c r="M82" s="158">
        <v>44166</v>
      </c>
      <c r="N82" s="158">
        <v>44287</v>
      </c>
      <c r="O82" s="130"/>
      <c r="P82" s="130"/>
      <c r="Q82" s="135" t="s">
        <v>35</v>
      </c>
    </row>
    <row r="83" spans="1:17" s="28" customFormat="1" ht="63" x14ac:dyDescent="0.25">
      <c r="A83" s="139" t="s">
        <v>206</v>
      </c>
      <c r="B83" s="157" t="s">
        <v>29</v>
      </c>
      <c r="C83" s="161" t="s">
        <v>207</v>
      </c>
      <c r="D83" s="160" t="s">
        <v>208</v>
      </c>
      <c r="E83" s="130" t="s">
        <v>171</v>
      </c>
      <c r="F83" s="157"/>
      <c r="G83" s="157"/>
      <c r="H83" s="133">
        <v>17500</v>
      </c>
      <c r="I83" s="141">
        <v>1</v>
      </c>
      <c r="J83" s="134">
        <v>0</v>
      </c>
      <c r="K83" s="162" t="s">
        <v>124</v>
      </c>
      <c r="L83" s="157" t="s">
        <v>34</v>
      </c>
      <c r="M83" s="158">
        <v>44166</v>
      </c>
      <c r="N83" s="158">
        <v>44287</v>
      </c>
      <c r="O83" s="130"/>
      <c r="P83" s="130"/>
      <c r="Q83" s="135" t="s">
        <v>35</v>
      </c>
    </row>
    <row r="84" spans="1:17" s="28" customFormat="1" ht="63" x14ac:dyDescent="0.25">
      <c r="A84" s="139" t="s">
        <v>209</v>
      </c>
      <c r="B84" s="157" t="s">
        <v>29</v>
      </c>
      <c r="C84" s="184" t="s">
        <v>210</v>
      </c>
      <c r="D84" s="160" t="s">
        <v>211</v>
      </c>
      <c r="E84" s="130" t="s">
        <v>171</v>
      </c>
      <c r="F84" s="185"/>
      <c r="G84" s="185"/>
      <c r="H84" s="133">
        <v>43166.67</v>
      </c>
      <c r="I84" s="141">
        <v>1</v>
      </c>
      <c r="J84" s="134">
        <v>0</v>
      </c>
      <c r="K84" s="162" t="s">
        <v>33</v>
      </c>
      <c r="L84" s="157" t="s">
        <v>34</v>
      </c>
      <c r="M84" s="158">
        <v>43862</v>
      </c>
      <c r="N84" s="158">
        <v>43983</v>
      </c>
      <c r="O84" s="130"/>
      <c r="P84" s="130"/>
      <c r="Q84" s="135" t="s">
        <v>35</v>
      </c>
    </row>
    <row r="85" spans="1:17" s="28" customFormat="1" ht="63" x14ac:dyDescent="0.25">
      <c r="A85" s="139" t="s">
        <v>212</v>
      </c>
      <c r="B85" s="157" t="s">
        <v>29</v>
      </c>
      <c r="C85" s="161" t="s">
        <v>213</v>
      </c>
      <c r="D85" s="157" t="s">
        <v>214</v>
      </c>
      <c r="E85" s="186" t="s">
        <v>171</v>
      </c>
      <c r="F85" s="157"/>
      <c r="G85" s="130"/>
      <c r="H85" s="133">
        <v>98000</v>
      </c>
      <c r="I85" s="162">
        <v>0</v>
      </c>
      <c r="J85" s="162">
        <v>1</v>
      </c>
      <c r="K85" s="157" t="s">
        <v>33</v>
      </c>
      <c r="L85" s="157" t="s">
        <v>34</v>
      </c>
      <c r="M85" s="158">
        <v>43678</v>
      </c>
      <c r="N85" s="158">
        <v>43800</v>
      </c>
      <c r="O85" s="157"/>
      <c r="P85" s="130"/>
      <c r="Q85" s="135" t="s">
        <v>35</v>
      </c>
    </row>
    <row r="86" spans="1:17" s="54" customFormat="1" ht="47.25" x14ac:dyDescent="0.25">
      <c r="A86" s="159" t="s">
        <v>215</v>
      </c>
      <c r="B86" s="143" t="s">
        <v>29</v>
      </c>
      <c r="C86" s="161" t="s">
        <v>216</v>
      </c>
      <c r="D86" s="143" t="s">
        <v>217</v>
      </c>
      <c r="E86" s="186" t="s">
        <v>174</v>
      </c>
      <c r="F86" s="135"/>
      <c r="G86" s="135"/>
      <c r="H86" s="133">
        <v>250000</v>
      </c>
      <c r="I86" s="162">
        <v>1</v>
      </c>
      <c r="J86" s="162">
        <v>0</v>
      </c>
      <c r="K86" s="134" t="s">
        <v>217</v>
      </c>
      <c r="L86" s="135" t="s">
        <v>125</v>
      </c>
      <c r="M86" s="136">
        <v>43647</v>
      </c>
      <c r="N86" s="136">
        <v>43800</v>
      </c>
      <c r="O86" s="132"/>
      <c r="P86" s="132"/>
      <c r="Q86" s="135" t="s">
        <v>35</v>
      </c>
    </row>
    <row r="87" spans="1:17" s="54" customFormat="1" ht="63" x14ac:dyDescent="0.25">
      <c r="A87" s="159" t="s">
        <v>218</v>
      </c>
      <c r="B87" s="143" t="s">
        <v>29</v>
      </c>
      <c r="C87" s="161" t="s">
        <v>219</v>
      </c>
      <c r="D87" s="143" t="s">
        <v>220</v>
      </c>
      <c r="E87" s="186" t="s">
        <v>171</v>
      </c>
      <c r="F87" s="135"/>
      <c r="G87" s="135" t="s">
        <v>221</v>
      </c>
      <c r="H87" s="133">
        <v>37916.67</v>
      </c>
      <c r="I87" s="162">
        <v>1</v>
      </c>
      <c r="J87" s="162">
        <v>0</v>
      </c>
      <c r="K87" s="134" t="s">
        <v>33</v>
      </c>
      <c r="L87" s="135" t="s">
        <v>34</v>
      </c>
      <c r="M87" s="136">
        <v>43617</v>
      </c>
      <c r="N87" s="136">
        <v>43770</v>
      </c>
      <c r="O87" s="132"/>
      <c r="P87" s="132"/>
      <c r="Q87" s="135" t="s">
        <v>94</v>
      </c>
    </row>
    <row r="88" spans="1:17" s="54" customFormat="1" ht="15.75" x14ac:dyDescent="0.25">
      <c r="A88" s="29"/>
      <c r="B88" s="75"/>
      <c r="C88" s="81"/>
      <c r="D88" s="75"/>
      <c r="E88" s="75"/>
      <c r="F88" s="82"/>
      <c r="G88" s="60"/>
      <c r="H88" s="76">
        <f>SUM(H70:H87)</f>
        <v>6082250</v>
      </c>
      <c r="I88" s="62"/>
      <c r="J88" s="36"/>
      <c r="K88" s="36"/>
      <c r="L88" s="63"/>
      <c r="M88" s="60"/>
      <c r="N88" s="64"/>
      <c r="O88" s="64"/>
      <c r="P88" s="65"/>
      <c r="Q88" s="65"/>
    </row>
    <row r="89" spans="1:17" s="54" customFormat="1" ht="15.75" x14ac:dyDescent="0.25">
      <c r="A89" s="39"/>
      <c r="B89" s="78"/>
      <c r="C89" s="83"/>
      <c r="D89" s="78"/>
      <c r="E89" s="78"/>
      <c r="F89" s="84"/>
      <c r="G89" s="69"/>
      <c r="H89" s="69"/>
      <c r="I89" s="71"/>
      <c r="J89" s="46"/>
      <c r="K89" s="46"/>
      <c r="L89" s="72"/>
      <c r="M89" s="69"/>
      <c r="N89" s="73"/>
      <c r="O89" s="73"/>
      <c r="P89" s="70"/>
      <c r="Q89" s="70"/>
    </row>
    <row r="90" spans="1:17" s="54" customFormat="1" ht="15.75" x14ac:dyDescent="0.25">
      <c r="A90" s="74">
        <v>5</v>
      </c>
      <c r="B90" s="205" t="s">
        <v>222</v>
      </c>
      <c r="C90" s="206"/>
      <c r="D90" s="206"/>
      <c r="E90" s="206"/>
      <c r="F90" s="206"/>
      <c r="G90" s="206"/>
      <c r="H90" s="206"/>
      <c r="I90" s="206"/>
      <c r="J90" s="206"/>
      <c r="K90" s="206"/>
      <c r="L90" s="206"/>
      <c r="M90" s="206"/>
      <c r="N90" s="206"/>
      <c r="O90" s="206"/>
      <c r="P90" s="206"/>
      <c r="Q90" s="206"/>
    </row>
    <row r="91" spans="1:17" s="54" customFormat="1" ht="15.75" x14ac:dyDescent="0.25">
      <c r="A91"/>
      <c r="B91" s="225" t="s">
        <v>47</v>
      </c>
      <c r="C91" s="199" t="s">
        <v>48</v>
      </c>
      <c r="D91" s="199" t="s">
        <v>223</v>
      </c>
      <c r="E91" s="199" t="s">
        <v>49</v>
      </c>
      <c r="F91" s="199" t="s">
        <v>293</v>
      </c>
      <c r="G91" s="196" t="s">
        <v>50</v>
      </c>
      <c r="H91" s="197"/>
      <c r="I91" s="198"/>
      <c r="J91" s="235" t="s">
        <v>224</v>
      </c>
      <c r="K91" s="199" t="s">
        <v>51</v>
      </c>
      <c r="L91" s="199" t="s">
        <v>52</v>
      </c>
      <c r="M91" s="201" t="s">
        <v>53</v>
      </c>
      <c r="N91" s="202"/>
      <c r="O91" s="199" t="s">
        <v>13</v>
      </c>
      <c r="P91" s="227" t="s">
        <v>14</v>
      </c>
      <c r="Q91" s="227" t="s">
        <v>15</v>
      </c>
    </row>
    <row r="92" spans="1:17" s="54" customFormat="1" ht="25.5" x14ac:dyDescent="0.25">
      <c r="A92"/>
      <c r="B92" s="234"/>
      <c r="C92" s="210"/>
      <c r="D92" s="210"/>
      <c r="E92" s="210"/>
      <c r="F92" s="210"/>
      <c r="G92" s="19" t="s">
        <v>22</v>
      </c>
      <c r="H92" s="24" t="s">
        <v>23</v>
      </c>
      <c r="I92" s="25" t="s">
        <v>24</v>
      </c>
      <c r="J92" s="236"/>
      <c r="K92" s="210"/>
      <c r="L92" s="210"/>
      <c r="M92" s="27" t="s">
        <v>225</v>
      </c>
      <c r="N92" s="27" t="s">
        <v>226</v>
      </c>
      <c r="O92" s="210"/>
      <c r="P92" s="233"/>
      <c r="Q92" s="233"/>
    </row>
    <row r="93" spans="1:17" s="54" customFormat="1" ht="47.25" x14ac:dyDescent="0.25">
      <c r="A93" s="145" t="s">
        <v>227</v>
      </c>
      <c r="B93" s="146" t="s">
        <v>29</v>
      </c>
      <c r="C93" s="174" t="s">
        <v>228</v>
      </c>
      <c r="D93" s="151" t="s">
        <v>229</v>
      </c>
      <c r="E93" s="187" t="s">
        <v>230</v>
      </c>
      <c r="F93" s="188"/>
      <c r="G93" s="126">
        <v>35000</v>
      </c>
      <c r="H93" s="189">
        <v>1</v>
      </c>
      <c r="I93" s="151">
        <v>0</v>
      </c>
      <c r="J93" s="145">
        <v>1</v>
      </c>
      <c r="K93" s="151" t="s">
        <v>33</v>
      </c>
      <c r="L93" s="146" t="s">
        <v>34</v>
      </c>
      <c r="M93" s="190">
        <v>43831</v>
      </c>
      <c r="N93" s="190">
        <v>43891</v>
      </c>
      <c r="O93" s="188"/>
      <c r="P93" s="188"/>
      <c r="Q93" s="146" t="s">
        <v>35</v>
      </c>
    </row>
    <row r="94" spans="1:17" s="54" customFormat="1" ht="46.5" hidden="1" customHeight="1" x14ac:dyDescent="0.25">
      <c r="A94" s="145" t="s">
        <v>231</v>
      </c>
      <c r="B94" s="146" t="s">
        <v>29</v>
      </c>
      <c r="C94" s="174" t="s">
        <v>232</v>
      </c>
      <c r="D94" s="151" t="s">
        <v>233</v>
      </c>
      <c r="E94" s="187" t="s">
        <v>230</v>
      </c>
      <c r="F94" s="188"/>
      <c r="G94" s="126">
        <v>11666.67</v>
      </c>
      <c r="H94" s="189">
        <v>1</v>
      </c>
      <c r="I94" s="151">
        <v>0</v>
      </c>
      <c r="J94" s="145">
        <v>1</v>
      </c>
      <c r="K94" s="151" t="s">
        <v>33</v>
      </c>
      <c r="L94" s="146" t="s">
        <v>34</v>
      </c>
      <c r="M94" s="190">
        <v>43617</v>
      </c>
      <c r="N94" s="190">
        <v>43678</v>
      </c>
      <c r="O94" s="188"/>
      <c r="P94" s="188"/>
      <c r="Q94" s="146" t="s">
        <v>35</v>
      </c>
    </row>
    <row r="95" spans="1:17" s="54" customFormat="1" ht="47.25" x14ac:dyDescent="0.25">
      <c r="A95" s="145" t="s">
        <v>234</v>
      </c>
      <c r="B95" s="146" t="s">
        <v>29</v>
      </c>
      <c r="C95" s="174" t="s">
        <v>235</v>
      </c>
      <c r="D95" s="151" t="s">
        <v>217</v>
      </c>
      <c r="E95" s="187" t="s">
        <v>230</v>
      </c>
      <c r="F95" s="188"/>
      <c r="G95" s="126">
        <v>45000</v>
      </c>
      <c r="H95" s="189">
        <v>1</v>
      </c>
      <c r="I95" s="151">
        <v>0</v>
      </c>
      <c r="J95" s="145">
        <v>1</v>
      </c>
      <c r="K95" s="151" t="s">
        <v>217</v>
      </c>
      <c r="L95" s="146" t="s">
        <v>34</v>
      </c>
      <c r="M95" s="190">
        <v>43831</v>
      </c>
      <c r="N95" s="190">
        <v>43891</v>
      </c>
      <c r="O95" s="188"/>
      <c r="P95" s="188"/>
      <c r="Q95" s="146" t="s">
        <v>35</v>
      </c>
    </row>
    <row r="96" spans="1:17" s="54" customFormat="1" ht="47.25" x14ac:dyDescent="0.25">
      <c r="A96" s="145" t="s">
        <v>236</v>
      </c>
      <c r="B96" s="146" t="s">
        <v>29</v>
      </c>
      <c r="C96" s="191" t="s">
        <v>237</v>
      </c>
      <c r="D96" s="151" t="s">
        <v>217</v>
      </c>
      <c r="E96" s="187" t="s">
        <v>230</v>
      </c>
      <c r="F96" s="188"/>
      <c r="G96" s="126">
        <v>66666.67</v>
      </c>
      <c r="H96" s="189">
        <v>1</v>
      </c>
      <c r="I96" s="151">
        <v>0</v>
      </c>
      <c r="J96" s="145">
        <v>1</v>
      </c>
      <c r="K96" s="151" t="s">
        <v>217</v>
      </c>
      <c r="L96" s="146" t="s">
        <v>34</v>
      </c>
      <c r="M96" s="190">
        <v>43678</v>
      </c>
      <c r="N96" s="190">
        <v>43739</v>
      </c>
      <c r="O96" s="188"/>
      <c r="P96" s="188"/>
      <c r="Q96" s="146" t="s">
        <v>35</v>
      </c>
    </row>
    <row r="97" spans="1:17" s="54" customFormat="1" ht="47.25" x14ac:dyDescent="0.25">
      <c r="A97" s="145" t="s">
        <v>238</v>
      </c>
      <c r="B97" s="146" t="s">
        <v>29</v>
      </c>
      <c r="C97" s="192" t="s">
        <v>239</v>
      </c>
      <c r="D97" s="151" t="s">
        <v>217</v>
      </c>
      <c r="E97" s="187" t="s">
        <v>230</v>
      </c>
      <c r="F97" s="188"/>
      <c r="G97" s="126">
        <v>3333.33</v>
      </c>
      <c r="H97" s="189">
        <v>1</v>
      </c>
      <c r="I97" s="151">
        <v>0</v>
      </c>
      <c r="J97" s="145">
        <v>1</v>
      </c>
      <c r="K97" s="151" t="s">
        <v>217</v>
      </c>
      <c r="L97" s="146" t="s">
        <v>34</v>
      </c>
      <c r="M97" s="190">
        <v>44197</v>
      </c>
      <c r="N97" s="190">
        <v>44256</v>
      </c>
      <c r="O97" s="188"/>
      <c r="P97" s="188"/>
      <c r="Q97" s="146" t="s">
        <v>35</v>
      </c>
    </row>
    <row r="98" spans="1:17" s="54" customFormat="1" ht="15.75" x14ac:dyDescent="0.25">
      <c r="A98" s="85"/>
      <c r="B98" s="60"/>
      <c r="C98" s="86"/>
      <c r="D98" s="63"/>
      <c r="E98" s="63"/>
      <c r="F98" s="82"/>
      <c r="G98" s="76">
        <f>SUM(G93:G97)</f>
        <v>161666.66999999998</v>
      </c>
      <c r="H98" s="87"/>
      <c r="I98" s="88"/>
      <c r="J98" s="89"/>
      <c r="K98" s="90"/>
      <c r="L98" s="63"/>
      <c r="M98" s="91"/>
      <c r="N98" s="65"/>
      <c r="O98" s="64"/>
      <c r="P98" s="64"/>
      <c r="Q98" s="60"/>
    </row>
    <row r="99" spans="1:17" s="54" customFormat="1" ht="15.75" x14ac:dyDescent="0.25">
      <c r="A99" s="92"/>
      <c r="B99" s="69"/>
      <c r="C99" s="93"/>
      <c r="D99" s="72"/>
      <c r="E99" s="72"/>
      <c r="F99" s="84"/>
      <c r="G99" s="69"/>
      <c r="I99" s="94"/>
      <c r="J99" s="95"/>
      <c r="K99" s="96"/>
      <c r="L99" s="72"/>
      <c r="M99" s="97"/>
      <c r="N99" s="70"/>
      <c r="O99" s="73"/>
      <c r="P99" s="73"/>
      <c r="Q99" s="69"/>
    </row>
    <row r="100" spans="1:17" s="54" customFormat="1" ht="15.75" x14ac:dyDescent="0.25">
      <c r="A100" s="74">
        <v>6</v>
      </c>
      <c r="B100" s="205" t="s">
        <v>240</v>
      </c>
      <c r="C100" s="206"/>
      <c r="D100" s="206"/>
      <c r="E100" s="206"/>
      <c r="F100" s="206"/>
      <c r="G100" s="206"/>
      <c r="H100" s="206"/>
      <c r="I100" s="206"/>
      <c r="J100" s="206"/>
      <c r="K100" s="206"/>
      <c r="L100" s="206"/>
      <c r="M100" s="206"/>
      <c r="N100" s="206"/>
      <c r="O100" s="206"/>
      <c r="P100" s="206"/>
      <c r="Q100" s="206"/>
    </row>
    <row r="101" spans="1:17" s="54" customFormat="1" ht="15.75" x14ac:dyDescent="0.25">
      <c r="A101" s="1"/>
      <c r="B101" s="224" t="s">
        <v>47</v>
      </c>
      <c r="C101" s="209" t="s">
        <v>48</v>
      </c>
      <c r="D101" s="209" t="s">
        <v>120</v>
      </c>
      <c r="E101" s="209" t="s">
        <v>49</v>
      </c>
      <c r="F101" s="199" t="s">
        <v>20</v>
      </c>
      <c r="G101" s="199" t="s">
        <v>21</v>
      </c>
      <c r="H101" s="196" t="s">
        <v>50</v>
      </c>
      <c r="I101" s="197"/>
      <c r="J101" s="198"/>
      <c r="K101" s="209" t="s">
        <v>51</v>
      </c>
      <c r="L101" s="209" t="s">
        <v>52</v>
      </c>
      <c r="M101" s="201" t="s">
        <v>53</v>
      </c>
      <c r="N101" s="202"/>
      <c r="O101" s="196" t="s">
        <v>13</v>
      </c>
      <c r="P101" s="226" t="s">
        <v>14</v>
      </c>
      <c r="Q101" s="226" t="s">
        <v>15</v>
      </c>
    </row>
    <row r="102" spans="1:17" s="54" customFormat="1" ht="38.25" x14ac:dyDescent="0.25">
      <c r="A102" s="1"/>
      <c r="B102" s="225"/>
      <c r="C102" s="199"/>
      <c r="D102" s="199"/>
      <c r="E102" s="199"/>
      <c r="F102" s="200"/>
      <c r="G102" s="200"/>
      <c r="H102" s="19" t="s">
        <v>22</v>
      </c>
      <c r="I102" s="24" t="s">
        <v>23</v>
      </c>
      <c r="J102" s="25" t="s">
        <v>24</v>
      </c>
      <c r="K102" s="199"/>
      <c r="L102" s="199"/>
      <c r="M102" s="27" t="s">
        <v>241</v>
      </c>
      <c r="N102" s="27" t="s">
        <v>27</v>
      </c>
      <c r="O102" s="203"/>
      <c r="P102" s="227"/>
      <c r="Q102" s="227"/>
    </row>
    <row r="103" spans="1:17" s="28" customFormat="1" ht="94.5" x14ac:dyDescent="0.25">
      <c r="A103" s="154" t="s">
        <v>242</v>
      </c>
      <c r="B103" s="146" t="s">
        <v>29</v>
      </c>
      <c r="C103" s="148" t="s">
        <v>243</v>
      </c>
      <c r="D103" s="152" t="s">
        <v>244</v>
      </c>
      <c r="E103" s="148" t="s">
        <v>57</v>
      </c>
      <c r="F103" s="148"/>
      <c r="G103" s="148"/>
      <c r="H103" s="126">
        <v>326000.02</v>
      </c>
      <c r="I103" s="150">
        <v>1</v>
      </c>
      <c r="J103" s="142">
        <v>0</v>
      </c>
      <c r="K103" s="151" t="s">
        <v>245</v>
      </c>
      <c r="L103" s="152" t="s">
        <v>65</v>
      </c>
      <c r="M103" s="153">
        <v>43647</v>
      </c>
      <c r="N103" s="153">
        <v>43770</v>
      </c>
      <c r="O103" s="153" t="s">
        <v>246</v>
      </c>
      <c r="P103" s="148"/>
      <c r="Q103" s="153" t="s">
        <v>35</v>
      </c>
    </row>
    <row r="104" spans="1:17" s="54" customFormat="1" ht="126" x14ac:dyDescent="0.25">
      <c r="A104" s="145" t="s">
        <v>247</v>
      </c>
      <c r="B104" s="146" t="s">
        <v>29</v>
      </c>
      <c r="C104" s="147" t="s">
        <v>248</v>
      </c>
      <c r="D104" s="142" t="s">
        <v>297</v>
      </c>
      <c r="E104" s="148" t="s">
        <v>60</v>
      </c>
      <c r="F104" s="149"/>
      <c r="G104" s="146" t="s">
        <v>295</v>
      </c>
      <c r="H104" s="126">
        <v>162333.37</v>
      </c>
      <c r="I104" s="150">
        <v>1</v>
      </c>
      <c r="J104" s="142">
        <v>0</v>
      </c>
      <c r="K104" s="151" t="s">
        <v>249</v>
      </c>
      <c r="L104" s="152" t="s">
        <v>34</v>
      </c>
      <c r="M104" s="153">
        <v>43647</v>
      </c>
      <c r="N104" s="153">
        <v>44713</v>
      </c>
      <c r="O104" s="246" t="s">
        <v>299</v>
      </c>
      <c r="P104" s="149"/>
      <c r="Q104" s="146" t="s">
        <v>94</v>
      </c>
    </row>
    <row r="105" spans="1:17" s="28" customFormat="1" ht="78.75" x14ac:dyDescent="0.25">
      <c r="A105" s="154" t="s">
        <v>250</v>
      </c>
      <c r="B105" s="152" t="s">
        <v>29</v>
      </c>
      <c r="C105" s="148" t="s">
        <v>251</v>
      </c>
      <c r="D105" s="142" t="s">
        <v>252</v>
      </c>
      <c r="E105" s="148" t="s">
        <v>32</v>
      </c>
      <c r="F105" s="148"/>
      <c r="G105" s="149"/>
      <c r="H105" s="126">
        <v>859166.67</v>
      </c>
      <c r="I105" s="150">
        <v>1</v>
      </c>
      <c r="J105" s="142">
        <v>0</v>
      </c>
      <c r="K105" s="142" t="s">
        <v>253</v>
      </c>
      <c r="L105" s="152" t="s">
        <v>34</v>
      </c>
      <c r="M105" s="153">
        <v>43831</v>
      </c>
      <c r="N105" s="153">
        <v>43983</v>
      </c>
      <c r="O105" s="246" t="s">
        <v>298</v>
      </c>
      <c r="P105" s="148"/>
      <c r="Q105" s="152" t="s">
        <v>35</v>
      </c>
    </row>
    <row r="106" spans="1:17" s="28" customFormat="1" ht="78.75" x14ac:dyDescent="0.25">
      <c r="A106" s="154" t="s">
        <v>255</v>
      </c>
      <c r="B106" s="152" t="s">
        <v>29</v>
      </c>
      <c r="C106" s="147" t="s">
        <v>256</v>
      </c>
      <c r="D106" s="166" t="s">
        <v>257</v>
      </c>
      <c r="E106" s="148" t="s">
        <v>60</v>
      </c>
      <c r="F106" s="148"/>
      <c r="G106" s="148"/>
      <c r="H106" s="126">
        <v>33333.33</v>
      </c>
      <c r="I106" s="150">
        <v>1</v>
      </c>
      <c r="J106" s="142">
        <v>0</v>
      </c>
      <c r="K106" s="166" t="s">
        <v>45</v>
      </c>
      <c r="L106" s="152" t="s">
        <v>34</v>
      </c>
      <c r="M106" s="153">
        <v>43647</v>
      </c>
      <c r="N106" s="153">
        <v>43770</v>
      </c>
      <c r="O106" s="148" t="s">
        <v>254</v>
      </c>
      <c r="P106" s="148"/>
      <c r="Q106" s="152" t="s">
        <v>35</v>
      </c>
    </row>
    <row r="107" spans="1:17" s="54" customFormat="1" ht="63" x14ac:dyDescent="0.25">
      <c r="A107" s="145" t="s">
        <v>258</v>
      </c>
      <c r="B107" s="152" t="s">
        <v>29</v>
      </c>
      <c r="C107" s="191" t="s">
        <v>259</v>
      </c>
      <c r="D107" s="151" t="s">
        <v>217</v>
      </c>
      <c r="E107" s="148" t="s">
        <v>32</v>
      </c>
      <c r="F107" s="149"/>
      <c r="G107" s="149"/>
      <c r="H107" s="126">
        <v>16666.669999999998</v>
      </c>
      <c r="I107" s="150">
        <v>1</v>
      </c>
      <c r="J107" s="142">
        <v>0</v>
      </c>
      <c r="K107" s="166" t="s">
        <v>217</v>
      </c>
      <c r="L107" s="152" t="s">
        <v>34</v>
      </c>
      <c r="M107" s="153">
        <v>43647</v>
      </c>
      <c r="N107" s="153">
        <v>43800</v>
      </c>
      <c r="O107" s="148"/>
      <c r="P107" s="149"/>
      <c r="Q107" s="152" t="s">
        <v>35</v>
      </c>
    </row>
    <row r="108" spans="1:17" ht="18.75" x14ac:dyDescent="0.25">
      <c r="B108" s="98"/>
      <c r="C108" s="98"/>
      <c r="D108" s="98"/>
      <c r="E108" s="98"/>
      <c r="F108" s="98"/>
      <c r="G108" s="98"/>
      <c r="H108" s="99">
        <f>SUM(H103:H107)</f>
        <v>1397500.06</v>
      </c>
      <c r="I108" s="100"/>
      <c r="J108" s="101"/>
      <c r="K108" s="102"/>
      <c r="L108" s="103"/>
      <c r="M108" s="104"/>
      <c r="N108" s="105"/>
      <c r="O108" s="105"/>
      <c r="P108" s="98"/>
      <c r="Q108" s="98"/>
    </row>
    <row r="109" spans="1:17" ht="18.75" x14ac:dyDescent="0.3">
      <c r="G109" s="155" t="s">
        <v>292</v>
      </c>
      <c r="H109" s="99">
        <v>1000000</v>
      </c>
      <c r="I109" s="98"/>
      <c r="J109" s="106"/>
      <c r="K109" s="103"/>
      <c r="L109" s="107"/>
      <c r="M109" s="104"/>
      <c r="N109" s="105"/>
      <c r="O109" s="105"/>
      <c r="P109" s="98"/>
      <c r="Q109" s="98"/>
    </row>
    <row r="110" spans="1:17" ht="18.75" x14ac:dyDescent="0.3">
      <c r="G110" s="108" t="s">
        <v>260</v>
      </c>
      <c r="H110" s="109">
        <f>SUM(H19+H46+H65+H88+G98+H108+H109)</f>
        <v>49999999.080000006</v>
      </c>
      <c r="I110" s="110"/>
    </row>
    <row r="112" spans="1:17" x14ac:dyDescent="0.25">
      <c r="M112" s="116"/>
    </row>
    <row r="113" spans="1:15" x14ac:dyDescent="0.25">
      <c r="M113" s="116"/>
    </row>
    <row r="116" spans="1:15" x14ac:dyDescent="0.25">
      <c r="A116" s="117"/>
      <c r="B116" s="237" t="s">
        <v>261</v>
      </c>
      <c r="C116" s="118" t="s">
        <v>65</v>
      </c>
      <c r="D116" s="119"/>
      <c r="E116" s="119"/>
      <c r="I116" s="120"/>
      <c r="N116" s="113"/>
      <c r="O116" s="113"/>
    </row>
    <row r="117" spans="1:15" x14ac:dyDescent="0.25">
      <c r="A117" s="117"/>
      <c r="B117" s="238"/>
      <c r="C117" s="118" t="s">
        <v>34</v>
      </c>
      <c r="D117" s="119"/>
      <c r="E117" s="119"/>
      <c r="N117" s="113"/>
      <c r="O117" s="113"/>
    </row>
    <row r="118" spans="1:15" x14ac:dyDescent="0.25">
      <c r="A118" s="117"/>
      <c r="B118" s="239"/>
      <c r="C118" s="121" t="s">
        <v>125</v>
      </c>
      <c r="D118" s="119"/>
      <c r="E118" s="119"/>
      <c r="N118" s="113"/>
      <c r="O118" s="113"/>
    </row>
    <row r="119" spans="1:15" x14ac:dyDescent="0.25">
      <c r="A119" s="117"/>
      <c r="B119" s="122"/>
      <c r="C119" s="119"/>
      <c r="D119" s="119"/>
      <c r="E119" s="119"/>
      <c r="N119" s="113"/>
      <c r="O119" s="113"/>
    </row>
    <row r="120" spans="1:15" x14ac:dyDescent="0.25">
      <c r="A120" s="117"/>
      <c r="B120" s="237" t="s">
        <v>15</v>
      </c>
      <c r="C120" s="118" t="s">
        <v>35</v>
      </c>
      <c r="D120" s="119"/>
      <c r="E120" s="119"/>
      <c r="N120" s="113"/>
      <c r="O120" s="113"/>
    </row>
    <row r="121" spans="1:15" x14ac:dyDescent="0.25">
      <c r="A121" s="117"/>
      <c r="B121" s="238"/>
      <c r="C121" s="118" t="s">
        <v>94</v>
      </c>
      <c r="D121" s="119"/>
      <c r="E121" s="119"/>
      <c r="N121" s="113"/>
      <c r="O121" s="113"/>
    </row>
    <row r="122" spans="1:15" x14ac:dyDescent="0.25">
      <c r="A122" s="117"/>
      <c r="B122" s="238"/>
      <c r="C122" s="118" t="s">
        <v>262</v>
      </c>
      <c r="D122" s="119"/>
      <c r="E122" s="119"/>
      <c r="N122" s="113"/>
      <c r="O122" s="113"/>
    </row>
    <row r="123" spans="1:15" x14ac:dyDescent="0.25">
      <c r="A123" s="117"/>
      <c r="B123" s="238"/>
      <c r="C123" s="118" t="s">
        <v>263</v>
      </c>
      <c r="D123" s="119"/>
      <c r="E123" s="119"/>
      <c r="N123" s="113"/>
      <c r="O123" s="113"/>
    </row>
    <row r="124" spans="1:15" x14ac:dyDescent="0.25">
      <c r="A124" s="117"/>
      <c r="B124" s="238"/>
      <c r="C124" s="118" t="s">
        <v>264</v>
      </c>
      <c r="D124" s="119"/>
      <c r="E124" s="119"/>
      <c r="N124" s="113"/>
      <c r="O124" s="113"/>
    </row>
    <row r="125" spans="1:15" x14ac:dyDescent="0.25">
      <c r="A125" s="117"/>
      <c r="B125" s="238"/>
      <c r="C125" s="118" t="s">
        <v>265</v>
      </c>
      <c r="D125" s="119"/>
      <c r="E125" s="119"/>
      <c r="N125" s="113"/>
      <c r="O125" s="113"/>
    </row>
    <row r="126" spans="1:15" x14ac:dyDescent="0.25">
      <c r="A126" s="117"/>
      <c r="B126" s="238"/>
      <c r="C126" s="118" t="s">
        <v>82</v>
      </c>
      <c r="D126" s="119"/>
      <c r="E126" s="119"/>
      <c r="N126" s="113"/>
      <c r="O126" s="113"/>
    </row>
    <row r="127" spans="1:15" x14ac:dyDescent="0.25">
      <c r="A127" s="117"/>
      <c r="B127" s="239"/>
      <c r="C127" s="118" t="s">
        <v>266</v>
      </c>
      <c r="D127" s="119"/>
      <c r="E127" s="119"/>
      <c r="N127" s="113"/>
      <c r="O127" s="113"/>
    </row>
    <row r="128" spans="1:15" x14ac:dyDescent="0.25">
      <c r="A128" s="117"/>
      <c r="B128" s="122"/>
      <c r="C128" s="119"/>
      <c r="D128" s="119"/>
      <c r="E128" s="119"/>
      <c r="N128" s="113"/>
      <c r="O128" s="113"/>
    </row>
    <row r="129" spans="1:15" x14ac:dyDescent="0.25">
      <c r="A129" s="117"/>
      <c r="B129" s="240" t="s">
        <v>267</v>
      </c>
      <c r="C129" s="241" t="s">
        <v>268</v>
      </c>
      <c r="D129" s="118" t="s">
        <v>174</v>
      </c>
      <c r="E129" s="123"/>
      <c r="N129" s="113"/>
      <c r="O129" s="113"/>
    </row>
    <row r="130" spans="1:15" x14ac:dyDescent="0.25">
      <c r="A130" s="117"/>
      <c r="B130" s="240"/>
      <c r="C130" s="241"/>
      <c r="D130" s="118" t="s">
        <v>185</v>
      </c>
      <c r="E130" s="123"/>
      <c r="N130" s="113"/>
      <c r="O130" s="113"/>
    </row>
    <row r="131" spans="1:15" x14ac:dyDescent="0.25">
      <c r="A131" s="117"/>
      <c r="B131" s="240"/>
      <c r="C131" s="241"/>
      <c r="D131" s="118" t="s">
        <v>171</v>
      </c>
      <c r="E131" s="123"/>
      <c r="N131" s="113"/>
      <c r="O131" s="113"/>
    </row>
    <row r="132" spans="1:15" x14ac:dyDescent="0.25">
      <c r="A132" s="117"/>
      <c r="B132" s="240"/>
      <c r="C132" s="241"/>
      <c r="D132" s="118" t="s">
        <v>60</v>
      </c>
      <c r="E132" s="123"/>
      <c r="N132" s="113"/>
      <c r="O132" s="113"/>
    </row>
    <row r="133" spans="1:15" x14ac:dyDescent="0.25">
      <c r="A133" s="117"/>
      <c r="B133" s="240"/>
      <c r="C133" s="241"/>
      <c r="D133" s="118" t="s">
        <v>57</v>
      </c>
      <c r="E133" s="123"/>
      <c r="N133" s="113"/>
      <c r="O133" s="113"/>
    </row>
    <row r="134" spans="1:15" x14ac:dyDescent="0.25">
      <c r="A134" s="117"/>
      <c r="B134" s="240"/>
      <c r="C134" s="241"/>
      <c r="D134" s="118" t="s">
        <v>269</v>
      </c>
      <c r="E134" s="123"/>
      <c r="N134" s="113"/>
      <c r="O134" s="113"/>
    </row>
    <row r="135" spans="1:15" x14ac:dyDescent="0.25">
      <c r="A135" s="117"/>
      <c r="B135" s="240"/>
      <c r="C135" s="241"/>
      <c r="D135" s="118" t="s">
        <v>270</v>
      </c>
      <c r="E135" s="123"/>
      <c r="N135" s="113"/>
      <c r="O135" s="113"/>
    </row>
    <row r="136" spans="1:15" x14ac:dyDescent="0.25">
      <c r="A136" s="117"/>
      <c r="B136" s="240"/>
      <c r="C136" s="242" t="s">
        <v>271</v>
      </c>
      <c r="D136" s="118" t="s">
        <v>149</v>
      </c>
      <c r="E136" s="123"/>
      <c r="N136" s="113"/>
      <c r="O136" s="113"/>
    </row>
    <row r="137" spans="1:15" x14ac:dyDescent="0.25">
      <c r="A137" s="117"/>
      <c r="B137" s="240"/>
      <c r="C137" s="242"/>
      <c r="D137" s="118" t="s">
        <v>272</v>
      </c>
      <c r="E137" s="123"/>
      <c r="N137" s="113"/>
      <c r="O137" s="113"/>
    </row>
    <row r="138" spans="1:15" x14ac:dyDescent="0.25">
      <c r="A138" s="117"/>
      <c r="B138" s="240"/>
      <c r="C138" s="242"/>
      <c r="D138" s="118" t="s">
        <v>32</v>
      </c>
      <c r="E138" s="123"/>
      <c r="N138" s="113"/>
      <c r="O138" s="113"/>
    </row>
    <row r="139" spans="1:15" x14ac:dyDescent="0.25">
      <c r="A139" s="117"/>
      <c r="B139" s="240"/>
      <c r="C139" s="242"/>
      <c r="D139" s="118" t="s">
        <v>60</v>
      </c>
      <c r="E139" s="123"/>
      <c r="N139" s="113"/>
      <c r="O139" s="113"/>
    </row>
    <row r="140" spans="1:15" x14ac:dyDescent="0.25">
      <c r="A140" s="117"/>
      <c r="B140" s="240"/>
      <c r="C140" s="242"/>
      <c r="D140" s="118" t="s">
        <v>57</v>
      </c>
      <c r="E140" s="123"/>
      <c r="N140" s="113"/>
      <c r="O140" s="113"/>
    </row>
    <row r="141" spans="1:15" x14ac:dyDescent="0.25">
      <c r="A141" s="117"/>
      <c r="B141" s="240"/>
      <c r="C141" s="242"/>
      <c r="D141" s="118" t="s">
        <v>273</v>
      </c>
      <c r="E141" s="123"/>
      <c r="N141" s="113"/>
      <c r="O141" s="113"/>
    </row>
    <row r="142" spans="1:15" x14ac:dyDescent="0.25">
      <c r="A142" s="117"/>
      <c r="B142" s="240"/>
      <c r="C142" s="242"/>
      <c r="D142" s="118" t="s">
        <v>274</v>
      </c>
      <c r="E142" s="123"/>
      <c r="N142" s="113"/>
      <c r="O142" s="113"/>
    </row>
    <row r="143" spans="1:15" x14ac:dyDescent="0.25">
      <c r="A143" s="117"/>
      <c r="B143" s="240"/>
      <c r="C143" s="242"/>
      <c r="D143" s="118" t="s">
        <v>275</v>
      </c>
      <c r="E143" s="123"/>
      <c r="N143" s="113"/>
      <c r="O143" s="113"/>
    </row>
    <row r="144" spans="1:15" x14ac:dyDescent="0.25">
      <c r="A144" s="117"/>
      <c r="B144" s="240"/>
      <c r="C144" s="242"/>
      <c r="D144" s="118" t="s">
        <v>276</v>
      </c>
      <c r="E144" s="123"/>
      <c r="N144" s="113"/>
      <c r="O144" s="113"/>
    </row>
    <row r="145" spans="1:15" x14ac:dyDescent="0.25">
      <c r="A145" s="117"/>
      <c r="B145" s="240"/>
      <c r="C145" s="242"/>
      <c r="D145" s="118" t="s">
        <v>277</v>
      </c>
      <c r="E145" s="123"/>
      <c r="N145" s="113"/>
      <c r="O145" s="113"/>
    </row>
    <row r="146" spans="1:15" x14ac:dyDescent="0.25">
      <c r="A146" s="117"/>
      <c r="B146" s="240"/>
      <c r="C146" s="243" t="s">
        <v>278</v>
      </c>
      <c r="D146" s="118" t="s">
        <v>230</v>
      </c>
      <c r="E146" s="123"/>
      <c r="N146" s="113"/>
      <c r="O146" s="113"/>
    </row>
    <row r="147" spans="1:15" x14ac:dyDescent="0.25">
      <c r="A147" s="117"/>
      <c r="B147" s="240"/>
      <c r="C147" s="244"/>
      <c r="D147" s="118" t="s">
        <v>60</v>
      </c>
      <c r="E147" s="123"/>
      <c r="N147" s="113"/>
      <c r="O147" s="113"/>
    </row>
    <row r="148" spans="1:15" x14ac:dyDescent="0.25">
      <c r="A148" s="117"/>
      <c r="B148" s="240"/>
      <c r="C148" s="245"/>
      <c r="D148" s="118" t="s">
        <v>57</v>
      </c>
      <c r="E148" s="123"/>
      <c r="N148" s="113"/>
      <c r="O148" s="113"/>
    </row>
  </sheetData>
  <mergeCells count="111">
    <mergeCell ref="B116:B118"/>
    <mergeCell ref="B120:B127"/>
    <mergeCell ref="B129:B148"/>
    <mergeCell ref="C129:C135"/>
    <mergeCell ref="C136:C145"/>
    <mergeCell ref="C146:C148"/>
    <mergeCell ref="Q101:Q102"/>
    <mergeCell ref="H101:J101"/>
    <mergeCell ref="K101:K102"/>
    <mergeCell ref="L101:L102"/>
    <mergeCell ref="M101:N101"/>
    <mergeCell ref="O101:O102"/>
    <mergeCell ref="P101:P102"/>
    <mergeCell ref="B101:B102"/>
    <mergeCell ref="C101:C102"/>
    <mergeCell ref="D101:D102"/>
    <mergeCell ref="E101:E102"/>
    <mergeCell ref="F101:F102"/>
    <mergeCell ref="G101:G102"/>
    <mergeCell ref="L91:L92"/>
    <mergeCell ref="M91:N91"/>
    <mergeCell ref="O91:O92"/>
    <mergeCell ref="P91:P92"/>
    <mergeCell ref="Q91:Q92"/>
    <mergeCell ref="B100:Q100"/>
    <mergeCell ref="Q68:Q69"/>
    <mergeCell ref="B90:Q90"/>
    <mergeCell ref="B91:B92"/>
    <mergeCell ref="C91:C92"/>
    <mergeCell ref="D91:D92"/>
    <mergeCell ref="E91:E92"/>
    <mergeCell ref="F91:F92"/>
    <mergeCell ref="G91:I91"/>
    <mergeCell ref="J91:J92"/>
    <mergeCell ref="K91:K92"/>
    <mergeCell ref="H68:J68"/>
    <mergeCell ref="K68:K69"/>
    <mergeCell ref="L68:L69"/>
    <mergeCell ref="M68:N68"/>
    <mergeCell ref="O68:O69"/>
    <mergeCell ref="P68:P69"/>
    <mergeCell ref="L38:L39"/>
    <mergeCell ref="M38:M39"/>
    <mergeCell ref="B67:Q67"/>
    <mergeCell ref="B68:B69"/>
    <mergeCell ref="C68:C69"/>
    <mergeCell ref="D68:D69"/>
    <mergeCell ref="E68:E69"/>
    <mergeCell ref="F68:G68"/>
    <mergeCell ref="B48:Q48"/>
    <mergeCell ref="B49:B50"/>
    <mergeCell ref="C49:C50"/>
    <mergeCell ref="D49:D50"/>
    <mergeCell ref="E49:E50"/>
    <mergeCell ref="F49:F50"/>
    <mergeCell ref="G49:G50"/>
    <mergeCell ref="H49:J49"/>
    <mergeCell ref="K49:K50"/>
    <mergeCell ref="L49:L50"/>
    <mergeCell ref="M49:N49"/>
    <mergeCell ref="O49:O50"/>
    <mergeCell ref="P49:P50"/>
    <mergeCell ref="Q49:Q50"/>
    <mergeCell ref="Q24:Q25"/>
    <mergeCell ref="A38:A39"/>
    <mergeCell ref="B38:B39"/>
    <mergeCell ref="C38:C39"/>
    <mergeCell ref="D38:D39"/>
    <mergeCell ref="E38:E39"/>
    <mergeCell ref="F38:F39"/>
    <mergeCell ref="H38:H39"/>
    <mergeCell ref="I38:I39"/>
    <mergeCell ref="J38:J39"/>
    <mergeCell ref="J24:J25"/>
    <mergeCell ref="K24:K25"/>
    <mergeCell ref="L24:L25"/>
    <mergeCell ref="M24:M25"/>
    <mergeCell ref="N24:N25"/>
    <mergeCell ref="P24:P25"/>
    <mergeCell ref="A24:A25"/>
    <mergeCell ref="B24:B25"/>
    <mergeCell ref="D24:D25"/>
    <mergeCell ref="F24:F25"/>
    <mergeCell ref="G24:G25"/>
    <mergeCell ref="I24:I25"/>
    <mergeCell ref="N38:N39"/>
    <mergeCell ref="K38:K39"/>
    <mergeCell ref="R72:W72"/>
    <mergeCell ref="B11:Q11"/>
    <mergeCell ref="H13:J13"/>
    <mergeCell ref="K13:K14"/>
    <mergeCell ref="M13:N13"/>
    <mergeCell ref="O13:O14"/>
    <mergeCell ref="P13:P14"/>
    <mergeCell ref="Q13:Q14"/>
    <mergeCell ref="B21:Q21"/>
    <mergeCell ref="B22:B23"/>
    <mergeCell ref="C22:C23"/>
    <mergeCell ref="D22:D23"/>
    <mergeCell ref="E22:E23"/>
    <mergeCell ref="F22:F23"/>
    <mergeCell ref="G22:G23"/>
    <mergeCell ref="H22:J22"/>
    <mergeCell ref="K22:K23"/>
    <mergeCell ref="L22:L23"/>
    <mergeCell ref="M22:N22"/>
    <mergeCell ref="O22:O23"/>
    <mergeCell ref="P22:P23"/>
    <mergeCell ref="Q22:Q23"/>
    <mergeCell ref="O38:O39"/>
    <mergeCell ref="P38:P39"/>
  </mergeCells>
  <dataValidations count="11">
    <dataValidation type="list" allowBlank="1" showInputMessage="1" showErrorMessage="1" sqref="N98:N99 L70:L87 L44:L45 L24 L93:L97 M46:M50 M65:M69 L51:L62 M88:M92 L103:L107 L15:L18 M19:M23 L26:L38 L40:L42" xr:uid="{00000000-0002-0000-0000-000000000000}">
      <formula1>$C$116:$C$118</formula1>
    </dataValidation>
    <dataValidation type="list" allowBlank="1" showInputMessage="1" showErrorMessage="1" sqref="F108 L86:L87 M88:M92 M108:M109 Q43 L43" xr:uid="{00000000-0002-0000-0000-000001000000}">
      <formula1>#REF!</formula1>
    </dataValidation>
    <dataValidation type="list" allowBlank="1" showInputMessage="1" showErrorMessage="1" sqref="F65:F69 F88:F90 E51:E52 E55:E58 E60:E62 E70:E87" xr:uid="{00000000-0002-0000-0000-000002000000}">
      <formula1>$D$129:$D$135</formula1>
    </dataValidation>
    <dataValidation type="list" allowBlank="1" showInputMessage="1" showErrorMessage="1" sqref="F19:F23 E106:E107 E103 E44:E45 F46:F50 F65:F69 E15:E18 E56 E59:E62 E24:E38 E40:E42" xr:uid="{00000000-0002-0000-0000-000003000000}">
      <formula1>$D$136:$D$145</formula1>
    </dataValidation>
    <dataValidation type="list" allowBlank="1" showInputMessage="1" showErrorMessage="1" sqref="Q24 Q26:Q42 Q15:Q18 Q93:Q97 Q51:Q62 Q103:Q107 Q44:Q45 Q70:Q87" xr:uid="{00000000-0002-0000-0000-000004000000}">
      <formula1>$C$120:$C$127</formula1>
    </dataValidation>
    <dataValidation type="list" allowBlank="1" showInputMessage="1" showErrorMessage="1" sqref="E53:E54" xr:uid="{00000000-0002-0000-0000-000005000000}">
      <formula1>$D$60:$D$62</formula1>
    </dataValidation>
    <dataValidation type="list" allowBlank="1" showInputMessage="1" showErrorMessage="1" sqref="M88:M92 L86:L87" xr:uid="{00000000-0002-0000-0000-000006000000}">
      <formula1>$C$180:$C$182</formula1>
    </dataValidation>
    <dataValidation type="list" allowBlank="1" showInputMessage="1" showErrorMessage="1" sqref="L63:L64" xr:uid="{00000000-0002-0000-0000-000007000000}">
      <formula1>$C$303:$C$305</formula1>
    </dataValidation>
    <dataValidation type="list" allowBlank="1" showInputMessage="1" showErrorMessage="1" sqref="E63:E64" xr:uid="{00000000-0002-0000-0000-000008000000}">
      <formula1>$D$323:$D$332</formula1>
    </dataValidation>
    <dataValidation type="list" allowBlank="1" showInputMessage="1" showErrorMessage="1" sqref="Q63:Q64" xr:uid="{00000000-0002-0000-0000-000009000000}">
      <formula1>$C$307:$C$314</formula1>
    </dataValidation>
    <dataValidation type="list" allowBlank="1" showInputMessage="1" showErrorMessage="1" sqref="E43" xr:uid="{00000000-0002-0000-0000-00000C000000}">
      <formula1>$D$112:$D$114</formula1>
    </dataValidation>
  </dataValidations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B45108C44143349886529D8908F02D8" ma:contentTypeVersion="4434" ma:contentTypeDescription="A content type to manage public (operations) IDB documents" ma:contentTypeScope="" ma:versionID="16e6f390805f81900dd5345024aba85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4014ec6e8eb14a48a7072c72ccd815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4460/OC-BR;</Approval_x0020_Number>
    <Phase xmlns="cdc7663a-08f0-4737-9e8c-148ce897a09c">ACTIVE</Phase>
    <Document_x0020_Author xmlns="cdc7663a-08f0-4737-9e8c-148ce897a09c">Da Cruz,Adriana Almeida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32</Value>
      <Value>3</Value>
      <Value>31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BR-L1498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EZSHARE-1866588283-43</_dlc_DocId>
    <_dlc_DocIdUrl xmlns="cdc7663a-08f0-4737-9e8c-148ce897a09c">
      <Url>https://idbg.sharepoint.com/teams/EZ-BR-LON/BR-L1498/_layouts/15/DocIdRedir.aspx?ID=EZSHARE-1866588283-43</Url>
      <Description>EZSHARE-1866588283-43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9D1EC6BE-F31A-49FA-85F6-819C9759E0EA}"/>
</file>

<file path=customXml/itemProps2.xml><?xml version="1.0" encoding="utf-8"?>
<ds:datastoreItem xmlns:ds="http://schemas.openxmlformats.org/officeDocument/2006/customXml" ds:itemID="{60F5144D-1C66-4AD2-86B2-5921E5FFEC39}"/>
</file>

<file path=customXml/itemProps3.xml><?xml version="1.0" encoding="utf-8"?>
<ds:datastoreItem xmlns:ds="http://schemas.openxmlformats.org/officeDocument/2006/customXml" ds:itemID="{6691A176-09AF-44B6-9ABE-37F5683C9BA5}"/>
</file>

<file path=customXml/itemProps4.xml><?xml version="1.0" encoding="utf-8"?>
<ds:datastoreItem xmlns:ds="http://schemas.openxmlformats.org/officeDocument/2006/customXml" ds:itemID="{5039980B-D065-44AC-9487-52A93B88AAD9}"/>
</file>

<file path=customXml/itemProps5.xml><?xml version="1.0" encoding="utf-8"?>
<ds:datastoreItem xmlns:ds="http://schemas.openxmlformats.org/officeDocument/2006/customXml" ds:itemID="{3467E5F9-1997-4711-9842-6E8911FA4DDA}"/>
</file>

<file path=customXml/itemProps6.xml><?xml version="1.0" encoding="utf-8"?>
<ds:datastoreItem xmlns:ds="http://schemas.openxmlformats.org/officeDocument/2006/customXml" ds:itemID="{331D0798-1DDB-4F22-A930-0415E3A99BEA}"/>
</file>

<file path=customXml/itemProps7.xml><?xml version="1.0" encoding="utf-8"?>
<ds:datastoreItem xmlns:ds="http://schemas.openxmlformats.org/officeDocument/2006/customXml" ds:itemID="{0E2D9A57-133A-4E18-A866-F142F2B22E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comentado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Lyvia Adriana dos S. R. Andrade</dc:creator>
  <cp:keywords/>
  <cp:lastModifiedBy>Da Cruz, Adriana Almeida</cp:lastModifiedBy>
  <cp:lastPrinted>2019-07-01T12:42:38Z</cp:lastPrinted>
  <dcterms:created xsi:type="dcterms:W3CDTF">2019-06-07T11:07:46Z</dcterms:created>
  <dcterms:modified xsi:type="dcterms:W3CDTF">2019-07-11T17:26:27Z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32;#FISCAL POLICY FOR SUSTAINABILITY AND GROWTH|6e15b5e0-ae82-4b06-920a-eef6dd27cc8b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31;#REFORM / MODERNIZATION OF THE STATE|c8fda4a7-691a-4c65-b227-9825197b5cd2</vt:lpwstr>
  </property>
  <property fmtid="{D5CDD505-2E9C-101B-9397-08002B2CF9AE}" pid="10" name="Function Operations IDB">
    <vt:lpwstr>3;#Project Administration|751f71fd-1433-4702-a2db-ff12a4e45594</vt:lpwstr>
  </property>
  <property fmtid="{D5CDD505-2E9C-101B-9397-08002B2CF9AE}" pid="11" name="_dlc_DocIdItemGuid">
    <vt:lpwstr>da6eb8ab-c079-4147-abd9-40679f540b92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0x0101001A458A224826124E8B45B1D613300CFC00FB45108C44143349886529D8908F02D8</vt:lpwstr>
  </property>
</Properties>
</file>