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omments1.xml" ContentType="application/vnd.openxmlformats-officedocument.spreadsheetml.comment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5" windowWidth="9720" windowHeight="11760" tabRatio="519"/>
  </bookViews>
  <sheets>
    <sheet name="PPDM HA-L1094" sheetId="8" r:id="rId1"/>
  </sheets>
  <calcPr calcId="145621"/>
</workbook>
</file>

<file path=xl/calcChain.xml><?xml version="1.0" encoding="utf-8"?>
<calcChain xmlns="http://schemas.openxmlformats.org/spreadsheetml/2006/main">
  <c r="E131" i="8" l="1"/>
  <c r="E94" i="8"/>
  <c r="E88" i="8"/>
  <c r="E80" i="8"/>
  <c r="E72" i="8"/>
  <c r="E14" i="8"/>
  <c r="E15" i="8"/>
  <c r="E16" i="8"/>
  <c r="E12" i="8" s="1"/>
  <c r="E17" i="8"/>
  <c r="E54" i="8"/>
  <c r="E66" i="8"/>
  <c r="K132" i="8"/>
  <c r="J132" i="8"/>
  <c r="E164" i="8" l="1"/>
</calcChain>
</file>

<file path=xl/comments1.xml><?xml version="1.0" encoding="utf-8"?>
<comments xmlns="http://schemas.openxmlformats.org/spreadsheetml/2006/main">
  <authors>
    <author>Test</author>
  </authors>
  <commentList>
    <comment ref="D82" authorId="0">
      <text>
        <r>
          <rPr>
            <b/>
            <sz val="9"/>
            <color indexed="81"/>
            <rFont val="Tahoma"/>
            <family val="2"/>
          </rPr>
          <t xml:space="preserve">ROMINA = consultant individuel ou service non consultatif ?
</t>
        </r>
      </text>
    </comment>
  </commentList>
</comments>
</file>

<file path=xl/sharedStrings.xml><?xml version="1.0" encoding="utf-8"?>
<sst xmlns="http://schemas.openxmlformats.org/spreadsheetml/2006/main" count="1400" uniqueCount="423">
  <si>
    <t>Composante I</t>
  </si>
  <si>
    <t>Composante II</t>
  </si>
  <si>
    <t>Composante III</t>
  </si>
  <si>
    <t>Unité d'exécution</t>
  </si>
  <si>
    <t>Date de préparation</t>
  </si>
  <si>
    <t>oui/non</t>
  </si>
  <si>
    <t>Travaux</t>
  </si>
  <si>
    <t>Biens et services connexes</t>
  </si>
  <si>
    <t>Source et pourcentage de financement</t>
  </si>
  <si>
    <t>Révision (Ex-ante ou ex-post)</t>
  </si>
  <si>
    <t>Services de consultants individuels</t>
  </si>
  <si>
    <t>Méthode de Passation de Marché  (1)</t>
  </si>
  <si>
    <t>Nom de adjudicataire</t>
  </si>
  <si>
    <t>Montant</t>
  </si>
  <si>
    <t>Numéro et nom du programme</t>
  </si>
  <si>
    <t>PLAN DE PASSATION DES MARCHES</t>
  </si>
  <si>
    <t>Date</t>
  </si>
  <si>
    <t>Garantie d'avance</t>
  </si>
  <si>
    <t>Montant (US$000)</t>
  </si>
  <si>
    <t>Type (Bancaire ou d'assurance)</t>
  </si>
  <si>
    <t>Date d'expiration</t>
  </si>
  <si>
    <t>Montant   (US$000)</t>
  </si>
  <si>
    <t>Composante du projet</t>
  </si>
  <si>
    <t>Banque/ pays</t>
  </si>
  <si>
    <t>Autre (%)</t>
  </si>
  <si>
    <t>Description du marché</t>
  </si>
  <si>
    <t>BID (%)</t>
  </si>
  <si>
    <t>Fin du contrat</t>
  </si>
  <si>
    <t>Numéro du Contrat (PRISM/BID)</t>
  </si>
  <si>
    <t>Services autre que consultations</t>
  </si>
  <si>
    <t>Bureaux de services-conseils</t>
  </si>
  <si>
    <t>% du montant</t>
  </si>
  <si>
    <t>Dépenses Opérationnel</t>
  </si>
  <si>
    <t>% montant du contrat</t>
  </si>
  <si>
    <t>Date expiration</t>
  </si>
  <si>
    <t>Montant du Contrat (US$000)</t>
  </si>
  <si>
    <t>Type (Banque ou assurance)</t>
  </si>
  <si>
    <t>NUMÉRO DE RÉFÉRENCE DU MARCHÉ</t>
  </si>
  <si>
    <t>Signature du contrat</t>
  </si>
  <si>
    <t>Date de publication des résultats sur UNDB et IADB</t>
  </si>
  <si>
    <t>Date de fin du contrat</t>
  </si>
  <si>
    <t>Produit(s) de la matrice des résultats au(x)quel(s) contribuent l'activité et la dépense associées au marché</t>
  </si>
  <si>
    <t>Préqualification</t>
  </si>
  <si>
    <t>Date de signature du contrat (doit intervenir dans le délai de validité des offres)</t>
  </si>
  <si>
    <t>Date signature</t>
  </si>
  <si>
    <t>Garantie de bonne exécution</t>
  </si>
  <si>
    <t>Dépenses Opérationnelles</t>
  </si>
  <si>
    <t>Agence d'exécution</t>
  </si>
  <si>
    <r>
      <t>Période couverte par le Plan de Passation de Marchés : Du  </t>
    </r>
    <r>
      <rPr>
        <i/>
        <sz val="10"/>
        <rFont val="Calibri"/>
        <family val="2"/>
        <scheme val="minor"/>
      </rPr>
      <t>_____mois/année_____</t>
    </r>
    <r>
      <rPr>
        <sz val="10"/>
        <rFont val="Calibri"/>
        <family val="2"/>
        <scheme val="minor"/>
      </rPr>
      <t xml:space="preserve">  </t>
    </r>
    <r>
      <rPr>
        <b/>
        <sz val="10"/>
        <rFont val="Calibri"/>
        <family val="2"/>
        <scheme val="minor"/>
      </rPr>
      <t xml:space="preserve"> au  </t>
    </r>
    <r>
      <rPr>
        <i/>
        <sz val="10"/>
        <rFont val="Calibri"/>
        <family val="2"/>
        <scheme val="minor"/>
      </rPr>
      <t>_____</t>
    </r>
    <r>
      <rPr>
        <sz val="10"/>
        <rFont val="Calibri"/>
        <family val="2"/>
        <scheme val="minor"/>
      </rPr>
      <t xml:space="preserve"> </t>
    </r>
    <r>
      <rPr>
        <i/>
        <sz val="10"/>
        <rFont val="Calibri"/>
        <family val="2"/>
        <scheme val="minor"/>
      </rPr>
      <t>mois/année__</t>
    </r>
    <r>
      <rPr>
        <sz val="10"/>
        <rFont val="Calibri"/>
        <family val="2"/>
        <scheme val="minor"/>
      </rPr>
      <t>__</t>
    </r>
  </si>
  <si>
    <r>
      <t xml:space="preserve">Dates réelles </t>
    </r>
    <r>
      <rPr>
        <b/>
        <i/>
        <sz val="9"/>
        <rFont val="Calibri"/>
        <family val="2"/>
        <scheme val="minor"/>
      </rPr>
      <t>(lors du reporting semestriel, expliquer en cas d'écarts substantiels avec la planification)</t>
    </r>
  </si>
  <si>
    <t>Paiement de l'avance de démarrage (N/A pour les biens)</t>
  </si>
  <si>
    <t>Date de la réception définitive (uniquement pour les travaux)</t>
  </si>
  <si>
    <t xml:space="preserve">Montant de la retenue de garantie </t>
  </si>
  <si>
    <t>Date d'approbation par le client du livrable 1 (services et travaux)</t>
  </si>
  <si>
    <t>Date d'approbation par le client du livrable N (services et travaux)</t>
  </si>
  <si>
    <t>Suivi de L'EXECUTION DU PLAN DE PASSATION DES MARCHES et de la GESTION DES CONTRATS</t>
  </si>
  <si>
    <t>Publication d'avis spécifique (Biens et Travaux) / Invitation (Liste restreinte)</t>
  </si>
  <si>
    <t>Lancement Appel à Manifestation d'intérêt pour constitution de la liste restreinte (uniquement pour les Services)</t>
  </si>
  <si>
    <t>NO de la Banque au rapport d'évaluation complète  (NO à l'adjudication) ou technique (NO à l'ouverture de l'offre financière, avant adjudication)</t>
  </si>
  <si>
    <t>Date de NO de la BID</t>
  </si>
  <si>
    <t>Avenant à la Garantie de Bonne Exécution</t>
  </si>
  <si>
    <t>Date du paiement de la retenue de garantie de bonne exécution (uniquement pour les travaux)</t>
  </si>
  <si>
    <t>Commentaires</t>
  </si>
  <si>
    <t>Avenant #1 au contrat original</t>
  </si>
  <si>
    <r>
      <t xml:space="preserve">Avenant #N au contrat original </t>
    </r>
    <r>
      <rPr>
        <b/>
        <i/>
        <sz val="9"/>
        <rFont val="Calibri"/>
        <family val="2"/>
        <scheme val="minor"/>
      </rPr>
      <t>(ajouter autant de colonnes que d'avenants)</t>
    </r>
  </si>
  <si>
    <r>
      <t xml:space="preserve">Remise des livrables et paiements associés </t>
    </r>
    <r>
      <rPr>
        <b/>
        <i/>
        <sz val="9"/>
        <rFont val="Calibri"/>
        <family val="2"/>
        <scheme val="minor"/>
      </rPr>
      <t>(rajouter autant de colonnes qu'il y a de livrables prévus dans le contrat et les avenants</t>
    </r>
    <r>
      <rPr>
        <b/>
        <sz val="9"/>
        <rFont val="Calibri"/>
        <family val="2"/>
        <scheme val="minor"/>
      </rPr>
      <t>)</t>
    </r>
  </si>
  <si>
    <t>Date du paiement correspondant au livrable 1 (services et travaux)</t>
  </si>
  <si>
    <t>Date du paiement correspondant au livrable N (services et travaux)</t>
  </si>
  <si>
    <t>Solde restant à payer à date (montant total du contrat - montant avance de démarrage - montant des paiements successifs cumulés)</t>
  </si>
  <si>
    <t>Réception des offres (la période de validité des offres commence à courir)</t>
  </si>
  <si>
    <t>Date de transmission du rapport d'évaluation à la Banque (évaluation complète si Biens ou Travaux; évaluation technique si Services de Consultants)</t>
  </si>
  <si>
    <t>Coût estimatif (USD)</t>
  </si>
  <si>
    <t>Statut: En attente, en cours, adjugé, annulé, clôturé (2)</t>
  </si>
  <si>
    <t>REGISTRE DU PLAN DE PASSATION DES MARCHES</t>
  </si>
  <si>
    <t>Clause de référence pour la justification de l'entente directe</t>
  </si>
  <si>
    <t>Ministère de l'Agriculture, des Ressources Naturelles et du Développement Rural</t>
  </si>
  <si>
    <t xml:space="preserve">Unité d'Exécution du Programme - UEP/Artibonite </t>
  </si>
  <si>
    <t>HA-L1087 - Programme de Gestion de l'Eau dans le Bassin de l'Artibonite</t>
  </si>
  <si>
    <t>Septembre 2013</t>
  </si>
  <si>
    <t>CP</t>
  </si>
  <si>
    <t>AOI</t>
  </si>
  <si>
    <t>SED</t>
  </si>
  <si>
    <t>SFQC</t>
  </si>
  <si>
    <t xml:space="preserve">Biens et services connexes </t>
  </si>
  <si>
    <t>Non</t>
  </si>
  <si>
    <t>En attente</t>
  </si>
  <si>
    <t>Ex-ante</t>
  </si>
  <si>
    <t>QCIN</t>
  </si>
  <si>
    <t>TOTAL</t>
  </si>
  <si>
    <t>N/A</t>
  </si>
  <si>
    <t>SPS/AOI-B-01</t>
  </si>
  <si>
    <t>Entretien / réparation (Véhicules, Motos, Génératrices, Incinérateurs, Matériel informatique)</t>
  </si>
  <si>
    <t>Communication (Téléphone, Abonnement Internet)</t>
  </si>
  <si>
    <t>Recrutement d'un consultant pour la conception et accompagnement/formation du Manuel d'inventaire, de gestion des stocks de matériels et consommables, de prêt du matériel, de transfert de propriété ou délégation de gestion des biens du MARNDR, et plan de maintenance du matériel.</t>
  </si>
  <si>
    <t>CNIGS</t>
  </si>
  <si>
    <t>Achat de Pièges pour la mouche des fruits</t>
  </si>
  <si>
    <t>Achat de Levure de Torula (mouches des fruits)</t>
  </si>
  <si>
    <t xml:space="preserve">Achat de Pièges pour le contrôle  de la fourmi folle </t>
  </si>
  <si>
    <t>Achat de Mélasse (appât pour piège pour contrôle de la fourmi folle)</t>
  </si>
  <si>
    <t>Achat d'Acide borique  (appât pour piège pour contrôle de la fourmi folle)</t>
  </si>
  <si>
    <t>Recrutement d'Agents de terrain (contrôle de la fourmi folle)</t>
  </si>
  <si>
    <t>Recrutement d'un consultant international pour l'Elaboration des protocoles de laboratoire et former le personnel à l'application des protocoles</t>
  </si>
  <si>
    <t>Formation courte (2-3 mois) du personnel de laboratoire de la protection végétale (type Tuskegee)</t>
  </si>
  <si>
    <t>Frais de restauration, frais de déplacement pour la Formation Bénévoles de terrain</t>
  </si>
  <si>
    <t>Achat de Matériel et coûts de prélèvement pour PPC, Teschen, Newcastle, Grippe Aviaire, Gumboro, Brucellose, Tuberculoses bovine et caprine (Coolbox, Tubes, Sachet plastique, Seringues et aiguilles, Grosses aiguilles, Glace pour conservation, Alcool et désinfectant, Formulaires, Gants et Transport des échantillons)</t>
  </si>
  <si>
    <t>Achat de Vaccin PPC</t>
  </si>
  <si>
    <t>Achat de Vaccin Teschen</t>
  </si>
  <si>
    <t>Pour 1 an. Avec le numéro correspondant à la boucle</t>
  </si>
  <si>
    <t>Site de référence = la commune.</t>
  </si>
  <si>
    <t>Diffusion spot radio + émissions bimensuelles</t>
  </si>
  <si>
    <t>Diffusion : 4 radios nationales et 30 radios départementales ou communautaires</t>
  </si>
  <si>
    <t>Achat de Kit vidéoprojecteur/système son/génératrice portable pour la communication (PPC Teschen)</t>
  </si>
  <si>
    <t>Frais de fonctionnement (carburant, per diem, etc) pour PPC Teschen</t>
  </si>
  <si>
    <t>Achat de réactifs pour LVCQAT</t>
  </si>
  <si>
    <t>Achat des normes ISO et des manuels de procédures techniques de laboratoire</t>
  </si>
  <si>
    <t>Recrutement d'une firme pour Etalonnage/calibrage régulier des équipements</t>
  </si>
  <si>
    <t>Formations de courte durée (3 mois en Université étrangère) en bactériologie, parasitologie, virologie, histopathologie, biologie moléculaire, toxicologie, management de laboratoire</t>
  </si>
  <si>
    <t>Recrutement d'un consultant pour la Formation au soin des animaux de laboratoire ISO-10993-2. (1 fois/an pendant 2 semaines)</t>
  </si>
  <si>
    <t>Recrutement d'une firme pour l'Audit annuel</t>
  </si>
  <si>
    <t>Recrutement d'un consultant pour la Coordination Evaluation d'Impact</t>
  </si>
  <si>
    <t>Inclut évaluation pour MdF, FF, etc</t>
  </si>
  <si>
    <t>Recrutement d'une firme pour la réalisation des Enquêtes pour évaluation d'impact</t>
  </si>
  <si>
    <t>Composante IV</t>
  </si>
  <si>
    <t>SPS/AOI-T-01</t>
  </si>
  <si>
    <t>Type de Document à utiliser (2)</t>
  </si>
  <si>
    <t>Finalisation du rapport d'évaluation des offres (évaluation complète si Biens ou Travaux; évaluation technique si Services de Consultants)</t>
  </si>
  <si>
    <r>
      <rPr>
        <b/>
        <sz val="10"/>
        <rFont val="Calibri"/>
        <family val="2"/>
        <scheme val="minor"/>
      </rPr>
      <t xml:space="preserve">(1) </t>
    </r>
    <r>
      <rPr>
        <b/>
        <u/>
        <sz val="10"/>
        <rFont val="Calibri"/>
        <family val="2"/>
        <scheme val="minor"/>
      </rPr>
      <t>Biens et Travaux</t>
    </r>
    <r>
      <rPr>
        <sz val="10"/>
        <rFont val="Calibri"/>
        <family val="2"/>
        <scheme val="minor"/>
      </rPr>
      <t xml:space="preserve">: </t>
    </r>
    <r>
      <rPr>
        <b/>
        <sz val="10"/>
        <rFont val="Calibri"/>
        <family val="2"/>
        <scheme val="minor"/>
      </rPr>
      <t>AOI:</t>
    </r>
    <r>
      <rPr>
        <sz val="10"/>
        <rFont val="Calibri"/>
        <family val="2"/>
        <scheme val="minor"/>
      </rPr>
      <t xml:space="preserve"> Appel d'Offres International; </t>
    </r>
    <r>
      <rPr>
        <b/>
        <sz val="10"/>
        <rFont val="Calibri"/>
        <family val="2"/>
        <scheme val="minor"/>
      </rPr>
      <t>AOIR</t>
    </r>
    <r>
      <rPr>
        <sz val="10"/>
        <rFont val="Calibri"/>
        <family val="2"/>
        <scheme val="minor"/>
      </rPr>
      <t xml:space="preserve">: Appel d'Offres International Restreint; </t>
    </r>
    <r>
      <rPr>
        <b/>
        <sz val="10"/>
        <rFont val="Calibri"/>
        <family val="2"/>
        <scheme val="minor"/>
      </rPr>
      <t>AON:</t>
    </r>
    <r>
      <rPr>
        <sz val="10"/>
        <rFont val="Calibri"/>
        <family val="2"/>
        <scheme val="minor"/>
      </rPr>
      <t xml:space="preserve"> Appel d'Offres National; </t>
    </r>
    <r>
      <rPr>
        <b/>
        <sz val="10"/>
        <rFont val="Calibri"/>
        <family val="2"/>
        <scheme val="minor"/>
      </rPr>
      <t>CP:</t>
    </r>
    <r>
      <rPr>
        <sz val="10"/>
        <rFont val="Calibri"/>
        <family val="2"/>
        <scheme val="minor"/>
      </rPr>
      <t xml:space="preserve"> Comparaison de Prix; </t>
    </r>
    <r>
      <rPr>
        <b/>
        <sz val="10"/>
        <rFont val="Calibri"/>
        <family val="2"/>
        <scheme val="minor"/>
      </rPr>
      <t>ED</t>
    </r>
    <r>
      <rPr>
        <sz val="10"/>
        <rFont val="Calibri"/>
        <family val="2"/>
        <scheme val="minor"/>
      </rPr>
      <t xml:space="preserve">: Entente Directe; </t>
    </r>
    <r>
      <rPr>
        <b/>
        <sz val="10"/>
        <rFont val="Calibri"/>
        <family val="2"/>
        <scheme val="minor"/>
      </rPr>
      <t>FA</t>
    </r>
    <r>
      <rPr>
        <sz val="10"/>
        <rFont val="Calibri"/>
        <family val="2"/>
        <scheme val="minor"/>
      </rPr>
      <t xml:space="preserve">: force account (Régie); </t>
    </r>
    <r>
      <rPr>
        <b/>
        <u/>
        <sz val="10"/>
        <rFont val="Calibri"/>
        <family val="2"/>
        <scheme val="minor"/>
      </rPr>
      <t>Bureaux de Services Conseils :</t>
    </r>
    <r>
      <rPr>
        <b/>
        <sz val="10"/>
        <rFont val="Calibri"/>
        <family val="2"/>
        <scheme val="minor"/>
      </rPr>
      <t xml:space="preserve">  SFQC: </t>
    </r>
    <r>
      <rPr>
        <sz val="10"/>
        <rFont val="Calibri"/>
        <family val="2"/>
        <scheme val="minor"/>
      </rPr>
      <t xml:space="preserve">Sélection fondée sur la qualité et le coût; </t>
    </r>
    <r>
      <rPr>
        <b/>
        <sz val="10"/>
        <rFont val="Calibri"/>
        <family val="2"/>
        <scheme val="minor"/>
      </rPr>
      <t>SFQ:</t>
    </r>
    <r>
      <rPr>
        <sz val="10"/>
        <rFont val="Calibri"/>
        <family val="2"/>
        <scheme val="minor"/>
      </rPr>
      <t xml:space="preserve"> Sélection fondée sur la qualité;</t>
    </r>
    <r>
      <rPr>
        <b/>
        <sz val="10"/>
        <rFont val="Calibri"/>
        <family val="2"/>
        <scheme val="minor"/>
      </rPr>
      <t xml:space="preserve"> SCBD</t>
    </r>
    <r>
      <rPr>
        <sz val="10"/>
        <rFont val="Calibri"/>
        <family val="2"/>
        <scheme val="minor"/>
      </rPr>
      <t xml:space="preserve">: Sélection dans le cadre d'un budget déterminé; </t>
    </r>
    <r>
      <rPr>
        <b/>
        <sz val="10"/>
        <rFont val="Calibri"/>
        <family val="2"/>
        <scheme val="minor"/>
      </rPr>
      <t>SMC</t>
    </r>
    <r>
      <rPr>
        <sz val="10"/>
        <rFont val="Calibri"/>
        <family val="2"/>
        <scheme val="minor"/>
      </rPr>
      <t xml:space="preserve">:Sélection au « moindre coût »; </t>
    </r>
    <r>
      <rPr>
        <b/>
        <sz val="10"/>
        <rFont val="Calibri"/>
        <family val="2"/>
        <scheme val="minor"/>
      </rPr>
      <t>QC</t>
    </r>
    <r>
      <rPr>
        <sz val="10"/>
        <rFont val="Calibri"/>
        <family val="2"/>
        <scheme val="minor"/>
      </rPr>
      <t xml:space="preserve">: Sélection fondée sur les qualifications des consultants; </t>
    </r>
    <r>
      <rPr>
        <b/>
        <sz val="10"/>
        <rFont val="Calibri"/>
        <family val="2"/>
        <scheme val="minor"/>
      </rPr>
      <t>SED</t>
    </r>
    <r>
      <rPr>
        <sz val="10"/>
        <rFont val="Calibri"/>
        <family val="2"/>
        <scheme val="minor"/>
      </rPr>
      <t xml:space="preserve">:Sélection par entente directe; </t>
    </r>
    <r>
      <rPr>
        <b/>
        <u/>
        <sz val="10"/>
        <rFont val="Calibri"/>
        <family val="2"/>
        <scheme val="minor"/>
      </rPr>
      <t>Services de Consultants Individuels:</t>
    </r>
    <r>
      <rPr>
        <sz val="10"/>
        <rFont val="Calibri"/>
        <family val="2"/>
        <scheme val="minor"/>
      </rPr>
      <t xml:space="preserve"> </t>
    </r>
    <r>
      <rPr>
        <b/>
        <sz val="10"/>
        <rFont val="Calibri"/>
        <family val="2"/>
        <scheme val="minor"/>
      </rPr>
      <t>QCNI</t>
    </r>
    <r>
      <rPr>
        <sz val="10"/>
        <rFont val="Calibri"/>
        <family val="2"/>
        <scheme val="minor"/>
      </rPr>
      <t xml:space="preserve">: Sélection fondée sur les qualifications des consultants individuels nationaux; </t>
    </r>
    <r>
      <rPr>
        <b/>
        <sz val="10"/>
        <rFont val="Calibri"/>
        <family val="2"/>
        <scheme val="minor"/>
      </rPr>
      <t>QCII</t>
    </r>
    <r>
      <rPr>
        <sz val="10"/>
        <rFont val="Calibri"/>
        <family val="2"/>
        <scheme val="minor"/>
      </rPr>
      <t>: Sélection fondée sur les qualifications des consultants individuels internationaux</t>
    </r>
  </si>
  <si>
    <r>
      <rPr>
        <b/>
        <sz val="10"/>
        <color theme="1"/>
        <rFont val="Calibri"/>
        <family val="2"/>
        <scheme val="minor"/>
      </rPr>
      <t>(2)</t>
    </r>
    <r>
      <rPr>
        <sz val="10"/>
        <color theme="1"/>
        <rFont val="Calibri"/>
        <family val="2"/>
        <scheme val="minor"/>
      </rPr>
      <t xml:space="preserve"> </t>
    </r>
    <r>
      <rPr>
        <b/>
        <u/>
        <sz val="10"/>
        <color theme="1"/>
        <rFont val="Calibri"/>
        <family val="2"/>
        <scheme val="minor"/>
      </rPr>
      <t>Biens et Travaux</t>
    </r>
    <r>
      <rPr>
        <sz val="10"/>
        <color theme="1"/>
        <rFont val="Calibri"/>
        <family val="2"/>
        <scheme val="minor"/>
      </rPr>
      <t xml:space="preserve">: DSAOI-B (Document Standard d'Appel d'Offres International Biens); DAON-B (Document d'Appel d'Offres National Biens); DSAOI-T (Travaux); DAON-T (Travaux); DSAOI-PT (Petit Travaux); DAON-PT (Petite Travaux); DAOI-TCR (Travaux Conception et Réalisation); DAON-TCR (Travaux Conception et Réalisation); DAOI-ECFI (Equipements Conception Fourniture et Install); DAON-ECFI (Equipements Conception Fourniture et Install); DAOI-ST (Services Techniques); DAON-ST (Services Techniques); DAOI-SM (Services Management); DAON-SM (Services Management); CP-BS (Biens simple); CP-BC (Biens complexe); CP-TS (Travaux Simple); CP-TC (Travaux Complexe); CP-STS (Service Technique Simple); CP-STC (Service Technique Complexe); Bureaux des Services Conseils: DSAO (Document Standard d'Appel d'Offres);  Services de Consultants Individuels: TDR/GE (Termes de Reference et Grille d'Evaluation) </t>
    </r>
  </si>
  <si>
    <r>
      <rPr>
        <b/>
        <sz val="10"/>
        <color theme="1"/>
        <rFont val="Calibri"/>
        <family val="2"/>
        <scheme val="minor"/>
      </rPr>
      <t>(3) Statut</t>
    </r>
    <r>
      <rPr>
        <sz val="10"/>
        <color theme="1"/>
        <rFont val="Calibri"/>
        <family val="2"/>
        <scheme val="minor"/>
      </rPr>
      <t xml:space="preserve">: </t>
    </r>
    <r>
      <rPr>
        <b/>
        <sz val="10"/>
        <color theme="1"/>
        <rFont val="Calibri"/>
        <family val="2"/>
        <scheme val="minor"/>
      </rPr>
      <t>En attente</t>
    </r>
    <r>
      <rPr>
        <sz val="10"/>
        <color theme="1"/>
        <rFont val="Calibri"/>
        <family val="2"/>
        <scheme val="minor"/>
      </rPr>
      <t xml:space="preserve"> - Processus pas encore commencé ; </t>
    </r>
    <r>
      <rPr>
        <b/>
        <sz val="10"/>
        <color theme="1"/>
        <rFont val="Calibri"/>
        <family val="2"/>
        <scheme val="minor"/>
      </rPr>
      <t>En cours</t>
    </r>
    <r>
      <rPr>
        <sz val="10"/>
        <color theme="1"/>
        <rFont val="Calibri"/>
        <family val="2"/>
        <scheme val="minor"/>
      </rPr>
      <t xml:space="preserve"> - Processus de passation des marchés en cours ; </t>
    </r>
    <r>
      <rPr>
        <b/>
        <sz val="10"/>
        <color theme="1"/>
        <rFont val="Calibri"/>
        <family val="2"/>
        <scheme val="minor"/>
      </rPr>
      <t xml:space="preserve">Adjugé </t>
    </r>
    <r>
      <rPr>
        <sz val="10"/>
        <color theme="1"/>
        <rFont val="Calibri"/>
        <family val="2"/>
        <scheme val="minor"/>
      </rPr>
      <t>non-objection de la Banque obtenue pour l'adjudication ;</t>
    </r>
    <r>
      <rPr>
        <b/>
        <sz val="10"/>
        <color theme="1"/>
        <rFont val="Calibri"/>
        <family val="2"/>
        <scheme val="minor"/>
      </rPr>
      <t xml:space="preserve"> Annulé</t>
    </r>
    <r>
      <rPr>
        <sz val="10"/>
        <color theme="1"/>
        <rFont val="Calibri"/>
        <family val="2"/>
        <scheme val="minor"/>
      </rPr>
      <t xml:space="preserve"> - Processus annulé ; </t>
    </r>
    <r>
      <rPr>
        <b/>
        <sz val="10"/>
        <color theme="1"/>
        <rFont val="Calibri"/>
        <family val="2"/>
        <scheme val="minor"/>
      </rPr>
      <t>Clôturé</t>
    </r>
    <r>
      <rPr>
        <sz val="10"/>
        <color theme="1"/>
        <rFont val="Calibri"/>
        <family val="2"/>
        <scheme val="minor"/>
      </rPr>
      <t xml:space="preserve"> - Contrat dûment exécuté - dernier paiement exécuté</t>
    </r>
  </si>
  <si>
    <t>Recrutement du Directeur Administratif et Financier</t>
  </si>
  <si>
    <t>Recrutement du Responsable Ressources Humaines</t>
  </si>
  <si>
    <t>Frais de fonctionnement divers (Administration)</t>
  </si>
  <si>
    <t>Dates estimées</t>
  </si>
  <si>
    <t>Recrutement d'un consultant international pour Evaluation intermédiaire indépendante</t>
  </si>
  <si>
    <t>Recrutement d'un Spécialiste Passation des Marchés (affecté à UPDM)</t>
  </si>
  <si>
    <t>Recrutement d'un Assistant Passation des Marchés (affecté à UPDM)</t>
  </si>
  <si>
    <t>TDR/GE</t>
  </si>
  <si>
    <t>DSAO</t>
  </si>
  <si>
    <t>ED</t>
  </si>
  <si>
    <t>Clause 3.6 () GN-2349-9</t>
  </si>
  <si>
    <t>CP-BS</t>
  </si>
  <si>
    <t>DSAOI-B</t>
  </si>
  <si>
    <t>DSAOI-T</t>
  </si>
  <si>
    <t>DAOI-ST</t>
  </si>
  <si>
    <t>CP-STS</t>
  </si>
  <si>
    <t>Achat de Seringues et aiguilles</t>
  </si>
  <si>
    <t>Achat de Carnets de vaccination (de 50 certificats)</t>
  </si>
  <si>
    <t>Achat de Glacières</t>
  </si>
  <si>
    <t>SPS/QCIN-CI-01</t>
  </si>
  <si>
    <r>
      <t xml:space="preserve">Date d'approbation par le client du dernier livrable (Services) </t>
    </r>
    <r>
      <rPr>
        <b/>
        <i/>
        <sz val="10"/>
        <rFont val="Calibri"/>
        <family val="2"/>
        <scheme val="minor"/>
      </rPr>
      <t xml:space="preserve">ou </t>
    </r>
    <r>
      <rPr>
        <b/>
        <sz val="10"/>
        <rFont val="Calibri"/>
        <family val="2"/>
        <scheme val="minor"/>
      </rPr>
      <t xml:space="preserve">
Date de la réception provisoire (Travaux) </t>
    </r>
    <r>
      <rPr>
        <b/>
        <i/>
        <sz val="10"/>
        <rFont val="Calibri"/>
        <family val="2"/>
        <scheme val="minor"/>
      </rPr>
      <t>ou</t>
    </r>
    <r>
      <rPr>
        <b/>
        <sz val="10"/>
        <rFont val="Calibri"/>
        <family val="2"/>
        <scheme val="minor"/>
      </rPr>
      <t xml:space="preserve">
Date de réception des Biens</t>
    </r>
  </si>
  <si>
    <r>
      <t xml:space="preserve">Date du paiement correspondant 
au dernier livrable </t>
    </r>
    <r>
      <rPr>
        <b/>
        <i/>
        <sz val="10"/>
        <rFont val="Calibri"/>
        <family val="2"/>
        <scheme val="minor"/>
      </rPr>
      <t>ou</t>
    </r>
    <r>
      <rPr>
        <b/>
        <sz val="10"/>
        <rFont val="Calibri"/>
        <family val="2"/>
        <scheme val="minor"/>
      </rPr>
      <t xml:space="preserve"> 
à la réception provisoire des travaux </t>
    </r>
    <r>
      <rPr>
        <b/>
        <i/>
        <sz val="10"/>
        <rFont val="Calibri"/>
        <family val="2"/>
        <scheme val="minor"/>
      </rPr>
      <t>ou</t>
    </r>
    <r>
      <rPr>
        <b/>
        <sz val="10"/>
        <rFont val="Calibri"/>
        <family val="2"/>
        <scheme val="minor"/>
      </rPr>
      <t xml:space="preserve">
à la réception des biens</t>
    </r>
  </si>
  <si>
    <t>Achat de Mélasse (mouches des fruits)</t>
  </si>
  <si>
    <t>Condition d'exécution : staff recruté</t>
  </si>
  <si>
    <t>Carburant pour véhicules, motos, génératrices, incinérateurs</t>
  </si>
  <si>
    <t>La préparation/finalisation du manuel sera une condition au premier décaissement</t>
  </si>
  <si>
    <t>Frais opérationnels pour réunions sur le terrain avec les acteurs économiques concernés pour Campagne de sensibilisation sur le système de recouvrement des coûts</t>
  </si>
  <si>
    <t>Achat de lots de réactifs</t>
  </si>
  <si>
    <t>Achat de documentation technique (cellule analyse de risque de la Protection végétale)</t>
  </si>
  <si>
    <t>Ex = Compendium de CABI</t>
  </si>
  <si>
    <t>Frais de fonctionnement dont missions à l'étranger (cellule d'analyse des risques de la Protection végétale)</t>
  </si>
  <si>
    <t>Frais de fonctionnement de la cellule d’analyse de risques de la Santé Animale dont missions à l'étranger</t>
  </si>
  <si>
    <t>Recrutement d'un Officier de Projet / Chargé de Programmation-Suivi-Evaluation (PSE)</t>
  </si>
  <si>
    <t>Clause 3.6 (a) GN-2349-9</t>
  </si>
  <si>
    <t>Recrutement d'un Consultant  pour la conception et accompagnement/formation pour le Manuel de gestion et contrôle du carburant (logbook)</t>
  </si>
  <si>
    <t>La préparation/finalisation du manuel sera une condition au premier décaissement.
La consultante qui l'élabore dans le cadre de la réforme adminsitrative du MARNDR.</t>
  </si>
  <si>
    <t>QCII</t>
  </si>
  <si>
    <t xml:space="preserve">Recrutement d'une firme pour la réalisation d'une Etude sur le mécanisme de recouvrement des coûts </t>
  </si>
  <si>
    <t>Recrutement d'une firme pour l'Elaboration du modèle conceptuel et développement du système d'information; installation du logiciel sur el hardware et adaptation du logiciel;  formation initiale et continue des utilisateurs</t>
  </si>
  <si>
    <t>Acquisition de matériels didactiques (photos, flyers, crayons, cahiers,…) pour la Formation de membres de GSBP</t>
  </si>
  <si>
    <t xml:space="preserve">Achat de Pièges pour le monitoring dans le cadre de la lutte contre la fourmi folle </t>
  </si>
  <si>
    <t>Achat d'Insecticide anti-fourmi (contrôle de la fourmi folle)</t>
  </si>
  <si>
    <t>Recrutement de Superviseurs de terrain (contrôle de la fourmi folle)</t>
  </si>
  <si>
    <t>2 agents par section communale
agents publics contractuels</t>
  </si>
  <si>
    <t>1 superviseur par commune
agents publics contractuels</t>
  </si>
  <si>
    <t>Recrutement d'une firme pour la Supervision des travaux de réhabilitation et d'aménagement  du LVCQAT</t>
  </si>
  <si>
    <t>Recrutement d'un consultant international pour l'Elaboration du plan de biosécurité et de qualité pour la certification des laboratoires et former le personnel à la mise en oeuvre du plan</t>
  </si>
  <si>
    <t xml:space="preserve">Achat d'Equipement portable de collecte des déchets dangereux </t>
  </si>
  <si>
    <t>achat d'Equipement communal de collecte des déchets dangereux (drum)</t>
  </si>
  <si>
    <t>Coûts récurrents divers (tarnsport des vaccins vers les unités de froid communales)</t>
  </si>
  <si>
    <t>Recrutement d'un consultant international pour la définition des modalités de mise en place d’un système d’accréditation fonctionnel, dans le cadre des réalités haïtiennes, sur la base des systèmes existants ailleurs + appui à la création de l'Ordre National Vétérinaire</t>
  </si>
  <si>
    <t>Achat et  installation d'une unité de traitement des effluents (150 L par jour) et formation des utilisateurs</t>
  </si>
  <si>
    <t>Recrutement d'un consultant international pour l'Evaluation finale indépendante + préparation du Project Completion Report + animation de l'atelier de clôture</t>
  </si>
  <si>
    <t>Recrutement d'un consultant pour l'etablissement du Plan comptable du projet + achat et installation de d'ACCPAC et formation du personnel</t>
  </si>
  <si>
    <t>Clause 5.4 (a) GN-2350-9</t>
  </si>
  <si>
    <t>Clause 5.4() GN-2350-9</t>
  </si>
  <si>
    <t>SPS/SFQC-CF-01</t>
  </si>
  <si>
    <t>SPS/CP-T-01</t>
  </si>
  <si>
    <t>SPS/CP-T-02</t>
  </si>
  <si>
    <t>SPS/CP-T-03</t>
  </si>
  <si>
    <t>SPS/CP-T-04</t>
  </si>
  <si>
    <t>SPS/CP-T-05</t>
  </si>
  <si>
    <t>Condition d'exécution : Manager en poste. 
Les travaux incluent la réhabilitation du laboratoire de la DPV (phytopatholgie et virologie)</t>
  </si>
  <si>
    <t>Recrutement d'un Ingénieur pour l'adaptation du cahier des charges standard pour la construction  du Centre de Protection Sanitaire de l'Artibonite</t>
  </si>
  <si>
    <t>Recrutement d'un Ingénieur pour l'adaptation du cahier des charges standard pour la construction  du Centre de Protection Sanitaire de l'Ouest</t>
  </si>
  <si>
    <t>Recrutement d'un Ingénieur pour l'adaptation du cahier des charges standard pour la construction  du Centre de Protection Sanitaire du Centre</t>
  </si>
  <si>
    <t>Recrutement d'un Ingénieur pour l'adaptation du cahier des charges standard pour la construction  du Centre de Protection Sanitaire du Sud</t>
  </si>
  <si>
    <t>Recrutement d'un Ingénieur pour l'adaptation du cahier des charges standard pour la construction  du Centre de Protection Sanitaire du Nord'Ouest</t>
  </si>
  <si>
    <t>Pourrait être le même ingénieur pour tous les centres</t>
  </si>
  <si>
    <t>Recrutement d'un Ingénieur Résident pour la supervision des travaux de construction  du Centre de Protection Sanitaire de l'Artibonite</t>
  </si>
  <si>
    <t>Recrutement d'un Ingénieur Résident pour la supervision des travaux de construction  du Centre de Protection Sanitaire de l'Ouest</t>
  </si>
  <si>
    <t>Recrutement d'un Ingénieur Résident pour la supervision des travaux de construction  du Centre de Protection Sanitaire du Centre</t>
  </si>
  <si>
    <t>Recrutement d'un Ingénieur Résident pour la supervision des travaux de construction  du Centre de Protection Sanitaire du Sud</t>
  </si>
  <si>
    <t>Recrutement d'un Ingénieur Résident pour la supervision des travaux de construction  du Centre de Protection Sanitaire du Nord'Ouest</t>
  </si>
  <si>
    <t>Pourraient être les mêmes que ceux recrutés pour l'adaptation du cahier des charges.
Pourrait être le même ingénieur pour tous les centres</t>
  </si>
  <si>
    <t>Acquisition de véhicules pour les services centraux et de terrain</t>
  </si>
  <si>
    <t>Sélection d'une entreprise pour la construction du centre de protection sanitaire du département de l'Artibonite</t>
  </si>
  <si>
    <t>Sélection d'une entreprise pour la construction du centre de protection sanitaire du département de l'Ouest</t>
  </si>
  <si>
    <t>Sélection d'une entreprise pour la construction du centre de protection sanitaire du département du Centre</t>
  </si>
  <si>
    <t>Sélection d'une entreprise pour la construction du centre de protection sanitaire du département du Sud</t>
  </si>
  <si>
    <t>Sélection d'une entreprise pour la construction du centre de protection sanitaire du département du Nord' Ouest</t>
  </si>
  <si>
    <t>Sélection d'une entreprise pour les travaux de réhabilitation et d'aménagement du LVCQAT</t>
  </si>
  <si>
    <t>Acquisition du premier lot de motocyclettes pour les bureaux de terrain de la Protection végétale et la Santé Animale</t>
  </si>
  <si>
    <t>Acquisition du 2e lot de motocyclettes pour les bureaux de terrain de la Protection végétale et la Santé Animale</t>
  </si>
  <si>
    <t>Acquisition du 3e lot de motocyclettes pour les bureaux de terrain de la Protection végétale et la Santé Animale</t>
  </si>
  <si>
    <t>Acquisition du 4e lot de motocyclettes pour les bureaux de terrain de la Protection végétale et la Santé Animale</t>
  </si>
  <si>
    <t>SPS/CP-B-01</t>
  </si>
  <si>
    <t>SPS/ED-B-01</t>
  </si>
  <si>
    <t>SPS/ED-B-02</t>
  </si>
  <si>
    <t>SPS/ED-B-03</t>
  </si>
  <si>
    <t>Condition d'exécution / mitigation des risques environnementaux. Biens à livrer et installer dans les DDAs en attendant la construction des centres départementaux</t>
  </si>
  <si>
    <t>Composantes I et IV</t>
  </si>
  <si>
    <t>Acquisitions d'incinérateurs pour les centres départementaux de protection sanitaire et le LVCQAT</t>
  </si>
  <si>
    <t>Achat en fonction de la finalisation des travaux de construction du centre départemental</t>
  </si>
  <si>
    <t>Acqusiition de génératrice pour le Bureau central, dont le LVCQAT</t>
  </si>
  <si>
    <t>Acquisition d'un Hardware spécifique et installation et mise en réseau nécessaires pour le fonctionnement du SI</t>
  </si>
  <si>
    <t>Recrutement d'un consultant pour conception et accompagnement/formation  sur le Manuel de gestion administrative, financière et comptable</t>
  </si>
  <si>
    <t>Recrutement d'un  Consultant international pour conception et accompagnement/formation pour le Manuel de Gestion des Ressources Humaines</t>
  </si>
  <si>
    <t xml:space="preserve">Recrutement d'un  Consultant national pour conception et accompagnement/formation du Plan de Gestion environnementale et sociale et les procédures de gestion des matériels et déchest dangereux. </t>
  </si>
  <si>
    <t>Frais de fonctionnement spécifiques du système d'information (coûts récurrents : abonnement internet, maintenance...)</t>
  </si>
  <si>
    <t>Recrutement d'un entomologiste (consultant international) pour préparation de la liste initiale d'organismes nuisibles</t>
  </si>
  <si>
    <t>Achat de kits Elisa pour bactéries + virus</t>
  </si>
  <si>
    <t>Achat de Filets à insectes, bocaux à insectes, loupes, sacs plastiques type Ziploc, sécateurs…</t>
  </si>
  <si>
    <t>Formation de formateurs et formation des membres de GSBP (frais de restauration, déplacement, logement…)</t>
  </si>
  <si>
    <t>Frais de fonctionnement divers (déplacement sur le terrain) pour établissement et actualisation de liste des pestes et maladies végétales</t>
  </si>
  <si>
    <t>Impression de cartes au CNIGS</t>
  </si>
  <si>
    <t>Budget communication "alerte" en cas d'urgence en matière de protection végétale</t>
  </si>
  <si>
    <t>Recrutement d'un consultant international pour la Formation et Assistance technique permanente en analyse des risques (protection végétale)</t>
  </si>
  <si>
    <t>Recrutement d'un consultant international pour la Formation et Assistance technique permanente en analyse des risques (santé animale)</t>
  </si>
  <si>
    <t>Pourrait être le même consultant que pour la protection végétale (économie d'échelle).</t>
  </si>
  <si>
    <t>Recrutement d'un consultant international pour l'Elaboration des procédures d'exploitation normalisée et du manuel de laboratoire d'assurance qualité pour ISO 15189 + biosécurité et formation du personnel sur ces plans/protocoles/procédures</t>
  </si>
  <si>
    <t>4.3 et 4.4</t>
  </si>
  <si>
    <t>Idéalement, un même consultant, pour  élaborer toutes les procédures et également assurer la formation du personnel.</t>
  </si>
  <si>
    <t>Recrutement d'un consultant pour la formation en Maintenance des installations physiques (équipements, système électrique, plomberie)</t>
  </si>
  <si>
    <t>Soit un chef de mission, qui soutraitera une partie de son mandat, soit une firme</t>
  </si>
  <si>
    <t>Un premier contrat annuel, renouvelable pour la durée du projet selon performance. Le montant indique le coût total pour la durée du projet</t>
  </si>
  <si>
    <t>Possibilité d'acheter ACCPAC à part</t>
  </si>
  <si>
    <t>Possibilité de recruter plusieurs consultants court-terme, pour faire face aux pics d'activité, plutôt qu'un seul consultant long-terme</t>
  </si>
  <si>
    <t>Dépenses opérationnelles (carburant) pour le contrôle de la fourmi folle</t>
  </si>
  <si>
    <t>Formation (par le MARNDR) des agents et agricultuers (manipulation des pièges, pulvérisateurs, pesticide, appâts) dans le cadre de la lutte contre la fourmi folle</t>
  </si>
  <si>
    <t>Formation courte en analyse de risque en université ou centre de recherche à l'étranger (protection végétale)</t>
  </si>
  <si>
    <t>Animation du réseau d'épidémiosurveillance animale (frais de mission de terrain, de réunion.,.)</t>
  </si>
  <si>
    <t>Réunions de coordinnation (frais de déplacement et de restauration) = réunions du personnel de terrain de la Santé Animale</t>
  </si>
  <si>
    <t>Administration</t>
  </si>
  <si>
    <t>Suivi-Evaluation-Audit</t>
  </si>
  <si>
    <t>Le montant correspond essentiellement à l'achat de réactifs mais inclus quelques frais opérationnels</t>
  </si>
  <si>
    <t>Achat de réactifs et matériel pour réalisation de 4 enquêtes épidémiologiques PPC et Teschen</t>
  </si>
  <si>
    <t>Formation courte de base en épidémiologie (santé animale)</t>
  </si>
  <si>
    <t>Formation courte en analyse de risque en université ou centre de recherche à l'étranger (santé animale)</t>
  </si>
  <si>
    <t>Formation d'agents vétérinaires publics (recyclage par le MARNDR)</t>
  </si>
  <si>
    <t>Formation par le MARNDR de paraprofessionnels (agents vétérianires) privés</t>
  </si>
  <si>
    <t>Recyclage par le MARNDR d'agents vétérianires privés</t>
  </si>
  <si>
    <t>Achat en 2 lots annuels ; possibilité d'achat groupé avec mélasse pour mouche des fruits (contrat cadre pour livraison échellonnée)</t>
  </si>
  <si>
    <t>Achat en 2 lots annuels ; possibilité d'achat groupé avec mélasse pour fourmi folle (contrat cadre pour livraison échellonnée)</t>
  </si>
  <si>
    <t>Achat en 2 lots annuels, ou achat en une seule fois mais avec livraison échelonnée (risques au niveau du stockage). Possibilité d'achat groupé avec les accessoires (pulvérisateurs, matériel de protection…)</t>
  </si>
  <si>
    <t>Achat d'équipements de pulvérisation et protection le contrôle de la fourmi folle (pulvérisateurs, gants, lunettes, bottes, combinaisons, bottes…)</t>
  </si>
  <si>
    <t>Possibilité d'achat groupé avec l'insecticide (mêmes fournisseurs)</t>
  </si>
  <si>
    <t>Pièges industriels</t>
  </si>
  <si>
    <t>Pièges artisanaux (fabriqués à la commande, livraison échelonnée dans le temps)</t>
  </si>
  <si>
    <t>Proficiency tests pour le laboratoire de la Protection Végétale / tests de confirmation des résultats d'analyse auprès d'autres laboratoires</t>
  </si>
  <si>
    <t>Contrat(s) avec un ou plusieurs laboratoires étrangers. Possibilité de contrat-cadre</t>
  </si>
  <si>
    <t>Contrat(s) avec un ou plusieurs laboratoires étrangers. Possibilité de contrat-cadre.</t>
  </si>
  <si>
    <t>Proficiency tests pour le LVCQAT / tests de confirmation des résultats d'analyse auprès d'autres laboratoires</t>
  </si>
  <si>
    <t>Impression  d'un bulletin mensuel d'épidémiosurveillance végétale, pour les 2 dernières années du projet (contrat avec imprimerie)</t>
  </si>
  <si>
    <t>Impression  d'un bulletin mensuel d'épidémiosurveillance animale, pour les 3 dernières années du projet (contrat avec imprimerie)</t>
  </si>
  <si>
    <t>1) Penser à des contrats-cadres 2) pourrait être groupé avec marché similaire pour épidémiosurveillance animale</t>
  </si>
  <si>
    <t>1) Penser à des contrats-cadres 2) pourrait être groupé avec marché similaire pour épidémiosurveillance végétale</t>
  </si>
  <si>
    <t>Achat de Boucles d'oreilles pour identification de bovins + pinces pour pose des boucles</t>
  </si>
  <si>
    <t>Achat d'Equipements de laboratoire : lot pour DPV + 1e lot pour LVCQAT (+ services connexes d'installation et formation de personnel)</t>
  </si>
  <si>
    <t>Achat du 2e lot d'équipements de laboratoire</t>
  </si>
  <si>
    <t>1er lot pour LVCQAT = pour analyse des échantillons des enquêtes épidémios (C3)</t>
  </si>
  <si>
    <t>Lorsque travaux du LVCQAT terminés</t>
  </si>
  <si>
    <t>Composantes II et IV</t>
  </si>
  <si>
    <t>2.6 et 4.2</t>
  </si>
  <si>
    <t>1.2 et 4.2</t>
  </si>
  <si>
    <t>Plusieurs contrats (renouvellement annuel) car calibrage annuel obligatoire</t>
  </si>
  <si>
    <t>Achat de matériels didactiques : photos, flyers, crayons, cahiers, pour la Formation Bénévoles de terrain (protection végétale)</t>
  </si>
  <si>
    <t>Achats échelonnés (consommables à renouveler chaque année). 1e lot financé par fonds BID, ensuite TP</t>
  </si>
  <si>
    <t>Réalisation de Campagne-ateliers d’information sur le système, les procédures, etc… dans tous les départements (Accréditation des professionnels vétérinaires privés et Ordre National Vétérinaire)</t>
  </si>
  <si>
    <t>Frais de fonctionnement (nombreux déplacements de terrain) pour etablissement  du système d'accréditation des professionnels vétérinaires privés et Ordre National Vétérinaire)</t>
  </si>
  <si>
    <t>Coûts récurrents de maintenance des unités de froid à énergie solaire par les techniciens du MARNDR (essentiellement des frais de mission de terrain)</t>
  </si>
  <si>
    <t>IMPREVUS</t>
  </si>
  <si>
    <t>Acquisition de génératrice pour le centre de protection sanitaire de l'Ouest</t>
  </si>
  <si>
    <t>Acquisition de génératrice pour le centre de protection sanitaire du Centre</t>
  </si>
  <si>
    <t>Acquisition de génératrice pour le centre de protection sanitaire de l'Artibonite</t>
  </si>
  <si>
    <t>Acqusition de génératrice pour le centre de protection sanitaire du Sud</t>
  </si>
  <si>
    <t>Acquisition de génératrice pour le centre de protection sanitaire du Nord'Ouest</t>
  </si>
  <si>
    <t>Acquisition de matériel informatique pour le centre de protection sanitaire de l'Ouest</t>
  </si>
  <si>
    <t>Acquisition de matériel informatique pour le centre de protection sanitaire du Centre</t>
  </si>
  <si>
    <t>Acquisition de matériel informatique pour le centre de protection sanitaire du Sud</t>
  </si>
  <si>
    <t>Acquisition de matériel informatique pour le centre de protection sanitaire du Nord'Ouest</t>
  </si>
  <si>
    <t>Acquisition de mobilier pour le bureau central le centre de protection sanitaire de l'Artibonite</t>
  </si>
  <si>
    <t>Acquisition de  mobilier pour le centre de protection sanitaire de l'Ouest</t>
  </si>
  <si>
    <t>Acquisition de  mobilier pour le centre de protection sanitaire du Centre</t>
  </si>
  <si>
    <t>Acquisition de  mobilier pour le centre de protection sanitaire du Sud</t>
  </si>
  <si>
    <t>Acquisition de  mobilier pour le centre de protection sanitaire du Nord'Ouest</t>
  </si>
  <si>
    <t>4/31/2018</t>
  </si>
  <si>
    <t>Achat de Fournitures de bureau et autres consommables pour la Protection végétale et la santé animale (Damien + terrain),  LVCQAT</t>
  </si>
  <si>
    <t>Acquisition de matériel informatique pour le bureau central</t>
  </si>
  <si>
    <t>Acquisition de matériel informatique pour le centre de protection sanitaire de l'Artibonite</t>
  </si>
  <si>
    <t>2020
Fin du projet</t>
  </si>
  <si>
    <t>NA</t>
  </si>
  <si>
    <t xml:space="preserve"> AOI</t>
  </si>
  <si>
    <t>CP-TC</t>
  </si>
  <si>
    <t xml:space="preserve">Achats échelonnés dans le temps en fonction de l'entréee en poste du personnel de terrain
Modalités:
(1) Soit Entente directe pour harmonisation du parc d'équipements, après un premier processus compétitif (2) Soit Contrat-cadre, incluant éventuellement les autres besoins du MARNDR (selon plan de passation des marchés consolidé, désormais obligatoire)
</t>
  </si>
  <si>
    <t xml:space="preserve">Achats échelonnés dans le temps en fonction de la finalisation des travaux de construction des centres départementaux.
Modalités:
(1) Soit Entente directe pour harmonisation du parc d'équipements, après un premier processus compétitif (2) Soit Contrat-cadre, incluant éventuellement les autres besoins du MARNDR (selon plan de passation des marchés consolidé, désormais obligatoire)
</t>
  </si>
  <si>
    <t>Achats échelonnés dans le temps en fonction de la finalisation des travaux de construction des centres départementaux.
Modalités:
(1) Soit Entente directe pour harmonisation du parc d'équipements, après un premier processus compétitif (2) Soit Contrat-cadre, incluant éventuellement les autres besoins du MARNDR (selon plan de passation des marchés consolidé, désormais obligatoire)</t>
  </si>
  <si>
    <t>Achat en fonction de la finalisation des travaux de construction du bâtiment central et du centre départemental. Possibilité de contrat-cadre.</t>
  </si>
  <si>
    <t>Achats échelonnés (consommables à renouveler chaque année). Possibilité de contrat-cadre.</t>
  </si>
  <si>
    <t>Plusieurs marchés échelonnés (consommables à renouveler chaque année). Possibilité de contrat-cadre. Consommables, pris en charge par la BID les 2 premières années puis par le TP à partir de la 3e année. Le coût de transport est inclus dans le montant total bien qu'il s'agisse plutôt d'une dépense opérationnelle.</t>
  </si>
  <si>
    <t>Achat en 2 lots annuels. Possibilité de contrat-cadre.</t>
  </si>
  <si>
    <t>Entente directe justifiée par le fait qu'il existe un seul laboratoire pharmaceutique, au niveau mondial, qui fournit ce type de vaccins). Une étude de marché actualisée, démontrant l'unicité du fournisseur, devra être jointe au dossier au moment de lancer le processus.</t>
  </si>
  <si>
    <t>Entente directe justifiée par la nécessité de ne pas changer de souche virale (vaccins PPC achetés par le MARNDR auprès du même laboratoire pharmaceutique depuis des années). Un argumentaire technique détaillé devra être fourni au moment du lancement du processus.</t>
  </si>
  <si>
    <t>Signature du contrat = condition d'exécution (condition pour que la BID donne la non-objection à la signature de contrats ou l'exécution de dépenses associées aux programmes de lutte contre la PPC, la maladie de Teschen et la mouche des fruits)</t>
  </si>
  <si>
    <t>C onception de spots radio</t>
  </si>
  <si>
    <t>SPS/AOI-B-02</t>
  </si>
  <si>
    <t>SPS/CP-B-02</t>
  </si>
  <si>
    <t>SPS/ED-B-04</t>
  </si>
  <si>
    <t>SPS/ED-B-05</t>
  </si>
  <si>
    <t>SPS/ED-B-06</t>
  </si>
  <si>
    <t>SPS/ED-B-07</t>
  </si>
  <si>
    <t>SPS/AOI-B-03</t>
  </si>
  <si>
    <t>SPS/CP-B-03</t>
  </si>
  <si>
    <t>SPS/CP-B-04</t>
  </si>
  <si>
    <t>SPS/CP-B-05</t>
  </si>
  <si>
    <t>SPS/CP-B-06</t>
  </si>
  <si>
    <t>SPS/CP-B-07</t>
  </si>
  <si>
    <t>SPS/CP-B-08</t>
  </si>
  <si>
    <t>SPS/CP-B-09</t>
  </si>
  <si>
    <t>SPS/CP-B-10</t>
  </si>
  <si>
    <t>SPS/CP-B-11</t>
  </si>
  <si>
    <t>SPS/CP-B-12</t>
  </si>
  <si>
    <t>SPS/CP-B-13</t>
  </si>
  <si>
    <t>SPS/CP-B-14</t>
  </si>
  <si>
    <t>SPS/CP-B-15</t>
  </si>
  <si>
    <t>SPS/CP-B-16</t>
  </si>
  <si>
    <t>SPS/CP-B-17</t>
  </si>
  <si>
    <t>SPS/CP-B-18</t>
  </si>
  <si>
    <t>SPS/CP-B-19</t>
  </si>
  <si>
    <t>SPS/CP-B-20</t>
  </si>
  <si>
    <t>SPS/CP-B-21</t>
  </si>
  <si>
    <t>SPS/CP-B-22</t>
  </si>
  <si>
    <t>SPS/CP-B-23</t>
  </si>
  <si>
    <t>SPS/CP-B-24</t>
  </si>
  <si>
    <t>SPS/CP-B-25</t>
  </si>
  <si>
    <t>SPS/CP-B-26</t>
  </si>
  <si>
    <t>SPS/CP-B-27</t>
  </si>
  <si>
    <t>SPS/CP-B-28</t>
  </si>
  <si>
    <t>SPS/CP-B-29</t>
  </si>
  <si>
    <t>SPS/CP-B-30</t>
  </si>
  <si>
    <t>SPS/CP-B-31</t>
  </si>
  <si>
    <t>SPS/CP-B-32</t>
  </si>
  <si>
    <t>SPS/CP-B-33</t>
  </si>
  <si>
    <t>SPS/CP-B-34</t>
  </si>
  <si>
    <t>SPS/CP-B-35</t>
  </si>
  <si>
    <t>SPS/CP-B-36</t>
  </si>
  <si>
    <t>SPS/CP-B-37</t>
  </si>
  <si>
    <t>SPS/AOI-B-04</t>
  </si>
  <si>
    <t>SPS/AOI-B-05</t>
  </si>
  <si>
    <t>SPS/AOI-B-06</t>
  </si>
  <si>
    <t>SPS/AOI-B-07</t>
  </si>
  <si>
    <t>SPS/AOI-B-08</t>
  </si>
  <si>
    <t>SPS/ED-B-08</t>
  </si>
  <si>
    <t>SPS/ED-B-09</t>
  </si>
  <si>
    <t>SPS/ED-B-10</t>
  </si>
  <si>
    <t>SPS/ED-B-11</t>
  </si>
  <si>
    <t>SPS/AOI-B-09</t>
  </si>
  <si>
    <t>SPS/CP-SNC-01</t>
  </si>
  <si>
    <t>SPS/CP-SNC-02</t>
  </si>
  <si>
    <t>SPS/CP-SNC-03</t>
  </si>
  <si>
    <t>SPS/CP-SNC-04</t>
  </si>
  <si>
    <t>SPS/CP-SNC-05</t>
  </si>
  <si>
    <t>SPS/AOI-SNC-01</t>
  </si>
  <si>
    <t>SPS/SFQC-CF-02</t>
  </si>
  <si>
    <t>SPS/SFQC-CF-03</t>
  </si>
  <si>
    <t>SPS/SFQC-CF-04</t>
  </si>
  <si>
    <t>SPS/QCIN-CI-02</t>
  </si>
  <si>
    <t>SPS/QCIN-CI-03</t>
  </si>
  <si>
    <t>SPS/QCIN-CI-04</t>
  </si>
  <si>
    <t>SPS/QCIN-CI-05</t>
  </si>
  <si>
    <t>SPS/SED-CI-01</t>
  </si>
  <si>
    <t>SPS/SED-CI-02</t>
  </si>
  <si>
    <t>SPS/SED-CI-03</t>
  </si>
  <si>
    <t>SPS/SED-CI-04</t>
  </si>
  <si>
    <t>SPS/SED-CI-05</t>
  </si>
  <si>
    <t>SPS/QCIN-CI-06</t>
  </si>
  <si>
    <t>SPS/QCIN-CI-07</t>
  </si>
  <si>
    <t>SPS/QCIN-CI-08</t>
  </si>
  <si>
    <t>SPS/SED-CI-06</t>
  </si>
  <si>
    <t>SPS/QCIN-CI-09</t>
  </si>
  <si>
    <t>SPS/QCII-CI-01</t>
  </si>
  <si>
    <t>SPS/QCIN-CI-10</t>
  </si>
  <si>
    <t>SPS/QCIN-CI-11</t>
  </si>
  <si>
    <t>SPS/QCII-CI-02</t>
  </si>
  <si>
    <t>SPS/QCII-CI-03</t>
  </si>
  <si>
    <t>SPS/QCII-CI-04</t>
  </si>
  <si>
    <t>SPS/QCII-CI-05</t>
  </si>
  <si>
    <t>SPS/QCII-CI-06</t>
  </si>
  <si>
    <t>SPS/QCII-CI-07</t>
  </si>
  <si>
    <t>SPS/QCIN-CI-12</t>
  </si>
  <si>
    <t>SPS/QCIN-CI-13</t>
  </si>
  <si>
    <t>SPS/QCIN-CI-14</t>
  </si>
  <si>
    <t>SPS/QCIN-CI-15</t>
  </si>
  <si>
    <t>SPS/QCIN-CI-16</t>
  </si>
  <si>
    <t>SPS/QCIN-CI-17</t>
  </si>
  <si>
    <t>SPS/QCIN-CI-18</t>
  </si>
  <si>
    <t>SPS/QCIN-CI-19</t>
  </si>
  <si>
    <t>SPS/QCIN-CI-20</t>
  </si>
  <si>
    <t>SPS/QCIN-CI-21</t>
  </si>
  <si>
    <t>SPS/QCIN-CI-22</t>
  </si>
  <si>
    <t>Autre possibilités : contrat-cadre pour biens et/ou services non consultatifs.</t>
  </si>
  <si>
    <t>Avant d'être exécutées, les dépenses administratives doivent être inscrites dans un budget à soumettre à la BID pour non-objection préalable.</t>
  </si>
  <si>
    <t>La ligne "imprévue" ne peut être mobilisée qu'après requête de transfert des fonds vers une catégorie budgétaire active</t>
  </si>
  <si>
    <t>Inclus frais d'inscription, billets d'avion, per diem. Au moment de soumettre le budget adminisratif associé, le MARNDR devra joindre une étude de marché démontrant le caractère raisonnable du coût de la formation retenue, en comparaison avec le coût d'au moins 2 autres formations similaires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</si>
</sst>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409]d\-mmm\-yy;@"/>
  </numFmts>
  <fonts count="22"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2"/>
      <color theme="1"/>
      <name val="Calibri"/>
      <family val="2"/>
      <scheme val="minor"/>
    </font>
    <font>
      <b/>
      <sz val="12"/>
      <name val="Calibri"/>
      <family val="2"/>
      <scheme val="minor"/>
    </font>
    <font>
      <b/>
      <sz val="9"/>
      <name val="Calibri"/>
      <family val="2"/>
      <scheme val="minor"/>
    </font>
    <font>
      <b/>
      <sz val="10"/>
      <name val="Calibri"/>
      <family val="2"/>
      <scheme val="minor"/>
    </font>
    <font>
      <sz val="10"/>
      <name val="Calibri"/>
      <family val="2"/>
      <scheme val="minor"/>
    </font>
    <font>
      <b/>
      <u/>
      <sz val="10"/>
      <name val="Calibri"/>
      <family val="2"/>
      <scheme val="minor"/>
    </font>
    <font>
      <b/>
      <sz val="10"/>
      <color theme="1"/>
      <name val="Calibri"/>
      <family val="2"/>
      <scheme val="minor"/>
    </font>
    <font>
      <b/>
      <sz val="8"/>
      <color theme="1"/>
      <name val="Calibri"/>
      <family val="2"/>
      <scheme val="minor"/>
    </font>
    <font>
      <b/>
      <sz val="8"/>
      <name val="Calibri"/>
      <family val="2"/>
      <scheme val="minor"/>
    </font>
    <font>
      <b/>
      <sz val="10"/>
      <color rgb="FFFF0000"/>
      <name val="Calibri"/>
      <family val="2"/>
      <scheme val="minor"/>
    </font>
    <font>
      <i/>
      <sz val="10"/>
      <name val="Calibri"/>
      <family val="2"/>
      <scheme val="minor"/>
    </font>
    <font>
      <b/>
      <i/>
      <sz val="9"/>
      <name val="Calibri"/>
      <family val="2"/>
      <scheme val="minor"/>
    </font>
    <font>
      <sz val="11"/>
      <name val="Calibri"/>
      <family val="2"/>
      <scheme val="minor"/>
    </font>
    <font>
      <b/>
      <u/>
      <sz val="10"/>
      <color theme="1"/>
      <name val="Calibri"/>
      <family val="2"/>
      <scheme val="minor"/>
    </font>
    <font>
      <b/>
      <i/>
      <sz val="10"/>
      <name val="Calibri"/>
      <family val="2"/>
      <scheme val="minor"/>
    </font>
    <font>
      <b/>
      <sz val="9"/>
      <color indexed="81"/>
      <name val="Tahoma"/>
      <family val="2"/>
    </font>
    <font>
      <b/>
      <sz val="14"/>
      <name val="Calibri"/>
      <family val="2"/>
      <scheme val="minor"/>
    </font>
    <font>
      <sz val="14"/>
      <name val="Calibri"/>
      <family val="2"/>
      <scheme val="minor"/>
    </font>
  </fonts>
  <fills count="11">
    <fill>
      <patternFill patternType="none"/>
    </fill>
    <fill>
      <patternFill patternType="gray125"/>
    </fill>
    <fill>
      <patternFill patternType="solid">
        <fgColor theme="3" tint="0.59999389629810485"/>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6"/>
        <bgColor indexed="64"/>
      </patternFill>
    </fill>
    <fill>
      <patternFill patternType="solid">
        <fgColor theme="6" tint="0.59999389629810485"/>
        <bgColor indexed="64"/>
      </patternFill>
    </fill>
    <fill>
      <patternFill patternType="solid">
        <fgColor rgb="FFFF0000"/>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s>
  <cellStyleXfs count="3">
    <xf numFmtId="0" fontId="0" fillId="0" borderId="0"/>
    <xf numFmtId="0" fontId="2" fillId="0" borderId="0"/>
    <xf numFmtId="43" fontId="2" fillId="0" borderId="0" applyFont="0" applyFill="0" applyBorder="0" applyAlignment="0" applyProtection="0"/>
  </cellStyleXfs>
  <cellXfs count="173">
    <xf numFmtId="0" fontId="0" fillId="0" borderId="0" xfId="0"/>
    <xf numFmtId="0" fontId="3" fillId="0" borderId="0" xfId="0" applyNumberFormat="1" applyFont="1" applyBorder="1" applyAlignment="1">
      <alignment horizontal="justify" vertical="distributed"/>
    </xf>
    <xf numFmtId="0" fontId="3" fillId="0" borderId="4" xfId="0" applyNumberFormat="1" applyFont="1" applyBorder="1" applyAlignment="1">
      <alignment horizontal="justify" vertical="distributed"/>
    </xf>
    <xf numFmtId="0" fontId="3" fillId="0" borderId="5" xfId="0" applyNumberFormat="1" applyFont="1" applyBorder="1" applyAlignment="1">
      <alignment vertical="center"/>
    </xf>
    <xf numFmtId="0" fontId="3" fillId="0" borderId="19" xfId="0" applyNumberFormat="1" applyFont="1" applyBorder="1" applyAlignment="1">
      <alignment horizontal="justify" vertical="distributed"/>
    </xf>
    <xf numFmtId="0" fontId="3" fillId="0" borderId="23" xfId="0" applyNumberFormat="1" applyFont="1" applyBorder="1" applyAlignment="1">
      <alignment vertical="center"/>
    </xf>
    <xf numFmtId="0" fontId="3" fillId="0" borderId="24" xfId="0" applyNumberFormat="1" applyFont="1" applyBorder="1" applyAlignment="1">
      <alignment horizontal="justify" vertical="distributed"/>
    </xf>
    <xf numFmtId="0" fontId="3" fillId="0" borderId="25" xfId="0" applyNumberFormat="1" applyFont="1" applyBorder="1" applyAlignment="1">
      <alignment horizontal="justify" vertical="distributed"/>
    </xf>
    <xf numFmtId="0" fontId="3" fillId="0" borderId="26" xfId="0" applyNumberFormat="1" applyFont="1" applyBorder="1" applyAlignment="1">
      <alignment horizontal="justify" vertical="distributed"/>
    </xf>
    <xf numFmtId="0" fontId="3" fillId="0" borderId="17" xfId="0" applyNumberFormat="1" applyFont="1" applyBorder="1" applyAlignment="1">
      <alignment horizontal="justify" vertical="distributed"/>
    </xf>
    <xf numFmtId="0" fontId="3" fillId="0" borderId="0" xfId="0" applyNumberFormat="1" applyFont="1" applyBorder="1" applyAlignment="1">
      <alignment vertical="center"/>
    </xf>
    <xf numFmtId="0" fontId="4" fillId="3" borderId="4" xfId="0" applyNumberFormat="1" applyFont="1" applyFill="1" applyBorder="1" applyAlignment="1">
      <alignment vertical="center" wrapText="1"/>
    </xf>
    <xf numFmtId="0" fontId="11" fillId="3" borderId="16" xfId="0" applyNumberFormat="1" applyFont="1" applyFill="1" applyBorder="1" applyAlignment="1">
      <alignment vertical="center" wrapText="1"/>
    </xf>
    <xf numFmtId="0" fontId="11" fillId="3" borderId="4" xfId="0" applyNumberFormat="1" applyFont="1" applyFill="1" applyBorder="1" applyAlignment="1">
      <alignment vertical="center" wrapText="1"/>
    </xf>
    <xf numFmtId="0" fontId="11" fillId="3" borderId="17" xfId="0" applyNumberFormat="1" applyFont="1" applyFill="1" applyBorder="1" applyAlignment="1">
      <alignment vertical="center" wrapText="1"/>
    </xf>
    <xf numFmtId="0" fontId="1" fillId="0" borderId="1" xfId="0" applyNumberFormat="1" applyFont="1" applyBorder="1" applyAlignment="1">
      <alignment horizontal="justify" vertical="distributed"/>
    </xf>
    <xf numFmtId="0" fontId="5" fillId="7" borderId="21" xfId="0" applyNumberFormat="1" applyFont="1" applyFill="1" applyBorder="1" applyAlignment="1">
      <alignment horizontal="center" vertical="center" wrapText="1"/>
    </xf>
    <xf numFmtId="0" fontId="7" fillId="0" borderId="0"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3" fontId="7" fillId="9" borderId="1" xfId="0" applyNumberFormat="1" applyFont="1" applyFill="1" applyBorder="1" applyAlignment="1">
      <alignment horizontal="center" vertical="center" wrapText="1"/>
    </xf>
    <xf numFmtId="0" fontId="0" fillId="0" borderId="0" xfId="0" applyBorder="1"/>
    <xf numFmtId="0" fontId="0" fillId="0" borderId="1" xfId="0" applyBorder="1"/>
    <xf numFmtId="0" fontId="5" fillId="3" borderId="1" xfId="0" applyNumberFormat="1" applyFont="1" applyFill="1" applyBorder="1" applyAlignment="1">
      <alignment vertical="center" wrapText="1"/>
    </xf>
    <xf numFmtId="0" fontId="12" fillId="3" borderId="1" xfId="0" applyNumberFormat="1" applyFont="1" applyFill="1" applyBorder="1" applyAlignment="1">
      <alignmen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xf>
    <xf numFmtId="0" fontId="8" fillId="0" borderId="1" xfId="0" applyNumberFormat="1" applyFont="1" applyBorder="1" applyAlignment="1">
      <alignment horizontal="justify" vertical="distributed"/>
    </xf>
    <xf numFmtId="0" fontId="16" fillId="0" borderId="0" xfId="0" applyFont="1"/>
    <xf numFmtId="0" fontId="4" fillId="5" borderId="8" xfId="0" applyNumberFormat="1" applyFont="1" applyFill="1" applyBorder="1" applyAlignment="1">
      <alignment vertical="distributed"/>
    </xf>
    <xf numFmtId="0" fontId="11" fillId="5" borderId="8" xfId="0" applyNumberFormat="1" applyFont="1" applyFill="1" applyBorder="1" applyAlignment="1">
      <alignment vertical="distributed"/>
    </xf>
    <xf numFmtId="0" fontId="16" fillId="0" borderId="0" xfId="0" applyFont="1" applyBorder="1"/>
    <xf numFmtId="0" fontId="1" fillId="0" borderId="8" xfId="0" applyNumberFormat="1" applyFont="1" applyBorder="1" applyAlignment="1">
      <alignment horizontal="justify" vertical="distributed"/>
    </xf>
    <xf numFmtId="0" fontId="3" fillId="0" borderId="0" xfId="0" applyNumberFormat="1" applyFont="1" applyAlignment="1">
      <alignment horizontal="justify" vertical="distributed"/>
    </xf>
    <xf numFmtId="0" fontId="1" fillId="0" borderId="8"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3" xfId="0" applyNumberFormat="1" applyFont="1" applyBorder="1" applyAlignment="1">
      <alignment horizontal="justify" vertical="distributed"/>
    </xf>
    <xf numFmtId="0" fontId="1" fillId="0" borderId="1" xfId="0" applyFont="1" applyBorder="1" applyAlignment="1">
      <alignment horizontal="center" vertical="center"/>
    </xf>
    <xf numFmtId="3" fontId="1" fillId="0" borderId="1" xfId="0" applyNumberFormat="1" applyFont="1" applyBorder="1" applyAlignment="1">
      <alignment horizontal="center" vertical="center"/>
    </xf>
    <xf numFmtId="0" fontId="7" fillId="4" borderId="8" xfId="0" applyNumberFormat="1" applyFont="1" applyFill="1" applyBorder="1" applyAlignment="1">
      <alignment horizontal="center" vertical="center"/>
    </xf>
    <xf numFmtId="0" fontId="1" fillId="0" borderId="2" xfId="0" applyNumberFormat="1" applyFont="1" applyBorder="1" applyAlignment="1">
      <alignment horizontal="justify" vertical="distributed"/>
    </xf>
    <xf numFmtId="0" fontId="0" fillId="0" borderId="2" xfId="0" applyBorder="1"/>
    <xf numFmtId="0" fontId="8" fillId="0" borderId="2" xfId="0" applyNumberFormat="1" applyFont="1" applyBorder="1" applyAlignment="1">
      <alignment horizontal="justify" vertical="distributed"/>
    </xf>
    <xf numFmtId="0" fontId="5" fillId="3" borderId="2" xfId="0" applyNumberFormat="1" applyFont="1" applyFill="1" applyBorder="1" applyAlignment="1">
      <alignment vertical="center" wrapText="1"/>
    </xf>
    <xf numFmtId="0" fontId="1" fillId="0" borderId="11" xfId="0" applyNumberFormat="1" applyFont="1" applyBorder="1" applyAlignment="1">
      <alignment horizontal="justify" vertical="distributed"/>
    </xf>
    <xf numFmtId="0" fontId="4" fillId="5" borderId="11" xfId="0" applyNumberFormat="1" applyFont="1" applyFill="1" applyBorder="1" applyAlignment="1">
      <alignment vertical="distributed"/>
    </xf>
    <xf numFmtId="0" fontId="7" fillId="6" borderId="18" xfId="0" applyNumberFormat="1" applyFont="1" applyFill="1" applyBorder="1" applyAlignment="1">
      <alignment horizontal="center" vertical="center" wrapText="1"/>
    </xf>
    <xf numFmtId="0" fontId="7" fillId="6" borderId="10" xfId="0" applyNumberFormat="1" applyFont="1" applyFill="1" applyBorder="1" applyAlignment="1">
      <alignment horizontal="center" vertical="center" wrapText="1"/>
    </xf>
    <xf numFmtId="0" fontId="7" fillId="6" borderId="1" xfId="0" applyNumberFormat="1" applyFont="1" applyFill="1" applyBorder="1" applyAlignment="1">
      <alignment horizontal="center" vertical="center" wrapText="1"/>
    </xf>
    <xf numFmtId="0" fontId="7" fillId="6" borderId="8" xfId="0" applyNumberFormat="1" applyFont="1" applyFill="1" applyBorder="1" applyAlignment="1">
      <alignment horizontal="center" vertical="center" wrapText="1"/>
    </xf>
    <xf numFmtId="0" fontId="7" fillId="6" borderId="14" xfId="0" applyNumberFormat="1" applyFont="1" applyFill="1" applyBorder="1" applyAlignment="1">
      <alignment horizontal="center" vertical="center" wrapText="1"/>
    </xf>
    <xf numFmtId="0" fontId="7" fillId="6" borderId="9" xfId="0" applyNumberFormat="1" applyFont="1" applyFill="1" applyBorder="1" applyAlignment="1">
      <alignment horizontal="center" vertical="center" wrapText="1"/>
    </xf>
    <xf numFmtId="0" fontId="7" fillId="6" borderId="13" xfId="0" applyNumberFormat="1" applyFont="1" applyFill="1" applyBorder="1" applyAlignment="1">
      <alignment horizontal="center" vertical="center" wrapText="1"/>
    </xf>
    <xf numFmtId="0" fontId="7" fillId="6" borderId="12" xfId="0" applyNumberFormat="1" applyFont="1" applyFill="1" applyBorder="1" applyAlignment="1">
      <alignment horizontal="center" vertical="center" wrapText="1"/>
    </xf>
    <xf numFmtId="0" fontId="7" fillId="8" borderId="10" xfId="0" applyNumberFormat="1" applyFont="1" applyFill="1" applyBorder="1" applyAlignment="1">
      <alignment horizontal="center" vertical="center" wrapText="1"/>
    </xf>
    <xf numFmtId="0" fontId="7" fillId="6" borderId="10" xfId="0" applyNumberFormat="1" applyFont="1" applyFill="1" applyBorder="1" applyAlignment="1">
      <alignment horizontal="left" vertical="center" wrapText="1"/>
    </xf>
    <xf numFmtId="0" fontId="1" fillId="0" borderId="0" xfId="0" applyFont="1" applyBorder="1"/>
    <xf numFmtId="0" fontId="1" fillId="0" borderId="0" xfId="0" applyFont="1"/>
    <xf numFmtId="3" fontId="8" fillId="0" borderId="1" xfId="0" applyNumberFormat="1" applyFont="1" applyBorder="1" applyAlignment="1">
      <alignment horizontal="center" vertical="center" wrapText="1"/>
    </xf>
    <xf numFmtId="0" fontId="8" fillId="0" borderId="1" xfId="0" applyNumberFormat="1" applyFont="1" applyFill="1" applyBorder="1" applyAlignment="1">
      <alignment horizontal="center" vertical="center" wrapText="1"/>
    </xf>
    <xf numFmtId="0" fontId="7" fillId="4" borderId="8" xfId="0" applyNumberFormat="1" applyFont="1" applyFill="1" applyBorder="1" applyAlignment="1">
      <alignment horizontal="center" vertical="center" wrapText="1"/>
    </xf>
    <xf numFmtId="0" fontId="7" fillId="4" borderId="10"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0" xfId="0" applyNumberFormat="1" applyFont="1" applyAlignment="1">
      <alignment horizontal="center" vertical="center" wrapText="1"/>
    </xf>
    <xf numFmtId="0" fontId="8" fillId="0" borderId="0"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8" fillId="0" borderId="1" xfId="0" applyNumberFormat="1" applyFont="1" applyBorder="1" applyAlignment="1">
      <alignment horizontal="center" vertical="center" wrapText="1"/>
    </xf>
    <xf numFmtId="0" fontId="16" fillId="0" borderId="1" xfId="0" applyFont="1" applyBorder="1"/>
    <xf numFmtId="0" fontId="16" fillId="0" borderId="2" xfId="0" applyFont="1" applyBorder="1"/>
    <xf numFmtId="0" fontId="8" fillId="0" borderId="8" xfId="0" applyNumberFormat="1" applyFont="1" applyBorder="1" applyAlignment="1">
      <alignment horizontal="justify" vertical="distributed"/>
    </xf>
    <xf numFmtId="0" fontId="20" fillId="3" borderId="1" xfId="0" applyNumberFormat="1" applyFont="1" applyFill="1" applyBorder="1" applyAlignment="1">
      <alignment vertical="center" wrapText="1"/>
    </xf>
    <xf numFmtId="0" fontId="20" fillId="3" borderId="2" xfId="0" applyNumberFormat="1" applyFont="1" applyFill="1" applyBorder="1" applyAlignment="1">
      <alignment vertical="center" wrapText="1"/>
    </xf>
    <xf numFmtId="0" fontId="21" fillId="0" borderId="0" xfId="0" applyFont="1" applyBorder="1"/>
    <xf numFmtId="0" fontId="21" fillId="0" borderId="0" xfId="0" applyFont="1"/>
    <xf numFmtId="0" fontId="8" fillId="0" borderId="1" xfId="0" applyNumberFormat="1" applyFont="1" applyFill="1" applyBorder="1" applyAlignment="1">
      <alignment horizontal="center" vertical="center"/>
    </xf>
    <xf numFmtId="0" fontId="8" fillId="0" borderId="11" xfId="0" applyNumberFormat="1" applyFont="1" applyBorder="1" applyAlignment="1">
      <alignment horizontal="justify" vertical="distributed"/>
    </xf>
    <xf numFmtId="0" fontId="7" fillId="3" borderId="4" xfId="0" applyNumberFormat="1" applyFont="1" applyFill="1" applyBorder="1" applyAlignment="1">
      <alignment horizontal="center" vertical="center" wrapText="1"/>
    </xf>
    <xf numFmtId="3" fontId="7" fillId="3" borderId="4"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3" fontId="7" fillId="3" borderId="1" xfId="0" applyNumberFormat="1" applyFont="1" applyFill="1" applyBorder="1" applyAlignment="1">
      <alignment horizontal="center" vertical="center" wrapText="1"/>
    </xf>
    <xf numFmtId="0" fontId="7" fillId="5" borderId="1" xfId="0" applyNumberFormat="1" applyFont="1" applyFill="1" applyBorder="1" applyAlignment="1">
      <alignment horizontal="center" vertical="center" wrapText="1"/>
    </xf>
    <xf numFmtId="0" fontId="8" fillId="0" borderId="0" xfId="0" applyFont="1" applyAlignment="1">
      <alignment horizontal="center" vertical="center" wrapText="1"/>
    </xf>
    <xf numFmtId="0" fontId="1" fillId="0" borderId="0" xfId="0" applyNumberFormat="1" applyFont="1" applyAlignment="1">
      <alignment horizontal="center" vertical="center"/>
    </xf>
    <xf numFmtId="0" fontId="10" fillId="0" borderId="0" xfId="0" applyNumberFormat="1" applyFont="1" applyBorder="1" applyAlignment="1">
      <alignment horizontal="center" vertical="center"/>
    </xf>
    <xf numFmtId="0" fontId="7" fillId="0" borderId="0" xfId="0" applyNumberFormat="1" applyFont="1" applyBorder="1" applyAlignment="1">
      <alignment horizontal="center" vertical="center"/>
    </xf>
    <xf numFmtId="3" fontId="8" fillId="0" borderId="1" xfId="0" applyNumberFormat="1" applyFont="1" applyBorder="1" applyAlignment="1">
      <alignment horizontal="center" vertical="center"/>
    </xf>
    <xf numFmtId="3" fontId="8" fillId="0" borderId="1" xfId="0" applyNumberFormat="1" applyFont="1" applyFill="1" applyBorder="1" applyAlignment="1">
      <alignment horizontal="center" vertical="center"/>
    </xf>
    <xf numFmtId="0" fontId="10" fillId="5" borderId="8" xfId="0" applyNumberFormat="1" applyFont="1" applyFill="1" applyBorder="1" applyAlignment="1">
      <alignment horizontal="center" vertical="center"/>
    </xf>
    <xf numFmtId="0" fontId="1" fillId="0" borderId="0" xfId="0" applyFont="1" applyAlignment="1">
      <alignment horizontal="center" vertical="center"/>
    </xf>
    <xf numFmtId="0" fontId="13" fillId="0" borderId="0" xfId="0" applyNumberFormat="1" applyFont="1" applyBorder="1" applyAlignment="1">
      <alignment horizontal="center" vertical="center"/>
    </xf>
    <xf numFmtId="0" fontId="10" fillId="2" borderId="22" xfId="0" applyNumberFormat="1" applyFont="1" applyFill="1" applyBorder="1" applyAlignment="1">
      <alignment horizontal="center" vertical="center"/>
    </xf>
    <xf numFmtId="0" fontId="10" fillId="3" borderId="17" xfId="0" applyNumberFormat="1" applyFont="1" applyFill="1" applyBorder="1" applyAlignment="1">
      <alignment horizontal="center" vertical="center" wrapText="1"/>
    </xf>
    <xf numFmtId="0" fontId="8" fillId="0" borderId="9" xfId="0" applyNumberFormat="1" applyFont="1" applyBorder="1" applyAlignment="1">
      <alignment horizontal="center" vertical="center"/>
    </xf>
    <xf numFmtId="0" fontId="8" fillId="0" borderId="8" xfId="0" applyFont="1" applyBorder="1" applyAlignment="1">
      <alignment horizontal="center" vertical="center" wrapText="1"/>
    </xf>
    <xf numFmtId="0" fontId="8" fillId="10" borderId="1" xfId="0" applyFont="1" applyFill="1" applyBorder="1" applyAlignment="1">
      <alignment horizontal="center" vertical="center" wrapText="1"/>
    </xf>
    <xf numFmtId="0" fontId="8" fillId="0" borderId="8" xfId="0" applyNumberFormat="1" applyFont="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5" borderId="8" xfId="0" applyNumberFormat="1" applyFont="1" applyFill="1" applyBorder="1" applyAlignment="1">
      <alignment horizontal="center" vertical="center"/>
    </xf>
    <xf numFmtId="0" fontId="7" fillId="0" borderId="0" xfId="0" applyNumberFormat="1" applyFont="1" applyAlignment="1">
      <alignment horizontal="center" vertical="center"/>
    </xf>
    <xf numFmtId="0" fontId="8" fillId="0" borderId="0" xfId="0" applyNumberFormat="1" applyFont="1" applyAlignment="1">
      <alignment horizontal="center" vertical="center"/>
    </xf>
    <xf numFmtId="0" fontId="8" fillId="0" borderId="0" xfId="0" applyFont="1" applyAlignment="1">
      <alignment horizontal="center" vertical="center"/>
    </xf>
    <xf numFmtId="0" fontId="7" fillId="0" borderId="6" xfId="0" applyNumberFormat="1" applyFont="1" applyBorder="1" applyAlignment="1">
      <alignment horizontal="center" vertical="center"/>
    </xf>
    <xf numFmtId="0" fontId="8" fillId="0" borderId="0" xfId="0" applyNumberFormat="1" applyFont="1" applyBorder="1" applyAlignment="1">
      <alignment horizontal="center" vertical="center"/>
    </xf>
    <xf numFmtId="0" fontId="8" fillId="0" borderId="5" xfId="0" applyNumberFormat="1" applyFont="1" applyBorder="1" applyAlignment="1">
      <alignment horizontal="center" vertical="center"/>
    </xf>
    <xf numFmtId="3" fontId="8" fillId="0" borderId="8" xfId="0" applyNumberFormat="1" applyFont="1" applyBorder="1" applyAlignment="1">
      <alignment horizontal="center" vertical="center"/>
    </xf>
    <xf numFmtId="3" fontId="7" fillId="5" borderId="8" xfId="0" applyNumberFormat="1" applyFont="1" applyFill="1" applyBorder="1" applyAlignment="1">
      <alignment horizontal="center" vertical="center"/>
    </xf>
    <xf numFmtId="0" fontId="7" fillId="5" borderId="1" xfId="0" applyNumberFormat="1" applyFont="1" applyFill="1" applyBorder="1" applyAlignment="1">
      <alignment horizontal="center" vertical="center"/>
    </xf>
    <xf numFmtId="0" fontId="7" fillId="5" borderId="8" xfId="0" applyNumberFormat="1" applyFont="1" applyFill="1" applyBorder="1" applyAlignment="1">
      <alignment horizontal="center" vertical="center" wrapText="1"/>
    </xf>
    <xf numFmtId="3" fontId="7" fillId="9"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wrapText="1"/>
    </xf>
    <xf numFmtId="3" fontId="8" fillId="0" borderId="9" xfId="0" applyNumberFormat="1" applyFont="1" applyFill="1" applyBorder="1" applyAlignment="1">
      <alignment horizontal="center" vertical="center"/>
    </xf>
    <xf numFmtId="0" fontId="1" fillId="0" borderId="30" xfId="0" applyNumberFormat="1" applyFont="1" applyBorder="1" applyAlignment="1">
      <alignment horizontal="center" vertical="center"/>
    </xf>
    <xf numFmtId="0" fontId="1" fillId="0" borderId="31" xfId="0" applyNumberFormat="1" applyFont="1" applyBorder="1" applyAlignment="1">
      <alignment horizontal="center" vertical="center"/>
    </xf>
    <xf numFmtId="0" fontId="7" fillId="5" borderId="2" xfId="0" applyNumberFormat="1" applyFont="1" applyFill="1" applyBorder="1" applyAlignment="1">
      <alignment horizontal="center" vertical="center"/>
    </xf>
    <xf numFmtId="0" fontId="7" fillId="5" borderId="4" xfId="0" applyNumberFormat="1" applyFont="1" applyFill="1" applyBorder="1" applyAlignment="1">
      <alignment horizontal="center" vertical="center"/>
    </xf>
    <xf numFmtId="0" fontId="7" fillId="5" borderId="3" xfId="0" applyNumberFormat="1" applyFont="1" applyFill="1" applyBorder="1" applyAlignment="1">
      <alignment horizontal="center" vertical="center"/>
    </xf>
    <xf numFmtId="0" fontId="7" fillId="4" borderId="0" xfId="0" applyNumberFormat="1" applyFont="1" applyFill="1" applyBorder="1" applyAlignment="1">
      <alignment horizontal="center" vertical="center"/>
    </xf>
    <xf numFmtId="0" fontId="7" fillId="4" borderId="8" xfId="0" applyNumberFormat="1" applyFont="1" applyFill="1" applyBorder="1" applyAlignment="1">
      <alignment horizontal="center" vertical="center" wrapText="1"/>
    </xf>
    <xf numFmtId="0" fontId="7" fillId="4" borderId="9" xfId="0" applyNumberFormat="1" applyFont="1" applyFill="1" applyBorder="1" applyAlignment="1">
      <alignment horizontal="center" vertical="center" wrapText="1"/>
    </xf>
    <xf numFmtId="0" fontId="7" fillId="0" borderId="0" xfId="0" applyNumberFormat="1" applyFont="1" applyAlignment="1">
      <alignment horizontal="center" vertical="center"/>
    </xf>
    <xf numFmtId="0" fontId="7" fillId="0" borderId="7" xfId="0" applyNumberFormat="1" applyFont="1" applyBorder="1" applyAlignment="1">
      <alignment horizontal="center" vertical="center"/>
    </xf>
    <xf numFmtId="0" fontId="7" fillId="0" borderId="2" xfId="0" applyNumberFormat="1" applyFont="1" applyBorder="1" applyAlignment="1">
      <alignment horizontal="center" vertical="center"/>
    </xf>
    <xf numFmtId="0" fontId="7" fillId="0" borderId="4" xfId="0" applyNumberFormat="1" applyFont="1" applyBorder="1" applyAlignment="1">
      <alignment horizontal="center" vertical="center"/>
    </xf>
    <xf numFmtId="0" fontId="7" fillId="0" borderId="3" xfId="0" applyNumberFormat="1" applyFont="1" applyBorder="1" applyAlignment="1">
      <alignment horizontal="center" vertical="center"/>
    </xf>
    <xf numFmtId="0" fontId="8" fillId="0" borderId="2"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2"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3" xfId="0" applyNumberFormat="1" applyFont="1" applyBorder="1" applyAlignment="1">
      <alignment horizontal="center" vertical="center"/>
    </xf>
    <xf numFmtId="0" fontId="7" fillId="3" borderId="2"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2" fillId="0" borderId="16"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5" fillId="7" borderId="20" xfId="0" applyNumberFormat="1" applyFont="1" applyFill="1" applyBorder="1" applyAlignment="1">
      <alignment horizontal="center" vertical="center" wrapText="1"/>
    </xf>
    <xf numFmtId="0" fontId="5" fillId="7" borderId="21" xfId="0" applyNumberFormat="1" applyFont="1" applyFill="1" applyBorder="1" applyAlignment="1">
      <alignment horizontal="center" vertical="center" wrapText="1"/>
    </xf>
    <xf numFmtId="0" fontId="5" fillId="7" borderId="22" xfId="0" applyNumberFormat="1" applyFont="1" applyFill="1" applyBorder="1" applyAlignment="1">
      <alignment horizontal="center" vertical="center" wrapText="1"/>
    </xf>
    <xf numFmtId="0" fontId="6" fillId="6" borderId="16" xfId="0" applyNumberFormat="1" applyFont="1" applyFill="1" applyBorder="1" applyAlignment="1">
      <alignment horizontal="center" vertical="center" wrapText="1"/>
    </xf>
    <xf numFmtId="0" fontId="6" fillId="6" borderId="4" xfId="0" applyNumberFormat="1" applyFont="1" applyFill="1" applyBorder="1" applyAlignment="1">
      <alignment horizontal="center" vertical="center" wrapText="1"/>
    </xf>
    <xf numFmtId="0" fontId="6" fillId="6" borderId="3" xfId="0" applyNumberFormat="1" applyFont="1" applyFill="1" applyBorder="1" applyAlignment="1">
      <alignment horizontal="center" vertical="center" wrapText="1"/>
    </xf>
    <xf numFmtId="0" fontId="7" fillId="6" borderId="8" xfId="0" applyNumberFormat="1" applyFont="1" applyFill="1" applyBorder="1" applyAlignment="1">
      <alignment horizontal="center" vertical="center" wrapText="1"/>
    </xf>
    <xf numFmtId="0" fontId="7" fillId="6" borderId="10" xfId="0" applyNumberFormat="1" applyFont="1" applyFill="1" applyBorder="1" applyAlignment="1">
      <alignment horizontal="center" vertical="center" wrapText="1"/>
    </xf>
    <xf numFmtId="0" fontId="6" fillId="6" borderId="2" xfId="0" applyNumberFormat="1" applyFont="1" applyFill="1" applyBorder="1" applyAlignment="1">
      <alignment horizontal="center" vertical="center" wrapText="1"/>
    </xf>
    <xf numFmtId="0" fontId="6" fillId="6" borderId="11" xfId="0" applyNumberFormat="1" applyFont="1" applyFill="1" applyBorder="1" applyAlignment="1">
      <alignment horizontal="center" vertical="center" wrapText="1"/>
    </xf>
    <xf numFmtId="0" fontId="6" fillId="6" borderId="32" xfId="0" applyNumberFormat="1" applyFont="1" applyFill="1" applyBorder="1" applyAlignment="1">
      <alignment horizontal="center" vertical="center" wrapText="1"/>
    </xf>
    <xf numFmtId="0" fontId="7" fillId="6" borderId="11" xfId="0" applyNumberFormat="1" applyFont="1" applyFill="1" applyBorder="1" applyAlignment="1">
      <alignment horizontal="center" vertical="center" wrapText="1"/>
    </xf>
    <xf numFmtId="0" fontId="7" fillId="6" borderId="5" xfId="0" applyNumberFormat="1" applyFont="1" applyFill="1" applyBorder="1" applyAlignment="1">
      <alignment horizontal="center" vertical="center" wrapText="1"/>
    </xf>
    <xf numFmtId="0" fontId="7" fillId="6" borderId="12" xfId="0" applyNumberFormat="1" applyFont="1" applyFill="1" applyBorder="1" applyAlignment="1">
      <alignment horizontal="center" vertical="center" wrapText="1"/>
    </xf>
    <xf numFmtId="0" fontId="6" fillId="6" borderId="17" xfId="0" applyNumberFormat="1" applyFont="1" applyFill="1" applyBorder="1" applyAlignment="1">
      <alignment horizontal="center" vertical="center" wrapText="1"/>
    </xf>
    <xf numFmtId="0" fontId="6" fillId="6" borderId="16" xfId="0" applyNumberFormat="1" applyFont="1" applyFill="1" applyBorder="1" applyAlignment="1">
      <alignment horizontal="center" vertical="distributed"/>
    </xf>
    <xf numFmtId="0" fontId="6" fillId="6" borderId="4" xfId="0" applyNumberFormat="1" applyFont="1" applyFill="1" applyBorder="1" applyAlignment="1">
      <alignment horizontal="center" vertical="distributed"/>
    </xf>
    <xf numFmtId="0" fontId="6" fillId="6" borderId="3" xfId="0" applyNumberFormat="1" applyFont="1" applyFill="1" applyBorder="1" applyAlignment="1">
      <alignment horizontal="center" vertical="distributed"/>
    </xf>
    <xf numFmtId="0" fontId="7" fillId="4" borderId="14" xfId="0" applyNumberFormat="1" applyFont="1" applyFill="1" applyBorder="1" applyAlignment="1">
      <alignment horizontal="center" vertical="center" wrapText="1"/>
    </xf>
    <xf numFmtId="0" fontId="7" fillId="4" borderId="15" xfId="0" applyNumberFormat="1" applyFont="1" applyFill="1" applyBorder="1" applyAlignment="1">
      <alignment horizontal="center" vertical="center" wrapText="1"/>
    </xf>
    <xf numFmtId="0" fontId="7" fillId="2" borderId="20" xfId="0" applyNumberFormat="1" applyFont="1" applyFill="1" applyBorder="1" applyAlignment="1">
      <alignment horizontal="center" vertical="center"/>
    </xf>
    <xf numFmtId="0" fontId="7" fillId="2" borderId="21" xfId="0" applyNumberFormat="1" applyFont="1" applyFill="1" applyBorder="1" applyAlignment="1">
      <alignment horizontal="center" vertical="center"/>
    </xf>
    <xf numFmtId="0" fontId="7" fillId="4" borderId="10" xfId="0"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7" fillId="4" borderId="2"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7" fillId="4" borderId="2" xfId="0" applyNumberFormat="1" applyFont="1" applyFill="1" applyBorder="1" applyAlignment="1">
      <alignment horizontal="center" vertical="center"/>
    </xf>
    <xf numFmtId="0" fontId="7" fillId="4" borderId="4" xfId="0" applyNumberFormat="1" applyFont="1" applyFill="1" applyBorder="1" applyAlignment="1">
      <alignment horizontal="center" vertical="center"/>
    </xf>
    <xf numFmtId="0" fontId="7" fillId="4" borderId="3" xfId="0" applyNumberFormat="1" applyFont="1" applyFill="1" applyBorder="1" applyAlignment="1">
      <alignment horizontal="center" vertical="center"/>
    </xf>
    <xf numFmtId="0" fontId="7" fillId="3" borderId="16" xfId="0" applyNumberFormat="1" applyFont="1" applyFill="1" applyBorder="1" applyAlignment="1">
      <alignment horizontal="center" vertical="center" wrapText="1"/>
    </xf>
    <xf numFmtId="0" fontId="8" fillId="0" borderId="27"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1" fillId="0" borderId="28" xfId="0" applyNumberFormat="1" applyFont="1" applyBorder="1" applyAlignment="1">
      <alignment horizontal="center" vertical="center" wrapText="1"/>
    </xf>
    <xf numFmtId="0" fontId="1" fillId="0" borderId="29"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cellXfs>
  <cellStyles count="3">
    <cellStyle name="Comma 2" xfId="2"/>
    <cellStyle name="Normal" xfId="0" builtinId="0"/>
    <cellStyle name="Normal 2" xfId="1"/>
  </cellStyles>
  <dxfs count="0"/>
  <tableStyles count="0" defaultTableStyle="TableStyleMedium9" defaultPivotStyle="PivotStyleLight16"/>
  <colors>
    <mruColors>
      <color rgb="FF003399"/>
      <color rgb="FFE5E6E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H168"/>
  <sheetViews>
    <sheetView tabSelected="1" topLeftCell="A9" zoomScale="70" zoomScaleNormal="70" workbookViewId="0">
      <pane xSplit="3" ySplit="4" topLeftCell="D13" activePane="bottomRight" state="frozen"/>
      <selection activeCell="A9" sqref="A9"/>
      <selection pane="topRight" activeCell="D9" sqref="D9"/>
      <selection pane="bottomLeft" activeCell="A13" sqref="A13"/>
      <selection pane="bottomRight" activeCell="D17" sqref="D17"/>
    </sheetView>
  </sheetViews>
  <sheetFormatPr defaultRowHeight="15" x14ac:dyDescent="0.25"/>
  <cols>
    <col min="1" max="1" width="10.85546875" style="100" customWidth="1"/>
    <col min="2" max="2" width="16.28515625" style="100" customWidth="1"/>
    <col min="3" max="3" width="15" style="100" customWidth="1"/>
    <col min="4" max="4" width="41.140625" style="80" customWidth="1"/>
    <col min="5" max="5" width="17.42578125" style="100" customWidth="1"/>
    <col min="6" max="6" width="10.5703125" style="100" customWidth="1"/>
    <col min="7" max="7" width="10.5703125" style="80" customWidth="1"/>
    <col min="8" max="8" width="10.5703125" style="99" customWidth="1"/>
    <col min="9" max="9" width="9.140625" style="100" customWidth="1"/>
    <col min="10" max="10" width="11.42578125" style="80" customWidth="1"/>
    <col min="11" max="11" width="9.140625" style="100" customWidth="1"/>
    <col min="12" max="12" width="9.140625" style="100"/>
    <col min="13" max="14" width="10.42578125" style="100" bestFit="1" customWidth="1"/>
    <col min="15" max="15" width="17.42578125" style="99" customWidth="1"/>
    <col min="16" max="16" width="12.140625" style="100" customWidth="1"/>
    <col min="17" max="17" width="12.140625" style="100" bestFit="1" customWidth="1"/>
    <col min="18" max="18" width="33" style="80" customWidth="1"/>
    <col min="19" max="19" width="11.7109375" style="87" customWidth="1"/>
    <col min="20" max="62" width="0" hidden="1" customWidth="1"/>
    <col min="63" max="64" width="0" style="20" hidden="1" customWidth="1"/>
    <col min="65" max="164" width="9.140625" style="20"/>
  </cols>
  <sheetData>
    <row r="1" spans="1:164" hidden="1" x14ac:dyDescent="0.25">
      <c r="A1" s="98"/>
      <c r="B1" s="99"/>
      <c r="C1" s="99"/>
      <c r="D1" s="62"/>
      <c r="E1" s="99"/>
      <c r="F1" s="99"/>
      <c r="G1" s="62"/>
      <c r="I1" s="99"/>
      <c r="J1" s="62"/>
      <c r="K1" s="99"/>
      <c r="L1" s="99"/>
      <c r="M1" s="99"/>
      <c r="N1" s="99"/>
      <c r="P1" s="99"/>
      <c r="Q1" s="99"/>
      <c r="R1" s="62"/>
      <c r="S1" s="81"/>
    </row>
    <row r="2" spans="1:164" ht="38.25" hidden="1" customHeight="1" x14ac:dyDescent="0.25">
      <c r="A2" s="98"/>
      <c r="B2" s="119" t="s">
        <v>47</v>
      </c>
      <c r="C2" s="120"/>
      <c r="D2" s="121" t="s">
        <v>75</v>
      </c>
      <c r="E2" s="122"/>
      <c r="F2" s="122"/>
      <c r="G2" s="122"/>
      <c r="H2" s="122"/>
      <c r="I2" s="122"/>
      <c r="J2" s="122"/>
      <c r="K2" s="123"/>
      <c r="L2" s="83"/>
      <c r="O2" s="17"/>
    </row>
    <row r="3" spans="1:164" ht="25.5" hidden="1" customHeight="1" x14ac:dyDescent="0.25">
      <c r="A3" s="98"/>
      <c r="B3" s="119" t="s">
        <v>3</v>
      </c>
      <c r="C3" s="120"/>
      <c r="D3" s="124" t="s">
        <v>76</v>
      </c>
      <c r="E3" s="125"/>
      <c r="F3" s="125"/>
      <c r="G3" s="125"/>
      <c r="H3" s="125"/>
      <c r="I3" s="125"/>
      <c r="J3" s="125"/>
      <c r="K3" s="126"/>
      <c r="L3" s="101"/>
      <c r="M3" s="17"/>
      <c r="N3" s="17"/>
      <c r="O3" s="17"/>
      <c r="P3" s="17"/>
      <c r="Q3" s="83"/>
      <c r="R3" s="17"/>
      <c r="S3" s="82"/>
    </row>
    <row r="4" spans="1:164" hidden="1" x14ac:dyDescent="0.25">
      <c r="A4" s="99"/>
      <c r="B4" s="119" t="s">
        <v>14</v>
      </c>
      <c r="C4" s="120"/>
      <c r="D4" s="127" t="s">
        <v>77</v>
      </c>
      <c r="E4" s="128"/>
      <c r="F4" s="128"/>
      <c r="G4" s="128"/>
      <c r="H4" s="128"/>
      <c r="I4" s="128"/>
      <c r="J4" s="128"/>
      <c r="K4" s="129"/>
      <c r="L4" s="101"/>
      <c r="M4" s="83"/>
      <c r="N4" s="83"/>
      <c r="O4" s="83"/>
      <c r="P4" s="83"/>
      <c r="Q4" s="83"/>
      <c r="R4" s="17"/>
      <c r="S4" s="82"/>
    </row>
    <row r="5" spans="1:164" hidden="1" x14ac:dyDescent="0.25">
      <c r="A5" s="99"/>
      <c r="B5" s="119" t="s">
        <v>4</v>
      </c>
      <c r="C5" s="120"/>
      <c r="D5" s="127" t="s">
        <v>78</v>
      </c>
      <c r="E5" s="128"/>
      <c r="F5" s="128"/>
      <c r="G5" s="128"/>
      <c r="H5" s="128"/>
      <c r="I5" s="128"/>
      <c r="J5" s="128"/>
      <c r="K5" s="129"/>
      <c r="L5" s="119"/>
      <c r="M5" s="119"/>
      <c r="N5" s="98"/>
      <c r="O5" s="98"/>
      <c r="P5" s="98"/>
      <c r="Q5" s="83"/>
      <c r="R5" s="17"/>
      <c r="S5" s="88"/>
    </row>
    <row r="6" spans="1:164" hidden="1" x14ac:dyDescent="0.25">
      <c r="A6" s="99"/>
      <c r="B6" s="98"/>
      <c r="C6" s="83"/>
      <c r="D6" s="63"/>
      <c r="E6" s="102"/>
      <c r="F6" s="103"/>
      <c r="G6" s="63"/>
      <c r="H6" s="102"/>
      <c r="I6" s="102"/>
      <c r="J6" s="63"/>
      <c r="K6" s="102"/>
      <c r="L6" s="83"/>
      <c r="M6" s="83"/>
      <c r="N6" s="83"/>
      <c r="O6" s="83"/>
      <c r="P6" s="83"/>
      <c r="Q6" s="83"/>
      <c r="R6" s="17"/>
      <c r="S6" s="88"/>
    </row>
    <row r="7" spans="1:164" ht="15" hidden="1" customHeight="1" x14ac:dyDescent="0.25">
      <c r="A7" s="99"/>
      <c r="B7" s="116" t="s">
        <v>48</v>
      </c>
      <c r="C7" s="116"/>
      <c r="D7" s="116"/>
      <c r="E7" s="116"/>
      <c r="F7" s="116"/>
      <c r="G7" s="116"/>
      <c r="H7" s="116"/>
      <c r="I7" s="116"/>
      <c r="J7" s="116"/>
      <c r="K7" s="116"/>
      <c r="L7" s="116"/>
      <c r="M7" s="116"/>
      <c r="N7" s="116"/>
      <c r="O7" s="116"/>
      <c r="P7" s="116"/>
      <c r="Q7" s="83"/>
      <c r="R7" s="17"/>
      <c r="S7" s="88"/>
    </row>
    <row r="8" spans="1:164" ht="15.75" hidden="1" thickBot="1" x14ac:dyDescent="0.3">
      <c r="A8" s="99"/>
      <c r="B8" s="83"/>
      <c r="C8" s="83"/>
      <c r="D8" s="17"/>
      <c r="E8" s="83"/>
      <c r="F8" s="83"/>
      <c r="G8" s="17"/>
      <c r="H8" s="83"/>
      <c r="I8" s="83"/>
      <c r="J8" s="17"/>
      <c r="K8" s="83"/>
      <c r="L8" s="83"/>
      <c r="M8" s="83"/>
      <c r="N8" s="83"/>
      <c r="O8" s="83"/>
      <c r="P8" s="83"/>
      <c r="Q8" s="83"/>
      <c r="R8" s="17"/>
      <c r="S8" s="88"/>
    </row>
    <row r="9" spans="1:164" ht="15.75" x14ac:dyDescent="0.25">
      <c r="A9" s="156" t="s">
        <v>15</v>
      </c>
      <c r="B9" s="157"/>
      <c r="C9" s="157"/>
      <c r="D9" s="157"/>
      <c r="E9" s="157"/>
      <c r="F9" s="157"/>
      <c r="G9" s="157"/>
      <c r="H9" s="157"/>
      <c r="I9" s="157"/>
      <c r="J9" s="157"/>
      <c r="K9" s="157"/>
      <c r="L9" s="157"/>
      <c r="M9" s="157"/>
      <c r="N9" s="157"/>
      <c r="O9" s="157"/>
      <c r="P9" s="157"/>
      <c r="Q9" s="157"/>
      <c r="R9" s="157"/>
      <c r="S9" s="89"/>
      <c r="T9" s="136" t="s">
        <v>73</v>
      </c>
      <c r="U9" s="137"/>
      <c r="V9" s="137"/>
      <c r="W9" s="137"/>
      <c r="X9" s="137"/>
      <c r="Y9" s="137"/>
      <c r="Z9" s="137"/>
      <c r="AA9" s="137"/>
      <c r="AB9" s="137"/>
      <c r="AC9" s="137"/>
      <c r="AD9" s="137"/>
      <c r="AE9" s="137"/>
      <c r="AF9" s="137"/>
      <c r="AG9" s="137"/>
      <c r="AH9" s="137"/>
      <c r="AI9" s="137"/>
      <c r="AJ9" s="137"/>
      <c r="AK9" s="137"/>
      <c r="AL9" s="137"/>
      <c r="AM9" s="137"/>
      <c r="AN9" s="138"/>
      <c r="AO9" s="16"/>
      <c r="AP9" s="16"/>
      <c r="AQ9" s="16"/>
      <c r="AR9" s="136" t="s">
        <v>55</v>
      </c>
      <c r="AS9" s="137"/>
      <c r="AT9" s="137"/>
      <c r="AU9" s="137"/>
      <c r="AV9" s="137"/>
      <c r="AW9" s="137"/>
      <c r="AX9" s="137"/>
      <c r="AY9" s="137"/>
      <c r="AZ9" s="137"/>
      <c r="BA9" s="137"/>
      <c r="BB9" s="137"/>
      <c r="BC9" s="137"/>
      <c r="BD9" s="137"/>
      <c r="BE9" s="137"/>
      <c r="BF9" s="137"/>
      <c r="BG9" s="137"/>
      <c r="BH9" s="137"/>
      <c r="BI9" s="137"/>
      <c r="BJ9" s="138"/>
    </row>
    <row r="10" spans="1:164" ht="24" customHeight="1" x14ac:dyDescent="0.25">
      <c r="A10" s="117" t="s">
        <v>37</v>
      </c>
      <c r="B10" s="117" t="s">
        <v>22</v>
      </c>
      <c r="C10" s="117" t="s">
        <v>41</v>
      </c>
      <c r="D10" s="117" t="s">
        <v>25</v>
      </c>
      <c r="E10" s="117" t="s">
        <v>71</v>
      </c>
      <c r="F10" s="117" t="s">
        <v>11</v>
      </c>
      <c r="G10" s="117" t="s">
        <v>74</v>
      </c>
      <c r="H10" s="117" t="s">
        <v>124</v>
      </c>
      <c r="I10" s="117" t="s">
        <v>9</v>
      </c>
      <c r="J10" s="160" t="s">
        <v>8</v>
      </c>
      <c r="K10" s="161"/>
      <c r="L10" s="60" t="s">
        <v>42</v>
      </c>
      <c r="M10" s="162" t="s">
        <v>132</v>
      </c>
      <c r="N10" s="163"/>
      <c r="O10" s="163"/>
      <c r="P10" s="163"/>
      <c r="Q10" s="164"/>
      <c r="R10" s="117" t="s">
        <v>62</v>
      </c>
      <c r="S10" s="154" t="s">
        <v>72</v>
      </c>
      <c r="T10" s="139" t="s">
        <v>49</v>
      </c>
      <c r="U10" s="140"/>
      <c r="V10" s="140"/>
      <c r="W10" s="140"/>
      <c r="X10" s="140"/>
      <c r="Y10" s="140"/>
      <c r="Z10" s="140"/>
      <c r="AA10" s="141"/>
      <c r="AB10" s="142" t="s">
        <v>12</v>
      </c>
      <c r="AC10" s="142" t="s">
        <v>35</v>
      </c>
      <c r="AD10" s="142" t="s">
        <v>28</v>
      </c>
      <c r="AE10" s="147" t="s">
        <v>50</v>
      </c>
      <c r="AF10" s="148"/>
      <c r="AG10" s="149"/>
      <c r="AH10" s="144" t="s">
        <v>17</v>
      </c>
      <c r="AI10" s="140"/>
      <c r="AJ10" s="141"/>
      <c r="AK10" s="144" t="s">
        <v>45</v>
      </c>
      <c r="AL10" s="140"/>
      <c r="AM10" s="140"/>
      <c r="AN10" s="150"/>
      <c r="AO10" s="144" t="s">
        <v>60</v>
      </c>
      <c r="AP10" s="140"/>
      <c r="AQ10" s="141"/>
      <c r="AR10" s="151" t="s">
        <v>63</v>
      </c>
      <c r="AS10" s="152"/>
      <c r="AT10" s="153"/>
      <c r="AU10" s="144" t="s">
        <v>64</v>
      </c>
      <c r="AV10" s="140"/>
      <c r="AW10" s="141"/>
      <c r="AX10" s="144" t="s">
        <v>65</v>
      </c>
      <c r="AY10" s="140"/>
      <c r="AZ10" s="140"/>
      <c r="BA10" s="140"/>
      <c r="BB10" s="140"/>
      <c r="BC10" s="140"/>
      <c r="BD10" s="140"/>
      <c r="BE10" s="140"/>
      <c r="BF10" s="140"/>
      <c r="BG10" s="140"/>
      <c r="BH10" s="140"/>
      <c r="BI10" s="141"/>
      <c r="BJ10" s="145" t="s">
        <v>68</v>
      </c>
    </row>
    <row r="11" spans="1:164" s="56" customFormat="1" ht="171" customHeight="1" x14ac:dyDescent="0.2">
      <c r="A11" s="158"/>
      <c r="B11" s="118"/>
      <c r="C11" s="158"/>
      <c r="D11" s="118"/>
      <c r="E11" s="158"/>
      <c r="F11" s="158"/>
      <c r="G11" s="118"/>
      <c r="H11" s="118"/>
      <c r="I11" s="159"/>
      <c r="J11" s="59" t="s">
        <v>26</v>
      </c>
      <c r="K11" s="59" t="s">
        <v>24</v>
      </c>
      <c r="L11" s="38" t="s">
        <v>5</v>
      </c>
      <c r="M11" s="60" t="s">
        <v>57</v>
      </c>
      <c r="N11" s="60" t="s">
        <v>56</v>
      </c>
      <c r="O11" s="60" t="s">
        <v>125</v>
      </c>
      <c r="P11" s="60" t="s">
        <v>38</v>
      </c>
      <c r="Q11" s="60" t="s">
        <v>27</v>
      </c>
      <c r="R11" s="118"/>
      <c r="S11" s="155"/>
      <c r="T11" s="45" t="s">
        <v>57</v>
      </c>
      <c r="U11" s="46" t="s">
        <v>56</v>
      </c>
      <c r="V11" s="46" t="s">
        <v>69</v>
      </c>
      <c r="W11" s="46" t="s">
        <v>70</v>
      </c>
      <c r="X11" s="46" t="s">
        <v>58</v>
      </c>
      <c r="Y11" s="46" t="s">
        <v>39</v>
      </c>
      <c r="Z11" s="46" t="s">
        <v>43</v>
      </c>
      <c r="AA11" s="46" t="s">
        <v>40</v>
      </c>
      <c r="AB11" s="143"/>
      <c r="AC11" s="143"/>
      <c r="AD11" s="143"/>
      <c r="AE11" s="47" t="s">
        <v>18</v>
      </c>
      <c r="AF11" s="47" t="s">
        <v>31</v>
      </c>
      <c r="AG11" s="47" t="s">
        <v>16</v>
      </c>
      <c r="AH11" s="48" t="s">
        <v>18</v>
      </c>
      <c r="AI11" s="48" t="s">
        <v>23</v>
      </c>
      <c r="AJ11" s="48" t="s">
        <v>34</v>
      </c>
      <c r="AK11" s="48" t="s">
        <v>21</v>
      </c>
      <c r="AL11" s="48" t="s">
        <v>33</v>
      </c>
      <c r="AM11" s="48" t="s">
        <v>36</v>
      </c>
      <c r="AN11" s="49" t="s">
        <v>34</v>
      </c>
      <c r="AO11" s="50" t="s">
        <v>18</v>
      </c>
      <c r="AP11" s="46" t="s">
        <v>19</v>
      </c>
      <c r="AQ11" s="46" t="s">
        <v>20</v>
      </c>
      <c r="AR11" s="51" t="s">
        <v>59</v>
      </c>
      <c r="AS11" s="52" t="s">
        <v>44</v>
      </c>
      <c r="AT11" s="48" t="s">
        <v>13</v>
      </c>
      <c r="AU11" s="52" t="s">
        <v>59</v>
      </c>
      <c r="AV11" s="52" t="s">
        <v>44</v>
      </c>
      <c r="AW11" s="48" t="s">
        <v>13</v>
      </c>
      <c r="AX11" s="46" t="s">
        <v>53</v>
      </c>
      <c r="AY11" s="46" t="s">
        <v>66</v>
      </c>
      <c r="AZ11" s="46" t="s">
        <v>13</v>
      </c>
      <c r="BA11" s="53" t="s">
        <v>54</v>
      </c>
      <c r="BB11" s="53" t="s">
        <v>67</v>
      </c>
      <c r="BC11" s="53" t="s">
        <v>13</v>
      </c>
      <c r="BD11" s="54" t="s">
        <v>149</v>
      </c>
      <c r="BE11" s="54" t="s">
        <v>150</v>
      </c>
      <c r="BF11" s="46" t="s">
        <v>13</v>
      </c>
      <c r="BG11" s="53" t="s">
        <v>51</v>
      </c>
      <c r="BH11" s="53" t="s">
        <v>61</v>
      </c>
      <c r="BI11" s="53" t="s">
        <v>52</v>
      </c>
      <c r="BJ11" s="146"/>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55"/>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row>
    <row r="12" spans="1:164" ht="33.75" hidden="1" customHeight="1" x14ac:dyDescent="0.25">
      <c r="A12" s="165" t="s">
        <v>83</v>
      </c>
      <c r="B12" s="131"/>
      <c r="C12" s="131"/>
      <c r="D12" s="131"/>
      <c r="E12" s="76">
        <f>SUM(E13:E70)</f>
        <v>5283046</v>
      </c>
      <c r="F12" s="75"/>
      <c r="G12" s="75"/>
      <c r="H12" s="75"/>
      <c r="I12" s="75"/>
      <c r="J12" s="75"/>
      <c r="K12" s="75"/>
      <c r="L12" s="75"/>
      <c r="M12" s="75"/>
      <c r="N12" s="75"/>
      <c r="O12" s="75"/>
      <c r="P12" s="75"/>
      <c r="Q12" s="75"/>
      <c r="R12" s="75"/>
      <c r="S12" s="90"/>
      <c r="T12" s="12" t="s">
        <v>7</v>
      </c>
      <c r="U12" s="13"/>
      <c r="V12" s="13"/>
      <c r="W12" s="13"/>
      <c r="X12" s="13"/>
      <c r="Y12" s="13"/>
      <c r="Z12" s="13"/>
      <c r="AA12" s="13"/>
      <c r="AB12" s="13"/>
      <c r="AC12" s="13"/>
      <c r="AD12" s="13"/>
      <c r="AE12" s="13"/>
      <c r="AF12" s="13"/>
      <c r="AG12" s="13"/>
      <c r="AH12" s="13"/>
      <c r="AI12" s="13"/>
      <c r="AJ12" s="13"/>
      <c r="AK12" s="13"/>
      <c r="AL12" s="13"/>
      <c r="AM12" s="13"/>
      <c r="AN12" s="14"/>
      <c r="AO12" s="11"/>
      <c r="AP12" s="11"/>
      <c r="AQ12" s="11"/>
      <c r="AR12" s="12" t="s">
        <v>7</v>
      </c>
      <c r="AS12" s="13"/>
      <c r="AT12" s="11"/>
      <c r="AU12" s="11"/>
      <c r="AV12" s="11"/>
      <c r="AW12" s="11"/>
      <c r="AX12" s="11"/>
      <c r="AY12" s="11"/>
      <c r="AZ12" s="11"/>
      <c r="BA12" s="11"/>
      <c r="BB12" s="11"/>
      <c r="BC12" s="11"/>
      <c r="BD12" s="11"/>
      <c r="BE12" s="11"/>
      <c r="BF12" s="11"/>
      <c r="BG12" s="11"/>
      <c r="BH12" s="11"/>
      <c r="BI12" s="11"/>
      <c r="BJ12" s="11"/>
    </row>
    <row r="13" spans="1:164" s="27" customFormat="1" ht="50.25" customHeight="1" x14ac:dyDescent="0.25">
      <c r="A13" s="24" t="s">
        <v>90</v>
      </c>
      <c r="B13" s="24" t="s">
        <v>0</v>
      </c>
      <c r="C13" s="25">
        <v>1.2</v>
      </c>
      <c r="D13" s="24" t="s">
        <v>204</v>
      </c>
      <c r="E13" s="84">
        <v>455000</v>
      </c>
      <c r="F13" s="25" t="s">
        <v>80</v>
      </c>
      <c r="G13" s="24"/>
      <c r="H13" s="91" t="s">
        <v>141</v>
      </c>
      <c r="I13" s="25" t="s">
        <v>86</v>
      </c>
      <c r="J13" s="24">
        <v>100</v>
      </c>
      <c r="K13" s="25">
        <v>0</v>
      </c>
      <c r="L13" s="25" t="s">
        <v>84</v>
      </c>
      <c r="M13" s="24"/>
      <c r="N13" s="109">
        <v>41818</v>
      </c>
      <c r="O13" s="109">
        <v>42250</v>
      </c>
      <c r="P13" s="109">
        <v>42281</v>
      </c>
      <c r="Q13" s="109">
        <v>42189</v>
      </c>
      <c r="R13" s="24"/>
      <c r="S13" s="24" t="s">
        <v>85</v>
      </c>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41"/>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row>
    <row r="14" spans="1:164" s="27" customFormat="1" ht="42" customHeight="1" x14ac:dyDescent="0.25">
      <c r="A14" s="24" t="s">
        <v>324</v>
      </c>
      <c r="B14" s="24" t="s">
        <v>0</v>
      </c>
      <c r="C14" s="25">
        <v>1.2</v>
      </c>
      <c r="D14" s="24" t="s">
        <v>211</v>
      </c>
      <c r="E14" s="84">
        <f>420000*0.25</f>
        <v>105000</v>
      </c>
      <c r="F14" s="25" t="s">
        <v>80</v>
      </c>
      <c r="G14" s="24"/>
      <c r="H14" s="25" t="s">
        <v>140</v>
      </c>
      <c r="I14" s="25" t="s">
        <v>86</v>
      </c>
      <c r="J14" s="24">
        <v>100</v>
      </c>
      <c r="K14" s="25">
        <v>0</v>
      </c>
      <c r="L14" s="25" t="s">
        <v>84</v>
      </c>
      <c r="M14" s="24"/>
      <c r="N14" s="109">
        <v>41816</v>
      </c>
      <c r="O14" s="109">
        <v>42004</v>
      </c>
      <c r="P14" s="109">
        <v>42009</v>
      </c>
      <c r="Q14" s="109">
        <v>42374</v>
      </c>
      <c r="R14" s="24"/>
      <c r="S14" s="24" t="s">
        <v>85</v>
      </c>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41"/>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row>
    <row r="15" spans="1:164" s="27" customFormat="1" ht="88.5" customHeight="1" x14ac:dyDescent="0.25">
      <c r="A15" s="24" t="s">
        <v>216</v>
      </c>
      <c r="B15" s="24" t="s">
        <v>0</v>
      </c>
      <c r="C15" s="25">
        <v>1.2</v>
      </c>
      <c r="D15" s="24" t="s">
        <v>212</v>
      </c>
      <c r="E15" s="84">
        <f t="shared" ref="E15:E17" si="0">420000*0.25</f>
        <v>105000</v>
      </c>
      <c r="F15" s="25" t="s">
        <v>138</v>
      </c>
      <c r="G15" s="24" t="s">
        <v>162</v>
      </c>
      <c r="H15" s="25" t="s">
        <v>140</v>
      </c>
      <c r="I15" s="25" t="s">
        <v>86</v>
      </c>
      <c r="J15" s="24">
        <v>100</v>
      </c>
      <c r="K15" s="25">
        <v>0</v>
      </c>
      <c r="L15" s="25" t="s">
        <v>84</v>
      </c>
      <c r="M15" s="24"/>
      <c r="N15" s="65">
        <v>42341</v>
      </c>
      <c r="O15" s="65">
        <v>42410</v>
      </c>
      <c r="P15" s="65">
        <v>42412</v>
      </c>
      <c r="Q15" s="65">
        <v>42778</v>
      </c>
      <c r="R15" s="170" t="s">
        <v>313</v>
      </c>
      <c r="S15" s="24"/>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41"/>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row>
    <row r="16" spans="1:164" s="27" customFormat="1" ht="83.25" customHeight="1" x14ac:dyDescent="0.25">
      <c r="A16" s="24" t="s">
        <v>217</v>
      </c>
      <c r="B16" s="24" t="s">
        <v>0</v>
      </c>
      <c r="C16" s="25">
        <v>1.2</v>
      </c>
      <c r="D16" s="24" t="s">
        <v>213</v>
      </c>
      <c r="E16" s="84">
        <f t="shared" si="0"/>
        <v>105000</v>
      </c>
      <c r="F16" s="25" t="s">
        <v>138</v>
      </c>
      <c r="G16" s="24" t="s">
        <v>162</v>
      </c>
      <c r="H16" s="25" t="s">
        <v>140</v>
      </c>
      <c r="I16" s="25" t="s">
        <v>86</v>
      </c>
      <c r="J16" s="24">
        <v>100</v>
      </c>
      <c r="K16" s="25">
        <v>0</v>
      </c>
      <c r="L16" s="25" t="s">
        <v>84</v>
      </c>
      <c r="M16" s="24"/>
      <c r="N16" s="65">
        <v>42688</v>
      </c>
      <c r="O16" s="65">
        <v>42748</v>
      </c>
      <c r="P16" s="65">
        <v>42750</v>
      </c>
      <c r="Q16" s="65">
        <v>43115</v>
      </c>
      <c r="R16" s="171"/>
      <c r="S16" s="24"/>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41"/>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row>
    <row r="17" spans="1:164" s="27" customFormat="1" ht="75" customHeight="1" x14ac:dyDescent="0.25">
      <c r="A17" s="24" t="s">
        <v>218</v>
      </c>
      <c r="B17" s="24" t="s">
        <v>0</v>
      </c>
      <c r="C17" s="25">
        <v>1.2</v>
      </c>
      <c r="D17" s="24" t="s">
        <v>214</v>
      </c>
      <c r="E17" s="84">
        <f t="shared" si="0"/>
        <v>105000</v>
      </c>
      <c r="F17" s="25" t="s">
        <v>138</v>
      </c>
      <c r="G17" s="24" t="s">
        <v>162</v>
      </c>
      <c r="H17" s="25" t="s">
        <v>140</v>
      </c>
      <c r="I17" s="25" t="s">
        <v>86</v>
      </c>
      <c r="J17" s="24">
        <v>100</v>
      </c>
      <c r="K17" s="25">
        <v>0</v>
      </c>
      <c r="L17" s="25" t="s">
        <v>84</v>
      </c>
      <c r="M17" s="24"/>
      <c r="N17" s="65">
        <v>42684</v>
      </c>
      <c r="O17" s="65">
        <v>42746</v>
      </c>
      <c r="P17" s="65">
        <v>42748</v>
      </c>
      <c r="Q17" s="65">
        <v>43113</v>
      </c>
      <c r="R17" s="172"/>
      <c r="S17" s="24"/>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41"/>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row>
    <row r="18" spans="1:164" s="30" customFormat="1" ht="72" customHeight="1" x14ac:dyDescent="0.25">
      <c r="A18" s="24" t="s">
        <v>215</v>
      </c>
      <c r="B18" s="24" t="s">
        <v>0</v>
      </c>
      <c r="C18" s="25">
        <v>1.2</v>
      </c>
      <c r="D18" s="24" t="s">
        <v>223</v>
      </c>
      <c r="E18" s="84">
        <v>50000</v>
      </c>
      <c r="F18" s="25" t="s">
        <v>79</v>
      </c>
      <c r="G18" s="25"/>
      <c r="H18" s="25" t="s">
        <v>140</v>
      </c>
      <c r="I18" s="25" t="s">
        <v>86</v>
      </c>
      <c r="J18" s="25">
        <v>100</v>
      </c>
      <c r="K18" s="25">
        <v>0</v>
      </c>
      <c r="L18" s="25" t="s">
        <v>84</v>
      </c>
      <c r="M18" s="24"/>
      <c r="N18" s="65">
        <v>42758</v>
      </c>
      <c r="O18" s="65">
        <v>42818</v>
      </c>
      <c r="P18" s="65">
        <v>42820</v>
      </c>
      <c r="Q18" s="65">
        <v>43185</v>
      </c>
      <c r="R18" s="24"/>
      <c r="S18" s="24" t="s">
        <v>85</v>
      </c>
      <c r="T18" s="66"/>
      <c r="U18" s="66"/>
      <c r="V18" s="66"/>
      <c r="W18" s="66"/>
      <c r="X18" s="66"/>
      <c r="Y18" s="66"/>
      <c r="Z18" s="66"/>
      <c r="AA18" s="66"/>
      <c r="AB18" s="66"/>
      <c r="AC18" s="66"/>
      <c r="AD18" s="66"/>
      <c r="AE18" s="66"/>
      <c r="AF18" s="66"/>
      <c r="AG18" s="66"/>
      <c r="AH18" s="66"/>
      <c r="AI18" s="66"/>
      <c r="AJ18" s="66"/>
      <c r="AK18" s="66"/>
      <c r="AL18" s="66"/>
      <c r="AM18" s="66"/>
      <c r="AN18" s="66"/>
      <c r="AO18" s="66"/>
      <c r="AP18" s="66"/>
      <c r="AQ18" s="66"/>
      <c r="AR18" s="66"/>
      <c r="AS18" s="66"/>
      <c r="AT18" s="66"/>
      <c r="AU18" s="66"/>
      <c r="AV18" s="66"/>
      <c r="AW18" s="66"/>
      <c r="AX18" s="66"/>
      <c r="AY18" s="66"/>
      <c r="AZ18" s="66"/>
      <c r="BA18" s="66"/>
      <c r="BB18" s="66"/>
      <c r="BC18" s="66"/>
      <c r="BD18" s="66"/>
      <c r="BE18" s="66"/>
      <c r="BF18" s="66"/>
      <c r="BG18" s="66"/>
      <c r="BH18" s="66"/>
      <c r="BI18" s="66"/>
      <c r="BJ18" s="67"/>
    </row>
    <row r="19" spans="1:164" s="30" customFormat="1" ht="72" customHeight="1" x14ac:dyDescent="0.25">
      <c r="A19" s="24" t="s">
        <v>325</v>
      </c>
      <c r="B19" s="24" t="s">
        <v>0</v>
      </c>
      <c r="C19" s="25">
        <v>1.2</v>
      </c>
      <c r="D19" s="24" t="s">
        <v>293</v>
      </c>
      <c r="E19" s="84">
        <v>20000</v>
      </c>
      <c r="F19" s="25" t="s">
        <v>79</v>
      </c>
      <c r="G19" s="25"/>
      <c r="H19" s="25" t="s">
        <v>140</v>
      </c>
      <c r="I19" s="25" t="s">
        <v>86</v>
      </c>
      <c r="J19" s="25">
        <v>100</v>
      </c>
      <c r="K19" s="25">
        <v>0</v>
      </c>
      <c r="L19" s="25" t="s">
        <v>84</v>
      </c>
      <c r="M19" s="24"/>
      <c r="N19" s="65">
        <v>42758</v>
      </c>
      <c r="O19" s="65">
        <v>42818</v>
      </c>
      <c r="P19" s="65">
        <v>42820</v>
      </c>
      <c r="Q19" s="65">
        <v>43185</v>
      </c>
      <c r="R19" s="24" t="s">
        <v>222</v>
      </c>
      <c r="S19" s="24"/>
      <c r="T19" s="66"/>
      <c r="U19" s="66"/>
      <c r="V19" s="66"/>
      <c r="W19" s="66"/>
      <c r="X19" s="66"/>
      <c r="Y19" s="66"/>
      <c r="Z19" s="66"/>
      <c r="AA19" s="66"/>
      <c r="AB19" s="66"/>
      <c r="AC19" s="66"/>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7"/>
    </row>
    <row r="20" spans="1:164" s="30" customFormat="1" ht="72" customHeight="1" x14ac:dyDescent="0.25">
      <c r="A20" s="24" t="s">
        <v>326</v>
      </c>
      <c r="B20" s="24" t="s">
        <v>0</v>
      </c>
      <c r="C20" s="25">
        <v>1.2</v>
      </c>
      <c r="D20" s="24" t="s">
        <v>291</v>
      </c>
      <c r="E20" s="84">
        <v>20000</v>
      </c>
      <c r="F20" s="25" t="s">
        <v>138</v>
      </c>
      <c r="G20" s="24" t="s">
        <v>162</v>
      </c>
      <c r="H20" s="25" t="s">
        <v>140</v>
      </c>
      <c r="I20" s="25" t="s">
        <v>86</v>
      </c>
      <c r="J20" s="25">
        <v>100</v>
      </c>
      <c r="K20" s="25">
        <v>0</v>
      </c>
      <c r="L20" s="25" t="s">
        <v>84</v>
      </c>
      <c r="M20" s="24"/>
      <c r="N20" s="65">
        <v>42765</v>
      </c>
      <c r="O20" s="65">
        <v>42825</v>
      </c>
      <c r="P20" s="65">
        <v>42827</v>
      </c>
      <c r="Q20" s="65">
        <v>43192</v>
      </c>
      <c r="R20" s="170" t="s">
        <v>314</v>
      </c>
      <c r="S20" s="24"/>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c r="BA20" s="66"/>
      <c r="BB20" s="66"/>
      <c r="BC20" s="66"/>
      <c r="BD20" s="66"/>
      <c r="BE20" s="66"/>
      <c r="BF20" s="66"/>
      <c r="BG20" s="66"/>
      <c r="BH20" s="66"/>
      <c r="BI20" s="66"/>
      <c r="BJ20" s="67"/>
    </row>
    <row r="21" spans="1:164" s="30" customFormat="1" ht="72" customHeight="1" x14ac:dyDescent="0.25">
      <c r="A21" s="24" t="s">
        <v>327</v>
      </c>
      <c r="B21" s="24" t="s">
        <v>0</v>
      </c>
      <c r="C21" s="25">
        <v>1.2</v>
      </c>
      <c r="D21" s="24" t="s">
        <v>292</v>
      </c>
      <c r="E21" s="84">
        <v>20000</v>
      </c>
      <c r="F21" s="25" t="s">
        <v>138</v>
      </c>
      <c r="G21" s="24" t="s">
        <v>162</v>
      </c>
      <c r="H21" s="25" t="s">
        <v>140</v>
      </c>
      <c r="I21" s="25" t="s">
        <v>86</v>
      </c>
      <c r="J21" s="25">
        <v>100</v>
      </c>
      <c r="K21" s="25">
        <v>0</v>
      </c>
      <c r="L21" s="25" t="s">
        <v>84</v>
      </c>
      <c r="M21" s="24"/>
      <c r="N21" s="65">
        <v>43131</v>
      </c>
      <c r="O21" s="65">
        <v>43193</v>
      </c>
      <c r="P21" s="65">
        <v>43195</v>
      </c>
      <c r="Q21" s="65">
        <v>43560</v>
      </c>
      <c r="R21" s="171"/>
      <c r="S21" s="24"/>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c r="BA21" s="66"/>
      <c r="BB21" s="66"/>
      <c r="BC21" s="66"/>
      <c r="BD21" s="66"/>
      <c r="BE21" s="66"/>
      <c r="BF21" s="66"/>
      <c r="BG21" s="66"/>
      <c r="BH21" s="66"/>
      <c r="BI21" s="66"/>
      <c r="BJ21" s="67"/>
    </row>
    <row r="22" spans="1:164" s="30" customFormat="1" ht="72" customHeight="1" x14ac:dyDescent="0.25">
      <c r="A22" s="24" t="s">
        <v>328</v>
      </c>
      <c r="B22" s="24" t="s">
        <v>0</v>
      </c>
      <c r="C22" s="25">
        <v>1.2</v>
      </c>
      <c r="D22" s="24" t="s">
        <v>294</v>
      </c>
      <c r="E22" s="84">
        <v>20000</v>
      </c>
      <c r="F22" s="25" t="s">
        <v>138</v>
      </c>
      <c r="G22" s="24" t="s">
        <v>162</v>
      </c>
      <c r="H22" s="25" t="s">
        <v>310</v>
      </c>
      <c r="I22" s="25" t="s">
        <v>86</v>
      </c>
      <c r="J22" s="25">
        <v>100</v>
      </c>
      <c r="K22" s="25">
        <v>0</v>
      </c>
      <c r="L22" s="25" t="s">
        <v>84</v>
      </c>
      <c r="M22" s="24"/>
      <c r="N22" s="65">
        <v>43124</v>
      </c>
      <c r="O22" s="65">
        <v>43186</v>
      </c>
      <c r="P22" s="65">
        <v>43189</v>
      </c>
      <c r="Q22" s="65">
        <v>43554</v>
      </c>
      <c r="R22" s="171"/>
      <c r="S22" s="24"/>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c r="BA22" s="66"/>
      <c r="BB22" s="66"/>
      <c r="BC22" s="66"/>
      <c r="BD22" s="66"/>
      <c r="BE22" s="66"/>
      <c r="BF22" s="66"/>
      <c r="BG22" s="66"/>
      <c r="BH22" s="66"/>
      <c r="BI22" s="66"/>
      <c r="BJ22" s="67"/>
    </row>
    <row r="23" spans="1:164" s="30" customFormat="1" ht="72" customHeight="1" x14ac:dyDescent="0.25">
      <c r="A23" s="24" t="s">
        <v>329</v>
      </c>
      <c r="B23" s="24" t="s">
        <v>0</v>
      </c>
      <c r="C23" s="25">
        <v>1.2</v>
      </c>
      <c r="D23" s="24" t="s">
        <v>295</v>
      </c>
      <c r="E23" s="84">
        <v>20000</v>
      </c>
      <c r="F23" s="25" t="s">
        <v>138</v>
      </c>
      <c r="G23" s="24" t="s">
        <v>162</v>
      </c>
      <c r="H23" s="25" t="s">
        <v>310</v>
      </c>
      <c r="I23" s="25" t="s">
        <v>86</v>
      </c>
      <c r="J23" s="25">
        <v>100</v>
      </c>
      <c r="K23" s="25">
        <v>0</v>
      </c>
      <c r="L23" s="25" t="s">
        <v>84</v>
      </c>
      <c r="M23" s="24"/>
      <c r="N23" s="65">
        <v>43507</v>
      </c>
      <c r="O23" s="65">
        <v>43574</v>
      </c>
      <c r="P23" s="65">
        <v>43576</v>
      </c>
      <c r="Q23" s="65">
        <v>43942</v>
      </c>
      <c r="R23" s="172"/>
      <c r="S23" s="24"/>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7"/>
    </row>
    <row r="24" spans="1:164" s="27" customFormat="1" ht="77.25" customHeight="1" x14ac:dyDescent="0.25">
      <c r="A24" s="24" t="s">
        <v>330</v>
      </c>
      <c r="B24" s="24" t="s">
        <v>220</v>
      </c>
      <c r="C24" s="73" t="s">
        <v>283</v>
      </c>
      <c r="D24" s="64" t="s">
        <v>221</v>
      </c>
      <c r="E24" s="84">
        <v>250000</v>
      </c>
      <c r="F24" s="25" t="s">
        <v>80</v>
      </c>
      <c r="G24" s="24"/>
      <c r="H24" s="91" t="s">
        <v>141</v>
      </c>
      <c r="I24" s="25" t="s">
        <v>86</v>
      </c>
      <c r="J24" s="24">
        <v>100</v>
      </c>
      <c r="K24" s="25">
        <v>0</v>
      </c>
      <c r="L24" s="25" t="s">
        <v>84</v>
      </c>
      <c r="M24" s="24"/>
      <c r="N24" s="109">
        <v>41818</v>
      </c>
      <c r="O24" s="109">
        <v>42250</v>
      </c>
      <c r="P24" s="109">
        <v>42281</v>
      </c>
      <c r="Q24" s="109">
        <v>42039</v>
      </c>
      <c r="R24" s="24" t="s">
        <v>219</v>
      </c>
      <c r="S24" s="24" t="s">
        <v>85</v>
      </c>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41"/>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row>
    <row r="25" spans="1:164" s="27" customFormat="1" ht="50.25" customHeight="1" x14ac:dyDescent="0.25">
      <c r="A25" s="24" t="s">
        <v>331</v>
      </c>
      <c r="B25" s="24" t="s">
        <v>0</v>
      </c>
      <c r="C25" s="25">
        <v>1.2</v>
      </c>
      <c r="D25" s="24" t="s">
        <v>307</v>
      </c>
      <c r="E25" s="85">
        <v>45000</v>
      </c>
      <c r="F25" s="25" t="s">
        <v>79</v>
      </c>
      <c r="G25" s="24"/>
      <c r="H25" s="25" t="s">
        <v>140</v>
      </c>
      <c r="I25" s="25" t="s">
        <v>86</v>
      </c>
      <c r="J25" s="24">
        <v>100</v>
      </c>
      <c r="K25" s="25">
        <v>0</v>
      </c>
      <c r="L25" s="25" t="s">
        <v>84</v>
      </c>
      <c r="M25" s="24"/>
      <c r="N25" s="109">
        <v>42122</v>
      </c>
      <c r="O25" s="109">
        <v>42147</v>
      </c>
      <c r="P25" s="109">
        <v>42180</v>
      </c>
      <c r="Q25" s="109">
        <v>42210</v>
      </c>
      <c r="R25" s="24"/>
      <c r="S25" s="24"/>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41"/>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row>
    <row r="26" spans="1:164" s="27" customFormat="1" ht="50.25" customHeight="1" x14ac:dyDescent="0.25">
      <c r="A26" s="24" t="s">
        <v>332</v>
      </c>
      <c r="B26" s="24" t="s">
        <v>0</v>
      </c>
      <c r="C26" s="25">
        <v>1.2</v>
      </c>
      <c r="D26" s="24" t="s">
        <v>308</v>
      </c>
      <c r="E26" s="85">
        <v>12000</v>
      </c>
      <c r="F26" s="25" t="s">
        <v>79</v>
      </c>
      <c r="G26" s="24"/>
      <c r="H26" s="25" t="s">
        <v>140</v>
      </c>
      <c r="I26" s="25" t="s">
        <v>86</v>
      </c>
      <c r="J26" s="24">
        <v>100</v>
      </c>
      <c r="K26" s="25">
        <v>0</v>
      </c>
      <c r="L26" s="25" t="s">
        <v>84</v>
      </c>
      <c r="M26" s="24"/>
      <c r="N26" s="65">
        <v>42786</v>
      </c>
      <c r="O26" s="65">
        <v>42818</v>
      </c>
      <c r="P26" s="65">
        <v>42820</v>
      </c>
      <c r="Q26" s="65">
        <v>43550</v>
      </c>
      <c r="R26" s="24" t="s">
        <v>222</v>
      </c>
      <c r="S26" s="24"/>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41"/>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row>
    <row r="27" spans="1:164" s="27" customFormat="1" ht="50.25" customHeight="1" x14ac:dyDescent="0.25">
      <c r="A27" s="24" t="s">
        <v>333</v>
      </c>
      <c r="B27" s="24" t="s">
        <v>0</v>
      </c>
      <c r="C27" s="25">
        <v>1.2</v>
      </c>
      <c r="D27" s="24" t="s">
        <v>296</v>
      </c>
      <c r="E27" s="85">
        <v>12000</v>
      </c>
      <c r="F27" s="25" t="s">
        <v>79</v>
      </c>
      <c r="G27" s="24"/>
      <c r="H27" s="25" t="s">
        <v>140</v>
      </c>
      <c r="I27" s="25" t="s">
        <v>86</v>
      </c>
      <c r="J27" s="24">
        <v>100</v>
      </c>
      <c r="K27" s="25">
        <v>0</v>
      </c>
      <c r="L27" s="25" t="s">
        <v>84</v>
      </c>
      <c r="M27" s="24"/>
      <c r="N27" s="65">
        <v>42793</v>
      </c>
      <c r="O27" s="65">
        <v>42825</v>
      </c>
      <c r="P27" s="65">
        <v>42828</v>
      </c>
      <c r="Q27" s="65">
        <v>43558</v>
      </c>
      <c r="R27" s="170" t="s">
        <v>315</v>
      </c>
      <c r="S27" s="24"/>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4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row>
    <row r="28" spans="1:164" s="27" customFormat="1" ht="50.25" customHeight="1" x14ac:dyDescent="0.25">
      <c r="A28" s="24" t="s">
        <v>334</v>
      </c>
      <c r="B28" s="24" t="s">
        <v>0</v>
      </c>
      <c r="C28" s="25">
        <v>1.2</v>
      </c>
      <c r="D28" s="24" t="s">
        <v>297</v>
      </c>
      <c r="E28" s="85">
        <v>12000</v>
      </c>
      <c r="F28" s="25" t="s">
        <v>79</v>
      </c>
      <c r="G28" s="24"/>
      <c r="H28" s="25" t="s">
        <v>140</v>
      </c>
      <c r="I28" s="25" t="s">
        <v>86</v>
      </c>
      <c r="J28" s="24">
        <v>100</v>
      </c>
      <c r="K28" s="25">
        <v>0</v>
      </c>
      <c r="L28" s="25" t="s">
        <v>84</v>
      </c>
      <c r="M28" s="24"/>
      <c r="N28" s="65">
        <v>43159</v>
      </c>
      <c r="O28" s="65">
        <v>43193</v>
      </c>
      <c r="P28" s="65">
        <v>43195</v>
      </c>
      <c r="Q28" s="65">
        <v>43926</v>
      </c>
      <c r="R28" s="171"/>
      <c r="S28" s="24"/>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4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row>
    <row r="29" spans="1:164" s="27" customFormat="1" ht="50.25" customHeight="1" x14ac:dyDescent="0.25">
      <c r="A29" s="24" t="s">
        <v>335</v>
      </c>
      <c r="B29" s="24" t="s">
        <v>0</v>
      </c>
      <c r="C29" s="25">
        <v>1.2</v>
      </c>
      <c r="D29" s="24" t="s">
        <v>298</v>
      </c>
      <c r="E29" s="85">
        <v>12000</v>
      </c>
      <c r="F29" s="25" t="s">
        <v>79</v>
      </c>
      <c r="G29" s="24"/>
      <c r="H29" s="25" t="s">
        <v>140</v>
      </c>
      <c r="I29" s="25" t="s">
        <v>86</v>
      </c>
      <c r="J29" s="24">
        <v>100</v>
      </c>
      <c r="K29" s="25">
        <v>0</v>
      </c>
      <c r="L29" s="25" t="s">
        <v>84</v>
      </c>
      <c r="M29" s="24"/>
      <c r="N29" s="65">
        <v>43152</v>
      </c>
      <c r="O29" s="65">
        <v>43186</v>
      </c>
      <c r="P29" s="65">
        <v>43193</v>
      </c>
      <c r="Q29" s="65">
        <v>43924</v>
      </c>
      <c r="R29" s="171"/>
      <c r="S29" s="24"/>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4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row>
    <row r="30" spans="1:164" s="27" customFormat="1" ht="50.25" customHeight="1" x14ac:dyDescent="0.25">
      <c r="A30" s="24" t="s">
        <v>336</v>
      </c>
      <c r="B30" s="24" t="s">
        <v>0</v>
      </c>
      <c r="C30" s="25">
        <v>1.2</v>
      </c>
      <c r="D30" s="24" t="s">
        <v>299</v>
      </c>
      <c r="E30" s="85">
        <v>12000</v>
      </c>
      <c r="F30" s="25" t="s">
        <v>79</v>
      </c>
      <c r="G30" s="24"/>
      <c r="H30" s="25" t="s">
        <v>140</v>
      </c>
      <c r="I30" s="25" t="s">
        <v>86</v>
      </c>
      <c r="J30" s="24">
        <v>100</v>
      </c>
      <c r="K30" s="25">
        <v>0</v>
      </c>
      <c r="L30" s="25" t="s">
        <v>84</v>
      </c>
      <c r="M30" s="24"/>
      <c r="N30" s="65">
        <v>43542</v>
      </c>
      <c r="O30" s="65">
        <v>43574</v>
      </c>
      <c r="P30" s="65">
        <v>43577</v>
      </c>
      <c r="Q30" s="65">
        <v>44308</v>
      </c>
      <c r="R30" s="172"/>
      <c r="S30" s="24"/>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4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row>
    <row r="31" spans="1:164" s="27" customFormat="1" ht="50.25" customHeight="1" x14ac:dyDescent="0.25">
      <c r="A31" s="24" t="s">
        <v>337</v>
      </c>
      <c r="B31" s="24" t="s">
        <v>0</v>
      </c>
      <c r="C31" s="25">
        <v>1.2</v>
      </c>
      <c r="D31" s="24" t="s">
        <v>300</v>
      </c>
      <c r="E31" s="85">
        <v>40000</v>
      </c>
      <c r="F31" s="25" t="s">
        <v>79</v>
      </c>
      <c r="G31" s="24"/>
      <c r="H31" s="25" t="s">
        <v>140</v>
      </c>
      <c r="I31" s="25" t="s">
        <v>86</v>
      </c>
      <c r="J31" s="24">
        <v>100</v>
      </c>
      <c r="K31" s="25">
        <v>0</v>
      </c>
      <c r="L31" s="25" t="s">
        <v>84</v>
      </c>
      <c r="M31" s="24"/>
      <c r="N31" s="65">
        <v>42758</v>
      </c>
      <c r="O31" s="65">
        <v>42818</v>
      </c>
      <c r="P31" s="65">
        <v>42820</v>
      </c>
      <c r="Q31" s="65">
        <v>42851</v>
      </c>
      <c r="R31" s="24" t="s">
        <v>316</v>
      </c>
      <c r="S31" s="24"/>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4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row>
    <row r="32" spans="1:164" s="27" customFormat="1" ht="50.25" customHeight="1" x14ac:dyDescent="0.25">
      <c r="A32" s="24" t="s">
        <v>338</v>
      </c>
      <c r="B32" s="24" t="s">
        <v>0</v>
      </c>
      <c r="C32" s="25">
        <v>1.2</v>
      </c>
      <c r="D32" s="24" t="s">
        <v>301</v>
      </c>
      <c r="E32" s="85">
        <v>20000</v>
      </c>
      <c r="F32" s="25" t="s">
        <v>79</v>
      </c>
      <c r="G32" s="24"/>
      <c r="H32" s="25" t="s">
        <v>140</v>
      </c>
      <c r="I32" s="25" t="s">
        <v>86</v>
      </c>
      <c r="J32" s="24">
        <v>100</v>
      </c>
      <c r="K32" s="25">
        <v>0</v>
      </c>
      <c r="L32" s="25" t="s">
        <v>84</v>
      </c>
      <c r="M32" s="24"/>
      <c r="N32" s="65">
        <v>42765</v>
      </c>
      <c r="O32" s="65">
        <v>42825</v>
      </c>
      <c r="P32" s="65">
        <v>42827</v>
      </c>
      <c r="Q32" s="65">
        <v>42857</v>
      </c>
      <c r="R32" s="24" t="s">
        <v>316</v>
      </c>
      <c r="S32" s="24"/>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4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row>
    <row r="33" spans="1:164" s="27" customFormat="1" ht="50.25" customHeight="1" x14ac:dyDescent="0.25">
      <c r="A33" s="24" t="s">
        <v>339</v>
      </c>
      <c r="B33" s="24" t="s">
        <v>0</v>
      </c>
      <c r="C33" s="25">
        <v>1.2</v>
      </c>
      <c r="D33" s="24" t="s">
        <v>302</v>
      </c>
      <c r="E33" s="85">
        <v>20000</v>
      </c>
      <c r="F33" s="25" t="s">
        <v>79</v>
      </c>
      <c r="G33" s="24"/>
      <c r="H33" s="25" t="s">
        <v>140</v>
      </c>
      <c r="I33" s="25" t="s">
        <v>86</v>
      </c>
      <c r="J33" s="24">
        <v>100</v>
      </c>
      <c r="K33" s="25">
        <v>0</v>
      </c>
      <c r="L33" s="25" t="s">
        <v>84</v>
      </c>
      <c r="M33" s="24"/>
      <c r="N33" s="65">
        <v>43131</v>
      </c>
      <c r="O33" s="65">
        <v>43193</v>
      </c>
      <c r="P33" s="65">
        <v>43195</v>
      </c>
      <c r="Q33" s="65">
        <v>43225</v>
      </c>
      <c r="R33" s="24" t="s">
        <v>316</v>
      </c>
      <c r="S33" s="24"/>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4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row>
    <row r="34" spans="1:164" s="27" customFormat="1" ht="50.25" customHeight="1" x14ac:dyDescent="0.25">
      <c r="A34" s="24" t="s">
        <v>340</v>
      </c>
      <c r="B34" s="24" t="s">
        <v>0</v>
      </c>
      <c r="C34" s="25">
        <v>1.2</v>
      </c>
      <c r="D34" s="24" t="s">
        <v>303</v>
      </c>
      <c r="E34" s="85">
        <v>20000</v>
      </c>
      <c r="F34" s="25" t="s">
        <v>79</v>
      </c>
      <c r="G34" s="24"/>
      <c r="H34" s="25" t="s">
        <v>140</v>
      </c>
      <c r="I34" s="25" t="s">
        <v>86</v>
      </c>
      <c r="J34" s="24">
        <v>100</v>
      </c>
      <c r="K34" s="25">
        <v>0</v>
      </c>
      <c r="L34" s="25" t="s">
        <v>84</v>
      </c>
      <c r="M34" s="24"/>
      <c r="N34" s="65">
        <v>43124</v>
      </c>
      <c r="O34" s="65">
        <v>43186</v>
      </c>
      <c r="P34" s="65">
        <v>43190</v>
      </c>
      <c r="Q34" s="65" t="s">
        <v>305</v>
      </c>
      <c r="R34" s="24" t="s">
        <v>316</v>
      </c>
      <c r="S34" s="24"/>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4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row>
    <row r="35" spans="1:164" s="27" customFormat="1" ht="50.25" customHeight="1" x14ac:dyDescent="0.25">
      <c r="A35" s="24" t="s">
        <v>341</v>
      </c>
      <c r="B35" s="24" t="s">
        <v>0</v>
      </c>
      <c r="C35" s="25">
        <v>1.2</v>
      </c>
      <c r="D35" s="24" t="s">
        <v>304</v>
      </c>
      <c r="E35" s="85">
        <v>20000</v>
      </c>
      <c r="F35" s="25" t="s">
        <v>79</v>
      </c>
      <c r="G35" s="24"/>
      <c r="H35" s="25" t="s">
        <v>140</v>
      </c>
      <c r="I35" s="25" t="s">
        <v>86</v>
      </c>
      <c r="J35" s="24">
        <v>100</v>
      </c>
      <c r="K35" s="25">
        <v>0</v>
      </c>
      <c r="L35" s="25" t="s">
        <v>84</v>
      </c>
      <c r="M35" s="24"/>
      <c r="N35" s="65">
        <v>43507</v>
      </c>
      <c r="O35" s="65">
        <v>43574</v>
      </c>
      <c r="P35" s="65">
        <v>43576</v>
      </c>
      <c r="Q35" s="65">
        <v>43606</v>
      </c>
      <c r="R35" s="24" t="s">
        <v>316</v>
      </c>
      <c r="S35" s="24"/>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4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row>
    <row r="36" spans="1:164" s="27" customFormat="1" ht="48" customHeight="1" x14ac:dyDescent="0.25">
      <c r="A36" s="24" t="s">
        <v>342</v>
      </c>
      <c r="B36" s="25" t="s">
        <v>0</v>
      </c>
      <c r="C36" s="25">
        <v>1.5</v>
      </c>
      <c r="D36" s="64" t="s">
        <v>224</v>
      </c>
      <c r="E36" s="84">
        <v>100000</v>
      </c>
      <c r="F36" s="25" t="s">
        <v>79</v>
      </c>
      <c r="G36" s="24"/>
      <c r="H36" s="25" t="s">
        <v>143</v>
      </c>
      <c r="I36" s="25" t="s">
        <v>86</v>
      </c>
      <c r="J36" s="24">
        <v>100</v>
      </c>
      <c r="K36" s="25">
        <v>0</v>
      </c>
      <c r="L36" s="25" t="s">
        <v>84</v>
      </c>
      <c r="M36" s="25"/>
      <c r="N36" s="65">
        <v>42744</v>
      </c>
      <c r="O36" s="65">
        <v>42816</v>
      </c>
      <c r="P36" s="65">
        <v>42817</v>
      </c>
      <c r="Q36" s="65">
        <v>43574</v>
      </c>
      <c r="R36" s="24"/>
      <c r="S36" s="24"/>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4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row>
    <row r="37" spans="1:164" s="30" customFormat="1" ht="48.75" customHeight="1" x14ac:dyDescent="0.25">
      <c r="A37" s="24" t="s">
        <v>366</v>
      </c>
      <c r="B37" s="25" t="s">
        <v>1</v>
      </c>
      <c r="C37" s="25">
        <v>2.1</v>
      </c>
      <c r="D37" s="64" t="s">
        <v>230</v>
      </c>
      <c r="E37" s="84">
        <v>179500</v>
      </c>
      <c r="F37" s="25" t="s">
        <v>80</v>
      </c>
      <c r="G37" s="57"/>
      <c r="H37" s="25" t="s">
        <v>140</v>
      </c>
      <c r="I37" s="25" t="s">
        <v>86</v>
      </c>
      <c r="J37" s="24">
        <v>100</v>
      </c>
      <c r="K37" s="25">
        <v>0</v>
      </c>
      <c r="L37" s="25" t="s">
        <v>84</v>
      </c>
      <c r="M37" s="24"/>
      <c r="N37" s="65">
        <v>42340</v>
      </c>
      <c r="O37" s="65">
        <v>42493</v>
      </c>
      <c r="P37" s="65">
        <v>42495</v>
      </c>
      <c r="Q37" s="65">
        <v>42556</v>
      </c>
      <c r="R37" s="24"/>
      <c r="S37" s="24"/>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41"/>
    </row>
    <row r="38" spans="1:164" s="30" customFormat="1" ht="48.75" customHeight="1" x14ac:dyDescent="0.25">
      <c r="A38" s="24" t="s">
        <v>343</v>
      </c>
      <c r="B38" s="25" t="s">
        <v>1</v>
      </c>
      <c r="C38" s="25">
        <v>2.1</v>
      </c>
      <c r="D38" s="64" t="s">
        <v>231</v>
      </c>
      <c r="E38" s="84">
        <v>21050</v>
      </c>
      <c r="F38" s="25" t="s">
        <v>79</v>
      </c>
      <c r="G38" s="24"/>
      <c r="H38" s="25" t="s">
        <v>140</v>
      </c>
      <c r="I38" s="25" t="s">
        <v>86</v>
      </c>
      <c r="J38" s="24">
        <v>100</v>
      </c>
      <c r="K38" s="25">
        <v>0</v>
      </c>
      <c r="L38" s="25" t="s">
        <v>84</v>
      </c>
      <c r="M38" s="24"/>
      <c r="N38" s="65">
        <v>42340</v>
      </c>
      <c r="O38" s="65">
        <v>42493</v>
      </c>
      <c r="P38" s="65">
        <v>42495</v>
      </c>
      <c r="Q38" s="65">
        <v>42556</v>
      </c>
      <c r="R38" s="24"/>
      <c r="S38" s="24"/>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41"/>
    </row>
    <row r="39" spans="1:164" s="30" customFormat="1" ht="66" customHeight="1" x14ac:dyDescent="0.25">
      <c r="A39" s="24" t="s">
        <v>344</v>
      </c>
      <c r="B39" s="25" t="s">
        <v>1</v>
      </c>
      <c r="C39" s="25">
        <v>2.2000000000000002</v>
      </c>
      <c r="D39" s="64" t="s">
        <v>168</v>
      </c>
      <c r="E39" s="84">
        <v>55000</v>
      </c>
      <c r="F39" s="25" t="s">
        <v>79</v>
      </c>
      <c r="G39" s="24"/>
      <c r="H39" s="25" t="s">
        <v>140</v>
      </c>
      <c r="I39" s="25" t="s">
        <v>86</v>
      </c>
      <c r="J39" s="24">
        <v>100</v>
      </c>
      <c r="K39" s="25">
        <v>0</v>
      </c>
      <c r="L39" s="25" t="s">
        <v>84</v>
      </c>
      <c r="M39" s="24"/>
      <c r="N39" s="65">
        <v>42304</v>
      </c>
      <c r="O39" s="65">
        <v>42380</v>
      </c>
      <c r="P39" s="65">
        <v>42384</v>
      </c>
      <c r="Q39" s="65">
        <v>42399</v>
      </c>
      <c r="R39" s="24"/>
      <c r="S39" s="24" t="s">
        <v>85</v>
      </c>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41"/>
    </row>
    <row r="40" spans="1:164" s="30" customFormat="1" ht="48.75" customHeight="1" x14ac:dyDescent="0.25">
      <c r="A40" s="24" t="s">
        <v>371</v>
      </c>
      <c r="B40" s="25" t="s">
        <v>1</v>
      </c>
      <c r="C40" s="25">
        <v>2.2999999999999998</v>
      </c>
      <c r="D40" s="64" t="s">
        <v>234</v>
      </c>
      <c r="E40" s="84">
        <v>10000</v>
      </c>
      <c r="F40" s="25" t="s">
        <v>138</v>
      </c>
      <c r="G40" s="25" t="s">
        <v>139</v>
      </c>
      <c r="H40" s="25" t="s">
        <v>89</v>
      </c>
      <c r="I40" s="25" t="s">
        <v>86</v>
      </c>
      <c r="J40" s="24">
        <v>100</v>
      </c>
      <c r="K40" s="25">
        <v>0</v>
      </c>
      <c r="L40" s="25" t="s">
        <v>84</v>
      </c>
      <c r="M40" s="24"/>
      <c r="N40" s="65">
        <v>43013</v>
      </c>
      <c r="O40" s="65">
        <v>43075</v>
      </c>
      <c r="P40" s="65">
        <v>43108</v>
      </c>
      <c r="Q40" s="65">
        <v>43167</v>
      </c>
      <c r="R40" s="24" t="s">
        <v>94</v>
      </c>
      <c r="S40" s="24" t="s">
        <v>85</v>
      </c>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41"/>
    </row>
    <row r="41" spans="1:164" s="27" customFormat="1" ht="75.75" customHeight="1" x14ac:dyDescent="0.25">
      <c r="A41" s="24" t="s">
        <v>345</v>
      </c>
      <c r="B41" s="25" t="s">
        <v>1</v>
      </c>
      <c r="C41" s="25">
        <v>2.2999999999999998</v>
      </c>
      <c r="D41" s="24" t="s">
        <v>272</v>
      </c>
      <c r="E41" s="84">
        <v>75000</v>
      </c>
      <c r="F41" s="25" t="s">
        <v>79</v>
      </c>
      <c r="G41" s="24"/>
      <c r="H41" s="25" t="s">
        <v>144</v>
      </c>
      <c r="I41" s="25" t="s">
        <v>86</v>
      </c>
      <c r="J41" s="24">
        <v>0</v>
      </c>
      <c r="K41" s="25">
        <v>100</v>
      </c>
      <c r="L41" s="25" t="s">
        <v>84</v>
      </c>
      <c r="M41" s="24"/>
      <c r="N41" s="65">
        <v>43013</v>
      </c>
      <c r="O41" s="65">
        <v>43075</v>
      </c>
      <c r="P41" s="65">
        <v>43108</v>
      </c>
      <c r="Q41" s="65">
        <v>43791</v>
      </c>
      <c r="R41" s="24" t="s">
        <v>274</v>
      </c>
      <c r="S41" s="24"/>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4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row>
    <row r="42" spans="1:164" s="30" customFormat="1" ht="76.5" customHeight="1" x14ac:dyDescent="0.25">
      <c r="A42" s="24" t="s">
        <v>346</v>
      </c>
      <c r="B42" s="25" t="s">
        <v>1</v>
      </c>
      <c r="C42" s="25">
        <v>2.4</v>
      </c>
      <c r="D42" s="64" t="s">
        <v>95</v>
      </c>
      <c r="E42" s="84">
        <v>89091</v>
      </c>
      <c r="F42" s="25" t="s">
        <v>79</v>
      </c>
      <c r="G42" s="24"/>
      <c r="H42" s="25" t="s">
        <v>140</v>
      </c>
      <c r="I42" s="25" t="s">
        <v>86</v>
      </c>
      <c r="J42" s="24">
        <v>100</v>
      </c>
      <c r="K42" s="25">
        <v>0</v>
      </c>
      <c r="L42" s="25" t="s">
        <v>84</v>
      </c>
      <c r="M42" s="24"/>
      <c r="N42" s="65">
        <v>42094</v>
      </c>
      <c r="O42" s="65">
        <v>42142</v>
      </c>
      <c r="P42" s="65">
        <v>42143</v>
      </c>
      <c r="Q42" s="65">
        <v>42275</v>
      </c>
      <c r="R42" s="24"/>
      <c r="S42" s="24" t="s">
        <v>85</v>
      </c>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41"/>
    </row>
    <row r="43" spans="1:164" s="30" customFormat="1" ht="34.5" customHeight="1" x14ac:dyDescent="0.25">
      <c r="A43" s="24" t="s">
        <v>367</v>
      </c>
      <c r="B43" s="25" t="s">
        <v>1</v>
      </c>
      <c r="C43" s="25">
        <v>2.4</v>
      </c>
      <c r="D43" s="80" t="s">
        <v>96</v>
      </c>
      <c r="E43" s="84">
        <v>475300</v>
      </c>
      <c r="F43" s="25" t="s">
        <v>80</v>
      </c>
      <c r="G43" s="24"/>
      <c r="H43" s="91" t="s">
        <v>141</v>
      </c>
      <c r="I43" s="25" t="s">
        <v>86</v>
      </c>
      <c r="J43" s="24">
        <v>100</v>
      </c>
      <c r="K43" s="25">
        <v>0</v>
      </c>
      <c r="L43" s="25" t="s">
        <v>84</v>
      </c>
      <c r="M43" s="24"/>
      <c r="N43" s="65">
        <v>42065</v>
      </c>
      <c r="O43" s="65">
        <v>42552</v>
      </c>
      <c r="P43" s="65">
        <v>42556</v>
      </c>
      <c r="Q43" s="65">
        <v>42618</v>
      </c>
      <c r="R43" s="24" t="s">
        <v>319</v>
      </c>
      <c r="S43" s="24" t="s">
        <v>85</v>
      </c>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41"/>
    </row>
    <row r="44" spans="1:164" s="30" customFormat="1" ht="63" customHeight="1" x14ac:dyDescent="0.25">
      <c r="A44" s="24" t="s">
        <v>368</v>
      </c>
      <c r="B44" s="25" t="s">
        <v>1</v>
      </c>
      <c r="C44" s="25">
        <v>2.4</v>
      </c>
      <c r="D44" s="64" t="s">
        <v>151</v>
      </c>
      <c r="E44" s="84">
        <v>146000</v>
      </c>
      <c r="F44" s="25" t="s">
        <v>311</v>
      </c>
      <c r="G44" s="24"/>
      <c r="H44" s="91" t="s">
        <v>141</v>
      </c>
      <c r="I44" s="25" t="s">
        <v>86</v>
      </c>
      <c r="J44" s="24">
        <v>100</v>
      </c>
      <c r="K44" s="25">
        <v>0</v>
      </c>
      <c r="L44" s="25" t="s">
        <v>84</v>
      </c>
      <c r="M44" s="24"/>
      <c r="N44" s="65">
        <v>42184</v>
      </c>
      <c r="O44" s="65">
        <v>42251</v>
      </c>
      <c r="P44" s="65">
        <v>42253</v>
      </c>
      <c r="Q44" s="65">
        <v>42344</v>
      </c>
      <c r="R44" s="24" t="s">
        <v>262</v>
      </c>
      <c r="S44" s="24" t="s">
        <v>85</v>
      </c>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41"/>
    </row>
    <row r="45" spans="1:164" s="30" customFormat="1" ht="49.5" customHeight="1" x14ac:dyDescent="0.25">
      <c r="A45" s="24" t="s">
        <v>347</v>
      </c>
      <c r="B45" s="25" t="s">
        <v>1</v>
      </c>
      <c r="C45" s="25">
        <v>2.5</v>
      </c>
      <c r="D45" s="64" t="s">
        <v>97</v>
      </c>
      <c r="E45" s="84">
        <v>99205</v>
      </c>
      <c r="F45" s="25" t="s">
        <v>79</v>
      </c>
      <c r="G45" s="24"/>
      <c r="H45" s="25" t="s">
        <v>140</v>
      </c>
      <c r="I45" s="25" t="s">
        <v>86</v>
      </c>
      <c r="J45" s="24">
        <v>100</v>
      </c>
      <c r="K45" s="25">
        <v>0</v>
      </c>
      <c r="L45" s="25" t="s">
        <v>84</v>
      </c>
      <c r="M45" s="24"/>
      <c r="N45" s="65">
        <v>42667</v>
      </c>
      <c r="O45" s="65">
        <v>42774</v>
      </c>
      <c r="P45" s="65">
        <v>42776</v>
      </c>
      <c r="Q45" s="65">
        <v>42865</v>
      </c>
      <c r="R45" s="24" t="s">
        <v>267</v>
      </c>
      <c r="S45" s="24" t="s">
        <v>85</v>
      </c>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41"/>
    </row>
    <row r="46" spans="1:164" s="30" customFormat="1" ht="33" customHeight="1" x14ac:dyDescent="0.25">
      <c r="A46" s="24" t="s">
        <v>348</v>
      </c>
      <c r="B46" s="25" t="s">
        <v>1</v>
      </c>
      <c r="C46" s="25">
        <v>2.5</v>
      </c>
      <c r="D46" s="64" t="s">
        <v>169</v>
      </c>
      <c r="E46" s="84">
        <v>58200</v>
      </c>
      <c r="F46" s="25" t="s">
        <v>79</v>
      </c>
      <c r="G46" s="24"/>
      <c r="H46" s="25" t="s">
        <v>140</v>
      </c>
      <c r="I46" s="25" t="s">
        <v>86</v>
      </c>
      <c r="J46" s="24">
        <v>100</v>
      </c>
      <c r="K46" s="25">
        <v>0</v>
      </c>
      <c r="L46" s="25" t="s">
        <v>84</v>
      </c>
      <c r="M46" s="24"/>
      <c r="N46" s="65">
        <v>42144</v>
      </c>
      <c r="O46" s="65">
        <v>42276</v>
      </c>
      <c r="P46" s="65">
        <v>42278</v>
      </c>
      <c r="Q46" s="65">
        <v>42461</v>
      </c>
      <c r="R46" s="24" t="s">
        <v>266</v>
      </c>
      <c r="S46" s="24"/>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41"/>
    </row>
    <row r="47" spans="1:164" s="30" customFormat="1" ht="67.5" customHeight="1" x14ac:dyDescent="0.25">
      <c r="A47" s="24" t="s">
        <v>368</v>
      </c>
      <c r="B47" s="25" t="s">
        <v>1</v>
      </c>
      <c r="C47" s="25">
        <v>2.5</v>
      </c>
      <c r="D47" s="64" t="s">
        <v>98</v>
      </c>
      <c r="E47" s="84">
        <v>135000</v>
      </c>
      <c r="F47" s="25" t="s">
        <v>80</v>
      </c>
      <c r="G47" s="24"/>
      <c r="H47" s="25" t="s">
        <v>140</v>
      </c>
      <c r="I47" s="25" t="s">
        <v>86</v>
      </c>
      <c r="J47" s="24">
        <v>100</v>
      </c>
      <c r="K47" s="25">
        <v>0</v>
      </c>
      <c r="L47" s="25" t="s">
        <v>84</v>
      </c>
      <c r="M47" s="24"/>
      <c r="N47" s="65">
        <v>42338</v>
      </c>
      <c r="O47" s="65">
        <v>42412</v>
      </c>
      <c r="P47" s="65">
        <v>42415</v>
      </c>
      <c r="Q47" s="65">
        <v>43146</v>
      </c>
      <c r="R47" s="24" t="s">
        <v>261</v>
      </c>
      <c r="S47" s="24" t="s">
        <v>85</v>
      </c>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41"/>
    </row>
    <row r="48" spans="1:164" s="30" customFormat="1" ht="40.5" customHeight="1" x14ac:dyDescent="0.25">
      <c r="A48" s="24" t="s">
        <v>349</v>
      </c>
      <c r="B48" s="25" t="s">
        <v>1</v>
      </c>
      <c r="C48" s="25">
        <v>2.5</v>
      </c>
      <c r="D48" s="64" t="s">
        <v>99</v>
      </c>
      <c r="E48" s="84">
        <v>40000</v>
      </c>
      <c r="F48" s="25" t="s">
        <v>79</v>
      </c>
      <c r="G48" s="24"/>
      <c r="H48" s="25" t="s">
        <v>140</v>
      </c>
      <c r="I48" s="25" t="s">
        <v>86</v>
      </c>
      <c r="J48" s="24">
        <v>100</v>
      </c>
      <c r="K48" s="25">
        <v>0</v>
      </c>
      <c r="L48" s="25" t="s">
        <v>84</v>
      </c>
      <c r="M48" s="24"/>
      <c r="N48" s="65">
        <v>42354</v>
      </c>
      <c r="O48" s="65">
        <v>42437</v>
      </c>
      <c r="P48" s="65">
        <v>42439</v>
      </c>
      <c r="Q48" s="65">
        <v>42531</v>
      </c>
      <c r="R48" s="24"/>
      <c r="S48" s="24" t="s">
        <v>85</v>
      </c>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41"/>
    </row>
    <row r="49" spans="1:164" s="30" customFormat="1" ht="79.5" customHeight="1" x14ac:dyDescent="0.25">
      <c r="A49" s="24" t="s">
        <v>350</v>
      </c>
      <c r="B49" s="25" t="s">
        <v>1</v>
      </c>
      <c r="C49" s="25">
        <v>2.5</v>
      </c>
      <c r="D49" s="64" t="s">
        <v>170</v>
      </c>
      <c r="E49" s="84">
        <v>68000</v>
      </c>
      <c r="F49" s="25" t="s">
        <v>79</v>
      </c>
      <c r="G49" s="24"/>
      <c r="H49" s="25" t="s">
        <v>140</v>
      </c>
      <c r="I49" s="25" t="s">
        <v>86</v>
      </c>
      <c r="J49" s="24">
        <v>100</v>
      </c>
      <c r="K49" s="25">
        <v>0</v>
      </c>
      <c r="L49" s="25" t="s">
        <v>84</v>
      </c>
      <c r="M49" s="24"/>
      <c r="N49" s="65">
        <v>42240</v>
      </c>
      <c r="O49" s="65">
        <v>42300</v>
      </c>
      <c r="P49" s="65">
        <v>42302</v>
      </c>
      <c r="Q49" s="65">
        <v>42363</v>
      </c>
      <c r="R49" s="24" t="s">
        <v>263</v>
      </c>
      <c r="S49" s="24" t="s">
        <v>85</v>
      </c>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41"/>
    </row>
    <row r="50" spans="1:164" s="30" customFormat="1" ht="63.75" customHeight="1" x14ac:dyDescent="0.25">
      <c r="A50" s="24" t="s">
        <v>351</v>
      </c>
      <c r="B50" s="25" t="s">
        <v>1</v>
      </c>
      <c r="C50" s="25">
        <v>2.5</v>
      </c>
      <c r="D50" s="64" t="s">
        <v>264</v>
      </c>
      <c r="E50" s="84">
        <v>21300</v>
      </c>
      <c r="F50" s="25" t="s">
        <v>79</v>
      </c>
      <c r="G50" s="24"/>
      <c r="H50" s="25" t="s">
        <v>140</v>
      </c>
      <c r="I50" s="25" t="s">
        <v>86</v>
      </c>
      <c r="J50" s="24">
        <v>100</v>
      </c>
      <c r="K50" s="25">
        <v>0</v>
      </c>
      <c r="L50" s="25" t="s">
        <v>84</v>
      </c>
      <c r="M50" s="24"/>
      <c r="N50" s="65">
        <v>42741</v>
      </c>
      <c r="O50" s="65">
        <v>42810</v>
      </c>
      <c r="P50" s="65">
        <v>42813</v>
      </c>
      <c r="Q50" s="65">
        <v>42874</v>
      </c>
      <c r="R50" s="24" t="s">
        <v>265</v>
      </c>
      <c r="S50" s="24" t="s">
        <v>85</v>
      </c>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41"/>
    </row>
    <row r="51" spans="1:164" s="30" customFormat="1" ht="33" customHeight="1" x14ac:dyDescent="0.25">
      <c r="A51" s="24" t="s">
        <v>352</v>
      </c>
      <c r="B51" s="25" t="s">
        <v>1</v>
      </c>
      <c r="C51" s="25">
        <v>2.6</v>
      </c>
      <c r="D51" s="64" t="s">
        <v>156</v>
      </c>
      <c r="E51" s="84">
        <v>60000</v>
      </c>
      <c r="F51" s="25" t="s">
        <v>79</v>
      </c>
      <c r="G51" s="24"/>
      <c r="H51" s="25" t="s">
        <v>140</v>
      </c>
      <c r="I51" s="25" t="s">
        <v>86</v>
      </c>
      <c r="J51" s="24">
        <v>0</v>
      </c>
      <c r="K51" s="25">
        <v>100</v>
      </c>
      <c r="L51" s="25" t="s">
        <v>84</v>
      </c>
      <c r="M51" s="24"/>
      <c r="N51" s="65">
        <v>42186</v>
      </c>
      <c r="O51" s="65">
        <v>42493</v>
      </c>
      <c r="P51" s="65">
        <v>42495</v>
      </c>
      <c r="Q51" s="65">
        <v>43682</v>
      </c>
      <c r="R51" s="24" t="s">
        <v>317</v>
      </c>
      <c r="S51" s="24"/>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41"/>
    </row>
    <row r="52" spans="1:164" s="30" customFormat="1" ht="36" customHeight="1" x14ac:dyDescent="0.25">
      <c r="A52" s="24" t="s">
        <v>353</v>
      </c>
      <c r="B52" s="25" t="s">
        <v>1</v>
      </c>
      <c r="C52" s="25">
        <v>2.5</v>
      </c>
      <c r="D52" s="64" t="s">
        <v>157</v>
      </c>
      <c r="E52" s="84">
        <v>10000</v>
      </c>
      <c r="F52" s="25" t="s">
        <v>79</v>
      </c>
      <c r="G52" s="24"/>
      <c r="H52" s="25" t="s">
        <v>140</v>
      </c>
      <c r="I52" s="25" t="s">
        <v>86</v>
      </c>
      <c r="J52" s="24">
        <v>100</v>
      </c>
      <c r="K52" s="25">
        <v>0</v>
      </c>
      <c r="L52" s="25" t="s">
        <v>84</v>
      </c>
      <c r="M52" s="24"/>
      <c r="N52" s="65">
        <v>42828</v>
      </c>
      <c r="O52" s="65">
        <v>42895</v>
      </c>
      <c r="P52" s="65"/>
      <c r="Q52" s="24"/>
      <c r="R52" s="24" t="s">
        <v>158</v>
      </c>
      <c r="S52" s="24"/>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41"/>
    </row>
    <row r="53" spans="1:164" s="30" customFormat="1" ht="41.25" customHeight="1" x14ac:dyDescent="0.25">
      <c r="A53" s="24" t="s">
        <v>354</v>
      </c>
      <c r="B53" s="25" t="s">
        <v>2</v>
      </c>
      <c r="C53" s="25">
        <v>3.1</v>
      </c>
      <c r="D53" s="80" t="s">
        <v>285</v>
      </c>
      <c r="E53" s="84">
        <v>27500</v>
      </c>
      <c r="F53" s="25" t="s">
        <v>79</v>
      </c>
      <c r="G53" s="24"/>
      <c r="H53" s="25" t="s">
        <v>140</v>
      </c>
      <c r="I53" s="25" t="s">
        <v>86</v>
      </c>
      <c r="J53" s="24">
        <v>100</v>
      </c>
      <c r="K53" s="25">
        <v>0</v>
      </c>
      <c r="L53" s="25" t="s">
        <v>84</v>
      </c>
      <c r="M53" s="24"/>
      <c r="N53" s="65">
        <v>42370</v>
      </c>
      <c r="O53" s="65"/>
      <c r="P53" s="65"/>
      <c r="Q53" s="65">
        <v>43748</v>
      </c>
      <c r="R53" s="24"/>
      <c r="S53" s="24"/>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41"/>
    </row>
    <row r="54" spans="1:164" s="30" customFormat="1" ht="138.75" customHeight="1" x14ac:dyDescent="0.25">
      <c r="A54" s="24" t="s">
        <v>355</v>
      </c>
      <c r="B54" s="25" t="s">
        <v>2</v>
      </c>
      <c r="C54" s="25">
        <v>3.2</v>
      </c>
      <c r="D54" s="64" t="s">
        <v>104</v>
      </c>
      <c r="E54" s="84">
        <f>45860+68790</f>
        <v>114650</v>
      </c>
      <c r="F54" s="25" t="s">
        <v>79</v>
      </c>
      <c r="G54" s="24"/>
      <c r="H54" s="25" t="s">
        <v>140</v>
      </c>
      <c r="I54" s="25" t="s">
        <v>86</v>
      </c>
      <c r="J54" s="24">
        <v>40</v>
      </c>
      <c r="K54" s="25">
        <v>60</v>
      </c>
      <c r="L54" s="25" t="s">
        <v>84</v>
      </c>
      <c r="M54" s="24"/>
      <c r="N54" s="65">
        <v>42104</v>
      </c>
      <c r="O54" s="65">
        <v>42173</v>
      </c>
      <c r="P54" s="65"/>
      <c r="Q54" s="65"/>
      <c r="R54" s="24" t="s">
        <v>318</v>
      </c>
      <c r="S54" s="24"/>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41"/>
    </row>
    <row r="55" spans="1:164" s="27" customFormat="1" ht="75" customHeight="1" x14ac:dyDescent="0.25">
      <c r="A55" s="24" t="s">
        <v>369</v>
      </c>
      <c r="B55" s="61" t="s">
        <v>2</v>
      </c>
      <c r="C55" s="25">
        <v>3.3</v>
      </c>
      <c r="D55" s="24" t="s">
        <v>255</v>
      </c>
      <c r="E55" s="84">
        <v>160000</v>
      </c>
      <c r="F55" s="84" t="s">
        <v>80</v>
      </c>
      <c r="G55" s="24"/>
      <c r="H55" s="84" t="s">
        <v>140</v>
      </c>
      <c r="I55" s="25" t="s">
        <v>86</v>
      </c>
      <c r="J55" s="24">
        <v>100</v>
      </c>
      <c r="K55" s="25">
        <v>0</v>
      </c>
      <c r="L55" s="61" t="s">
        <v>84</v>
      </c>
      <c r="M55" s="24"/>
      <c r="N55" s="65">
        <v>41884</v>
      </c>
      <c r="O55" s="65">
        <v>42184</v>
      </c>
      <c r="P55" s="65"/>
      <c r="Q55" s="65"/>
      <c r="R55" s="24" t="s">
        <v>254</v>
      </c>
      <c r="S55" s="24"/>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41"/>
      <c r="BK55" s="30"/>
      <c r="BL55" s="30"/>
      <c r="BM55" s="30"/>
      <c r="BN55" s="30"/>
      <c r="BO55" s="30"/>
      <c r="BP55" s="30"/>
      <c r="BQ55" s="30"/>
      <c r="BR55" s="30"/>
      <c r="BS55" s="30"/>
      <c r="BT55" s="30"/>
      <c r="BU55" s="30"/>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c r="EV55" s="30"/>
      <c r="EW55" s="30"/>
      <c r="EX55" s="30"/>
      <c r="EY55" s="30"/>
      <c r="EZ55" s="30"/>
      <c r="FA55" s="30"/>
      <c r="FB55" s="30"/>
      <c r="FC55" s="30"/>
      <c r="FD55" s="30"/>
      <c r="FE55" s="30"/>
      <c r="FF55" s="30"/>
      <c r="FG55" s="30"/>
      <c r="FH55" s="30"/>
    </row>
    <row r="56" spans="1:164" s="30" customFormat="1" ht="81.75" customHeight="1" x14ac:dyDescent="0.25">
      <c r="A56" s="24" t="s">
        <v>356</v>
      </c>
      <c r="B56" s="25" t="s">
        <v>2</v>
      </c>
      <c r="C56" s="25">
        <v>3.4</v>
      </c>
      <c r="D56" s="24" t="s">
        <v>273</v>
      </c>
      <c r="E56" s="84">
        <v>112500</v>
      </c>
      <c r="F56" s="25" t="s">
        <v>79</v>
      </c>
      <c r="G56" s="24"/>
      <c r="H56" s="25" t="s">
        <v>140</v>
      </c>
      <c r="I56" s="25" t="s">
        <v>86</v>
      </c>
      <c r="J56" s="24">
        <v>0</v>
      </c>
      <c r="K56" s="25">
        <v>100</v>
      </c>
      <c r="L56" s="25" t="s">
        <v>84</v>
      </c>
      <c r="M56" s="24"/>
      <c r="N56" s="65">
        <v>43031</v>
      </c>
      <c r="O56" s="65">
        <v>43091</v>
      </c>
      <c r="P56" s="65">
        <v>43108</v>
      </c>
      <c r="Q56" s="65">
        <v>43791</v>
      </c>
      <c r="R56" s="24" t="s">
        <v>275</v>
      </c>
      <c r="S56" s="24"/>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41"/>
    </row>
    <row r="57" spans="1:164" s="30" customFormat="1" ht="125.25" customHeight="1" x14ac:dyDescent="0.25">
      <c r="A57" s="24" t="s">
        <v>372</v>
      </c>
      <c r="B57" s="25" t="s">
        <v>2</v>
      </c>
      <c r="C57" s="25">
        <v>3.6</v>
      </c>
      <c r="D57" s="64" t="s">
        <v>105</v>
      </c>
      <c r="E57" s="84">
        <v>315000</v>
      </c>
      <c r="F57" s="25" t="s">
        <v>138</v>
      </c>
      <c r="G57" s="25" t="s">
        <v>139</v>
      </c>
      <c r="H57" s="25" t="s">
        <v>89</v>
      </c>
      <c r="I57" s="25" t="s">
        <v>86</v>
      </c>
      <c r="J57" s="24">
        <v>100</v>
      </c>
      <c r="K57" s="25">
        <v>0</v>
      </c>
      <c r="L57" s="25" t="s">
        <v>84</v>
      </c>
      <c r="M57" s="24"/>
      <c r="N57" s="65">
        <v>42268</v>
      </c>
      <c r="O57" s="65">
        <v>42335</v>
      </c>
      <c r="P57" s="65">
        <v>42339</v>
      </c>
      <c r="Q57" s="65">
        <v>42401</v>
      </c>
      <c r="R57" s="24" t="s">
        <v>321</v>
      </c>
      <c r="S57" s="24"/>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41"/>
    </row>
    <row r="58" spans="1:164" s="30" customFormat="1" ht="120.75" customHeight="1" x14ac:dyDescent="0.25">
      <c r="A58" s="24" t="s">
        <v>373</v>
      </c>
      <c r="B58" s="25" t="s">
        <v>2</v>
      </c>
      <c r="C58" s="25">
        <v>3.6</v>
      </c>
      <c r="D58" s="64" t="s">
        <v>106</v>
      </c>
      <c r="E58" s="84">
        <v>315000</v>
      </c>
      <c r="F58" s="25" t="s">
        <v>138</v>
      </c>
      <c r="G58" s="25" t="s">
        <v>139</v>
      </c>
      <c r="H58" s="25" t="s">
        <v>89</v>
      </c>
      <c r="I58" s="25" t="s">
        <v>86</v>
      </c>
      <c r="J58" s="24">
        <v>100</v>
      </c>
      <c r="K58" s="25">
        <v>0</v>
      </c>
      <c r="L58" s="25" t="s">
        <v>84</v>
      </c>
      <c r="M58" s="24"/>
      <c r="N58" s="65">
        <v>42268</v>
      </c>
      <c r="O58" s="65">
        <v>42335</v>
      </c>
      <c r="P58" s="65">
        <v>42339</v>
      </c>
      <c r="Q58" s="65">
        <v>42401</v>
      </c>
      <c r="R58" s="24" t="s">
        <v>320</v>
      </c>
      <c r="S58" s="24"/>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41"/>
    </row>
    <row r="59" spans="1:164" s="30" customFormat="1" ht="29.25" customHeight="1" x14ac:dyDescent="0.25">
      <c r="A59" s="24" t="s">
        <v>357</v>
      </c>
      <c r="B59" s="25" t="s">
        <v>2</v>
      </c>
      <c r="C59" s="25">
        <v>3.6</v>
      </c>
      <c r="D59" s="64" t="s">
        <v>145</v>
      </c>
      <c r="E59" s="84">
        <v>45000</v>
      </c>
      <c r="F59" s="25" t="s">
        <v>79</v>
      </c>
      <c r="G59" s="24"/>
      <c r="H59" s="25" t="s">
        <v>140</v>
      </c>
      <c r="I59" s="25" t="s">
        <v>86</v>
      </c>
      <c r="J59" s="24">
        <v>100</v>
      </c>
      <c r="K59" s="25">
        <v>0</v>
      </c>
      <c r="L59" s="25" t="s">
        <v>84</v>
      </c>
      <c r="M59" s="24"/>
      <c r="N59" s="65">
        <v>42268</v>
      </c>
      <c r="O59" s="65">
        <v>42335</v>
      </c>
      <c r="P59" s="65">
        <v>42339</v>
      </c>
      <c r="Q59" s="65">
        <v>42401</v>
      </c>
      <c r="R59" s="24"/>
      <c r="S59" s="24"/>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41"/>
    </row>
    <row r="60" spans="1:164" s="30" customFormat="1" ht="25.5" x14ac:dyDescent="0.25">
      <c r="A60" s="24" t="s">
        <v>358</v>
      </c>
      <c r="B60" s="25" t="s">
        <v>2</v>
      </c>
      <c r="C60" s="25">
        <v>3.6</v>
      </c>
      <c r="D60" s="64" t="s">
        <v>146</v>
      </c>
      <c r="E60" s="84">
        <v>24000</v>
      </c>
      <c r="F60" s="25" t="s">
        <v>79</v>
      </c>
      <c r="G60" s="24"/>
      <c r="H60" s="25" t="s">
        <v>140</v>
      </c>
      <c r="I60" s="25" t="s">
        <v>86</v>
      </c>
      <c r="J60" s="24">
        <v>100</v>
      </c>
      <c r="K60" s="25">
        <v>0</v>
      </c>
      <c r="L60" s="25" t="s">
        <v>84</v>
      </c>
      <c r="M60" s="24"/>
      <c r="N60" s="65">
        <v>42268</v>
      </c>
      <c r="O60" s="65">
        <v>42335</v>
      </c>
      <c r="P60" s="65">
        <v>42339</v>
      </c>
      <c r="Q60" s="65">
        <v>42401</v>
      </c>
      <c r="R60" s="64" t="s">
        <v>107</v>
      </c>
      <c r="S60" s="24"/>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41"/>
    </row>
    <row r="61" spans="1:164" s="30" customFormat="1" ht="25.5" x14ac:dyDescent="0.25">
      <c r="A61" s="24" t="s">
        <v>359</v>
      </c>
      <c r="B61" s="25" t="s">
        <v>2</v>
      </c>
      <c r="C61" s="25">
        <v>3.6</v>
      </c>
      <c r="D61" s="64" t="s">
        <v>276</v>
      </c>
      <c r="E61" s="84">
        <v>80250</v>
      </c>
      <c r="F61" s="25" t="s">
        <v>79</v>
      </c>
      <c r="G61" s="57"/>
      <c r="H61" s="25" t="s">
        <v>140</v>
      </c>
      <c r="I61" s="25" t="s">
        <v>86</v>
      </c>
      <c r="J61" s="24">
        <v>100</v>
      </c>
      <c r="K61" s="25">
        <v>0</v>
      </c>
      <c r="L61" s="25" t="s">
        <v>84</v>
      </c>
      <c r="M61" s="24"/>
      <c r="N61" s="65">
        <v>42268</v>
      </c>
      <c r="O61" s="65">
        <v>42335</v>
      </c>
      <c r="P61" s="65">
        <v>42339</v>
      </c>
      <c r="Q61" s="65">
        <v>42401</v>
      </c>
      <c r="R61" s="64"/>
      <c r="S61" s="24"/>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41"/>
    </row>
    <row r="62" spans="1:164" s="30" customFormat="1" x14ac:dyDescent="0.25">
      <c r="A62" s="24" t="s">
        <v>360</v>
      </c>
      <c r="B62" s="25" t="s">
        <v>2</v>
      </c>
      <c r="C62" s="25">
        <v>3.6</v>
      </c>
      <c r="D62" s="64" t="s">
        <v>147</v>
      </c>
      <c r="E62" s="84">
        <v>100000</v>
      </c>
      <c r="F62" s="25" t="s">
        <v>79</v>
      </c>
      <c r="G62" s="24"/>
      <c r="H62" s="25" t="s">
        <v>140</v>
      </c>
      <c r="I62" s="25" t="s">
        <v>86</v>
      </c>
      <c r="J62" s="24">
        <v>100</v>
      </c>
      <c r="K62" s="25">
        <v>0</v>
      </c>
      <c r="L62" s="25" t="s">
        <v>84</v>
      </c>
      <c r="M62" s="24"/>
      <c r="N62" s="65">
        <v>42268</v>
      </c>
      <c r="O62" s="65">
        <v>42335</v>
      </c>
      <c r="P62" s="65">
        <v>42339</v>
      </c>
      <c r="Q62" s="65">
        <v>42401</v>
      </c>
      <c r="R62" s="64"/>
      <c r="S62" s="24"/>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41"/>
    </row>
    <row r="63" spans="1:164" s="30" customFormat="1" ht="25.5" x14ac:dyDescent="0.25">
      <c r="A63" s="24" t="s">
        <v>361</v>
      </c>
      <c r="B63" s="25" t="s">
        <v>2</v>
      </c>
      <c r="C63" s="25">
        <v>3.6</v>
      </c>
      <c r="D63" s="64" t="s">
        <v>176</v>
      </c>
      <c r="E63" s="84">
        <v>45000</v>
      </c>
      <c r="F63" s="25" t="s">
        <v>79</v>
      </c>
      <c r="G63" s="24"/>
      <c r="H63" s="25" t="s">
        <v>140</v>
      </c>
      <c r="I63" s="25" t="s">
        <v>86</v>
      </c>
      <c r="J63" s="24">
        <v>100</v>
      </c>
      <c r="K63" s="25">
        <v>0</v>
      </c>
      <c r="L63" s="25" t="s">
        <v>84</v>
      </c>
      <c r="M63" s="24"/>
      <c r="N63" s="65">
        <v>42268</v>
      </c>
      <c r="O63" s="65">
        <v>42335</v>
      </c>
      <c r="P63" s="65">
        <v>42339</v>
      </c>
      <c r="Q63" s="65">
        <v>42401</v>
      </c>
      <c r="R63" s="64" t="s">
        <v>108</v>
      </c>
      <c r="S63" s="24"/>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41"/>
    </row>
    <row r="64" spans="1:164" s="30" customFormat="1" ht="25.5" x14ac:dyDescent="0.25">
      <c r="A64" s="24" t="s">
        <v>362</v>
      </c>
      <c r="B64" s="25" t="s">
        <v>2</v>
      </c>
      <c r="C64" s="25">
        <v>3.6</v>
      </c>
      <c r="D64" s="64" t="s">
        <v>177</v>
      </c>
      <c r="E64" s="84">
        <v>15000</v>
      </c>
      <c r="F64" s="25" t="s">
        <v>79</v>
      </c>
      <c r="G64" s="24"/>
      <c r="H64" s="25" t="s">
        <v>140</v>
      </c>
      <c r="I64" s="25" t="s">
        <v>86</v>
      </c>
      <c r="J64" s="24">
        <v>100</v>
      </c>
      <c r="K64" s="25">
        <v>0</v>
      </c>
      <c r="L64" s="25" t="s">
        <v>84</v>
      </c>
      <c r="M64" s="24"/>
      <c r="N64" s="65">
        <v>42268</v>
      </c>
      <c r="O64" s="65">
        <v>42335</v>
      </c>
      <c r="P64" s="65">
        <v>42339</v>
      </c>
      <c r="Q64" s="65">
        <v>42401</v>
      </c>
      <c r="R64" s="64"/>
      <c r="S64" s="24"/>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41"/>
    </row>
    <row r="65" spans="1:164" s="30" customFormat="1" ht="60" customHeight="1" x14ac:dyDescent="0.25">
      <c r="A65" s="24" t="s">
        <v>363</v>
      </c>
      <c r="B65" s="25" t="s">
        <v>2</v>
      </c>
      <c r="C65" s="25">
        <v>3.6</v>
      </c>
      <c r="D65" s="64" t="s">
        <v>111</v>
      </c>
      <c r="E65" s="85">
        <v>60000</v>
      </c>
      <c r="F65" s="25" t="s">
        <v>79</v>
      </c>
      <c r="G65" s="24"/>
      <c r="H65" s="25" t="s">
        <v>140</v>
      </c>
      <c r="I65" s="25" t="s">
        <v>86</v>
      </c>
      <c r="J65" s="24">
        <v>100</v>
      </c>
      <c r="K65" s="25">
        <v>0</v>
      </c>
      <c r="L65" s="25" t="s">
        <v>84</v>
      </c>
      <c r="M65" s="24"/>
      <c r="N65" s="65">
        <v>42268</v>
      </c>
      <c r="O65" s="65">
        <v>42335</v>
      </c>
      <c r="P65" s="65">
        <v>42339</v>
      </c>
      <c r="Q65" s="65">
        <v>42401</v>
      </c>
      <c r="R65" s="24"/>
      <c r="S65" s="24"/>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41"/>
    </row>
    <row r="66" spans="1:164" s="30" customFormat="1" ht="56.25" customHeight="1" x14ac:dyDescent="0.25">
      <c r="A66" s="24" t="s">
        <v>370</v>
      </c>
      <c r="B66" s="24" t="s">
        <v>281</v>
      </c>
      <c r="C66" s="25" t="s">
        <v>282</v>
      </c>
      <c r="D66" s="64" t="s">
        <v>277</v>
      </c>
      <c r="E66" s="110">
        <f>130000+80000</f>
        <v>210000</v>
      </c>
      <c r="F66" s="25" t="s">
        <v>80</v>
      </c>
      <c r="G66" s="24"/>
      <c r="H66" s="91" t="s">
        <v>141</v>
      </c>
      <c r="I66" s="25" t="s">
        <v>86</v>
      </c>
      <c r="J66" s="24">
        <v>100</v>
      </c>
      <c r="K66" s="25">
        <v>0</v>
      </c>
      <c r="L66" s="25" t="s">
        <v>84</v>
      </c>
      <c r="M66" s="24"/>
      <c r="N66" s="65">
        <v>42289</v>
      </c>
      <c r="O66" s="65">
        <v>42573</v>
      </c>
      <c r="P66" s="65">
        <v>42574</v>
      </c>
      <c r="Q66" s="65">
        <v>42666</v>
      </c>
      <c r="R66" s="64" t="s">
        <v>279</v>
      </c>
      <c r="S66" s="24"/>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41"/>
    </row>
    <row r="67" spans="1:164" s="30" customFormat="1" ht="25.5" x14ac:dyDescent="0.25">
      <c r="A67" s="24" t="s">
        <v>375</v>
      </c>
      <c r="B67" s="25" t="s">
        <v>122</v>
      </c>
      <c r="C67" s="25">
        <v>4.2</v>
      </c>
      <c r="D67" s="64" t="s">
        <v>278</v>
      </c>
      <c r="E67" s="110">
        <v>300000</v>
      </c>
      <c r="F67" s="25" t="s">
        <v>80</v>
      </c>
      <c r="G67" s="24"/>
      <c r="H67" s="91" t="s">
        <v>141</v>
      </c>
      <c r="I67" s="25" t="s">
        <v>86</v>
      </c>
      <c r="J67" s="24">
        <v>100</v>
      </c>
      <c r="K67" s="25">
        <v>0</v>
      </c>
      <c r="L67" s="25" t="s">
        <v>84</v>
      </c>
      <c r="M67" s="24"/>
      <c r="N67" s="65">
        <v>42816</v>
      </c>
      <c r="O67" s="65">
        <v>43088</v>
      </c>
      <c r="P67" s="65">
        <v>43089</v>
      </c>
      <c r="Q67" s="65">
        <v>43210</v>
      </c>
      <c r="R67" s="64" t="s">
        <v>280</v>
      </c>
      <c r="S67" s="24"/>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41"/>
    </row>
    <row r="68" spans="1:164" s="30" customFormat="1" ht="84" customHeight="1" x14ac:dyDescent="0.25">
      <c r="A68" s="24" t="s">
        <v>364</v>
      </c>
      <c r="B68" s="25" t="s">
        <v>122</v>
      </c>
      <c r="C68" s="25">
        <v>4.2</v>
      </c>
      <c r="D68" s="64" t="s">
        <v>113</v>
      </c>
      <c r="E68" s="85">
        <v>160000</v>
      </c>
      <c r="F68" s="25" t="s">
        <v>79</v>
      </c>
      <c r="G68" s="24"/>
      <c r="H68" s="25" t="s">
        <v>140</v>
      </c>
      <c r="I68" s="25" t="s">
        <v>86</v>
      </c>
      <c r="J68" s="24">
        <v>25</v>
      </c>
      <c r="K68" s="25">
        <v>75</v>
      </c>
      <c r="L68" s="25" t="s">
        <v>84</v>
      </c>
      <c r="M68" s="34"/>
      <c r="N68" s="65">
        <v>41990</v>
      </c>
      <c r="O68" s="65">
        <v>42185</v>
      </c>
      <c r="P68" s="65">
        <v>42189</v>
      </c>
      <c r="Q68" s="65">
        <v>42312</v>
      </c>
      <c r="R68" s="92" t="s">
        <v>286</v>
      </c>
      <c r="S68" s="34"/>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41"/>
    </row>
    <row r="69" spans="1:164" s="30" customFormat="1" ht="59.25" customHeight="1" x14ac:dyDescent="0.25">
      <c r="A69" s="24" t="s">
        <v>365</v>
      </c>
      <c r="B69" s="25" t="s">
        <v>122</v>
      </c>
      <c r="C69" s="25">
        <v>4.2</v>
      </c>
      <c r="D69" s="64" t="s">
        <v>180</v>
      </c>
      <c r="E69" s="84">
        <v>55000</v>
      </c>
      <c r="F69" s="25" t="s">
        <v>79</v>
      </c>
      <c r="G69" s="24"/>
      <c r="H69" s="25" t="s">
        <v>140</v>
      </c>
      <c r="I69" s="25" t="s">
        <v>86</v>
      </c>
      <c r="J69" s="24">
        <v>100</v>
      </c>
      <c r="K69" s="25">
        <v>0</v>
      </c>
      <c r="L69" s="25" t="s">
        <v>84</v>
      </c>
      <c r="M69" s="34"/>
      <c r="N69" s="65">
        <v>41845</v>
      </c>
      <c r="O69" s="65">
        <v>42005</v>
      </c>
      <c r="P69" s="65">
        <v>42010</v>
      </c>
      <c r="Q69" s="65">
        <v>42100</v>
      </c>
      <c r="R69" s="92"/>
      <c r="S69" s="34"/>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41"/>
    </row>
    <row r="70" spans="1:164" s="30" customFormat="1" ht="38.25" x14ac:dyDescent="0.25">
      <c r="A70" s="24" t="s">
        <v>374</v>
      </c>
      <c r="B70" s="25" t="s">
        <v>122</v>
      </c>
      <c r="C70" s="25">
        <v>4.3</v>
      </c>
      <c r="D70" s="93" t="s">
        <v>114</v>
      </c>
      <c r="E70" s="84">
        <v>1500</v>
      </c>
      <c r="F70" s="25" t="s">
        <v>138</v>
      </c>
      <c r="G70" s="24" t="s">
        <v>139</v>
      </c>
      <c r="H70" s="25" t="s">
        <v>89</v>
      </c>
      <c r="I70" s="25" t="s">
        <v>86</v>
      </c>
      <c r="J70" s="24">
        <v>100</v>
      </c>
      <c r="K70" s="25">
        <v>0</v>
      </c>
      <c r="L70" s="25" t="s">
        <v>84</v>
      </c>
      <c r="M70" s="24"/>
      <c r="N70" s="65">
        <v>42905</v>
      </c>
      <c r="O70" s="65">
        <v>43000</v>
      </c>
      <c r="P70" s="65">
        <v>43003</v>
      </c>
      <c r="Q70" s="65">
        <v>43368</v>
      </c>
      <c r="R70" s="24"/>
      <c r="S70" s="24"/>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41"/>
    </row>
    <row r="71" spans="1:164" s="30" customFormat="1" x14ac:dyDescent="0.25">
      <c r="A71" s="24"/>
      <c r="B71" s="25"/>
      <c r="C71" s="25"/>
      <c r="D71" s="64"/>
      <c r="E71" s="84"/>
      <c r="F71" s="25"/>
      <c r="G71" s="24"/>
      <c r="H71" s="94"/>
      <c r="I71" s="25"/>
      <c r="J71" s="24"/>
      <c r="K71" s="25"/>
      <c r="L71" s="25"/>
      <c r="M71" s="24"/>
      <c r="N71" s="24"/>
      <c r="O71" s="25"/>
      <c r="P71" s="24"/>
      <c r="Q71" s="24"/>
      <c r="R71" s="24"/>
      <c r="S71" s="24"/>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41"/>
    </row>
    <row r="72" spans="1:164" s="72" customFormat="1" ht="37.5" x14ac:dyDescent="0.3">
      <c r="A72" s="165" t="s">
        <v>6</v>
      </c>
      <c r="B72" s="131"/>
      <c r="C72" s="131"/>
      <c r="D72" s="132"/>
      <c r="E72" s="76">
        <f>SUM(E73:E78)</f>
        <v>3200000</v>
      </c>
      <c r="F72" s="77"/>
      <c r="G72" s="77"/>
      <c r="H72" s="77"/>
      <c r="I72" s="77"/>
      <c r="J72" s="77"/>
      <c r="K72" s="77"/>
      <c r="L72" s="77"/>
      <c r="M72" s="77"/>
      <c r="N72" s="77"/>
      <c r="O72" s="77"/>
      <c r="P72" s="77"/>
      <c r="Q72" s="77"/>
      <c r="R72" s="77"/>
      <c r="S72" s="77"/>
      <c r="T72" s="69" t="s">
        <v>6</v>
      </c>
      <c r="U72" s="69"/>
      <c r="V72" s="69"/>
      <c r="W72" s="69"/>
      <c r="X72" s="69"/>
      <c r="Y72" s="69"/>
      <c r="Z72" s="69"/>
      <c r="AA72" s="69"/>
      <c r="AB72" s="69"/>
      <c r="AC72" s="69"/>
      <c r="AD72" s="69"/>
      <c r="AE72" s="69"/>
      <c r="AF72" s="69"/>
      <c r="AG72" s="69"/>
      <c r="AH72" s="69"/>
      <c r="AI72" s="69"/>
      <c r="AJ72" s="69"/>
      <c r="AK72" s="69"/>
      <c r="AL72" s="69"/>
      <c r="AM72" s="69"/>
      <c r="AN72" s="69"/>
      <c r="AO72" s="69"/>
      <c r="AP72" s="69"/>
      <c r="AQ72" s="69"/>
      <c r="AR72" s="69" t="s">
        <v>6</v>
      </c>
      <c r="AS72" s="69"/>
      <c r="AT72" s="69"/>
      <c r="AU72" s="69"/>
      <c r="AV72" s="69"/>
      <c r="AW72" s="69"/>
      <c r="AX72" s="69"/>
      <c r="AY72" s="69"/>
      <c r="AZ72" s="69"/>
      <c r="BA72" s="69"/>
      <c r="BB72" s="69"/>
      <c r="BC72" s="69"/>
      <c r="BD72" s="69"/>
      <c r="BE72" s="69"/>
      <c r="BF72" s="69"/>
      <c r="BG72" s="69"/>
      <c r="BH72" s="69"/>
      <c r="BI72" s="69"/>
      <c r="BJ72" s="70"/>
      <c r="BK72" s="71"/>
      <c r="BL72" s="71"/>
      <c r="BM72" s="71"/>
      <c r="BN72" s="71"/>
      <c r="BO72" s="71"/>
      <c r="BP72" s="71"/>
      <c r="BQ72" s="71"/>
      <c r="BR72" s="71"/>
      <c r="BS72" s="71"/>
      <c r="BT72" s="71"/>
      <c r="BU72" s="7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c r="DQ72" s="71"/>
      <c r="DR72" s="71"/>
      <c r="DS72" s="71"/>
      <c r="DT72" s="71"/>
      <c r="DU72" s="71"/>
      <c r="DV72" s="71"/>
      <c r="DW72" s="71"/>
      <c r="DX72" s="71"/>
      <c r="DY72" s="71"/>
      <c r="DZ72" s="71"/>
      <c r="EA72" s="71"/>
      <c r="EB72" s="71"/>
      <c r="EC72" s="71"/>
      <c r="ED72" s="71"/>
      <c r="EE72" s="71"/>
      <c r="EF72" s="71"/>
      <c r="EG72" s="71"/>
      <c r="EH72" s="71"/>
      <c r="EI72" s="71"/>
      <c r="EJ72" s="71"/>
      <c r="EK72" s="71"/>
      <c r="EL72" s="71"/>
      <c r="EM72" s="71"/>
      <c r="EN72" s="71"/>
      <c r="EO72" s="71"/>
      <c r="EP72" s="71"/>
      <c r="EQ72" s="71"/>
      <c r="ER72" s="71"/>
      <c r="ES72" s="71"/>
      <c r="ET72" s="71"/>
      <c r="EU72" s="71"/>
      <c r="EV72" s="71"/>
      <c r="EW72" s="71"/>
      <c r="EX72" s="71"/>
      <c r="EY72" s="71"/>
      <c r="EZ72" s="71"/>
      <c r="FA72" s="71"/>
      <c r="FB72" s="71"/>
      <c r="FC72" s="71"/>
      <c r="FD72" s="71"/>
      <c r="FE72" s="71"/>
      <c r="FF72" s="71"/>
      <c r="FG72" s="71"/>
      <c r="FH72" s="71"/>
    </row>
    <row r="73" spans="1:164" s="27" customFormat="1" ht="42.75" customHeight="1" x14ac:dyDescent="0.25">
      <c r="A73" s="24" t="s">
        <v>186</v>
      </c>
      <c r="B73" s="25" t="s">
        <v>0</v>
      </c>
      <c r="C73" s="25">
        <v>1.1000000000000001</v>
      </c>
      <c r="D73" s="24" t="s">
        <v>205</v>
      </c>
      <c r="E73" s="84">
        <v>360000</v>
      </c>
      <c r="F73" s="25" t="s">
        <v>79</v>
      </c>
      <c r="G73" s="24"/>
      <c r="H73" s="25" t="s">
        <v>312</v>
      </c>
      <c r="I73" s="25" t="s">
        <v>86</v>
      </c>
      <c r="J73" s="24">
        <v>100</v>
      </c>
      <c r="K73" s="25">
        <v>0</v>
      </c>
      <c r="L73" s="25" t="s">
        <v>84</v>
      </c>
      <c r="M73" s="24"/>
      <c r="N73" s="65">
        <v>42254</v>
      </c>
      <c r="O73" s="65">
        <v>42447</v>
      </c>
      <c r="P73" s="65">
        <v>42450</v>
      </c>
      <c r="Q73" s="65">
        <v>43014</v>
      </c>
      <c r="R73" s="24" t="s">
        <v>152</v>
      </c>
      <c r="S73" s="24" t="s">
        <v>85</v>
      </c>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41"/>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c r="EV73" s="30"/>
      <c r="EW73" s="30"/>
      <c r="EX73" s="30"/>
      <c r="EY73" s="30"/>
      <c r="EZ73" s="30"/>
      <c r="FA73" s="30"/>
      <c r="FB73" s="30"/>
      <c r="FC73" s="30"/>
      <c r="FD73" s="30"/>
      <c r="FE73" s="30"/>
      <c r="FF73" s="30"/>
      <c r="FG73" s="30"/>
      <c r="FH73" s="30"/>
    </row>
    <row r="74" spans="1:164" s="27" customFormat="1" ht="42.75" customHeight="1" x14ac:dyDescent="0.25">
      <c r="A74" s="24" t="s">
        <v>187</v>
      </c>
      <c r="B74" s="25" t="s">
        <v>0</v>
      </c>
      <c r="C74" s="25">
        <v>1.1000000000000001</v>
      </c>
      <c r="D74" s="24" t="s">
        <v>206</v>
      </c>
      <c r="E74" s="84">
        <v>360000</v>
      </c>
      <c r="F74" s="25" t="s">
        <v>79</v>
      </c>
      <c r="G74" s="24"/>
      <c r="H74" s="25" t="s">
        <v>312</v>
      </c>
      <c r="I74" s="25" t="s">
        <v>86</v>
      </c>
      <c r="J74" s="24">
        <v>100</v>
      </c>
      <c r="K74" s="25">
        <v>0</v>
      </c>
      <c r="L74" s="25" t="s">
        <v>84</v>
      </c>
      <c r="M74" s="24"/>
      <c r="N74" s="65">
        <v>42261</v>
      </c>
      <c r="O74" s="65">
        <v>42454</v>
      </c>
      <c r="P74" s="65">
        <v>42457</v>
      </c>
      <c r="Q74" s="65">
        <v>43021</v>
      </c>
      <c r="R74" s="24" t="s">
        <v>152</v>
      </c>
      <c r="S74" s="24" t="s">
        <v>85</v>
      </c>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41"/>
      <c r="BK74" s="30"/>
      <c r="BL74" s="30"/>
      <c r="BM74" s="30"/>
      <c r="BN74" s="30"/>
      <c r="BO74" s="30"/>
      <c r="BP74" s="30"/>
      <c r="BQ74" s="30"/>
      <c r="BR74" s="30"/>
      <c r="BS74" s="30"/>
      <c r="BT74" s="30"/>
      <c r="BU74" s="30"/>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c r="EV74" s="30"/>
      <c r="EW74" s="30"/>
      <c r="EX74" s="30"/>
      <c r="EY74" s="30"/>
      <c r="EZ74" s="30"/>
      <c r="FA74" s="30"/>
      <c r="FB74" s="30"/>
      <c r="FC74" s="30"/>
      <c r="FD74" s="30"/>
      <c r="FE74" s="30"/>
      <c r="FF74" s="30"/>
      <c r="FG74" s="30"/>
      <c r="FH74" s="30"/>
    </row>
    <row r="75" spans="1:164" s="27" customFormat="1" ht="42.75" customHeight="1" x14ac:dyDescent="0.25">
      <c r="A75" s="24" t="s">
        <v>188</v>
      </c>
      <c r="B75" s="25" t="s">
        <v>0</v>
      </c>
      <c r="C75" s="25">
        <v>1.1000000000000001</v>
      </c>
      <c r="D75" s="24" t="s">
        <v>207</v>
      </c>
      <c r="E75" s="84">
        <v>360000</v>
      </c>
      <c r="F75" s="25" t="s">
        <v>79</v>
      </c>
      <c r="G75" s="24"/>
      <c r="H75" s="25" t="s">
        <v>312</v>
      </c>
      <c r="I75" s="25" t="s">
        <v>86</v>
      </c>
      <c r="J75" s="24">
        <v>100</v>
      </c>
      <c r="K75" s="25">
        <v>0</v>
      </c>
      <c r="L75" s="25" t="s">
        <v>84</v>
      </c>
      <c r="M75" s="24"/>
      <c r="N75" s="65">
        <v>42627</v>
      </c>
      <c r="O75" s="65">
        <v>42815</v>
      </c>
      <c r="P75" s="65">
        <v>42816</v>
      </c>
      <c r="Q75" s="65">
        <v>43389</v>
      </c>
      <c r="R75" s="24" t="s">
        <v>152</v>
      </c>
      <c r="S75" s="24" t="s">
        <v>85</v>
      </c>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41"/>
      <c r="BK75" s="30"/>
      <c r="BL75" s="30"/>
      <c r="BM75" s="30"/>
      <c r="BN75" s="30"/>
      <c r="BO75" s="30"/>
      <c r="BP75" s="30"/>
      <c r="BQ75" s="30"/>
      <c r="BR75" s="30"/>
      <c r="BS75" s="30"/>
      <c r="BT75" s="30"/>
      <c r="BU75" s="30"/>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c r="EV75" s="30"/>
      <c r="EW75" s="30"/>
      <c r="EX75" s="30"/>
      <c r="EY75" s="30"/>
      <c r="EZ75" s="30"/>
      <c r="FA75" s="30"/>
      <c r="FB75" s="30"/>
      <c r="FC75" s="30"/>
      <c r="FD75" s="30"/>
      <c r="FE75" s="30"/>
      <c r="FF75" s="30"/>
      <c r="FG75" s="30"/>
      <c r="FH75" s="30"/>
    </row>
    <row r="76" spans="1:164" s="27" customFormat="1" ht="42.75" customHeight="1" x14ac:dyDescent="0.25">
      <c r="A76" s="24" t="s">
        <v>189</v>
      </c>
      <c r="B76" s="25" t="s">
        <v>0</v>
      </c>
      <c r="C76" s="25">
        <v>1.1000000000000001</v>
      </c>
      <c r="D76" s="24" t="s">
        <v>208</v>
      </c>
      <c r="E76" s="84">
        <v>360000</v>
      </c>
      <c r="F76" s="25" t="s">
        <v>79</v>
      </c>
      <c r="G76" s="24"/>
      <c r="H76" s="25" t="s">
        <v>312</v>
      </c>
      <c r="I76" s="25" t="s">
        <v>86</v>
      </c>
      <c r="J76" s="24">
        <v>100</v>
      </c>
      <c r="K76" s="25">
        <v>0</v>
      </c>
      <c r="L76" s="25" t="s">
        <v>84</v>
      </c>
      <c r="M76" s="24"/>
      <c r="N76" s="65">
        <v>42620</v>
      </c>
      <c r="O76" s="65">
        <v>42808</v>
      </c>
      <c r="P76" s="65">
        <v>42809</v>
      </c>
      <c r="Q76" s="65">
        <v>43382</v>
      </c>
      <c r="R76" s="24" t="s">
        <v>152</v>
      </c>
      <c r="S76" s="24" t="s">
        <v>85</v>
      </c>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41"/>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row>
    <row r="77" spans="1:164" s="27" customFormat="1" ht="42.75" customHeight="1" x14ac:dyDescent="0.25">
      <c r="A77" s="24" t="s">
        <v>190</v>
      </c>
      <c r="B77" s="25" t="s">
        <v>0</v>
      </c>
      <c r="C77" s="25">
        <v>1.1000000000000001</v>
      </c>
      <c r="D77" s="24" t="s">
        <v>209</v>
      </c>
      <c r="E77" s="84">
        <v>360000</v>
      </c>
      <c r="F77" s="25" t="s">
        <v>79</v>
      </c>
      <c r="G77" s="24"/>
      <c r="H77" s="25" t="s">
        <v>312</v>
      </c>
      <c r="I77" s="25" t="s">
        <v>86</v>
      </c>
      <c r="J77" s="24">
        <v>100</v>
      </c>
      <c r="K77" s="25">
        <v>0</v>
      </c>
      <c r="L77" s="25" t="s">
        <v>84</v>
      </c>
      <c r="M77" s="24"/>
      <c r="N77" s="65">
        <v>42996</v>
      </c>
      <c r="O77" s="65">
        <v>43189</v>
      </c>
      <c r="P77" s="65">
        <v>43192</v>
      </c>
      <c r="Q77" s="65">
        <v>43584</v>
      </c>
      <c r="R77" s="24" t="s">
        <v>152</v>
      </c>
      <c r="S77" s="24" t="s">
        <v>85</v>
      </c>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41"/>
      <c r="BK77" s="30"/>
      <c r="BL77" s="30"/>
      <c r="BM77" s="30"/>
      <c r="BN77" s="30"/>
      <c r="BO77" s="30"/>
      <c r="BP77" s="30"/>
      <c r="BQ77" s="30"/>
      <c r="BR77" s="30"/>
      <c r="BS77" s="30"/>
      <c r="BT77" s="30"/>
      <c r="BU77" s="30"/>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c r="EV77" s="30"/>
      <c r="EW77" s="30"/>
      <c r="EX77" s="30"/>
      <c r="EY77" s="30"/>
      <c r="EZ77" s="30"/>
      <c r="FA77" s="30"/>
      <c r="FB77" s="30"/>
      <c r="FC77" s="30"/>
      <c r="FD77" s="30"/>
      <c r="FE77" s="30"/>
      <c r="FF77" s="30"/>
      <c r="FG77" s="30"/>
      <c r="FH77" s="30"/>
    </row>
    <row r="78" spans="1:164" s="27" customFormat="1" ht="153.75" customHeight="1" x14ac:dyDescent="0.25">
      <c r="A78" s="24" t="s">
        <v>123</v>
      </c>
      <c r="B78" s="25" t="s">
        <v>122</v>
      </c>
      <c r="C78" s="25">
        <v>4.0999999999999996</v>
      </c>
      <c r="D78" s="24" t="s">
        <v>210</v>
      </c>
      <c r="E78" s="84">
        <v>1400000</v>
      </c>
      <c r="F78" s="25" t="s">
        <v>80</v>
      </c>
      <c r="G78" s="24"/>
      <c r="H78" s="25" t="s">
        <v>142</v>
      </c>
      <c r="I78" s="25" t="s">
        <v>86</v>
      </c>
      <c r="J78" s="24">
        <v>100</v>
      </c>
      <c r="K78" s="25">
        <v>0</v>
      </c>
      <c r="L78" s="25" t="s">
        <v>84</v>
      </c>
      <c r="M78" s="24"/>
      <c r="N78" s="109">
        <v>41879</v>
      </c>
      <c r="O78" s="109">
        <v>42066</v>
      </c>
      <c r="P78" s="109">
        <v>42200</v>
      </c>
      <c r="Q78" s="109">
        <v>42907</v>
      </c>
      <c r="R78" s="24" t="s">
        <v>191</v>
      </c>
      <c r="S78" s="24" t="s">
        <v>85</v>
      </c>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41"/>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c r="EV78" s="30"/>
      <c r="EW78" s="30"/>
      <c r="EX78" s="30"/>
      <c r="EY78" s="30"/>
      <c r="EZ78" s="30"/>
      <c r="FA78" s="30"/>
      <c r="FB78" s="30"/>
      <c r="FC78" s="30"/>
      <c r="FD78" s="30"/>
      <c r="FE78" s="30"/>
      <c r="FF78" s="30"/>
      <c r="FG78" s="30"/>
      <c r="FH78" s="30"/>
    </row>
    <row r="79" spans="1:164" x14ac:dyDescent="0.25">
      <c r="A79" s="24"/>
      <c r="B79" s="25"/>
      <c r="C79" s="25"/>
      <c r="D79" s="24"/>
      <c r="E79" s="84"/>
      <c r="F79" s="25"/>
      <c r="G79" s="24"/>
      <c r="H79" s="25"/>
      <c r="I79" s="25"/>
      <c r="J79" s="24"/>
      <c r="K79" s="25"/>
      <c r="L79" s="25"/>
      <c r="M79" s="24"/>
      <c r="N79" s="24"/>
      <c r="O79" s="25"/>
      <c r="P79" s="24"/>
      <c r="Q79" s="24"/>
      <c r="R79" s="24"/>
      <c r="S79" s="18"/>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39"/>
    </row>
    <row r="80" spans="1:164" ht="29.25" customHeight="1" x14ac:dyDescent="0.25">
      <c r="A80" s="130" t="s">
        <v>29</v>
      </c>
      <c r="B80" s="131"/>
      <c r="C80" s="131"/>
      <c r="D80" s="132"/>
      <c r="E80" s="78">
        <f>SUM(E81:E86)</f>
        <v>638000</v>
      </c>
      <c r="F80" s="77"/>
      <c r="G80" s="77"/>
      <c r="H80" s="77"/>
      <c r="I80" s="77"/>
      <c r="J80" s="77"/>
      <c r="K80" s="77"/>
      <c r="L80" s="77"/>
      <c r="M80" s="77"/>
      <c r="N80" s="77"/>
      <c r="O80" s="77"/>
      <c r="P80" s="77"/>
      <c r="Q80" s="77"/>
      <c r="R80" s="77"/>
      <c r="S80" s="77"/>
      <c r="T80" s="23" t="s">
        <v>29</v>
      </c>
      <c r="U80" s="23"/>
      <c r="V80" s="23"/>
      <c r="W80" s="23"/>
      <c r="X80" s="23"/>
      <c r="Y80" s="23"/>
      <c r="Z80" s="23"/>
      <c r="AA80" s="23"/>
      <c r="AB80" s="23"/>
      <c r="AC80" s="23"/>
      <c r="AD80" s="23"/>
      <c r="AE80" s="23"/>
      <c r="AF80" s="23"/>
      <c r="AG80" s="23"/>
      <c r="AH80" s="23"/>
      <c r="AI80" s="23"/>
      <c r="AJ80" s="23"/>
      <c r="AK80" s="23"/>
      <c r="AL80" s="23"/>
      <c r="AM80" s="23"/>
      <c r="AN80" s="23"/>
      <c r="AO80" s="22"/>
      <c r="AP80" s="22"/>
      <c r="AQ80" s="22"/>
      <c r="AR80" s="23" t="s">
        <v>29</v>
      </c>
      <c r="AS80" s="23"/>
      <c r="AT80" s="22"/>
      <c r="AU80" s="22"/>
      <c r="AV80" s="22"/>
      <c r="AW80" s="22"/>
      <c r="AX80" s="22"/>
      <c r="AY80" s="22"/>
      <c r="AZ80" s="22"/>
      <c r="BA80" s="22"/>
      <c r="BB80" s="22"/>
      <c r="BC80" s="22"/>
      <c r="BD80" s="22"/>
      <c r="BE80" s="22"/>
      <c r="BF80" s="22"/>
      <c r="BG80" s="22"/>
      <c r="BH80" s="22"/>
      <c r="BI80" s="22"/>
      <c r="BJ80" s="42"/>
    </row>
    <row r="81" spans="1:164" s="27" customFormat="1" ht="58.5" customHeight="1" x14ac:dyDescent="0.25">
      <c r="A81" s="24" t="s">
        <v>376</v>
      </c>
      <c r="B81" s="25" t="s">
        <v>1</v>
      </c>
      <c r="C81" s="25">
        <v>2.7</v>
      </c>
      <c r="D81" s="24" t="s">
        <v>268</v>
      </c>
      <c r="E81" s="84">
        <v>20000</v>
      </c>
      <c r="F81" s="25" t="s">
        <v>79</v>
      </c>
      <c r="G81" s="24"/>
      <c r="H81" s="25" t="s">
        <v>144</v>
      </c>
      <c r="I81" s="25" t="s">
        <v>86</v>
      </c>
      <c r="J81" s="24">
        <v>100</v>
      </c>
      <c r="K81" s="25">
        <v>0</v>
      </c>
      <c r="L81" s="25" t="s">
        <v>84</v>
      </c>
      <c r="M81" s="65">
        <v>42661</v>
      </c>
      <c r="N81" s="65"/>
      <c r="O81" s="65">
        <v>42727</v>
      </c>
      <c r="P81" s="65">
        <v>42737</v>
      </c>
      <c r="Q81" s="65">
        <v>43679</v>
      </c>
      <c r="R81" s="24" t="s">
        <v>270</v>
      </c>
      <c r="S81" s="24"/>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41"/>
      <c r="BK81" s="30"/>
      <c r="BL81" s="30"/>
      <c r="BM81" s="30"/>
      <c r="BN81" s="30"/>
      <c r="BO81" s="30"/>
      <c r="BP81" s="30"/>
      <c r="BQ81" s="30"/>
      <c r="BR81" s="30"/>
      <c r="BS81" s="30"/>
      <c r="BT81" s="30"/>
      <c r="BU81" s="30"/>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c r="EV81" s="30"/>
      <c r="EW81" s="30"/>
      <c r="EX81" s="30"/>
      <c r="EY81" s="30"/>
      <c r="EZ81" s="30"/>
      <c r="FA81" s="30"/>
      <c r="FB81" s="30"/>
      <c r="FC81" s="30"/>
      <c r="FD81" s="30"/>
      <c r="FE81" s="30"/>
      <c r="FF81" s="30"/>
      <c r="FG81" s="30"/>
      <c r="FH81" s="30"/>
    </row>
    <row r="82" spans="1:164" s="27" customFormat="1" ht="36" customHeight="1" x14ac:dyDescent="0.25">
      <c r="A82" s="24" t="s">
        <v>377</v>
      </c>
      <c r="B82" s="25" t="s">
        <v>2</v>
      </c>
      <c r="C82" s="25">
        <v>3.6</v>
      </c>
      <c r="D82" s="24" t="s">
        <v>323</v>
      </c>
      <c r="E82" s="84">
        <v>15000</v>
      </c>
      <c r="F82" s="25" t="s">
        <v>79</v>
      </c>
      <c r="G82" s="64"/>
      <c r="H82" s="25" t="s">
        <v>136</v>
      </c>
      <c r="I82" s="25" t="s">
        <v>86</v>
      </c>
      <c r="J82" s="24">
        <v>100</v>
      </c>
      <c r="K82" s="25">
        <v>0</v>
      </c>
      <c r="L82" s="25" t="s">
        <v>84</v>
      </c>
      <c r="M82" s="24"/>
      <c r="N82" s="65">
        <v>42184</v>
      </c>
      <c r="O82" s="65">
        <v>42251</v>
      </c>
      <c r="P82" s="65">
        <v>42254</v>
      </c>
      <c r="Q82" s="65">
        <v>42279</v>
      </c>
      <c r="R82" s="24"/>
      <c r="S82" s="24"/>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41"/>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row>
    <row r="83" spans="1:164" s="27" customFormat="1" ht="52.5" customHeight="1" x14ac:dyDescent="0.25">
      <c r="A83" s="24" t="s">
        <v>378</v>
      </c>
      <c r="B83" s="25" t="s">
        <v>2</v>
      </c>
      <c r="C83" s="25">
        <v>3.6</v>
      </c>
      <c r="D83" s="24" t="s">
        <v>109</v>
      </c>
      <c r="E83" s="84">
        <v>68000</v>
      </c>
      <c r="F83" s="25" t="s">
        <v>79</v>
      </c>
      <c r="G83" s="24"/>
      <c r="H83" s="25" t="s">
        <v>144</v>
      </c>
      <c r="I83" s="25" t="s">
        <v>86</v>
      </c>
      <c r="J83" s="24">
        <v>100</v>
      </c>
      <c r="K83" s="25">
        <v>0</v>
      </c>
      <c r="L83" s="25" t="s">
        <v>84</v>
      </c>
      <c r="M83" s="65">
        <v>42291</v>
      </c>
      <c r="N83" s="65"/>
      <c r="O83" s="65">
        <v>42367</v>
      </c>
      <c r="P83" s="65">
        <v>42370</v>
      </c>
      <c r="Q83" s="65">
        <v>42481</v>
      </c>
      <c r="R83" s="24" t="s">
        <v>110</v>
      </c>
      <c r="S83" s="24"/>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41"/>
      <c r="BK83" s="30"/>
      <c r="BL83" s="30"/>
      <c r="BM83" s="30"/>
      <c r="BN83" s="30"/>
      <c r="BO83" s="30"/>
      <c r="BP83" s="30"/>
      <c r="BQ83" s="30"/>
      <c r="BR83" s="30"/>
      <c r="BS83" s="30"/>
      <c r="BT83" s="30"/>
      <c r="BU83" s="30"/>
      <c r="BV83" s="30"/>
      <c r="BW83" s="30"/>
      <c r="BX83" s="30"/>
      <c r="BY83" s="30"/>
      <c r="BZ83" s="30"/>
      <c r="CA83" s="30"/>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c r="EV83" s="30"/>
      <c r="EW83" s="30"/>
      <c r="EX83" s="30"/>
      <c r="EY83" s="30"/>
      <c r="EZ83" s="30"/>
      <c r="FA83" s="30"/>
      <c r="FB83" s="30"/>
      <c r="FC83" s="30"/>
      <c r="FD83" s="30"/>
      <c r="FE83" s="30"/>
      <c r="FF83" s="30"/>
      <c r="FG83" s="30"/>
      <c r="FH83" s="30"/>
    </row>
    <row r="84" spans="1:164" s="27" customFormat="1" ht="58.5" customHeight="1" x14ac:dyDescent="0.25">
      <c r="A84" s="24" t="s">
        <v>379</v>
      </c>
      <c r="B84" s="25" t="s">
        <v>122</v>
      </c>
      <c r="C84" s="25">
        <v>4.3</v>
      </c>
      <c r="D84" s="24" t="s">
        <v>115</v>
      </c>
      <c r="E84" s="84">
        <v>75000</v>
      </c>
      <c r="F84" s="25" t="s">
        <v>79</v>
      </c>
      <c r="G84" s="24"/>
      <c r="H84" s="25" t="s">
        <v>144</v>
      </c>
      <c r="I84" s="25" t="s">
        <v>86</v>
      </c>
      <c r="J84" s="24">
        <v>100</v>
      </c>
      <c r="K84" s="25">
        <v>0</v>
      </c>
      <c r="L84" s="25" t="s">
        <v>84</v>
      </c>
      <c r="M84" s="65">
        <v>42905</v>
      </c>
      <c r="N84" s="65"/>
      <c r="O84" s="65">
        <v>43000</v>
      </c>
      <c r="P84" s="65">
        <v>43017</v>
      </c>
      <c r="Q84" s="65">
        <v>43805</v>
      </c>
      <c r="R84" s="24" t="s">
        <v>284</v>
      </c>
      <c r="S84" s="24"/>
      <c r="T84" s="26"/>
      <c r="U84" s="26"/>
      <c r="V84" s="26"/>
      <c r="W84" s="35"/>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41"/>
      <c r="BK84" s="30"/>
      <c r="BL84" s="30"/>
      <c r="BM84" s="30"/>
      <c r="BN84" s="30"/>
      <c r="BO84" s="30"/>
      <c r="BP84" s="30"/>
      <c r="BQ84" s="30"/>
      <c r="BR84" s="30"/>
      <c r="BS84" s="30"/>
      <c r="BT84" s="30"/>
      <c r="BU84" s="30"/>
      <c r="BV84" s="30"/>
      <c r="BW84" s="30"/>
      <c r="BX84" s="30"/>
      <c r="BY84" s="30"/>
      <c r="BZ84" s="30"/>
      <c r="CA84" s="30"/>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c r="EV84" s="30"/>
      <c r="EW84" s="30"/>
      <c r="EX84" s="30"/>
      <c r="EY84" s="30"/>
      <c r="EZ84" s="30"/>
      <c r="FA84" s="30"/>
      <c r="FB84" s="30"/>
      <c r="FC84" s="30"/>
      <c r="FD84" s="30"/>
      <c r="FE84" s="30"/>
      <c r="FF84" s="30"/>
      <c r="FG84" s="30"/>
      <c r="FH84" s="30"/>
    </row>
    <row r="85" spans="1:164" s="27" customFormat="1" ht="48.75" customHeight="1" x14ac:dyDescent="0.25">
      <c r="A85" s="24" t="s">
        <v>380</v>
      </c>
      <c r="B85" s="25" t="s">
        <v>122</v>
      </c>
      <c r="C85" s="25">
        <v>4.3</v>
      </c>
      <c r="D85" s="24" t="s">
        <v>271</v>
      </c>
      <c r="E85" s="85">
        <v>60000</v>
      </c>
      <c r="F85" s="25" t="s">
        <v>79</v>
      </c>
      <c r="G85" s="24"/>
      <c r="H85" s="25" t="s">
        <v>144</v>
      </c>
      <c r="I85" s="25" t="s">
        <v>86</v>
      </c>
      <c r="J85" s="24">
        <v>100</v>
      </c>
      <c r="K85" s="25">
        <v>0</v>
      </c>
      <c r="L85" s="25" t="s">
        <v>84</v>
      </c>
      <c r="M85" s="65">
        <v>42919</v>
      </c>
      <c r="N85" s="65"/>
      <c r="O85" s="65">
        <v>43014</v>
      </c>
      <c r="P85" s="65">
        <v>43017</v>
      </c>
      <c r="Q85" s="65">
        <v>43805</v>
      </c>
      <c r="R85" s="24" t="s">
        <v>269</v>
      </c>
      <c r="S85" s="24"/>
      <c r="T85" s="26"/>
      <c r="U85" s="26"/>
      <c r="V85" s="26"/>
      <c r="W85" s="35"/>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41"/>
      <c r="BK85" s="30"/>
      <c r="BL85" s="30"/>
      <c r="BM85" s="30"/>
      <c r="BN85" s="30"/>
      <c r="BO85" s="30"/>
      <c r="BP85" s="30"/>
      <c r="BQ85" s="30"/>
      <c r="BR85" s="30"/>
      <c r="BS85" s="30"/>
      <c r="BT85" s="30"/>
      <c r="BU85" s="30"/>
      <c r="BV85" s="30"/>
      <c r="BW85" s="30"/>
      <c r="BX85" s="30"/>
      <c r="BY85" s="30"/>
      <c r="BZ85" s="30"/>
      <c r="CA85" s="30"/>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c r="EV85" s="30"/>
      <c r="EW85" s="30"/>
      <c r="EX85" s="30"/>
      <c r="EY85" s="30"/>
      <c r="EZ85" s="30"/>
      <c r="FA85" s="30"/>
      <c r="FB85" s="30"/>
      <c r="FC85" s="30"/>
      <c r="FD85" s="30"/>
      <c r="FE85" s="30"/>
      <c r="FF85" s="30"/>
      <c r="FG85" s="30"/>
      <c r="FH85" s="30"/>
    </row>
    <row r="86" spans="1:164" s="27" customFormat="1" ht="25.5" x14ac:dyDescent="0.25">
      <c r="A86" s="24" t="s">
        <v>381</v>
      </c>
      <c r="B86" s="58" t="s">
        <v>253</v>
      </c>
      <c r="C86" s="95"/>
      <c r="D86" s="24" t="s">
        <v>121</v>
      </c>
      <c r="E86" s="85">
        <v>400000</v>
      </c>
      <c r="F86" s="25" t="s">
        <v>80</v>
      </c>
      <c r="G86" s="24"/>
      <c r="H86" s="25" t="s">
        <v>143</v>
      </c>
      <c r="I86" s="25" t="s">
        <v>86</v>
      </c>
      <c r="J86" s="24">
        <v>100</v>
      </c>
      <c r="K86" s="25">
        <v>0</v>
      </c>
      <c r="L86" s="25" t="s">
        <v>84</v>
      </c>
      <c r="M86" s="65">
        <v>41818</v>
      </c>
      <c r="N86" s="65"/>
      <c r="O86" s="65">
        <v>41883</v>
      </c>
      <c r="P86" s="65">
        <v>41897</v>
      </c>
      <c r="Q86" s="65">
        <v>42993</v>
      </c>
      <c r="R86" s="24"/>
      <c r="S86" s="24"/>
      <c r="T86" s="26"/>
      <c r="U86" s="26"/>
      <c r="V86" s="26"/>
      <c r="W86" s="35"/>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41"/>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row>
    <row r="87" spans="1:164" s="27" customFormat="1" ht="22.5" customHeight="1" x14ac:dyDescent="0.25">
      <c r="A87" s="24"/>
      <c r="B87" s="25"/>
      <c r="C87" s="25"/>
      <c r="D87" s="25"/>
      <c r="E87" s="85"/>
      <c r="F87" s="25"/>
      <c r="G87" s="24"/>
      <c r="H87" s="25"/>
      <c r="I87" s="25"/>
      <c r="J87" s="24"/>
      <c r="K87" s="25"/>
      <c r="L87" s="25"/>
      <c r="M87" s="24"/>
      <c r="N87" s="24"/>
      <c r="O87" s="25"/>
      <c r="P87" s="24"/>
      <c r="Q87" s="24"/>
      <c r="R87" s="24"/>
      <c r="S87" s="24"/>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41"/>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c r="ER87" s="30"/>
      <c r="ES87" s="30"/>
      <c r="ET87" s="30"/>
      <c r="EU87" s="30"/>
      <c r="EV87" s="30"/>
      <c r="EW87" s="30"/>
      <c r="EX87" s="30"/>
      <c r="EY87" s="30"/>
      <c r="EZ87" s="30"/>
      <c r="FA87" s="30"/>
      <c r="FB87" s="30"/>
      <c r="FC87" s="30"/>
      <c r="FD87" s="30"/>
      <c r="FE87" s="30"/>
      <c r="FF87" s="30"/>
      <c r="FG87" s="30"/>
      <c r="FH87" s="30"/>
    </row>
    <row r="88" spans="1:164" ht="33.75" customHeight="1" x14ac:dyDescent="0.25">
      <c r="A88" s="130" t="s">
        <v>30</v>
      </c>
      <c r="B88" s="131"/>
      <c r="C88" s="131"/>
      <c r="D88" s="132"/>
      <c r="E88" s="78">
        <f>SUM(E89:E92)</f>
        <v>1107000</v>
      </c>
      <c r="F88" s="77"/>
      <c r="G88" s="77"/>
      <c r="H88" s="77"/>
      <c r="I88" s="77"/>
      <c r="J88" s="77"/>
      <c r="K88" s="77"/>
      <c r="L88" s="77"/>
      <c r="M88" s="77"/>
      <c r="N88" s="77"/>
      <c r="O88" s="77"/>
      <c r="P88" s="77"/>
      <c r="Q88" s="77"/>
      <c r="R88" s="77"/>
      <c r="S88" s="77"/>
      <c r="T88" s="23" t="s">
        <v>30</v>
      </c>
      <c r="U88" s="23"/>
      <c r="V88" s="23"/>
      <c r="W88" s="23"/>
      <c r="X88" s="23"/>
      <c r="Y88" s="23"/>
      <c r="Z88" s="23"/>
      <c r="AA88" s="23"/>
      <c r="AB88" s="23"/>
      <c r="AC88" s="23"/>
      <c r="AD88" s="23"/>
      <c r="AE88" s="23"/>
      <c r="AF88" s="23"/>
      <c r="AG88" s="23"/>
      <c r="AH88" s="23"/>
      <c r="AI88" s="23"/>
      <c r="AJ88" s="23"/>
      <c r="AK88" s="23"/>
      <c r="AL88" s="23"/>
      <c r="AM88" s="23"/>
      <c r="AN88" s="23"/>
      <c r="AO88" s="22"/>
      <c r="AP88" s="22"/>
      <c r="AQ88" s="22"/>
      <c r="AR88" s="23" t="s">
        <v>30</v>
      </c>
      <c r="AS88" s="23"/>
      <c r="AT88" s="22"/>
      <c r="AU88" s="22"/>
      <c r="AV88" s="22"/>
      <c r="AW88" s="22"/>
      <c r="AX88" s="22"/>
      <c r="AY88" s="22"/>
      <c r="AZ88" s="22"/>
      <c r="BA88" s="22"/>
      <c r="BB88" s="22"/>
      <c r="BC88" s="22"/>
      <c r="BD88" s="22"/>
      <c r="BE88" s="22"/>
      <c r="BF88" s="22"/>
      <c r="BG88" s="22"/>
      <c r="BH88" s="22"/>
      <c r="BI88" s="22"/>
      <c r="BJ88" s="42"/>
    </row>
    <row r="89" spans="1:164" s="27" customFormat="1" ht="94.5" customHeight="1" x14ac:dyDescent="0.25">
      <c r="A89" s="24" t="s">
        <v>185</v>
      </c>
      <c r="B89" s="25" t="s">
        <v>0</v>
      </c>
      <c r="C89" s="25">
        <v>1.4</v>
      </c>
      <c r="D89" s="24" t="s">
        <v>166</v>
      </c>
      <c r="E89" s="84">
        <v>300000</v>
      </c>
      <c r="F89" s="25" t="s">
        <v>82</v>
      </c>
      <c r="G89" s="64"/>
      <c r="H89" s="24" t="s">
        <v>137</v>
      </c>
      <c r="I89" s="25" t="s">
        <v>86</v>
      </c>
      <c r="J89" s="24">
        <v>100</v>
      </c>
      <c r="K89" s="25">
        <v>0</v>
      </c>
      <c r="L89" s="25" t="s">
        <v>84</v>
      </c>
      <c r="M89" s="65">
        <v>41821</v>
      </c>
      <c r="N89" s="65"/>
      <c r="O89" s="65">
        <v>41988</v>
      </c>
      <c r="P89" s="65">
        <v>42019</v>
      </c>
      <c r="Q89" s="65">
        <v>43684</v>
      </c>
      <c r="R89" s="24" t="s">
        <v>322</v>
      </c>
      <c r="S89" s="24" t="s">
        <v>85</v>
      </c>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41"/>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c r="ER89" s="30"/>
      <c r="ES89" s="30"/>
      <c r="ET89" s="30"/>
      <c r="EU89" s="30"/>
      <c r="EV89" s="30"/>
      <c r="EW89" s="30"/>
      <c r="EX89" s="30"/>
      <c r="EY89" s="30"/>
      <c r="EZ89" s="30"/>
      <c r="FA89" s="30"/>
      <c r="FB89" s="30"/>
      <c r="FC89" s="30"/>
      <c r="FD89" s="30"/>
      <c r="FE89" s="30"/>
      <c r="FF89" s="30"/>
      <c r="FG89" s="30"/>
      <c r="FH89" s="30"/>
    </row>
    <row r="90" spans="1:164" s="27" customFormat="1" ht="77.25" customHeight="1" x14ac:dyDescent="0.25">
      <c r="A90" s="24" t="s">
        <v>382</v>
      </c>
      <c r="B90" s="25" t="s">
        <v>0</v>
      </c>
      <c r="C90" s="25">
        <v>1.5</v>
      </c>
      <c r="D90" s="24" t="s">
        <v>167</v>
      </c>
      <c r="E90" s="84">
        <v>520000</v>
      </c>
      <c r="F90" s="25" t="s">
        <v>82</v>
      </c>
      <c r="G90" s="64"/>
      <c r="H90" s="24" t="s">
        <v>137</v>
      </c>
      <c r="I90" s="25" t="s">
        <v>86</v>
      </c>
      <c r="J90" s="24">
        <v>100</v>
      </c>
      <c r="K90" s="25">
        <v>0</v>
      </c>
      <c r="L90" s="25" t="s">
        <v>84</v>
      </c>
      <c r="M90" s="65">
        <v>41757</v>
      </c>
      <c r="N90" s="65"/>
      <c r="O90" s="65">
        <v>42097</v>
      </c>
      <c r="P90" s="65">
        <v>42100</v>
      </c>
      <c r="Q90" s="65">
        <v>43763</v>
      </c>
      <c r="R90" s="24"/>
      <c r="S90" s="24" t="s">
        <v>85</v>
      </c>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41"/>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c r="DD90" s="30"/>
      <c r="DE90" s="30"/>
      <c r="DF90" s="30"/>
      <c r="DG90" s="30"/>
      <c r="DH90" s="30"/>
      <c r="DI90" s="30"/>
      <c r="DJ90" s="30"/>
      <c r="DK90" s="30"/>
      <c r="DL90" s="30"/>
      <c r="DM90" s="30"/>
      <c r="DN90" s="30"/>
      <c r="DO90" s="30"/>
      <c r="DP90" s="30"/>
      <c r="DQ90" s="30"/>
      <c r="DR90" s="30"/>
      <c r="DS90" s="30"/>
      <c r="DT90" s="30"/>
      <c r="DU90" s="30"/>
      <c r="DV90" s="30"/>
      <c r="DW90" s="30"/>
      <c r="DX90" s="30"/>
      <c r="DY90" s="30"/>
      <c r="DZ90" s="30"/>
      <c r="EA90" s="30"/>
      <c r="EB90" s="30"/>
      <c r="EC90" s="30"/>
      <c r="ED90" s="30"/>
      <c r="EE90" s="30"/>
      <c r="EF90" s="30"/>
      <c r="EG90" s="30"/>
      <c r="EH90" s="30"/>
      <c r="EI90" s="30"/>
      <c r="EJ90" s="30"/>
      <c r="EK90" s="30"/>
      <c r="EL90" s="30"/>
      <c r="EM90" s="30"/>
      <c r="EN90" s="30"/>
      <c r="EO90" s="30"/>
      <c r="EP90" s="30"/>
      <c r="EQ90" s="30"/>
      <c r="ER90" s="30"/>
      <c r="ES90" s="30"/>
      <c r="ET90" s="30"/>
      <c r="EU90" s="30"/>
      <c r="EV90" s="30"/>
      <c r="EW90" s="30"/>
      <c r="EX90" s="30"/>
      <c r="EY90" s="30"/>
      <c r="EZ90" s="30"/>
      <c r="FA90" s="30"/>
      <c r="FB90" s="30"/>
      <c r="FC90" s="30"/>
      <c r="FD90" s="30"/>
      <c r="FE90" s="30"/>
      <c r="FF90" s="30"/>
      <c r="FG90" s="30"/>
      <c r="FH90" s="30"/>
    </row>
    <row r="91" spans="1:164" s="27" customFormat="1" ht="40.5" customHeight="1" x14ac:dyDescent="0.25">
      <c r="A91" s="24" t="s">
        <v>383</v>
      </c>
      <c r="B91" s="25" t="s">
        <v>0</v>
      </c>
      <c r="C91" s="25">
        <v>4.0999999999999996</v>
      </c>
      <c r="D91" s="24" t="s">
        <v>174</v>
      </c>
      <c r="E91" s="84">
        <v>112000</v>
      </c>
      <c r="F91" s="25" t="s">
        <v>82</v>
      </c>
      <c r="G91" s="64"/>
      <c r="H91" s="24" t="s">
        <v>137</v>
      </c>
      <c r="I91" s="25" t="s">
        <v>86</v>
      </c>
      <c r="J91" s="24">
        <v>100</v>
      </c>
      <c r="K91" s="25">
        <v>0</v>
      </c>
      <c r="L91" s="25" t="s">
        <v>84</v>
      </c>
      <c r="M91" s="65">
        <v>42317</v>
      </c>
      <c r="N91" s="65"/>
      <c r="O91" s="65">
        <v>42524</v>
      </c>
      <c r="P91" s="65">
        <v>42527</v>
      </c>
      <c r="Q91" s="65">
        <v>43147</v>
      </c>
      <c r="R91" s="24"/>
      <c r="S91" s="24" t="s">
        <v>85</v>
      </c>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41"/>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c r="DD91" s="30"/>
      <c r="DE91" s="30"/>
      <c r="DF91" s="30"/>
      <c r="DG91" s="30"/>
      <c r="DH91" s="30"/>
      <c r="DI91" s="30"/>
      <c r="DJ91" s="30"/>
      <c r="DK91" s="30"/>
      <c r="DL91" s="30"/>
      <c r="DM91" s="30"/>
      <c r="DN91" s="30"/>
      <c r="DO91" s="30"/>
      <c r="DP91" s="30"/>
      <c r="DQ91" s="30"/>
      <c r="DR91" s="30"/>
      <c r="DS91" s="30"/>
      <c r="DT91" s="30"/>
      <c r="DU91" s="30"/>
      <c r="DV91" s="30"/>
      <c r="DW91" s="30"/>
      <c r="DX91" s="30"/>
      <c r="DY91" s="30"/>
      <c r="DZ91" s="30"/>
      <c r="EA91" s="30"/>
      <c r="EB91" s="30"/>
      <c r="EC91" s="30"/>
      <c r="ED91" s="30"/>
      <c r="EE91" s="30"/>
      <c r="EF91" s="30"/>
      <c r="EG91" s="30"/>
      <c r="EH91" s="30"/>
      <c r="EI91" s="30"/>
      <c r="EJ91" s="30"/>
      <c r="EK91" s="30"/>
      <c r="EL91" s="30"/>
      <c r="EM91" s="30"/>
      <c r="EN91" s="30"/>
      <c r="EO91" s="30"/>
      <c r="EP91" s="30"/>
      <c r="EQ91" s="30"/>
      <c r="ER91" s="30"/>
      <c r="ES91" s="30"/>
      <c r="ET91" s="30"/>
      <c r="EU91" s="30"/>
      <c r="EV91" s="30"/>
      <c r="EW91" s="30"/>
      <c r="EX91" s="30"/>
      <c r="EY91" s="30"/>
      <c r="EZ91" s="30"/>
      <c r="FA91" s="30"/>
      <c r="FB91" s="30"/>
      <c r="FC91" s="30"/>
      <c r="FD91" s="30"/>
      <c r="FE91" s="30"/>
      <c r="FF91" s="30"/>
      <c r="FG91" s="30"/>
      <c r="FH91" s="30"/>
    </row>
    <row r="92" spans="1:164" s="27" customFormat="1" ht="25.5" x14ac:dyDescent="0.25">
      <c r="A92" s="24" t="s">
        <v>384</v>
      </c>
      <c r="B92" s="24" t="s">
        <v>253</v>
      </c>
      <c r="C92" s="25"/>
      <c r="D92" s="24" t="s">
        <v>118</v>
      </c>
      <c r="E92" s="84">
        <v>175000</v>
      </c>
      <c r="F92" s="25" t="s">
        <v>82</v>
      </c>
      <c r="G92" s="64"/>
      <c r="H92" s="24" t="s">
        <v>137</v>
      </c>
      <c r="I92" s="25" t="s">
        <v>86</v>
      </c>
      <c r="J92" s="24">
        <v>100</v>
      </c>
      <c r="K92" s="25">
        <v>0</v>
      </c>
      <c r="L92" s="25" t="s">
        <v>84</v>
      </c>
      <c r="M92" s="65"/>
      <c r="N92" s="65">
        <v>42067</v>
      </c>
      <c r="O92" s="65">
        <v>42255</v>
      </c>
      <c r="P92" s="65">
        <v>42256</v>
      </c>
      <c r="Q92" s="65">
        <v>43861</v>
      </c>
      <c r="R92" s="24"/>
      <c r="S92" s="24" t="s">
        <v>85</v>
      </c>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41"/>
      <c r="BK92" s="30"/>
      <c r="BL92" s="30"/>
      <c r="BM92" s="30"/>
      <c r="BN92" s="30"/>
      <c r="BO92" s="30"/>
      <c r="BP92" s="30"/>
      <c r="BQ92" s="30"/>
      <c r="BR92" s="30"/>
      <c r="BS92" s="30"/>
      <c r="BT92" s="30"/>
      <c r="BU92" s="30"/>
      <c r="BV92" s="30"/>
      <c r="BW92" s="30"/>
      <c r="BX92" s="30"/>
      <c r="BY92" s="30"/>
      <c r="BZ92" s="30"/>
      <c r="CA92" s="30"/>
      <c r="CB92" s="30"/>
      <c r="CC92" s="30"/>
      <c r="CD92" s="30"/>
      <c r="CE92" s="30"/>
      <c r="CF92" s="30"/>
      <c r="CG92" s="30"/>
      <c r="CH92" s="30"/>
      <c r="CI92" s="30"/>
      <c r="CJ92" s="30"/>
      <c r="CK92" s="30"/>
      <c r="CL92" s="30"/>
      <c r="CM92" s="30"/>
      <c r="CN92" s="30"/>
      <c r="CO92" s="30"/>
      <c r="CP92" s="30"/>
      <c r="CQ92" s="30"/>
      <c r="CR92" s="30"/>
      <c r="CS92" s="30"/>
      <c r="CT92" s="30"/>
      <c r="CU92" s="30"/>
      <c r="CV92" s="30"/>
      <c r="CW92" s="30"/>
      <c r="CX92" s="30"/>
      <c r="CY92" s="30"/>
      <c r="CZ92" s="30"/>
      <c r="DA92" s="30"/>
      <c r="DB92" s="30"/>
      <c r="DC92" s="30"/>
      <c r="DD92" s="30"/>
      <c r="DE92" s="30"/>
      <c r="DF92" s="30"/>
      <c r="DG92" s="30"/>
      <c r="DH92" s="30"/>
      <c r="DI92" s="30"/>
      <c r="DJ92" s="30"/>
      <c r="DK92" s="30"/>
      <c r="DL92" s="30"/>
      <c r="DM92" s="30"/>
      <c r="DN92" s="30"/>
      <c r="DO92" s="30"/>
      <c r="DP92" s="30"/>
      <c r="DQ92" s="30"/>
      <c r="DR92" s="30"/>
      <c r="DS92" s="30"/>
      <c r="DT92" s="30"/>
      <c r="DU92" s="30"/>
      <c r="DV92" s="30"/>
      <c r="DW92" s="30"/>
      <c r="DX92" s="30"/>
      <c r="DY92" s="30"/>
      <c r="DZ92" s="30"/>
      <c r="EA92" s="30"/>
      <c r="EB92" s="30"/>
      <c r="EC92" s="30"/>
      <c r="ED92" s="30"/>
      <c r="EE92" s="30"/>
      <c r="EF92" s="30"/>
      <c r="EG92" s="30"/>
      <c r="EH92" s="30"/>
      <c r="EI92" s="30"/>
      <c r="EJ92" s="30"/>
      <c r="EK92" s="30"/>
      <c r="EL92" s="30"/>
      <c r="EM92" s="30"/>
      <c r="EN92" s="30"/>
      <c r="EO92" s="30"/>
      <c r="EP92" s="30"/>
      <c r="EQ92" s="30"/>
      <c r="ER92" s="30"/>
      <c r="ES92" s="30"/>
      <c r="ET92" s="30"/>
      <c r="EU92" s="30"/>
      <c r="EV92" s="30"/>
      <c r="EW92" s="30"/>
      <c r="EX92" s="30"/>
      <c r="EY92" s="30"/>
      <c r="EZ92" s="30"/>
      <c r="FA92" s="30"/>
      <c r="FB92" s="30"/>
      <c r="FC92" s="30"/>
      <c r="FD92" s="30"/>
      <c r="FE92" s="30"/>
      <c r="FF92" s="30"/>
      <c r="FG92" s="30"/>
      <c r="FH92" s="30"/>
    </row>
    <row r="93" spans="1:164" x14ac:dyDescent="0.25">
      <c r="A93" s="24"/>
      <c r="B93" s="25"/>
      <c r="C93" s="25"/>
      <c r="D93" s="24"/>
      <c r="E93" s="84"/>
      <c r="F93" s="25"/>
      <c r="G93" s="24"/>
      <c r="H93" s="24"/>
      <c r="I93" s="25"/>
      <c r="J93" s="24"/>
      <c r="K93" s="25"/>
      <c r="L93" s="25"/>
      <c r="M93" s="24"/>
      <c r="N93" s="24"/>
      <c r="O93" s="24"/>
      <c r="P93" s="24"/>
      <c r="Q93" s="24"/>
      <c r="R93" s="24"/>
      <c r="S93" s="18"/>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39"/>
    </row>
    <row r="94" spans="1:164" ht="33.75" customHeight="1" x14ac:dyDescent="0.25">
      <c r="A94" s="130" t="s">
        <v>10</v>
      </c>
      <c r="B94" s="131"/>
      <c r="C94" s="131"/>
      <c r="D94" s="132"/>
      <c r="E94" s="78">
        <f>SUM(E95:E129)</f>
        <v>2513700</v>
      </c>
      <c r="F94" s="77"/>
      <c r="G94" s="77"/>
      <c r="H94" s="77"/>
      <c r="I94" s="77"/>
      <c r="J94" s="77"/>
      <c r="K94" s="77"/>
      <c r="L94" s="77"/>
      <c r="M94" s="77"/>
      <c r="N94" s="77"/>
      <c r="O94" s="77"/>
      <c r="P94" s="77"/>
      <c r="Q94" s="77"/>
      <c r="R94" s="77"/>
      <c r="S94" s="77"/>
      <c r="T94" s="23" t="s">
        <v>10</v>
      </c>
      <c r="U94" s="23"/>
      <c r="V94" s="23"/>
      <c r="W94" s="23"/>
      <c r="X94" s="23"/>
      <c r="Y94" s="23"/>
      <c r="Z94" s="23"/>
      <c r="AA94" s="23"/>
      <c r="AB94" s="23"/>
      <c r="AC94" s="23"/>
      <c r="AD94" s="23"/>
      <c r="AE94" s="23"/>
      <c r="AF94" s="23"/>
      <c r="AG94" s="23"/>
      <c r="AH94" s="23"/>
      <c r="AI94" s="23"/>
      <c r="AJ94" s="23"/>
      <c r="AK94" s="23"/>
      <c r="AL94" s="23"/>
      <c r="AM94" s="23"/>
      <c r="AN94" s="23"/>
      <c r="AO94" s="22"/>
      <c r="AP94" s="22"/>
      <c r="AQ94" s="22"/>
      <c r="AR94" s="23" t="s">
        <v>10</v>
      </c>
      <c r="AS94" s="23"/>
      <c r="AT94" s="22"/>
      <c r="AU94" s="22"/>
      <c r="AV94" s="22"/>
      <c r="AW94" s="22"/>
      <c r="AX94" s="22"/>
      <c r="AY94" s="22"/>
      <c r="AZ94" s="22"/>
      <c r="BA94" s="22"/>
      <c r="BB94" s="22"/>
      <c r="BC94" s="22"/>
      <c r="BD94" s="22"/>
      <c r="BE94" s="22"/>
      <c r="BF94" s="22"/>
      <c r="BG94" s="22"/>
      <c r="BH94" s="22"/>
      <c r="BI94" s="22"/>
      <c r="BJ94" s="42"/>
    </row>
    <row r="95" spans="1:164" s="27" customFormat="1" ht="67.5" customHeight="1" x14ac:dyDescent="0.25">
      <c r="A95" s="24" t="s">
        <v>148</v>
      </c>
      <c r="B95" s="25" t="s">
        <v>0</v>
      </c>
      <c r="C95" s="25">
        <v>1.1000000000000001</v>
      </c>
      <c r="D95" s="24" t="s">
        <v>192</v>
      </c>
      <c r="E95" s="84">
        <v>5000</v>
      </c>
      <c r="F95" s="25" t="s">
        <v>87</v>
      </c>
      <c r="G95" s="64"/>
      <c r="H95" s="25" t="s">
        <v>136</v>
      </c>
      <c r="I95" s="25" t="s">
        <v>86</v>
      </c>
      <c r="J95" s="24">
        <v>100</v>
      </c>
      <c r="K95" s="25">
        <v>0</v>
      </c>
      <c r="L95" s="25" t="s">
        <v>84</v>
      </c>
      <c r="M95" s="65"/>
      <c r="N95" s="65">
        <v>42037</v>
      </c>
      <c r="O95" s="65">
        <v>42174</v>
      </c>
      <c r="P95" s="65">
        <v>42177</v>
      </c>
      <c r="Q95" s="65">
        <v>42251</v>
      </c>
      <c r="R95" s="170" t="s">
        <v>197</v>
      </c>
      <c r="S95" s="24" t="s">
        <v>85</v>
      </c>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41"/>
      <c r="BK95" s="30"/>
      <c r="BL95" s="30"/>
      <c r="BM95" s="30"/>
      <c r="BN95" s="30"/>
      <c r="BO95" s="30"/>
      <c r="BP95" s="30"/>
      <c r="BQ95" s="30"/>
      <c r="BR95" s="30"/>
      <c r="BS95" s="30"/>
      <c r="BT95" s="30"/>
      <c r="BU95" s="30"/>
      <c r="BV95" s="30"/>
      <c r="BW95" s="30"/>
      <c r="BX95" s="30"/>
      <c r="BY95" s="30"/>
      <c r="BZ95" s="30"/>
      <c r="CA95" s="30"/>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30"/>
    </row>
    <row r="96" spans="1:164" s="27" customFormat="1" ht="67.5" customHeight="1" x14ac:dyDescent="0.25">
      <c r="A96" s="24" t="s">
        <v>385</v>
      </c>
      <c r="B96" s="25" t="s">
        <v>0</v>
      </c>
      <c r="C96" s="25">
        <v>1.1000000000000001</v>
      </c>
      <c r="D96" s="24" t="s">
        <v>193</v>
      </c>
      <c r="E96" s="84">
        <v>5000</v>
      </c>
      <c r="F96" s="25" t="s">
        <v>87</v>
      </c>
      <c r="G96" s="64"/>
      <c r="H96" s="25" t="s">
        <v>136</v>
      </c>
      <c r="I96" s="25" t="s">
        <v>86</v>
      </c>
      <c r="J96" s="24">
        <v>100</v>
      </c>
      <c r="K96" s="25">
        <v>0</v>
      </c>
      <c r="L96" s="25" t="s">
        <v>84</v>
      </c>
      <c r="M96" s="65"/>
      <c r="N96" s="65">
        <v>42044</v>
      </c>
      <c r="O96" s="65">
        <v>42181</v>
      </c>
      <c r="P96" s="65">
        <v>42184</v>
      </c>
      <c r="Q96" s="65">
        <v>42258</v>
      </c>
      <c r="R96" s="171"/>
      <c r="S96" s="24" t="s">
        <v>85</v>
      </c>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41"/>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row>
    <row r="97" spans="1:164" s="27" customFormat="1" ht="67.5" customHeight="1" x14ac:dyDescent="0.25">
      <c r="A97" s="24" t="s">
        <v>386</v>
      </c>
      <c r="B97" s="25" t="s">
        <v>0</v>
      </c>
      <c r="C97" s="25">
        <v>1.1000000000000001</v>
      </c>
      <c r="D97" s="24" t="s">
        <v>194</v>
      </c>
      <c r="E97" s="84">
        <v>5000</v>
      </c>
      <c r="F97" s="25" t="s">
        <v>87</v>
      </c>
      <c r="G97" s="64"/>
      <c r="H97" s="25" t="s">
        <v>136</v>
      </c>
      <c r="I97" s="25" t="s">
        <v>86</v>
      </c>
      <c r="J97" s="24">
        <v>100</v>
      </c>
      <c r="K97" s="25">
        <v>0</v>
      </c>
      <c r="L97" s="25" t="s">
        <v>84</v>
      </c>
      <c r="M97" s="65"/>
      <c r="N97" s="65">
        <v>42045</v>
      </c>
      <c r="O97" s="65">
        <v>42549</v>
      </c>
      <c r="P97" s="65">
        <v>42550</v>
      </c>
      <c r="Q97" s="65">
        <v>42626</v>
      </c>
      <c r="R97" s="171"/>
      <c r="S97" s="24" t="s">
        <v>85</v>
      </c>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41"/>
      <c r="BK97" s="30"/>
      <c r="BL97" s="30"/>
      <c r="BM97" s="30"/>
      <c r="BN97" s="30"/>
      <c r="BO97" s="30"/>
      <c r="BP97" s="30"/>
      <c r="BQ97" s="30"/>
      <c r="BR97" s="30"/>
      <c r="BS97" s="30"/>
      <c r="BT97" s="30"/>
      <c r="BU97" s="30"/>
      <c r="BV97" s="30"/>
      <c r="BW97" s="30"/>
      <c r="BX97" s="30"/>
      <c r="BY97" s="30"/>
      <c r="BZ97" s="30"/>
      <c r="CA97" s="30"/>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c r="EO97" s="30"/>
      <c r="EP97" s="30"/>
      <c r="EQ97" s="30"/>
      <c r="ER97" s="30"/>
      <c r="ES97" s="30"/>
      <c r="ET97" s="30"/>
      <c r="EU97" s="30"/>
      <c r="EV97" s="30"/>
      <c r="EW97" s="30"/>
      <c r="EX97" s="30"/>
      <c r="EY97" s="30"/>
      <c r="EZ97" s="30"/>
      <c r="FA97" s="30"/>
      <c r="FB97" s="30"/>
      <c r="FC97" s="30"/>
      <c r="FD97" s="30"/>
      <c r="FE97" s="30"/>
      <c r="FF97" s="30"/>
      <c r="FG97" s="30"/>
      <c r="FH97" s="30"/>
    </row>
    <row r="98" spans="1:164" s="27" customFormat="1" ht="67.5" customHeight="1" x14ac:dyDescent="0.25">
      <c r="A98" s="24" t="s">
        <v>387</v>
      </c>
      <c r="B98" s="25" t="s">
        <v>0</v>
      </c>
      <c r="C98" s="25">
        <v>1.1000000000000001</v>
      </c>
      <c r="D98" s="24" t="s">
        <v>195</v>
      </c>
      <c r="E98" s="84">
        <v>5000</v>
      </c>
      <c r="F98" s="25" t="s">
        <v>87</v>
      </c>
      <c r="G98" s="64"/>
      <c r="H98" s="25" t="s">
        <v>136</v>
      </c>
      <c r="I98" s="25" t="s">
        <v>86</v>
      </c>
      <c r="J98" s="24">
        <v>100</v>
      </c>
      <c r="K98" s="25">
        <v>0</v>
      </c>
      <c r="L98" s="25" t="s">
        <v>84</v>
      </c>
      <c r="M98" s="65"/>
      <c r="N98" s="65">
        <v>42038</v>
      </c>
      <c r="O98" s="65">
        <v>42542</v>
      </c>
      <c r="P98" s="65">
        <v>42543</v>
      </c>
      <c r="Q98" s="65">
        <v>42619</v>
      </c>
      <c r="R98" s="171"/>
      <c r="S98" s="24" t="s">
        <v>85</v>
      </c>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41"/>
      <c r="BK98" s="30"/>
      <c r="BL98" s="30"/>
      <c r="BM98" s="30"/>
      <c r="BN98" s="30"/>
      <c r="BO98" s="30"/>
      <c r="BP98" s="30"/>
      <c r="BQ98" s="30"/>
      <c r="BR98" s="30"/>
      <c r="BS98" s="30"/>
      <c r="BT98" s="30"/>
      <c r="BU98" s="30"/>
      <c r="BV98" s="30"/>
      <c r="BW98" s="30"/>
      <c r="BX98" s="30"/>
      <c r="BY98" s="30"/>
      <c r="BZ98" s="30"/>
      <c r="CA98" s="30"/>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c r="EO98" s="30"/>
      <c r="EP98" s="30"/>
      <c r="EQ98" s="30"/>
      <c r="ER98" s="30"/>
      <c r="ES98" s="30"/>
      <c r="ET98" s="30"/>
      <c r="EU98" s="30"/>
      <c r="EV98" s="30"/>
      <c r="EW98" s="30"/>
      <c r="EX98" s="30"/>
      <c r="EY98" s="30"/>
      <c r="EZ98" s="30"/>
      <c r="FA98" s="30"/>
      <c r="FB98" s="30"/>
      <c r="FC98" s="30"/>
      <c r="FD98" s="30"/>
      <c r="FE98" s="30"/>
      <c r="FF98" s="30"/>
      <c r="FG98" s="30"/>
      <c r="FH98" s="30"/>
    </row>
    <row r="99" spans="1:164" s="27" customFormat="1" ht="67.5" customHeight="1" x14ac:dyDescent="0.25">
      <c r="A99" s="24" t="s">
        <v>388</v>
      </c>
      <c r="B99" s="25" t="s">
        <v>0</v>
      </c>
      <c r="C99" s="25">
        <v>1.1000000000000001</v>
      </c>
      <c r="D99" s="24" t="s">
        <v>196</v>
      </c>
      <c r="E99" s="84">
        <v>5000</v>
      </c>
      <c r="F99" s="25" t="s">
        <v>87</v>
      </c>
      <c r="G99" s="64"/>
      <c r="H99" s="25" t="s">
        <v>136</v>
      </c>
      <c r="I99" s="25" t="s">
        <v>86</v>
      </c>
      <c r="J99" s="24">
        <v>100</v>
      </c>
      <c r="K99" s="25">
        <v>0</v>
      </c>
      <c r="L99" s="25" t="s">
        <v>84</v>
      </c>
      <c r="M99" s="65"/>
      <c r="N99" s="65">
        <v>42048</v>
      </c>
      <c r="O99" s="65">
        <v>42916</v>
      </c>
      <c r="P99" s="65">
        <v>42919</v>
      </c>
      <c r="Q99" s="65">
        <v>42993</v>
      </c>
      <c r="R99" s="172"/>
      <c r="S99" s="24" t="s">
        <v>85</v>
      </c>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41"/>
      <c r="BK99" s="30"/>
      <c r="BL99" s="30"/>
      <c r="BM99" s="30"/>
      <c r="BN99" s="30"/>
      <c r="BO99" s="30"/>
      <c r="BP99" s="30"/>
      <c r="BQ99" s="30"/>
      <c r="BR99" s="30"/>
      <c r="BS99" s="30"/>
      <c r="BT99" s="30"/>
      <c r="BU99" s="30"/>
      <c r="BV99" s="30"/>
      <c r="BW99" s="30"/>
      <c r="BX99" s="30"/>
      <c r="BY99" s="30"/>
      <c r="BZ99" s="30"/>
      <c r="CA99" s="30"/>
      <c r="CB99" s="30"/>
      <c r="CC99" s="30"/>
      <c r="CD99" s="30"/>
      <c r="CE99" s="30"/>
      <c r="CF99" s="30"/>
      <c r="CG99" s="30"/>
      <c r="CH99" s="30"/>
      <c r="CI99" s="30"/>
      <c r="CJ99" s="30"/>
      <c r="CK99" s="30"/>
      <c r="CL99" s="30"/>
      <c r="CM99" s="30"/>
      <c r="CN99" s="30"/>
      <c r="CO99" s="30"/>
      <c r="CP99" s="30"/>
      <c r="CQ99" s="30"/>
      <c r="CR99" s="30"/>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c r="EO99" s="30"/>
      <c r="EP99" s="30"/>
      <c r="EQ99" s="30"/>
      <c r="ER99" s="30"/>
      <c r="ES99" s="30"/>
      <c r="ET99" s="30"/>
      <c r="EU99" s="30"/>
      <c r="EV99" s="30"/>
      <c r="EW99" s="30"/>
      <c r="EX99" s="30"/>
      <c r="EY99" s="30"/>
      <c r="EZ99" s="30"/>
      <c r="FA99" s="30"/>
      <c r="FB99" s="30"/>
      <c r="FC99" s="30"/>
      <c r="FD99" s="30"/>
      <c r="FE99" s="30"/>
      <c r="FF99" s="30"/>
      <c r="FG99" s="30"/>
      <c r="FH99" s="30"/>
    </row>
    <row r="100" spans="1:164" s="27" customFormat="1" ht="67.5" customHeight="1" x14ac:dyDescent="0.25">
      <c r="A100" s="24" t="s">
        <v>389</v>
      </c>
      <c r="B100" s="25" t="s">
        <v>0</v>
      </c>
      <c r="C100" s="25">
        <v>1.1000000000000001</v>
      </c>
      <c r="D100" s="24" t="s">
        <v>198</v>
      </c>
      <c r="E100" s="84">
        <v>18000</v>
      </c>
      <c r="F100" s="25" t="s">
        <v>81</v>
      </c>
      <c r="G100" s="64" t="s">
        <v>183</v>
      </c>
      <c r="H100" s="25" t="s">
        <v>89</v>
      </c>
      <c r="I100" s="25" t="s">
        <v>86</v>
      </c>
      <c r="J100" s="24">
        <v>100</v>
      </c>
      <c r="K100" s="25">
        <v>0</v>
      </c>
      <c r="L100" s="25" t="s">
        <v>84</v>
      </c>
      <c r="M100" s="24"/>
      <c r="N100" s="65">
        <v>42037</v>
      </c>
      <c r="O100" s="65">
        <v>42174</v>
      </c>
      <c r="P100" s="65">
        <v>42450</v>
      </c>
      <c r="Q100" s="65">
        <v>42818</v>
      </c>
      <c r="R100" s="170" t="s">
        <v>203</v>
      </c>
      <c r="S100" s="24" t="s">
        <v>85</v>
      </c>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41"/>
      <c r="BK100" s="30"/>
      <c r="BL100" s="30"/>
      <c r="BM100" s="30"/>
      <c r="BN100" s="30"/>
      <c r="BO100" s="30"/>
      <c r="BP100" s="30"/>
      <c r="BQ100" s="30"/>
      <c r="BR100" s="30"/>
      <c r="BS100" s="30"/>
      <c r="BT100" s="30"/>
      <c r="BU100" s="30"/>
      <c r="BV100" s="30"/>
      <c r="BW100" s="30"/>
      <c r="BX100" s="30"/>
      <c r="BY100" s="30"/>
      <c r="BZ100" s="30"/>
      <c r="CA100" s="30"/>
      <c r="CB100" s="30"/>
      <c r="CC100" s="30"/>
      <c r="CD100" s="30"/>
      <c r="CE100" s="30"/>
      <c r="CF100" s="30"/>
      <c r="CG100" s="30"/>
      <c r="CH100" s="30"/>
      <c r="CI100" s="30"/>
      <c r="CJ100" s="30"/>
      <c r="CK100" s="30"/>
      <c r="CL100" s="30"/>
      <c r="CM100" s="30"/>
      <c r="CN100" s="30"/>
      <c r="CO100" s="30"/>
      <c r="CP100" s="30"/>
      <c r="CQ100" s="30"/>
      <c r="CR100" s="30"/>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c r="EO100" s="30"/>
      <c r="EP100" s="30"/>
      <c r="EQ100" s="30"/>
      <c r="ER100" s="30"/>
      <c r="ES100" s="30"/>
      <c r="ET100" s="30"/>
      <c r="EU100" s="30"/>
      <c r="EV100" s="30"/>
      <c r="EW100" s="30"/>
      <c r="EX100" s="30"/>
      <c r="EY100" s="30"/>
      <c r="EZ100" s="30"/>
      <c r="FA100" s="30"/>
      <c r="FB100" s="30"/>
      <c r="FC100" s="30"/>
      <c r="FD100" s="30"/>
      <c r="FE100" s="30"/>
      <c r="FF100" s="30"/>
      <c r="FG100" s="30"/>
      <c r="FH100" s="30"/>
    </row>
    <row r="101" spans="1:164" s="27" customFormat="1" ht="67.5" customHeight="1" x14ac:dyDescent="0.25">
      <c r="A101" s="24" t="s">
        <v>390</v>
      </c>
      <c r="B101" s="25" t="s">
        <v>0</v>
      </c>
      <c r="C101" s="25">
        <v>1.1000000000000001</v>
      </c>
      <c r="D101" s="24" t="s">
        <v>199</v>
      </c>
      <c r="E101" s="84">
        <v>18000</v>
      </c>
      <c r="F101" s="25" t="s">
        <v>81</v>
      </c>
      <c r="G101" s="64" t="s">
        <v>183</v>
      </c>
      <c r="H101" s="25" t="s">
        <v>89</v>
      </c>
      <c r="I101" s="25" t="s">
        <v>86</v>
      </c>
      <c r="J101" s="24">
        <v>100</v>
      </c>
      <c r="K101" s="25">
        <v>0</v>
      </c>
      <c r="L101" s="25" t="s">
        <v>84</v>
      </c>
      <c r="M101" s="24"/>
      <c r="N101" s="65">
        <v>42044</v>
      </c>
      <c r="O101" s="65">
        <v>42181</v>
      </c>
      <c r="P101" s="65">
        <v>42457</v>
      </c>
      <c r="Q101" s="65">
        <v>42825</v>
      </c>
      <c r="R101" s="171"/>
      <c r="S101" s="24" t="s">
        <v>85</v>
      </c>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41"/>
      <c r="BK101" s="30"/>
      <c r="BL101" s="30"/>
      <c r="BM101" s="30"/>
      <c r="BN101" s="30"/>
      <c r="BO101" s="30"/>
      <c r="BP101" s="30"/>
      <c r="BQ101" s="30"/>
      <c r="BR101" s="30"/>
      <c r="BS101" s="30"/>
      <c r="BT101" s="30"/>
      <c r="BU101" s="30"/>
      <c r="BV101" s="30"/>
      <c r="BW101" s="30"/>
      <c r="BX101" s="30"/>
      <c r="BY101" s="30"/>
      <c r="BZ101" s="30"/>
      <c r="CA101" s="30"/>
      <c r="CB101" s="30"/>
      <c r="CC101" s="30"/>
      <c r="CD101" s="30"/>
      <c r="CE101" s="30"/>
      <c r="CF101" s="30"/>
      <c r="CG101" s="30"/>
      <c r="CH101" s="30"/>
      <c r="CI101" s="30"/>
      <c r="CJ101" s="30"/>
      <c r="CK101" s="30"/>
      <c r="CL101" s="30"/>
      <c r="CM101" s="30"/>
      <c r="CN101" s="30"/>
      <c r="CO101" s="30"/>
      <c r="CP101" s="30"/>
      <c r="CQ101" s="30"/>
      <c r="CR101" s="30"/>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c r="EO101" s="30"/>
      <c r="EP101" s="30"/>
      <c r="EQ101" s="30"/>
      <c r="ER101" s="30"/>
      <c r="ES101" s="30"/>
      <c r="ET101" s="30"/>
      <c r="EU101" s="30"/>
      <c r="EV101" s="30"/>
      <c r="EW101" s="30"/>
      <c r="EX101" s="30"/>
      <c r="EY101" s="30"/>
      <c r="EZ101" s="30"/>
      <c r="FA101" s="30"/>
      <c r="FB101" s="30"/>
      <c r="FC101" s="30"/>
      <c r="FD101" s="30"/>
      <c r="FE101" s="30"/>
      <c r="FF101" s="30"/>
      <c r="FG101" s="30"/>
      <c r="FH101" s="30"/>
    </row>
    <row r="102" spans="1:164" s="27" customFormat="1" ht="67.5" customHeight="1" x14ac:dyDescent="0.25">
      <c r="A102" s="24" t="s">
        <v>391</v>
      </c>
      <c r="B102" s="25" t="s">
        <v>0</v>
      </c>
      <c r="C102" s="25">
        <v>1.1000000000000001</v>
      </c>
      <c r="D102" s="24" t="s">
        <v>200</v>
      </c>
      <c r="E102" s="84">
        <v>18000</v>
      </c>
      <c r="F102" s="25" t="s">
        <v>81</v>
      </c>
      <c r="G102" s="64" t="s">
        <v>183</v>
      </c>
      <c r="H102" s="25" t="s">
        <v>89</v>
      </c>
      <c r="I102" s="25" t="s">
        <v>86</v>
      </c>
      <c r="J102" s="24">
        <v>100</v>
      </c>
      <c r="K102" s="25">
        <v>0</v>
      </c>
      <c r="L102" s="25" t="s">
        <v>84</v>
      </c>
      <c r="M102" s="24"/>
      <c r="N102" s="65">
        <v>42045</v>
      </c>
      <c r="O102" s="65">
        <v>42549</v>
      </c>
      <c r="P102" s="65">
        <v>42816</v>
      </c>
      <c r="Q102" s="65">
        <v>43193</v>
      </c>
      <c r="R102" s="171"/>
      <c r="S102" s="24" t="s">
        <v>85</v>
      </c>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41"/>
      <c r="BK102" s="30"/>
      <c r="BL102" s="30"/>
      <c r="BM102" s="30"/>
      <c r="BN102" s="30"/>
      <c r="BO102" s="30"/>
      <c r="BP102" s="30"/>
      <c r="BQ102" s="30"/>
      <c r="BR102" s="30"/>
      <c r="BS102" s="30"/>
      <c r="BT102" s="30"/>
      <c r="BU102" s="30"/>
      <c r="BV102" s="30"/>
      <c r="BW102" s="30"/>
      <c r="BX102" s="30"/>
      <c r="BY102" s="30"/>
      <c r="BZ102" s="30"/>
      <c r="CA102" s="30"/>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c r="EO102" s="30"/>
      <c r="EP102" s="30"/>
      <c r="EQ102" s="30"/>
      <c r="ER102" s="30"/>
      <c r="ES102" s="30"/>
      <c r="ET102" s="30"/>
      <c r="EU102" s="30"/>
      <c r="EV102" s="30"/>
      <c r="EW102" s="30"/>
      <c r="EX102" s="30"/>
      <c r="EY102" s="30"/>
      <c r="EZ102" s="30"/>
      <c r="FA102" s="30"/>
      <c r="FB102" s="30"/>
      <c r="FC102" s="30"/>
      <c r="FD102" s="30"/>
      <c r="FE102" s="30"/>
      <c r="FF102" s="30"/>
      <c r="FG102" s="30"/>
      <c r="FH102" s="30"/>
    </row>
    <row r="103" spans="1:164" s="27" customFormat="1" ht="67.5" customHeight="1" x14ac:dyDescent="0.25">
      <c r="A103" s="24" t="s">
        <v>392</v>
      </c>
      <c r="B103" s="25" t="s">
        <v>0</v>
      </c>
      <c r="C103" s="25">
        <v>1.1000000000000001</v>
      </c>
      <c r="D103" s="24" t="s">
        <v>201</v>
      </c>
      <c r="E103" s="84">
        <v>18000</v>
      </c>
      <c r="F103" s="25" t="s">
        <v>81</v>
      </c>
      <c r="G103" s="64" t="s">
        <v>183</v>
      </c>
      <c r="H103" s="25" t="s">
        <v>89</v>
      </c>
      <c r="I103" s="25" t="s">
        <v>86</v>
      </c>
      <c r="J103" s="24">
        <v>100</v>
      </c>
      <c r="K103" s="25">
        <v>0</v>
      </c>
      <c r="L103" s="25" t="s">
        <v>84</v>
      </c>
      <c r="M103" s="24"/>
      <c r="N103" s="65">
        <v>42038</v>
      </c>
      <c r="O103" s="65">
        <v>42542</v>
      </c>
      <c r="P103" s="65">
        <v>42809</v>
      </c>
      <c r="Q103" s="65">
        <v>43186</v>
      </c>
      <c r="R103" s="171"/>
      <c r="S103" s="24" t="s">
        <v>85</v>
      </c>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41"/>
      <c r="BK103" s="30"/>
      <c r="BL103" s="30"/>
      <c r="BM103" s="30"/>
      <c r="BN103" s="30"/>
      <c r="BO103" s="30"/>
      <c r="BP103" s="30"/>
      <c r="BQ103" s="30"/>
      <c r="BR103" s="30"/>
      <c r="BS103" s="30"/>
      <c r="BT103" s="30"/>
      <c r="BU103" s="30"/>
      <c r="BV103" s="30"/>
      <c r="BW103" s="30"/>
      <c r="BX103" s="30"/>
      <c r="BY103" s="30"/>
      <c r="BZ103" s="30"/>
      <c r="CA103" s="30"/>
      <c r="CB103" s="30"/>
      <c r="CC103" s="30"/>
      <c r="CD103" s="30"/>
      <c r="CE103" s="30"/>
      <c r="CF103" s="30"/>
      <c r="CG103" s="30"/>
      <c r="CH103" s="30"/>
      <c r="CI103" s="30"/>
      <c r="CJ103" s="30"/>
      <c r="CK103" s="30"/>
      <c r="CL103" s="30"/>
      <c r="CM103" s="30"/>
      <c r="CN103" s="30"/>
      <c r="CO103" s="30"/>
      <c r="CP103" s="30"/>
      <c r="CQ103" s="30"/>
      <c r="CR103" s="30"/>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c r="EO103" s="30"/>
      <c r="EP103" s="30"/>
      <c r="EQ103" s="30"/>
      <c r="ER103" s="30"/>
      <c r="ES103" s="30"/>
      <c r="ET103" s="30"/>
      <c r="EU103" s="30"/>
      <c r="EV103" s="30"/>
      <c r="EW103" s="30"/>
      <c r="EX103" s="30"/>
      <c r="EY103" s="30"/>
      <c r="EZ103" s="30"/>
      <c r="FA103" s="30"/>
      <c r="FB103" s="30"/>
      <c r="FC103" s="30"/>
      <c r="FD103" s="30"/>
      <c r="FE103" s="30"/>
      <c r="FF103" s="30"/>
      <c r="FG103" s="30"/>
      <c r="FH103" s="30"/>
    </row>
    <row r="104" spans="1:164" s="27" customFormat="1" ht="67.5" customHeight="1" x14ac:dyDescent="0.25">
      <c r="A104" s="24" t="s">
        <v>393</v>
      </c>
      <c r="B104" s="25" t="s">
        <v>0</v>
      </c>
      <c r="C104" s="25">
        <v>1.1000000000000001</v>
      </c>
      <c r="D104" s="24" t="s">
        <v>202</v>
      </c>
      <c r="E104" s="84">
        <v>18000</v>
      </c>
      <c r="F104" s="25" t="s">
        <v>81</v>
      </c>
      <c r="G104" s="64" t="s">
        <v>183</v>
      </c>
      <c r="H104" s="25" t="s">
        <v>89</v>
      </c>
      <c r="I104" s="25" t="s">
        <v>86</v>
      </c>
      <c r="J104" s="24">
        <v>100</v>
      </c>
      <c r="K104" s="25">
        <v>0</v>
      </c>
      <c r="L104" s="25" t="s">
        <v>84</v>
      </c>
      <c r="M104" s="24"/>
      <c r="N104" s="65">
        <v>42048</v>
      </c>
      <c r="O104" s="65">
        <v>42916</v>
      </c>
      <c r="P104" s="65">
        <v>43192</v>
      </c>
      <c r="Q104" s="65">
        <v>43574</v>
      </c>
      <c r="R104" s="172"/>
      <c r="S104" s="24" t="s">
        <v>85</v>
      </c>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41"/>
      <c r="BK104" s="30"/>
      <c r="BL104" s="30"/>
      <c r="BM104" s="30"/>
      <c r="BN104" s="30"/>
      <c r="BO104" s="30"/>
      <c r="BP104" s="30"/>
      <c r="BQ104" s="30"/>
      <c r="BR104" s="30"/>
      <c r="BS104" s="30"/>
      <c r="BT104" s="30"/>
      <c r="BU104" s="30"/>
      <c r="BV104" s="30"/>
      <c r="BW104" s="30"/>
      <c r="BX104" s="30"/>
      <c r="BY104" s="30"/>
      <c r="BZ104" s="30"/>
      <c r="CA104" s="30"/>
      <c r="CB104" s="30"/>
      <c r="CC104" s="30"/>
      <c r="CD104" s="30"/>
      <c r="CE104" s="30"/>
      <c r="CF104" s="30"/>
      <c r="CG104" s="30"/>
      <c r="CH104" s="30"/>
      <c r="CI104" s="30"/>
      <c r="CJ104" s="30"/>
      <c r="CK104" s="30"/>
      <c r="CL104" s="30"/>
      <c r="CM104" s="30"/>
      <c r="CN104" s="30"/>
      <c r="CO104" s="30"/>
      <c r="CP104" s="30"/>
      <c r="CQ104" s="30"/>
      <c r="CR104" s="30"/>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c r="EO104" s="30"/>
      <c r="EP104" s="30"/>
      <c r="EQ104" s="30"/>
      <c r="ER104" s="30"/>
      <c r="ES104" s="30"/>
      <c r="ET104" s="30"/>
      <c r="EU104" s="30"/>
      <c r="EV104" s="30"/>
      <c r="EW104" s="30"/>
      <c r="EX104" s="30"/>
      <c r="EY104" s="30"/>
      <c r="EZ104" s="30"/>
      <c r="FA104" s="30"/>
      <c r="FB104" s="30"/>
      <c r="FC104" s="30"/>
      <c r="FD104" s="30"/>
      <c r="FE104" s="30"/>
      <c r="FF104" s="30"/>
      <c r="FG104" s="30"/>
      <c r="FH104" s="30"/>
    </row>
    <row r="105" spans="1:164" s="27" customFormat="1" ht="54.75" customHeight="1" x14ac:dyDescent="0.25">
      <c r="A105" s="24" t="s">
        <v>394</v>
      </c>
      <c r="B105" s="25" t="s">
        <v>0</v>
      </c>
      <c r="C105" s="25">
        <v>1.3</v>
      </c>
      <c r="D105" s="24" t="s">
        <v>163</v>
      </c>
      <c r="E105" s="84">
        <v>9600</v>
      </c>
      <c r="F105" s="25" t="s">
        <v>87</v>
      </c>
      <c r="G105" s="64"/>
      <c r="H105" s="25" t="s">
        <v>136</v>
      </c>
      <c r="I105" s="25" t="s">
        <v>86</v>
      </c>
      <c r="J105" s="24">
        <v>100</v>
      </c>
      <c r="K105" s="25">
        <v>0</v>
      </c>
      <c r="L105" s="25" t="s">
        <v>84</v>
      </c>
      <c r="M105" s="24"/>
      <c r="N105" s="109">
        <v>41823</v>
      </c>
      <c r="O105" s="109">
        <v>41876</v>
      </c>
      <c r="P105" s="109">
        <v>41910</v>
      </c>
      <c r="Q105" s="109">
        <v>41991</v>
      </c>
      <c r="R105" s="24" t="s">
        <v>154</v>
      </c>
      <c r="S105" s="24" t="s">
        <v>85</v>
      </c>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41"/>
      <c r="BK105" s="30"/>
      <c r="BL105" s="30"/>
      <c r="BM105" s="30"/>
      <c r="BN105" s="30"/>
      <c r="BO105" s="30"/>
      <c r="BP105" s="30"/>
      <c r="BQ105" s="30"/>
      <c r="BR105" s="30"/>
      <c r="BS105" s="30"/>
      <c r="BT105" s="30"/>
      <c r="BU105" s="30"/>
      <c r="BV105" s="30"/>
      <c r="BW105" s="30"/>
      <c r="BX105" s="30"/>
      <c r="BY105" s="30"/>
      <c r="BZ105" s="30"/>
      <c r="CA105" s="30"/>
      <c r="CB105" s="30"/>
      <c r="CC105" s="30"/>
      <c r="CD105" s="30"/>
      <c r="CE105" s="30"/>
      <c r="CF105" s="30"/>
      <c r="CG105" s="30"/>
      <c r="CH105" s="30"/>
      <c r="CI105" s="30"/>
      <c r="CJ105" s="30"/>
      <c r="CK105" s="30"/>
      <c r="CL105" s="30"/>
      <c r="CM105" s="30"/>
      <c r="CN105" s="30"/>
      <c r="CO105" s="30"/>
      <c r="CP105" s="30"/>
      <c r="CQ105" s="30"/>
      <c r="CR105" s="30"/>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c r="EO105" s="30"/>
      <c r="EP105" s="30"/>
      <c r="EQ105" s="30"/>
      <c r="ER105" s="30"/>
      <c r="ES105" s="30"/>
      <c r="ET105" s="30"/>
      <c r="EU105" s="30"/>
      <c r="EV105" s="30"/>
      <c r="EW105" s="30"/>
      <c r="EX105" s="30"/>
      <c r="EY105" s="30"/>
      <c r="EZ105" s="30"/>
      <c r="FA105" s="30"/>
      <c r="FB105" s="30"/>
      <c r="FC105" s="30"/>
      <c r="FD105" s="30"/>
      <c r="FE105" s="30"/>
      <c r="FF105" s="30"/>
      <c r="FG105" s="30"/>
      <c r="FH105" s="30"/>
    </row>
    <row r="106" spans="1:164" s="27" customFormat="1" ht="76.5" x14ac:dyDescent="0.25">
      <c r="A106" s="24" t="s">
        <v>395</v>
      </c>
      <c r="B106" s="25" t="s">
        <v>0</v>
      </c>
      <c r="C106" s="25">
        <v>1.3</v>
      </c>
      <c r="D106" s="24" t="s">
        <v>93</v>
      </c>
      <c r="E106" s="84">
        <v>24000</v>
      </c>
      <c r="F106" s="25" t="s">
        <v>87</v>
      </c>
      <c r="G106" s="64"/>
      <c r="H106" s="25" t="s">
        <v>136</v>
      </c>
      <c r="I106" s="25" t="s">
        <v>86</v>
      </c>
      <c r="J106" s="24">
        <v>100</v>
      </c>
      <c r="K106" s="25">
        <v>0</v>
      </c>
      <c r="L106" s="25" t="s">
        <v>84</v>
      </c>
      <c r="M106" s="24"/>
      <c r="N106" s="109">
        <v>41823</v>
      </c>
      <c r="O106" s="109">
        <v>41876</v>
      </c>
      <c r="P106" s="109">
        <v>41910</v>
      </c>
      <c r="Q106" s="109">
        <v>41991</v>
      </c>
      <c r="R106" s="24" t="s">
        <v>154</v>
      </c>
      <c r="S106" s="24" t="s">
        <v>85</v>
      </c>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41"/>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row>
    <row r="107" spans="1:164" s="27" customFormat="1" ht="48" customHeight="1" x14ac:dyDescent="0.25">
      <c r="A107" s="24" t="s">
        <v>396</v>
      </c>
      <c r="B107" s="25" t="s">
        <v>0</v>
      </c>
      <c r="C107" s="25">
        <v>1.3</v>
      </c>
      <c r="D107" s="24" t="s">
        <v>225</v>
      </c>
      <c r="E107" s="84">
        <v>9600</v>
      </c>
      <c r="F107" s="25" t="s">
        <v>87</v>
      </c>
      <c r="G107" s="64"/>
      <c r="H107" s="25" t="s">
        <v>136</v>
      </c>
      <c r="I107" s="25" t="s">
        <v>86</v>
      </c>
      <c r="J107" s="24">
        <v>100</v>
      </c>
      <c r="K107" s="25">
        <v>0</v>
      </c>
      <c r="L107" s="25" t="s">
        <v>84</v>
      </c>
      <c r="M107" s="24"/>
      <c r="N107" s="109">
        <v>41823</v>
      </c>
      <c r="O107" s="109">
        <v>41876</v>
      </c>
      <c r="P107" s="109">
        <v>41910</v>
      </c>
      <c r="Q107" s="109">
        <v>41991</v>
      </c>
      <c r="R107" s="24" t="s">
        <v>154</v>
      </c>
      <c r="S107" s="24" t="s">
        <v>85</v>
      </c>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41"/>
      <c r="BK107" s="30"/>
      <c r="BL107" s="30"/>
      <c r="BM107" s="30"/>
      <c r="BN107" s="30"/>
      <c r="BO107" s="30"/>
      <c r="BP107" s="30"/>
      <c r="BQ107" s="30"/>
      <c r="BR107" s="30"/>
      <c r="BS107" s="30"/>
      <c r="BT107" s="30"/>
      <c r="BU107" s="30"/>
      <c r="BV107" s="30"/>
      <c r="BW107" s="30"/>
      <c r="BX107" s="30"/>
      <c r="BY107" s="30"/>
      <c r="BZ107" s="30"/>
      <c r="CA107" s="30"/>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c r="ER107" s="30"/>
      <c r="ES107" s="30"/>
      <c r="ET107" s="30"/>
      <c r="EU107" s="30"/>
      <c r="EV107" s="30"/>
      <c r="EW107" s="30"/>
      <c r="EX107" s="30"/>
      <c r="EY107" s="30"/>
      <c r="EZ107" s="30"/>
      <c r="FA107" s="30"/>
      <c r="FB107" s="30"/>
      <c r="FC107" s="30"/>
      <c r="FD107" s="30"/>
      <c r="FE107" s="30"/>
      <c r="FF107" s="30"/>
      <c r="FG107" s="30"/>
      <c r="FH107" s="30"/>
    </row>
    <row r="108" spans="1:164" s="27" customFormat="1" ht="74.25" customHeight="1" x14ac:dyDescent="0.25">
      <c r="A108" s="24" t="s">
        <v>397</v>
      </c>
      <c r="B108" s="25" t="s">
        <v>0</v>
      </c>
      <c r="C108" s="25">
        <v>1.3</v>
      </c>
      <c r="D108" s="24" t="s">
        <v>226</v>
      </c>
      <c r="E108" s="84">
        <v>72000</v>
      </c>
      <c r="F108" s="25" t="s">
        <v>81</v>
      </c>
      <c r="G108" s="64" t="s">
        <v>184</v>
      </c>
      <c r="H108" s="25" t="s">
        <v>89</v>
      </c>
      <c r="I108" s="25" t="s">
        <v>86</v>
      </c>
      <c r="J108" s="24">
        <v>100</v>
      </c>
      <c r="K108" s="25">
        <v>0</v>
      </c>
      <c r="L108" s="25" t="s">
        <v>84</v>
      </c>
      <c r="M108" s="24"/>
      <c r="N108" s="109">
        <v>41823</v>
      </c>
      <c r="O108" s="109">
        <v>41876</v>
      </c>
      <c r="P108" s="109">
        <v>41910</v>
      </c>
      <c r="Q108" s="109">
        <v>41991</v>
      </c>
      <c r="R108" s="24" t="s">
        <v>164</v>
      </c>
      <c r="S108" s="24" t="s">
        <v>85</v>
      </c>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41"/>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c r="EV108" s="30"/>
      <c r="EW108" s="30"/>
      <c r="EX108" s="30"/>
      <c r="EY108" s="30"/>
      <c r="EZ108" s="30"/>
      <c r="FA108" s="30"/>
      <c r="FB108" s="30"/>
      <c r="FC108" s="30"/>
      <c r="FD108" s="30"/>
      <c r="FE108" s="30"/>
      <c r="FF108" s="30"/>
      <c r="FG108" s="30"/>
      <c r="FH108" s="30"/>
    </row>
    <row r="109" spans="1:164" s="27" customFormat="1" ht="74.25" customHeight="1" x14ac:dyDescent="0.25">
      <c r="A109" s="24" t="s">
        <v>398</v>
      </c>
      <c r="B109" s="25" t="s">
        <v>0</v>
      </c>
      <c r="C109" s="25">
        <v>1.3</v>
      </c>
      <c r="D109" s="24" t="s">
        <v>227</v>
      </c>
      <c r="E109" s="84">
        <v>25000</v>
      </c>
      <c r="F109" s="25" t="s">
        <v>87</v>
      </c>
      <c r="G109" s="64"/>
      <c r="H109" s="25" t="s">
        <v>136</v>
      </c>
      <c r="I109" s="25" t="s">
        <v>86</v>
      </c>
      <c r="J109" s="24">
        <v>100</v>
      </c>
      <c r="K109" s="25">
        <v>0</v>
      </c>
      <c r="L109" s="25" t="s">
        <v>84</v>
      </c>
      <c r="M109" s="24"/>
      <c r="N109" s="109">
        <v>41823</v>
      </c>
      <c r="O109" s="109">
        <v>41876</v>
      </c>
      <c r="P109" s="109">
        <v>41910</v>
      </c>
      <c r="Q109" s="109">
        <v>41991</v>
      </c>
      <c r="R109" s="24"/>
      <c r="S109" s="24"/>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41"/>
      <c r="BK109" s="30"/>
      <c r="BL109" s="30"/>
      <c r="BM109" s="30"/>
      <c r="BN109" s="30"/>
      <c r="BO109" s="30"/>
      <c r="BP109" s="30"/>
      <c r="BQ109" s="30"/>
      <c r="BR109" s="30"/>
      <c r="BS109" s="30"/>
      <c r="BT109" s="30"/>
      <c r="BU109" s="30"/>
      <c r="BV109" s="30"/>
      <c r="BW109" s="30"/>
      <c r="BX109" s="30"/>
      <c r="BY109" s="30"/>
      <c r="BZ109" s="30"/>
      <c r="CA109" s="30"/>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c r="EV109" s="30"/>
      <c r="EW109" s="30"/>
      <c r="EX109" s="30"/>
      <c r="EY109" s="30"/>
      <c r="EZ109" s="30"/>
      <c r="FA109" s="30"/>
      <c r="FB109" s="30"/>
      <c r="FC109" s="30"/>
      <c r="FD109" s="30"/>
      <c r="FE109" s="30"/>
      <c r="FF109" s="30"/>
      <c r="FG109" s="30"/>
      <c r="FH109" s="30"/>
    </row>
    <row r="110" spans="1:164" s="27" customFormat="1" ht="60" customHeight="1" x14ac:dyDescent="0.25">
      <c r="A110" s="24" t="s">
        <v>399</v>
      </c>
      <c r="B110" s="25" t="s">
        <v>1</v>
      </c>
      <c r="C110" s="25">
        <v>2.1</v>
      </c>
      <c r="D110" s="24" t="s">
        <v>229</v>
      </c>
      <c r="E110" s="84">
        <v>200000</v>
      </c>
      <c r="F110" s="25" t="s">
        <v>165</v>
      </c>
      <c r="G110" s="64"/>
      <c r="H110" s="25" t="s">
        <v>136</v>
      </c>
      <c r="I110" s="25" t="s">
        <v>86</v>
      </c>
      <c r="J110" s="24">
        <v>100</v>
      </c>
      <c r="K110" s="25">
        <v>0</v>
      </c>
      <c r="L110" s="25" t="s">
        <v>84</v>
      </c>
      <c r="M110" s="24"/>
      <c r="N110" s="65">
        <v>42417</v>
      </c>
      <c r="O110" s="65">
        <v>42493</v>
      </c>
      <c r="P110" s="65">
        <v>42495</v>
      </c>
      <c r="Q110" s="65">
        <v>44196</v>
      </c>
      <c r="R110" s="24"/>
      <c r="S110" s="24"/>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41"/>
      <c r="BK110" s="30"/>
      <c r="BL110" s="30"/>
      <c r="BM110" s="30"/>
      <c r="BN110" s="30"/>
      <c r="BO110" s="30"/>
      <c r="BP110" s="30"/>
      <c r="BQ110" s="30"/>
      <c r="BR110" s="30"/>
      <c r="BS110" s="30"/>
      <c r="BT110" s="30"/>
      <c r="BU110" s="30"/>
      <c r="BV110" s="30"/>
      <c r="BW110" s="30"/>
      <c r="BX110" s="30"/>
      <c r="BY110" s="30"/>
      <c r="BZ110" s="30"/>
      <c r="CA110" s="30"/>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c r="EV110" s="30"/>
      <c r="EW110" s="30"/>
      <c r="EX110" s="30"/>
      <c r="EY110" s="30"/>
      <c r="EZ110" s="30"/>
      <c r="FA110" s="30"/>
      <c r="FB110" s="30"/>
      <c r="FC110" s="30"/>
      <c r="FD110" s="30"/>
      <c r="FE110" s="30"/>
      <c r="FF110" s="30"/>
      <c r="FG110" s="30"/>
      <c r="FH110" s="30"/>
    </row>
    <row r="111" spans="1:164" s="27" customFormat="1" ht="42.75" customHeight="1" x14ac:dyDescent="0.25">
      <c r="A111" s="24" t="s">
        <v>400</v>
      </c>
      <c r="B111" s="25" t="s">
        <v>1</v>
      </c>
      <c r="C111" s="25">
        <v>2.2999999999999998</v>
      </c>
      <c r="D111" s="24" t="s">
        <v>100</v>
      </c>
      <c r="E111" s="84">
        <v>72800</v>
      </c>
      <c r="F111" s="25" t="s">
        <v>87</v>
      </c>
      <c r="G111" s="64"/>
      <c r="H111" s="25" t="s">
        <v>136</v>
      </c>
      <c r="I111" s="25" t="s">
        <v>86</v>
      </c>
      <c r="J111" s="24">
        <v>100</v>
      </c>
      <c r="K111" s="25">
        <v>0</v>
      </c>
      <c r="L111" s="25" t="s">
        <v>84</v>
      </c>
      <c r="M111" s="24"/>
      <c r="N111" s="65">
        <v>42736</v>
      </c>
      <c r="O111" s="65">
        <v>42826</v>
      </c>
      <c r="P111" s="65">
        <v>42830</v>
      </c>
      <c r="Q111" s="65">
        <v>44104</v>
      </c>
      <c r="R111" s="24" t="s">
        <v>172</v>
      </c>
      <c r="S111" s="24"/>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41"/>
      <c r="BK111" s="30"/>
      <c r="BL111" s="30"/>
      <c r="BM111" s="30"/>
      <c r="BN111" s="30"/>
      <c r="BO111" s="30"/>
      <c r="BP111" s="30"/>
      <c r="BQ111" s="30"/>
      <c r="BR111" s="30"/>
      <c r="BS111" s="30"/>
      <c r="BT111" s="30"/>
      <c r="BU111" s="30"/>
      <c r="BV111" s="30"/>
      <c r="BW111" s="30"/>
      <c r="BX111" s="30"/>
      <c r="BY111" s="30"/>
      <c r="BZ111" s="30"/>
      <c r="CA111" s="30"/>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c r="EV111" s="30"/>
      <c r="EW111" s="30"/>
      <c r="EX111" s="30"/>
      <c r="EY111" s="30"/>
      <c r="EZ111" s="30"/>
      <c r="FA111" s="30"/>
      <c r="FB111" s="30"/>
      <c r="FC111" s="30"/>
      <c r="FD111" s="30"/>
      <c r="FE111" s="30"/>
      <c r="FF111" s="30"/>
      <c r="FG111" s="30"/>
      <c r="FH111" s="30"/>
    </row>
    <row r="112" spans="1:164" s="27" customFormat="1" ht="37.5" customHeight="1" x14ac:dyDescent="0.25">
      <c r="A112" s="24" t="s">
        <v>401</v>
      </c>
      <c r="B112" s="25" t="s">
        <v>1</v>
      </c>
      <c r="C112" s="25">
        <v>2.2999999999999998</v>
      </c>
      <c r="D112" s="24" t="s">
        <v>171</v>
      </c>
      <c r="E112" s="84">
        <v>18200</v>
      </c>
      <c r="F112" s="25" t="s">
        <v>87</v>
      </c>
      <c r="G112" s="64"/>
      <c r="H112" s="25" t="s">
        <v>136</v>
      </c>
      <c r="I112" s="25" t="s">
        <v>86</v>
      </c>
      <c r="J112" s="24">
        <v>100</v>
      </c>
      <c r="K112" s="25">
        <v>0</v>
      </c>
      <c r="L112" s="25" t="s">
        <v>84</v>
      </c>
      <c r="M112" s="24"/>
      <c r="N112" s="65">
        <v>42736</v>
      </c>
      <c r="O112" s="65">
        <v>42826</v>
      </c>
      <c r="P112" s="65">
        <v>42830</v>
      </c>
      <c r="Q112" s="65">
        <v>44104</v>
      </c>
      <c r="R112" s="24" t="s">
        <v>173</v>
      </c>
      <c r="S112" s="24"/>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41"/>
      <c r="BK112" s="30"/>
      <c r="BL112" s="30"/>
      <c r="BM112" s="30"/>
      <c r="BN112" s="30"/>
      <c r="BO112" s="30"/>
      <c r="BP112" s="30"/>
      <c r="BQ112" s="30"/>
      <c r="BR112" s="30"/>
      <c r="BS112" s="30"/>
      <c r="BT112" s="30"/>
      <c r="BU112" s="30"/>
      <c r="BV112" s="30"/>
      <c r="BW112" s="30"/>
      <c r="BX112" s="30"/>
      <c r="BY112" s="30"/>
      <c r="BZ112" s="30"/>
      <c r="CA112" s="30"/>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c r="EV112" s="30"/>
      <c r="EW112" s="30"/>
      <c r="EX112" s="30"/>
      <c r="EY112" s="30"/>
      <c r="EZ112" s="30"/>
      <c r="FA112" s="30"/>
      <c r="FB112" s="30"/>
      <c r="FC112" s="30"/>
      <c r="FD112" s="30"/>
      <c r="FE112" s="30"/>
      <c r="FF112" s="30"/>
      <c r="FG112" s="30"/>
      <c r="FH112" s="30"/>
    </row>
    <row r="113" spans="1:164" s="27" customFormat="1" ht="60.75" customHeight="1" x14ac:dyDescent="0.25">
      <c r="A113" s="24" t="s">
        <v>402</v>
      </c>
      <c r="B113" s="25" t="s">
        <v>1</v>
      </c>
      <c r="C113" s="25">
        <v>2.7</v>
      </c>
      <c r="D113" s="24" t="s">
        <v>175</v>
      </c>
      <c r="E113" s="84">
        <v>30000</v>
      </c>
      <c r="F113" s="25" t="s">
        <v>165</v>
      </c>
      <c r="G113" s="64"/>
      <c r="H113" s="25" t="s">
        <v>136</v>
      </c>
      <c r="I113" s="25" t="s">
        <v>86</v>
      </c>
      <c r="J113" s="24">
        <v>100</v>
      </c>
      <c r="K113" s="25">
        <v>0</v>
      </c>
      <c r="L113" s="25" t="s">
        <v>84</v>
      </c>
      <c r="M113" s="24"/>
      <c r="N113" s="65">
        <v>42416</v>
      </c>
      <c r="O113" s="65">
        <v>42520</v>
      </c>
      <c r="P113" s="65">
        <v>42521</v>
      </c>
      <c r="Q113" s="65">
        <v>42716</v>
      </c>
      <c r="R113" s="24"/>
      <c r="S113" s="24"/>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41"/>
      <c r="BK113" s="30"/>
      <c r="BL113" s="30"/>
      <c r="BM113" s="30"/>
      <c r="BN113" s="30"/>
      <c r="BO113" s="30"/>
      <c r="BP113" s="30"/>
      <c r="BQ113" s="30"/>
      <c r="BR113" s="30"/>
      <c r="BS113" s="30"/>
      <c r="BT113" s="30"/>
      <c r="BU113" s="30"/>
      <c r="BV113" s="30"/>
      <c r="BW113" s="30"/>
      <c r="BX113" s="30"/>
      <c r="BY113" s="30"/>
      <c r="BZ113" s="30"/>
      <c r="CA113" s="30"/>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c r="EV113" s="30"/>
      <c r="EW113" s="30"/>
      <c r="EX113" s="30"/>
      <c r="EY113" s="30"/>
      <c r="EZ113" s="30"/>
      <c r="FA113" s="30"/>
      <c r="FB113" s="30"/>
      <c r="FC113" s="30"/>
      <c r="FD113" s="30"/>
      <c r="FE113" s="30"/>
      <c r="FF113" s="30"/>
      <c r="FG113" s="30"/>
      <c r="FH113" s="30"/>
    </row>
    <row r="114" spans="1:164" s="27" customFormat="1" ht="63" customHeight="1" x14ac:dyDescent="0.25">
      <c r="A114" s="24" t="s">
        <v>403</v>
      </c>
      <c r="B114" s="25" t="s">
        <v>1</v>
      </c>
      <c r="C114" s="25">
        <v>2.7</v>
      </c>
      <c r="D114" s="24" t="s">
        <v>101</v>
      </c>
      <c r="E114" s="84">
        <v>30000</v>
      </c>
      <c r="F114" s="25" t="s">
        <v>165</v>
      </c>
      <c r="G114" s="64"/>
      <c r="H114" s="25" t="s">
        <v>136</v>
      </c>
      <c r="I114" s="25" t="s">
        <v>86</v>
      </c>
      <c r="J114" s="24">
        <v>100</v>
      </c>
      <c r="K114" s="25">
        <v>0</v>
      </c>
      <c r="L114" s="25" t="s">
        <v>84</v>
      </c>
      <c r="M114" s="24"/>
      <c r="N114" s="65">
        <v>42416</v>
      </c>
      <c r="O114" s="65">
        <v>42520</v>
      </c>
      <c r="P114" s="65">
        <v>42521</v>
      </c>
      <c r="Q114" s="65">
        <v>42716</v>
      </c>
      <c r="R114" s="24"/>
      <c r="S114" s="24"/>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41"/>
      <c r="BK114" s="30"/>
      <c r="BL114" s="30"/>
      <c r="BM114" s="30"/>
      <c r="BN114" s="30"/>
      <c r="BO114" s="30"/>
      <c r="BP114" s="30"/>
      <c r="BQ114" s="30"/>
      <c r="BR114" s="30"/>
      <c r="BS114" s="30"/>
      <c r="BT114" s="30"/>
      <c r="BU114" s="30"/>
      <c r="BV114" s="30"/>
      <c r="BW114" s="30"/>
      <c r="BX114" s="30"/>
      <c r="BY114" s="30"/>
      <c r="BZ114" s="30"/>
      <c r="CA114" s="30"/>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c r="ER114" s="30"/>
      <c r="ES114" s="30"/>
      <c r="ET114" s="30"/>
      <c r="EU114" s="30"/>
      <c r="EV114" s="30"/>
      <c r="EW114" s="30"/>
      <c r="EX114" s="30"/>
      <c r="EY114" s="30"/>
      <c r="EZ114" s="30"/>
      <c r="FA114" s="30"/>
      <c r="FB114" s="30"/>
      <c r="FC114" s="30"/>
      <c r="FD114" s="30"/>
      <c r="FE114" s="30"/>
      <c r="FF114" s="30"/>
      <c r="FG114" s="30"/>
      <c r="FH114" s="30"/>
    </row>
    <row r="115" spans="1:164" s="27" customFormat="1" ht="57.75" customHeight="1" x14ac:dyDescent="0.25">
      <c r="A115" s="24" t="s">
        <v>404</v>
      </c>
      <c r="B115" s="25" t="s">
        <v>1</v>
      </c>
      <c r="C115" s="25">
        <v>2.9</v>
      </c>
      <c r="D115" s="24" t="s">
        <v>236</v>
      </c>
      <c r="E115" s="84">
        <v>225000</v>
      </c>
      <c r="F115" s="25" t="s">
        <v>165</v>
      </c>
      <c r="G115" s="64"/>
      <c r="H115" s="25" t="s">
        <v>136</v>
      </c>
      <c r="I115" s="25" t="s">
        <v>86</v>
      </c>
      <c r="J115" s="24">
        <v>100</v>
      </c>
      <c r="K115" s="25">
        <v>0</v>
      </c>
      <c r="L115" s="25" t="s">
        <v>84</v>
      </c>
      <c r="M115" s="24"/>
      <c r="N115" s="65">
        <v>42879</v>
      </c>
      <c r="O115" s="65">
        <v>42977</v>
      </c>
      <c r="P115" s="65">
        <v>42977</v>
      </c>
      <c r="Q115" s="65">
        <v>43676</v>
      </c>
      <c r="R115" s="24"/>
      <c r="S115" s="24"/>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41"/>
      <c r="BK115" s="30"/>
      <c r="BL115" s="30"/>
      <c r="BM115" s="30"/>
      <c r="BN115" s="30"/>
      <c r="BO115" s="30"/>
      <c r="BP115" s="30"/>
      <c r="BQ115" s="30"/>
      <c r="BR115" s="30"/>
      <c r="BS115" s="30"/>
      <c r="BT115" s="30"/>
      <c r="BU115" s="30"/>
      <c r="BV115" s="30"/>
      <c r="BW115" s="30"/>
      <c r="BX115" s="30"/>
      <c r="BY115" s="30"/>
      <c r="BZ115" s="30"/>
      <c r="CA115" s="30"/>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c r="ER115" s="30"/>
      <c r="ES115" s="30"/>
      <c r="ET115" s="30"/>
      <c r="EU115" s="30"/>
      <c r="EV115" s="30"/>
      <c r="EW115" s="30"/>
      <c r="EX115" s="30"/>
      <c r="EY115" s="30"/>
      <c r="EZ115" s="30"/>
      <c r="FA115" s="30"/>
      <c r="FB115" s="30"/>
      <c r="FC115" s="30"/>
      <c r="FD115" s="30"/>
      <c r="FE115" s="30"/>
      <c r="FF115" s="30"/>
      <c r="FG115" s="30"/>
      <c r="FH115" s="30"/>
    </row>
    <row r="116" spans="1:164" s="27" customFormat="1" ht="57.75" customHeight="1" x14ac:dyDescent="0.25">
      <c r="A116" s="24" t="s">
        <v>405</v>
      </c>
      <c r="B116" s="25" t="s">
        <v>2</v>
      </c>
      <c r="C116" s="25">
        <v>3.8</v>
      </c>
      <c r="D116" s="24" t="s">
        <v>237</v>
      </c>
      <c r="E116" s="84">
        <v>225000</v>
      </c>
      <c r="F116" s="25" t="s">
        <v>165</v>
      </c>
      <c r="G116" s="64"/>
      <c r="H116" s="25" t="s">
        <v>136</v>
      </c>
      <c r="I116" s="25" t="s">
        <v>86</v>
      </c>
      <c r="J116" s="24">
        <v>100</v>
      </c>
      <c r="K116" s="25">
        <v>0</v>
      </c>
      <c r="L116" s="25" t="s">
        <v>84</v>
      </c>
      <c r="M116" s="24"/>
      <c r="N116" s="65">
        <v>42842</v>
      </c>
      <c r="O116" s="65">
        <v>42970</v>
      </c>
      <c r="P116" s="65">
        <v>43010</v>
      </c>
      <c r="Q116" s="65">
        <v>43707</v>
      </c>
      <c r="R116" s="24" t="s">
        <v>238</v>
      </c>
      <c r="S116" s="24"/>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41"/>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row>
    <row r="117" spans="1:164" s="27" customFormat="1" ht="76.5" x14ac:dyDescent="0.25">
      <c r="A117" s="24" t="s">
        <v>406</v>
      </c>
      <c r="B117" s="25" t="s">
        <v>2</v>
      </c>
      <c r="C117" s="25">
        <v>3.9</v>
      </c>
      <c r="D117" s="24" t="s">
        <v>179</v>
      </c>
      <c r="E117" s="84">
        <v>90000</v>
      </c>
      <c r="F117" s="25" t="s">
        <v>165</v>
      </c>
      <c r="G117" s="64"/>
      <c r="H117" s="25" t="s">
        <v>136</v>
      </c>
      <c r="I117" s="25" t="s">
        <v>86</v>
      </c>
      <c r="J117" s="24">
        <v>100</v>
      </c>
      <c r="K117" s="25">
        <v>0</v>
      </c>
      <c r="L117" s="25" t="s">
        <v>84</v>
      </c>
      <c r="M117" s="24"/>
      <c r="N117" s="65">
        <v>42163</v>
      </c>
      <c r="O117" s="65">
        <v>42370</v>
      </c>
      <c r="P117" s="65">
        <v>42380</v>
      </c>
      <c r="Q117" s="65">
        <v>42713</v>
      </c>
      <c r="R117" s="24"/>
      <c r="S117" s="24"/>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41"/>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c r="EV117" s="30"/>
      <c r="EW117" s="30"/>
      <c r="EX117" s="30"/>
      <c r="EY117" s="30"/>
      <c r="EZ117" s="30"/>
      <c r="FA117" s="30"/>
      <c r="FB117" s="30"/>
      <c r="FC117" s="30"/>
      <c r="FD117" s="30"/>
      <c r="FE117" s="30"/>
      <c r="FF117" s="30"/>
      <c r="FG117" s="30"/>
      <c r="FH117" s="30"/>
    </row>
    <row r="118" spans="1:164" s="27" customFormat="1" ht="86.25" customHeight="1" x14ac:dyDescent="0.25">
      <c r="A118" s="24" t="s">
        <v>407</v>
      </c>
      <c r="B118" s="25" t="s">
        <v>122</v>
      </c>
      <c r="C118" s="25" t="s">
        <v>240</v>
      </c>
      <c r="D118" s="24" t="s">
        <v>239</v>
      </c>
      <c r="E118" s="84">
        <v>180000</v>
      </c>
      <c r="F118" s="25" t="s">
        <v>165</v>
      </c>
      <c r="G118" s="64"/>
      <c r="H118" s="25" t="s">
        <v>136</v>
      </c>
      <c r="I118" s="25" t="s">
        <v>86</v>
      </c>
      <c r="J118" s="24">
        <v>100</v>
      </c>
      <c r="K118" s="25">
        <v>0</v>
      </c>
      <c r="L118" s="25" t="s">
        <v>84</v>
      </c>
      <c r="M118" s="24"/>
      <c r="N118" s="65">
        <v>42821</v>
      </c>
      <c r="O118" s="65">
        <v>42916</v>
      </c>
      <c r="P118" s="65">
        <v>42919</v>
      </c>
      <c r="Q118" s="65">
        <v>43014</v>
      </c>
      <c r="R118" s="24" t="s">
        <v>241</v>
      </c>
      <c r="S118" s="24"/>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41"/>
      <c r="BK118" s="30"/>
      <c r="BL118" s="30"/>
      <c r="BM118" s="30"/>
      <c r="BN118" s="30"/>
      <c r="BO118" s="30"/>
      <c r="BP118" s="30"/>
      <c r="BQ118" s="30"/>
      <c r="BR118" s="30"/>
      <c r="BS118" s="30"/>
      <c r="BT118" s="30"/>
      <c r="BU118" s="30"/>
      <c r="BV118" s="30"/>
      <c r="BW118" s="30"/>
      <c r="BX118" s="30"/>
      <c r="BY118" s="30"/>
      <c r="BZ118" s="30"/>
      <c r="CA118" s="30"/>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c r="EV118" s="30"/>
      <c r="EW118" s="30"/>
      <c r="EX118" s="30"/>
      <c r="EY118" s="30"/>
      <c r="EZ118" s="30"/>
      <c r="FA118" s="30"/>
      <c r="FB118" s="30"/>
      <c r="FC118" s="30"/>
      <c r="FD118" s="30"/>
      <c r="FE118" s="30"/>
      <c r="FF118" s="30"/>
      <c r="FG118" s="30"/>
      <c r="FH118" s="30"/>
    </row>
    <row r="119" spans="1:164" s="27" customFormat="1" ht="45.75" customHeight="1" x14ac:dyDescent="0.25">
      <c r="A119" s="24" t="s">
        <v>408</v>
      </c>
      <c r="B119" s="25" t="s">
        <v>122</v>
      </c>
      <c r="C119" s="25">
        <v>4.4000000000000004</v>
      </c>
      <c r="D119" s="24" t="s">
        <v>242</v>
      </c>
      <c r="E119" s="84">
        <v>12000</v>
      </c>
      <c r="F119" s="25" t="s">
        <v>87</v>
      </c>
      <c r="G119" s="64"/>
      <c r="H119" s="25" t="s">
        <v>136</v>
      </c>
      <c r="I119" s="25" t="s">
        <v>86</v>
      </c>
      <c r="J119" s="24">
        <v>100</v>
      </c>
      <c r="K119" s="25">
        <v>0</v>
      </c>
      <c r="L119" s="25" t="s">
        <v>84</v>
      </c>
      <c r="M119" s="24"/>
      <c r="N119" s="65">
        <v>43017</v>
      </c>
      <c r="O119" s="65">
        <v>43140</v>
      </c>
      <c r="P119" s="65">
        <v>43141</v>
      </c>
      <c r="Q119" s="65">
        <v>44104</v>
      </c>
      <c r="R119" s="24"/>
      <c r="S119" s="24"/>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41"/>
      <c r="BK119" s="30"/>
      <c r="BL119" s="30"/>
      <c r="BM119" s="30"/>
      <c r="BN119" s="30"/>
      <c r="BO119" s="30"/>
      <c r="BP119" s="30"/>
      <c r="BQ119" s="30"/>
      <c r="BR119" s="30"/>
      <c r="BS119" s="30"/>
      <c r="BT119" s="30"/>
      <c r="BU119" s="30"/>
      <c r="BV119" s="30"/>
      <c r="BW119" s="30"/>
      <c r="BX119" s="30"/>
      <c r="BY119" s="30"/>
      <c r="BZ119" s="30"/>
      <c r="CA119" s="30"/>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c r="EV119" s="30"/>
      <c r="EW119" s="30"/>
      <c r="EX119" s="30"/>
      <c r="EY119" s="30"/>
      <c r="EZ119" s="30"/>
      <c r="FA119" s="30"/>
      <c r="FB119" s="30"/>
      <c r="FC119" s="30"/>
      <c r="FD119" s="30"/>
      <c r="FE119" s="30"/>
      <c r="FF119" s="30"/>
      <c r="FG119" s="30"/>
      <c r="FH119" s="30"/>
    </row>
    <row r="120" spans="1:164" s="27" customFormat="1" ht="45.75" customHeight="1" x14ac:dyDescent="0.25">
      <c r="A120" s="24" t="s">
        <v>409</v>
      </c>
      <c r="B120" s="25" t="s">
        <v>122</v>
      </c>
      <c r="C120" s="73">
        <v>4.4000000000000004</v>
      </c>
      <c r="D120" s="96" t="s">
        <v>117</v>
      </c>
      <c r="E120" s="85">
        <v>8000</v>
      </c>
      <c r="F120" s="25" t="s">
        <v>87</v>
      </c>
      <c r="G120" s="64"/>
      <c r="H120" s="25" t="s">
        <v>136</v>
      </c>
      <c r="I120" s="25" t="s">
        <v>86</v>
      </c>
      <c r="J120" s="24">
        <v>100</v>
      </c>
      <c r="K120" s="25">
        <v>0</v>
      </c>
      <c r="L120" s="25" t="s">
        <v>84</v>
      </c>
      <c r="M120" s="24"/>
      <c r="N120" s="65">
        <v>43017</v>
      </c>
      <c r="O120" s="65">
        <v>43140</v>
      </c>
      <c r="P120" s="65">
        <v>43141</v>
      </c>
      <c r="Q120" s="65">
        <v>44104</v>
      </c>
      <c r="R120" s="24"/>
      <c r="S120" s="24"/>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41"/>
      <c r="BK120" s="30"/>
      <c r="BL120" s="30"/>
      <c r="BM120" s="30"/>
      <c r="BN120" s="30"/>
      <c r="BO120" s="30"/>
      <c r="BP120" s="30"/>
      <c r="BQ120" s="30"/>
      <c r="BR120" s="30"/>
      <c r="BS120" s="30"/>
      <c r="BT120" s="30"/>
      <c r="BU120" s="30"/>
      <c r="BV120" s="30"/>
      <c r="BW120" s="30"/>
      <c r="BX120" s="30"/>
      <c r="BY120" s="30"/>
      <c r="BZ120" s="30"/>
      <c r="CA120" s="30"/>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c r="EV120" s="30"/>
      <c r="EW120" s="30"/>
      <c r="EX120" s="30"/>
      <c r="EY120" s="30"/>
      <c r="EZ120" s="30"/>
      <c r="FA120" s="30"/>
      <c r="FB120" s="30"/>
      <c r="FC120" s="30"/>
      <c r="FD120" s="30"/>
      <c r="FE120" s="30"/>
      <c r="FF120" s="30"/>
      <c r="FG120" s="30"/>
      <c r="FH120" s="30"/>
    </row>
    <row r="121" spans="1:164" s="27" customFormat="1" ht="38.25" customHeight="1" x14ac:dyDescent="0.25">
      <c r="A121" s="24" t="s">
        <v>410</v>
      </c>
      <c r="B121" s="58" t="s">
        <v>253</v>
      </c>
      <c r="C121" s="73"/>
      <c r="D121" s="64" t="s">
        <v>119</v>
      </c>
      <c r="E121" s="84">
        <v>45000</v>
      </c>
      <c r="F121" s="25" t="s">
        <v>87</v>
      </c>
      <c r="G121" s="64"/>
      <c r="H121" s="25" t="s">
        <v>136</v>
      </c>
      <c r="I121" s="25" t="s">
        <v>86</v>
      </c>
      <c r="J121" s="24">
        <v>100</v>
      </c>
      <c r="K121" s="25">
        <v>0</v>
      </c>
      <c r="L121" s="25" t="s">
        <v>84</v>
      </c>
      <c r="M121" s="24"/>
      <c r="N121" s="65">
        <v>41757</v>
      </c>
      <c r="O121" s="65">
        <v>41910</v>
      </c>
      <c r="P121" s="65">
        <v>41913</v>
      </c>
      <c r="Q121" s="65">
        <v>43739</v>
      </c>
      <c r="R121" s="24" t="s">
        <v>120</v>
      </c>
      <c r="S121" s="24"/>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41"/>
      <c r="BK121" s="30"/>
      <c r="BL121" s="30"/>
      <c r="BM121" s="30"/>
      <c r="BN121" s="30"/>
      <c r="BO121" s="30"/>
      <c r="BP121" s="30"/>
      <c r="BQ121" s="30"/>
      <c r="BR121" s="30"/>
      <c r="BS121" s="30"/>
      <c r="BT121" s="30"/>
      <c r="BU121" s="30"/>
      <c r="BV121" s="30"/>
      <c r="BW121" s="30"/>
      <c r="BX121" s="30"/>
      <c r="BY121" s="30"/>
      <c r="BZ121" s="30"/>
      <c r="CA121" s="30"/>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c r="EV121" s="30"/>
      <c r="EW121" s="30"/>
      <c r="EX121" s="30"/>
      <c r="EY121" s="30"/>
      <c r="EZ121" s="30"/>
      <c r="FA121" s="30"/>
      <c r="FB121" s="30"/>
      <c r="FC121" s="30"/>
      <c r="FD121" s="30"/>
      <c r="FE121" s="30"/>
      <c r="FF121" s="30"/>
      <c r="FG121" s="30"/>
      <c r="FH121" s="30"/>
    </row>
    <row r="122" spans="1:164" s="27" customFormat="1" ht="35.25" customHeight="1" x14ac:dyDescent="0.25">
      <c r="A122" s="24" t="s">
        <v>411</v>
      </c>
      <c r="B122" s="58" t="s">
        <v>253</v>
      </c>
      <c r="C122" s="73"/>
      <c r="D122" s="64" t="s">
        <v>133</v>
      </c>
      <c r="E122" s="84">
        <v>40000</v>
      </c>
      <c r="F122" s="25" t="s">
        <v>87</v>
      </c>
      <c r="G122" s="64"/>
      <c r="H122" s="25" t="s">
        <v>136</v>
      </c>
      <c r="I122" s="25" t="s">
        <v>86</v>
      </c>
      <c r="J122" s="24">
        <v>100</v>
      </c>
      <c r="K122" s="25">
        <v>0</v>
      </c>
      <c r="L122" s="25" t="s">
        <v>84</v>
      </c>
      <c r="M122" s="24"/>
      <c r="N122" s="65">
        <v>42864</v>
      </c>
      <c r="O122" s="65">
        <v>42962</v>
      </c>
      <c r="P122" s="65">
        <v>42963</v>
      </c>
      <c r="Q122" s="65">
        <v>43100</v>
      </c>
      <c r="R122" s="24"/>
      <c r="S122" s="24"/>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41"/>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c r="EV122" s="30"/>
      <c r="EW122" s="30"/>
      <c r="EX122" s="30"/>
      <c r="EY122" s="30"/>
      <c r="EZ122" s="30"/>
      <c r="FA122" s="30"/>
      <c r="FB122" s="30"/>
      <c r="FC122" s="30"/>
      <c r="FD122" s="30"/>
      <c r="FE122" s="30"/>
      <c r="FF122" s="30"/>
      <c r="FG122" s="30"/>
      <c r="FH122" s="30"/>
    </row>
    <row r="123" spans="1:164" s="27" customFormat="1" ht="53.25" customHeight="1" x14ac:dyDescent="0.25">
      <c r="A123" s="24" t="s">
        <v>412</v>
      </c>
      <c r="B123" s="58" t="s">
        <v>253</v>
      </c>
      <c r="C123" s="73"/>
      <c r="D123" s="64" t="s">
        <v>181</v>
      </c>
      <c r="E123" s="84">
        <v>100000</v>
      </c>
      <c r="F123" s="25" t="s">
        <v>87</v>
      </c>
      <c r="G123" s="64"/>
      <c r="H123" s="25" t="s">
        <v>136</v>
      </c>
      <c r="I123" s="25" t="s">
        <v>86</v>
      </c>
      <c r="J123" s="24">
        <v>100</v>
      </c>
      <c r="K123" s="25">
        <v>0</v>
      </c>
      <c r="L123" s="25" t="s">
        <v>84</v>
      </c>
      <c r="M123" s="24"/>
      <c r="N123" s="65">
        <v>43406</v>
      </c>
      <c r="O123" s="65">
        <v>43557</v>
      </c>
      <c r="P123" s="65">
        <v>43558</v>
      </c>
      <c r="Q123" s="65">
        <v>43739</v>
      </c>
      <c r="R123" s="24" t="s">
        <v>243</v>
      </c>
      <c r="S123" s="24"/>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41"/>
      <c r="BK123" s="30"/>
      <c r="BL123" s="30"/>
      <c r="BM123" s="30"/>
      <c r="BN123" s="30"/>
      <c r="BO123" s="30"/>
      <c r="BP123" s="30"/>
      <c r="BQ123" s="30"/>
      <c r="BR123" s="30"/>
      <c r="BS123" s="30"/>
      <c r="BT123" s="30"/>
      <c r="BU123" s="30"/>
      <c r="BV123" s="30"/>
      <c r="BW123" s="30"/>
      <c r="BX123" s="30"/>
      <c r="BY123" s="30"/>
      <c r="BZ123" s="30"/>
      <c r="CA123" s="30"/>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c r="EU123" s="30"/>
      <c r="EV123" s="30"/>
      <c r="EW123" s="30"/>
      <c r="EX123" s="30"/>
      <c r="EY123" s="30"/>
      <c r="EZ123" s="30"/>
      <c r="FA123" s="30"/>
      <c r="FB123" s="30"/>
      <c r="FC123" s="30"/>
      <c r="FD123" s="30"/>
      <c r="FE123" s="30"/>
      <c r="FF123" s="30"/>
      <c r="FG123" s="30"/>
      <c r="FH123" s="30"/>
    </row>
    <row r="124" spans="1:164" s="27" customFormat="1" ht="51" x14ac:dyDescent="0.25">
      <c r="A124" s="24" t="s">
        <v>413</v>
      </c>
      <c r="B124" s="73" t="s">
        <v>252</v>
      </c>
      <c r="C124" s="73"/>
      <c r="D124" s="64" t="s">
        <v>161</v>
      </c>
      <c r="E124" s="84">
        <v>227500</v>
      </c>
      <c r="F124" s="25" t="s">
        <v>87</v>
      </c>
      <c r="G124" s="64"/>
      <c r="H124" s="25" t="s">
        <v>136</v>
      </c>
      <c r="I124" s="25" t="s">
        <v>86</v>
      </c>
      <c r="J124" s="24">
        <v>100</v>
      </c>
      <c r="K124" s="25">
        <v>0</v>
      </c>
      <c r="L124" s="25" t="s">
        <v>84</v>
      </c>
      <c r="M124" s="24"/>
      <c r="N124" s="109">
        <v>41839</v>
      </c>
      <c r="O124" s="109">
        <v>41912</v>
      </c>
      <c r="P124" s="109">
        <v>41974</v>
      </c>
      <c r="Q124" s="24" t="s">
        <v>309</v>
      </c>
      <c r="R124" s="24" t="s">
        <v>244</v>
      </c>
      <c r="S124" s="24"/>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41"/>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c r="EV124" s="30"/>
      <c r="EW124" s="30"/>
      <c r="EX124" s="30"/>
      <c r="EY124" s="30"/>
      <c r="EZ124" s="30"/>
      <c r="FA124" s="30"/>
      <c r="FB124" s="30"/>
      <c r="FC124" s="30"/>
      <c r="FD124" s="30"/>
      <c r="FE124" s="30"/>
      <c r="FF124" s="30"/>
      <c r="FG124" s="30"/>
      <c r="FH124" s="30"/>
    </row>
    <row r="125" spans="1:164" s="27" customFormat="1" ht="51" x14ac:dyDescent="0.25">
      <c r="A125" s="24" t="s">
        <v>414</v>
      </c>
      <c r="B125" s="73" t="s">
        <v>252</v>
      </c>
      <c r="C125" s="73"/>
      <c r="D125" s="64" t="s">
        <v>182</v>
      </c>
      <c r="E125" s="84">
        <v>40000</v>
      </c>
      <c r="F125" s="25" t="s">
        <v>87</v>
      </c>
      <c r="G125" s="64"/>
      <c r="H125" s="25" t="s">
        <v>136</v>
      </c>
      <c r="I125" s="25" t="s">
        <v>86</v>
      </c>
      <c r="J125" s="24">
        <v>100</v>
      </c>
      <c r="K125" s="25">
        <v>0</v>
      </c>
      <c r="L125" s="25" t="s">
        <v>84</v>
      </c>
      <c r="M125" s="24"/>
      <c r="N125" s="109">
        <v>41839</v>
      </c>
      <c r="O125" s="109">
        <v>41912</v>
      </c>
      <c r="P125" s="109">
        <v>41974</v>
      </c>
      <c r="Q125" s="65">
        <v>41944</v>
      </c>
      <c r="R125" s="24" t="s">
        <v>245</v>
      </c>
      <c r="S125" s="24"/>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41"/>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c r="EU125" s="30"/>
      <c r="EV125" s="30"/>
      <c r="EW125" s="30"/>
      <c r="EX125" s="30"/>
      <c r="EY125" s="30"/>
      <c r="EZ125" s="30"/>
      <c r="FA125" s="30"/>
      <c r="FB125" s="30"/>
      <c r="FC125" s="30"/>
      <c r="FD125" s="30"/>
      <c r="FE125" s="30"/>
      <c r="FF125" s="30"/>
      <c r="FG125" s="30"/>
      <c r="FH125" s="30"/>
    </row>
    <row r="126" spans="1:164" s="27" customFormat="1" ht="51" x14ac:dyDescent="0.25">
      <c r="A126" s="24" t="s">
        <v>415</v>
      </c>
      <c r="B126" s="73" t="s">
        <v>252</v>
      </c>
      <c r="C126" s="73"/>
      <c r="D126" s="64" t="s">
        <v>129</v>
      </c>
      <c r="E126" s="84">
        <v>227500</v>
      </c>
      <c r="F126" s="25" t="s">
        <v>87</v>
      </c>
      <c r="G126" s="64"/>
      <c r="H126" s="25" t="s">
        <v>136</v>
      </c>
      <c r="I126" s="25" t="s">
        <v>86</v>
      </c>
      <c r="J126" s="24">
        <v>100</v>
      </c>
      <c r="K126" s="25">
        <v>0</v>
      </c>
      <c r="L126" s="25" t="s">
        <v>84</v>
      </c>
      <c r="M126" s="24"/>
      <c r="N126" s="109">
        <v>41839</v>
      </c>
      <c r="O126" s="109">
        <v>41912</v>
      </c>
      <c r="P126" s="109">
        <v>41974</v>
      </c>
      <c r="Q126" s="24" t="s">
        <v>309</v>
      </c>
      <c r="R126" s="24" t="s">
        <v>244</v>
      </c>
      <c r="S126" s="24"/>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41"/>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row>
    <row r="127" spans="1:164" s="27" customFormat="1" ht="51" x14ac:dyDescent="0.25">
      <c r="A127" s="24" t="s">
        <v>416</v>
      </c>
      <c r="B127" s="73" t="s">
        <v>252</v>
      </c>
      <c r="C127" s="73"/>
      <c r="D127" s="64" t="s">
        <v>130</v>
      </c>
      <c r="E127" s="84">
        <v>195000</v>
      </c>
      <c r="F127" s="25" t="s">
        <v>87</v>
      </c>
      <c r="G127" s="64"/>
      <c r="H127" s="25" t="s">
        <v>136</v>
      </c>
      <c r="I127" s="25" t="s">
        <v>86</v>
      </c>
      <c r="J127" s="24">
        <v>100</v>
      </c>
      <c r="K127" s="25">
        <v>0</v>
      </c>
      <c r="L127" s="25" t="s">
        <v>84</v>
      </c>
      <c r="M127" s="24"/>
      <c r="N127" s="109">
        <v>41839</v>
      </c>
      <c r="O127" s="109">
        <v>41912</v>
      </c>
      <c r="P127" s="109">
        <v>41974</v>
      </c>
      <c r="Q127" s="24" t="s">
        <v>309</v>
      </c>
      <c r="R127" s="24" t="s">
        <v>244</v>
      </c>
      <c r="S127" s="24"/>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41"/>
      <c r="BK127" s="30"/>
      <c r="BL127" s="30"/>
      <c r="BM127" s="30"/>
      <c r="BN127" s="30"/>
      <c r="BO127" s="30"/>
      <c r="BP127" s="30"/>
      <c r="BQ127" s="30"/>
      <c r="BR127" s="30"/>
      <c r="BS127" s="30"/>
      <c r="BT127" s="30"/>
      <c r="BU127" s="30"/>
      <c r="BV127" s="30"/>
      <c r="BW127" s="30"/>
      <c r="BX127" s="30"/>
      <c r="BY127" s="30"/>
      <c r="BZ127" s="30"/>
      <c r="CA127" s="30"/>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c r="EU127" s="30"/>
      <c r="EV127" s="30"/>
      <c r="EW127" s="30"/>
      <c r="EX127" s="30"/>
      <c r="EY127" s="30"/>
      <c r="EZ127" s="30"/>
      <c r="FA127" s="30"/>
      <c r="FB127" s="30"/>
      <c r="FC127" s="30"/>
      <c r="FD127" s="30"/>
      <c r="FE127" s="30"/>
      <c r="FF127" s="30"/>
      <c r="FG127" s="30"/>
      <c r="FH127" s="30"/>
    </row>
    <row r="128" spans="1:164" s="27" customFormat="1" ht="51" x14ac:dyDescent="0.25">
      <c r="A128" s="24" t="s">
        <v>417</v>
      </c>
      <c r="B128" s="73" t="s">
        <v>252</v>
      </c>
      <c r="C128" s="73"/>
      <c r="D128" s="64" t="s">
        <v>134</v>
      </c>
      <c r="E128" s="84">
        <v>195000</v>
      </c>
      <c r="F128" s="25" t="s">
        <v>87</v>
      </c>
      <c r="G128" s="64"/>
      <c r="H128" s="25" t="s">
        <v>136</v>
      </c>
      <c r="I128" s="25" t="s">
        <v>86</v>
      </c>
      <c r="J128" s="24">
        <v>100</v>
      </c>
      <c r="K128" s="25">
        <v>0</v>
      </c>
      <c r="L128" s="25" t="s">
        <v>84</v>
      </c>
      <c r="M128" s="24"/>
      <c r="N128" s="109">
        <v>41839</v>
      </c>
      <c r="O128" s="109">
        <v>41912</v>
      </c>
      <c r="P128" s="109">
        <v>41974</v>
      </c>
      <c r="Q128" s="24" t="s">
        <v>309</v>
      </c>
      <c r="R128" s="24" t="s">
        <v>246</v>
      </c>
      <c r="S128" s="24"/>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41"/>
      <c r="BK128" s="30"/>
      <c r="BL128" s="30"/>
      <c r="BM128" s="30"/>
      <c r="BN128" s="30"/>
      <c r="BO128" s="30"/>
      <c r="BP128" s="30"/>
      <c r="BQ128" s="30"/>
      <c r="BR128" s="30"/>
      <c r="BS128" s="30"/>
      <c r="BT128" s="30"/>
      <c r="BU128" s="30"/>
      <c r="BV128" s="30"/>
      <c r="BW128" s="30"/>
      <c r="BX128" s="30"/>
      <c r="BY128" s="30"/>
      <c r="BZ128" s="30"/>
      <c r="CA128" s="30"/>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c r="EU128" s="30"/>
      <c r="EV128" s="30"/>
      <c r="EW128" s="30"/>
      <c r="EX128" s="30"/>
      <c r="EY128" s="30"/>
      <c r="EZ128" s="30"/>
      <c r="FA128" s="30"/>
      <c r="FB128" s="30"/>
      <c r="FC128" s="30"/>
      <c r="FD128" s="30"/>
      <c r="FE128" s="30"/>
      <c r="FF128" s="30"/>
      <c r="FG128" s="30"/>
      <c r="FH128" s="30"/>
    </row>
    <row r="129" spans="1:164" s="27" customFormat="1" ht="51" x14ac:dyDescent="0.25">
      <c r="A129" s="24" t="s">
        <v>418</v>
      </c>
      <c r="B129" s="73" t="s">
        <v>252</v>
      </c>
      <c r="C129" s="73"/>
      <c r="D129" s="64" t="s">
        <v>135</v>
      </c>
      <c r="E129" s="84">
        <v>97500</v>
      </c>
      <c r="F129" s="25" t="s">
        <v>87</v>
      </c>
      <c r="G129" s="64"/>
      <c r="H129" s="25" t="s">
        <v>136</v>
      </c>
      <c r="I129" s="25" t="s">
        <v>86</v>
      </c>
      <c r="J129" s="24">
        <v>100</v>
      </c>
      <c r="K129" s="25">
        <v>0</v>
      </c>
      <c r="L129" s="25" t="s">
        <v>84</v>
      </c>
      <c r="M129" s="34"/>
      <c r="N129" s="109">
        <v>41839</v>
      </c>
      <c r="O129" s="109">
        <v>41912</v>
      </c>
      <c r="P129" s="109">
        <v>41974</v>
      </c>
      <c r="Q129" s="24" t="s">
        <v>309</v>
      </c>
      <c r="R129" s="24" t="s">
        <v>246</v>
      </c>
      <c r="S129" s="34"/>
      <c r="T129" s="68"/>
      <c r="U129" s="68"/>
      <c r="V129" s="68"/>
      <c r="W129" s="68"/>
      <c r="X129" s="68"/>
      <c r="Y129" s="68"/>
      <c r="Z129" s="68"/>
      <c r="AA129" s="68"/>
      <c r="AB129" s="68"/>
      <c r="AC129" s="68"/>
      <c r="AD129" s="68"/>
      <c r="AE129" s="68"/>
      <c r="AF129" s="68"/>
      <c r="AG129" s="68"/>
      <c r="AH129" s="68"/>
      <c r="AI129" s="68"/>
      <c r="AJ129" s="68"/>
      <c r="AK129" s="68"/>
      <c r="AL129" s="68"/>
      <c r="AM129" s="68"/>
      <c r="AN129" s="68"/>
      <c r="AO129" s="68"/>
      <c r="AP129" s="68"/>
      <c r="AQ129" s="68"/>
      <c r="AR129" s="68"/>
      <c r="AS129" s="68"/>
      <c r="AT129" s="68"/>
      <c r="AU129" s="68"/>
      <c r="AV129" s="68"/>
      <c r="AW129" s="68"/>
      <c r="AX129" s="68"/>
      <c r="AY129" s="68"/>
      <c r="AZ129" s="68"/>
      <c r="BA129" s="68"/>
      <c r="BB129" s="68"/>
      <c r="BC129" s="68"/>
      <c r="BD129" s="68"/>
      <c r="BE129" s="68"/>
      <c r="BF129" s="68"/>
      <c r="BG129" s="68"/>
      <c r="BH129" s="68"/>
      <c r="BI129" s="68"/>
      <c r="BJ129" s="74"/>
      <c r="BK129" s="30"/>
      <c r="BL129" s="30"/>
      <c r="BM129" s="30"/>
      <c r="BN129" s="30"/>
      <c r="BO129" s="30"/>
      <c r="BP129" s="30"/>
      <c r="BQ129" s="30"/>
      <c r="BR129" s="30"/>
      <c r="BS129" s="30"/>
      <c r="BT129" s="30"/>
      <c r="BU129" s="30"/>
      <c r="BV129" s="30"/>
      <c r="BW129" s="30"/>
      <c r="BX129" s="30"/>
      <c r="BY129" s="30"/>
      <c r="BZ129" s="30"/>
      <c r="CA129" s="30"/>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c r="EU129" s="30"/>
      <c r="EV129" s="30"/>
      <c r="EW129" s="30"/>
      <c r="EX129" s="30"/>
      <c r="EY129" s="30"/>
      <c r="EZ129" s="30"/>
      <c r="FA129" s="30"/>
      <c r="FB129" s="30"/>
      <c r="FC129" s="30"/>
      <c r="FD129" s="30"/>
      <c r="FE129" s="30"/>
      <c r="FF129" s="30"/>
      <c r="FG129" s="30"/>
      <c r="FH129" s="30"/>
    </row>
    <row r="130" spans="1:164" x14ac:dyDescent="0.25">
      <c r="A130" s="34"/>
      <c r="B130" s="94"/>
      <c r="C130" s="94"/>
      <c r="D130" s="92"/>
      <c r="E130" s="104"/>
      <c r="F130" s="94"/>
      <c r="G130" s="24"/>
      <c r="H130" s="25"/>
      <c r="I130" s="25" t="s">
        <v>86</v>
      </c>
      <c r="J130" s="24">
        <v>100</v>
      </c>
      <c r="K130" s="25">
        <v>0</v>
      </c>
      <c r="L130" s="25" t="s">
        <v>84</v>
      </c>
      <c r="M130" s="34"/>
      <c r="N130" s="34"/>
      <c r="O130" s="34"/>
      <c r="P130" s="34"/>
      <c r="Q130" s="34"/>
      <c r="R130" s="34"/>
      <c r="S130" s="33"/>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c r="BD130" s="31"/>
      <c r="BE130" s="31"/>
      <c r="BF130" s="31"/>
      <c r="BG130" s="31"/>
      <c r="BH130" s="31"/>
      <c r="BI130" s="31"/>
      <c r="BJ130" s="43"/>
    </row>
    <row r="131" spans="1:164" ht="33.75" hidden="1" customHeight="1" x14ac:dyDescent="0.25">
      <c r="A131" s="113" t="s">
        <v>46</v>
      </c>
      <c r="B131" s="114"/>
      <c r="C131" s="115"/>
      <c r="D131" s="97"/>
      <c r="E131" s="105">
        <f>SUM(E132:E163)</f>
        <v>3298255</v>
      </c>
      <c r="F131" s="97"/>
      <c r="G131" s="79"/>
      <c r="H131" s="79"/>
      <c r="I131" s="106"/>
      <c r="J131" s="79"/>
      <c r="K131" s="97"/>
      <c r="L131" s="97"/>
      <c r="M131" s="97"/>
      <c r="N131" s="97"/>
      <c r="O131" s="97"/>
      <c r="P131" s="97"/>
      <c r="Q131" s="97"/>
      <c r="R131" s="107"/>
      <c r="S131" s="86"/>
      <c r="T131" s="29" t="s">
        <v>32</v>
      </c>
      <c r="U131" s="29"/>
      <c r="V131" s="29"/>
      <c r="W131" s="29"/>
      <c r="X131" s="29"/>
      <c r="Y131" s="29"/>
      <c r="Z131" s="29"/>
      <c r="AA131" s="29"/>
      <c r="AB131" s="29"/>
      <c r="AC131" s="29"/>
      <c r="AD131" s="29"/>
      <c r="AE131" s="29"/>
      <c r="AF131" s="29"/>
      <c r="AG131" s="29"/>
      <c r="AH131" s="29"/>
      <c r="AI131" s="29"/>
      <c r="AJ131" s="29"/>
      <c r="AK131" s="29"/>
      <c r="AL131" s="29"/>
      <c r="AM131" s="29"/>
      <c r="AN131" s="29"/>
      <c r="AO131" s="28"/>
      <c r="AP131" s="28"/>
      <c r="AQ131" s="28"/>
      <c r="AR131" s="29" t="s">
        <v>32</v>
      </c>
      <c r="AS131" s="29"/>
      <c r="AT131" s="28"/>
      <c r="AU131" s="28"/>
      <c r="AV131" s="28"/>
      <c r="AW131" s="28"/>
      <c r="AX131" s="28"/>
      <c r="AY131" s="28"/>
      <c r="AZ131" s="28"/>
      <c r="BA131" s="28"/>
      <c r="BB131" s="28"/>
      <c r="BC131" s="28"/>
      <c r="BD131" s="28"/>
      <c r="BE131" s="28"/>
      <c r="BF131" s="28"/>
      <c r="BG131" s="28"/>
      <c r="BH131" s="28"/>
      <c r="BI131" s="28"/>
      <c r="BJ131" s="44"/>
    </row>
    <row r="132" spans="1:164" s="21" customFormat="1" ht="38.25" hidden="1" x14ac:dyDescent="0.25">
      <c r="A132" s="64"/>
      <c r="B132" s="61" t="s">
        <v>0</v>
      </c>
      <c r="C132" s="25">
        <v>1.2</v>
      </c>
      <c r="D132" s="64" t="s">
        <v>306</v>
      </c>
      <c r="E132" s="84">
        <v>78000</v>
      </c>
      <c r="F132" s="84" t="s">
        <v>89</v>
      </c>
      <c r="G132" s="84" t="s">
        <v>89</v>
      </c>
      <c r="H132" s="84" t="s">
        <v>89</v>
      </c>
      <c r="I132" s="84" t="s">
        <v>89</v>
      </c>
      <c r="J132" s="24">
        <f>30000/150000*100</f>
        <v>20</v>
      </c>
      <c r="K132" s="25">
        <f>120000/150000*100</f>
        <v>80</v>
      </c>
      <c r="L132" s="84" t="s">
        <v>89</v>
      </c>
      <c r="M132" s="61" t="s">
        <v>89</v>
      </c>
      <c r="N132" s="61" t="s">
        <v>89</v>
      </c>
      <c r="O132" s="61" t="s">
        <v>89</v>
      </c>
      <c r="P132" s="61" t="s">
        <v>89</v>
      </c>
      <c r="Q132" s="61" t="s">
        <v>89</v>
      </c>
      <c r="R132" s="64" t="s">
        <v>419</v>
      </c>
      <c r="S132" s="36"/>
      <c r="BJ132" s="40"/>
      <c r="BK132" s="20"/>
      <c r="BL132" s="20"/>
      <c r="BM132" s="20"/>
      <c r="BN132" s="20"/>
      <c r="BO132" s="20"/>
      <c r="BP132" s="20"/>
      <c r="BQ132" s="20"/>
      <c r="BR132" s="20"/>
      <c r="BS132" s="20"/>
      <c r="BT132" s="20"/>
      <c r="BU132" s="20"/>
      <c r="BV132" s="20"/>
      <c r="BW132" s="20"/>
      <c r="BX132" s="20"/>
      <c r="BY132" s="20"/>
      <c r="BZ132" s="20"/>
      <c r="CA132" s="20"/>
      <c r="CB132" s="20"/>
      <c r="CC132" s="20"/>
      <c r="CD132" s="20"/>
      <c r="CE132" s="20"/>
      <c r="CF132" s="20"/>
      <c r="CG132" s="20"/>
      <c r="CH132" s="20"/>
      <c r="CI132" s="20"/>
      <c r="CJ132" s="20"/>
      <c r="CK132" s="20"/>
      <c r="CL132" s="20"/>
      <c r="CM132" s="20"/>
      <c r="CN132" s="20"/>
      <c r="CO132" s="20"/>
      <c r="CP132" s="20"/>
      <c r="CQ132" s="20"/>
      <c r="CR132" s="20"/>
      <c r="CS132" s="20"/>
      <c r="CT132" s="20"/>
      <c r="CU132" s="20"/>
      <c r="CV132" s="20"/>
      <c r="CW132" s="20"/>
      <c r="CX132" s="20"/>
      <c r="CY132" s="20"/>
      <c r="CZ132" s="20"/>
      <c r="DA132" s="20"/>
      <c r="DB132" s="20"/>
      <c r="DC132" s="20"/>
      <c r="DD132" s="20"/>
      <c r="DE132" s="20"/>
      <c r="DF132" s="20"/>
      <c r="DG132" s="20"/>
      <c r="DH132" s="20"/>
      <c r="DI132" s="20"/>
      <c r="DJ132" s="20"/>
      <c r="DK132" s="20"/>
      <c r="DL132" s="20"/>
      <c r="DM132" s="20"/>
      <c r="DN132" s="20"/>
      <c r="DO132" s="20"/>
      <c r="DP132" s="20"/>
      <c r="DQ132" s="20"/>
      <c r="DR132" s="20"/>
      <c r="DS132" s="20"/>
      <c r="DT132" s="20"/>
      <c r="DU132" s="20"/>
      <c r="DV132" s="20"/>
      <c r="DW132" s="20"/>
      <c r="DX132" s="20"/>
      <c r="DY132" s="20"/>
      <c r="DZ132" s="20"/>
      <c r="EA132" s="20"/>
      <c r="EB132" s="20"/>
      <c r="EC132" s="20"/>
      <c r="ED132" s="20"/>
      <c r="EE132" s="20"/>
      <c r="EF132" s="20"/>
      <c r="EG132" s="20"/>
      <c r="EH132" s="20"/>
      <c r="EI132" s="20"/>
      <c r="EJ132" s="20"/>
      <c r="EK132" s="20"/>
      <c r="EL132" s="20"/>
      <c r="EM132" s="20"/>
      <c r="EN132" s="20"/>
      <c r="EO132" s="20"/>
      <c r="EP132" s="20"/>
      <c r="EQ132" s="20"/>
      <c r="ER132" s="20"/>
      <c r="ES132" s="20"/>
      <c r="ET132" s="20"/>
      <c r="EU132" s="20"/>
      <c r="EV132" s="20"/>
      <c r="EW132" s="20"/>
      <c r="EX132" s="20"/>
      <c r="EY132" s="20"/>
      <c r="EZ132" s="20"/>
      <c r="FA132" s="20"/>
      <c r="FB132" s="20"/>
      <c r="FC132" s="20"/>
      <c r="FD132" s="20"/>
      <c r="FE132" s="20"/>
      <c r="FF132" s="20"/>
      <c r="FG132" s="20"/>
      <c r="FH132" s="20"/>
    </row>
    <row r="133" spans="1:164" s="21" customFormat="1" ht="63" hidden="1" customHeight="1" x14ac:dyDescent="0.25">
      <c r="A133" s="64"/>
      <c r="B133" s="61" t="s">
        <v>0</v>
      </c>
      <c r="C133" s="25">
        <v>1.2</v>
      </c>
      <c r="D133" s="24" t="s">
        <v>153</v>
      </c>
      <c r="E133" s="84">
        <v>448800</v>
      </c>
      <c r="F133" s="84" t="s">
        <v>89</v>
      </c>
      <c r="G133" s="84" t="s">
        <v>89</v>
      </c>
      <c r="H133" s="84" t="s">
        <v>89</v>
      </c>
      <c r="I133" s="84" t="s">
        <v>89</v>
      </c>
      <c r="J133" s="24">
        <v>0</v>
      </c>
      <c r="K133" s="25">
        <v>100</v>
      </c>
      <c r="L133" s="84" t="s">
        <v>89</v>
      </c>
      <c r="M133" s="61" t="s">
        <v>89</v>
      </c>
      <c r="N133" s="61" t="s">
        <v>89</v>
      </c>
      <c r="O133" s="61" t="s">
        <v>89</v>
      </c>
      <c r="P133" s="61" t="s">
        <v>89</v>
      </c>
      <c r="Q133" s="61" t="s">
        <v>89</v>
      </c>
      <c r="R133" s="64" t="s">
        <v>419</v>
      </c>
      <c r="S133" s="36"/>
      <c r="BJ133" s="40"/>
      <c r="BK133" s="20"/>
      <c r="BL133" s="20"/>
      <c r="BM133" s="20"/>
      <c r="BN133" s="20"/>
      <c r="BO133" s="20"/>
      <c r="BP133" s="20"/>
      <c r="BQ133" s="20"/>
      <c r="BR133" s="20"/>
      <c r="BS133" s="20"/>
      <c r="BT133" s="20"/>
      <c r="BU133" s="20"/>
      <c r="BV133" s="20"/>
      <c r="BW133" s="20"/>
      <c r="BX133" s="20"/>
      <c r="BY133" s="20"/>
      <c r="BZ133" s="20"/>
      <c r="CA133" s="20"/>
      <c r="CB133" s="20"/>
      <c r="CC133" s="20"/>
      <c r="CD133" s="20"/>
      <c r="CE133" s="20"/>
      <c r="CF133" s="20"/>
      <c r="CG133" s="20"/>
      <c r="CH133" s="20"/>
      <c r="CI133" s="20"/>
      <c r="CJ133" s="20"/>
      <c r="CK133" s="20"/>
      <c r="CL133" s="20"/>
      <c r="CM133" s="20"/>
      <c r="CN133" s="20"/>
      <c r="CO133" s="20"/>
      <c r="CP133" s="20"/>
      <c r="CQ133" s="20"/>
      <c r="CR133" s="20"/>
      <c r="CS133" s="20"/>
      <c r="CT133" s="20"/>
      <c r="CU133" s="20"/>
      <c r="CV133" s="20"/>
      <c r="CW133" s="20"/>
      <c r="CX133" s="20"/>
      <c r="CY133" s="20"/>
      <c r="CZ133" s="20"/>
      <c r="DA133" s="20"/>
      <c r="DB133" s="20"/>
      <c r="DC133" s="20"/>
      <c r="DD133" s="20"/>
      <c r="DE133" s="20"/>
      <c r="DF133" s="20"/>
      <c r="DG133" s="20"/>
      <c r="DH133" s="20"/>
      <c r="DI133" s="20"/>
      <c r="DJ133" s="20"/>
      <c r="DK133" s="20"/>
      <c r="DL133" s="20"/>
      <c r="DM133" s="20"/>
      <c r="DN133" s="20"/>
      <c r="DO133" s="20"/>
      <c r="DP133" s="20"/>
      <c r="DQ133" s="20"/>
      <c r="DR133" s="20"/>
      <c r="DS133" s="20"/>
      <c r="DT133" s="20"/>
      <c r="DU133" s="20"/>
      <c r="DV133" s="20"/>
      <c r="DW133" s="20"/>
      <c r="DX133" s="20"/>
      <c r="DY133" s="20"/>
      <c r="DZ133" s="20"/>
      <c r="EA133" s="20"/>
      <c r="EB133" s="20"/>
      <c r="EC133" s="20"/>
      <c r="ED133" s="20"/>
      <c r="EE133" s="20"/>
      <c r="EF133" s="20"/>
      <c r="EG133" s="20"/>
      <c r="EH133" s="20"/>
      <c r="EI133" s="20"/>
      <c r="EJ133" s="20"/>
      <c r="EK133" s="20"/>
      <c r="EL133" s="20"/>
      <c r="EM133" s="20"/>
      <c r="EN133" s="20"/>
      <c r="EO133" s="20"/>
      <c r="EP133" s="20"/>
      <c r="EQ133" s="20"/>
      <c r="ER133" s="20"/>
      <c r="ES133" s="20"/>
      <c r="ET133" s="20"/>
      <c r="EU133" s="20"/>
      <c r="EV133" s="20"/>
      <c r="EW133" s="20"/>
      <c r="EX133" s="20"/>
      <c r="EY133" s="20"/>
      <c r="EZ133" s="20"/>
      <c r="FA133" s="20"/>
      <c r="FB133" s="20"/>
      <c r="FC133" s="20"/>
      <c r="FD133" s="20"/>
      <c r="FE133" s="20"/>
      <c r="FF133" s="20"/>
      <c r="FG133" s="20"/>
      <c r="FH133" s="20"/>
    </row>
    <row r="134" spans="1:164" s="21" customFormat="1" ht="63" hidden="1" customHeight="1" x14ac:dyDescent="0.25">
      <c r="A134" s="64"/>
      <c r="B134" s="61" t="s">
        <v>0</v>
      </c>
      <c r="C134" s="25">
        <v>1.2</v>
      </c>
      <c r="D134" s="24" t="s">
        <v>91</v>
      </c>
      <c r="E134" s="84">
        <v>328000</v>
      </c>
      <c r="F134" s="84" t="s">
        <v>89</v>
      </c>
      <c r="G134" s="84" t="s">
        <v>89</v>
      </c>
      <c r="H134" s="84" t="s">
        <v>89</v>
      </c>
      <c r="I134" s="84" t="s">
        <v>89</v>
      </c>
      <c r="J134" s="24">
        <v>0</v>
      </c>
      <c r="K134" s="25">
        <v>100</v>
      </c>
      <c r="L134" s="84" t="s">
        <v>89</v>
      </c>
      <c r="M134" s="61" t="s">
        <v>89</v>
      </c>
      <c r="N134" s="61" t="s">
        <v>89</v>
      </c>
      <c r="O134" s="61" t="s">
        <v>89</v>
      </c>
      <c r="P134" s="61" t="s">
        <v>89</v>
      </c>
      <c r="Q134" s="61" t="s">
        <v>89</v>
      </c>
      <c r="R134" s="64" t="s">
        <v>419</v>
      </c>
      <c r="S134" s="37"/>
      <c r="T134" s="15"/>
      <c r="U134" s="15"/>
      <c r="V134" s="15"/>
      <c r="W134" s="15"/>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39"/>
      <c r="BK134" s="20"/>
      <c r="BL134" s="20"/>
      <c r="BM134" s="20"/>
      <c r="BN134" s="20"/>
      <c r="BO134" s="20"/>
      <c r="BP134" s="20"/>
      <c r="BQ134" s="20"/>
      <c r="BR134" s="20"/>
      <c r="BS134" s="20"/>
      <c r="BT134" s="20"/>
      <c r="BU134" s="20"/>
      <c r="BV134" s="20"/>
      <c r="BW134" s="20"/>
      <c r="BX134" s="20"/>
      <c r="BY134" s="20"/>
      <c r="BZ134" s="20"/>
      <c r="CA134" s="20"/>
      <c r="CB134" s="20"/>
      <c r="CC134" s="20"/>
      <c r="CD134" s="20"/>
      <c r="CE134" s="20"/>
      <c r="CF134" s="20"/>
      <c r="CG134" s="20"/>
      <c r="CH134" s="20"/>
      <c r="CI134" s="20"/>
      <c r="CJ134" s="20"/>
      <c r="CK134" s="20"/>
      <c r="CL134" s="20"/>
      <c r="CM134" s="20"/>
      <c r="CN134" s="20"/>
      <c r="CO134" s="20"/>
      <c r="CP134" s="20"/>
      <c r="CQ134" s="20"/>
      <c r="CR134" s="20"/>
      <c r="CS134" s="20"/>
      <c r="CT134" s="20"/>
      <c r="CU134" s="20"/>
      <c r="CV134" s="20"/>
      <c r="CW134" s="20"/>
      <c r="CX134" s="20"/>
      <c r="CY134" s="20"/>
      <c r="CZ134" s="20"/>
      <c r="DA134" s="20"/>
      <c r="DB134" s="20"/>
      <c r="DC134" s="20"/>
      <c r="DD134" s="20"/>
      <c r="DE134" s="20"/>
      <c r="DF134" s="20"/>
      <c r="DG134" s="20"/>
      <c r="DH134" s="20"/>
      <c r="DI134" s="20"/>
      <c r="DJ134" s="20"/>
      <c r="DK134" s="20"/>
      <c r="DL134" s="20"/>
      <c r="DM134" s="20"/>
      <c r="DN134" s="20"/>
      <c r="DO134" s="20"/>
      <c r="DP134" s="20"/>
      <c r="DQ134" s="20"/>
      <c r="DR134" s="20"/>
      <c r="DS134" s="20"/>
      <c r="DT134" s="20"/>
      <c r="DU134" s="20"/>
      <c r="DV134" s="20"/>
      <c r="DW134" s="20"/>
      <c r="DX134" s="20"/>
      <c r="DY134" s="20"/>
      <c r="DZ134" s="20"/>
      <c r="EA134" s="20"/>
      <c r="EB134" s="20"/>
      <c r="EC134" s="20"/>
      <c r="ED134" s="20"/>
      <c r="EE134" s="20"/>
      <c r="EF134" s="20"/>
      <c r="EG134" s="20"/>
      <c r="EH134" s="20"/>
      <c r="EI134" s="20"/>
      <c r="EJ134" s="20"/>
      <c r="EK134" s="20"/>
      <c r="EL134" s="20"/>
      <c r="EM134" s="20"/>
      <c r="EN134" s="20"/>
      <c r="EO134" s="20"/>
      <c r="EP134" s="20"/>
      <c r="EQ134" s="20"/>
      <c r="ER134" s="20"/>
      <c r="ES134" s="20"/>
      <c r="ET134" s="20"/>
      <c r="EU134" s="20"/>
      <c r="EV134" s="20"/>
      <c r="EW134" s="20"/>
      <c r="EX134" s="20"/>
      <c r="EY134" s="20"/>
      <c r="EZ134" s="20"/>
      <c r="FA134" s="20"/>
      <c r="FB134" s="20"/>
      <c r="FC134" s="20"/>
      <c r="FD134" s="20"/>
      <c r="FE134" s="20"/>
      <c r="FF134" s="20"/>
      <c r="FG134" s="20"/>
      <c r="FH134" s="20"/>
    </row>
    <row r="135" spans="1:164" s="21" customFormat="1" ht="63" hidden="1" customHeight="1" x14ac:dyDescent="0.25">
      <c r="A135" s="64"/>
      <c r="B135" s="61" t="s">
        <v>0</v>
      </c>
      <c r="C135" s="25">
        <v>1.2</v>
      </c>
      <c r="D135" s="24" t="s">
        <v>92</v>
      </c>
      <c r="E135" s="84">
        <v>86400</v>
      </c>
      <c r="F135" s="84" t="s">
        <v>89</v>
      </c>
      <c r="G135" s="84" t="s">
        <v>89</v>
      </c>
      <c r="H135" s="84" t="s">
        <v>89</v>
      </c>
      <c r="I135" s="84" t="s">
        <v>89</v>
      </c>
      <c r="J135" s="24">
        <v>0</v>
      </c>
      <c r="K135" s="25">
        <v>100</v>
      </c>
      <c r="L135" s="84" t="s">
        <v>89</v>
      </c>
      <c r="M135" s="61" t="s">
        <v>89</v>
      </c>
      <c r="N135" s="61" t="s">
        <v>89</v>
      </c>
      <c r="O135" s="61" t="s">
        <v>89</v>
      </c>
      <c r="P135" s="61" t="s">
        <v>89</v>
      </c>
      <c r="Q135" s="61" t="s">
        <v>89</v>
      </c>
      <c r="R135" s="64" t="s">
        <v>419</v>
      </c>
      <c r="S135" s="37"/>
      <c r="T135" s="15"/>
      <c r="U135" s="15"/>
      <c r="V135" s="15"/>
      <c r="W135" s="15"/>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5"/>
      <c r="BI135" s="15"/>
      <c r="BJ135" s="39"/>
      <c r="BK135" s="20"/>
      <c r="BL135" s="20"/>
      <c r="BM135" s="20"/>
      <c r="BN135" s="20"/>
      <c r="BO135" s="20"/>
      <c r="BP135" s="20"/>
      <c r="BQ135" s="20"/>
      <c r="BR135" s="20"/>
      <c r="BS135" s="20"/>
      <c r="BT135" s="20"/>
      <c r="BU135" s="20"/>
      <c r="BV135" s="20"/>
      <c r="BW135" s="20"/>
      <c r="BX135" s="20"/>
      <c r="BY135" s="20"/>
      <c r="BZ135" s="20"/>
      <c r="CA135" s="20"/>
      <c r="CB135" s="20"/>
      <c r="CC135" s="20"/>
      <c r="CD135" s="20"/>
      <c r="CE135" s="20"/>
      <c r="CF135" s="20"/>
      <c r="CG135" s="20"/>
      <c r="CH135" s="20"/>
      <c r="CI135" s="20"/>
      <c r="CJ135" s="20"/>
      <c r="CK135" s="20"/>
      <c r="CL135" s="20"/>
      <c r="CM135" s="20"/>
      <c r="CN135" s="20"/>
      <c r="CO135" s="20"/>
      <c r="CP135" s="20"/>
      <c r="CQ135" s="20"/>
      <c r="CR135" s="20"/>
      <c r="CS135" s="20"/>
      <c r="CT135" s="20"/>
      <c r="CU135" s="20"/>
      <c r="CV135" s="20"/>
      <c r="CW135" s="20"/>
      <c r="CX135" s="20"/>
      <c r="CY135" s="20"/>
      <c r="CZ135" s="20"/>
      <c r="DA135" s="20"/>
      <c r="DB135" s="20"/>
      <c r="DC135" s="20"/>
      <c r="DD135" s="20"/>
      <c r="DE135" s="20"/>
      <c r="DF135" s="20"/>
      <c r="DG135" s="20"/>
      <c r="DH135" s="20"/>
      <c r="DI135" s="20"/>
      <c r="DJ135" s="20"/>
      <c r="DK135" s="20"/>
      <c r="DL135" s="20"/>
      <c r="DM135" s="20"/>
      <c r="DN135" s="20"/>
      <c r="DO135" s="20"/>
      <c r="DP135" s="20"/>
      <c r="DQ135" s="20"/>
      <c r="DR135" s="20"/>
      <c r="DS135" s="20"/>
      <c r="DT135" s="20"/>
      <c r="DU135" s="20"/>
      <c r="DV135" s="20"/>
      <c r="DW135" s="20"/>
      <c r="DX135" s="20"/>
      <c r="DY135" s="20"/>
      <c r="DZ135" s="20"/>
      <c r="EA135" s="20"/>
      <c r="EB135" s="20"/>
      <c r="EC135" s="20"/>
      <c r="ED135" s="20"/>
      <c r="EE135" s="20"/>
      <c r="EF135" s="20"/>
      <c r="EG135" s="20"/>
      <c r="EH135" s="20"/>
      <c r="EI135" s="20"/>
      <c r="EJ135" s="20"/>
      <c r="EK135" s="20"/>
      <c r="EL135" s="20"/>
      <c r="EM135" s="20"/>
      <c r="EN135" s="20"/>
      <c r="EO135" s="20"/>
      <c r="EP135" s="20"/>
      <c r="EQ135" s="20"/>
      <c r="ER135" s="20"/>
      <c r="ES135" s="20"/>
      <c r="ET135" s="20"/>
      <c r="EU135" s="20"/>
      <c r="EV135" s="20"/>
      <c r="EW135" s="20"/>
      <c r="EX135" s="20"/>
      <c r="EY135" s="20"/>
      <c r="EZ135" s="20"/>
      <c r="FA135" s="20"/>
      <c r="FB135" s="20"/>
      <c r="FC135" s="20"/>
      <c r="FD135" s="20"/>
      <c r="FE135" s="20"/>
      <c r="FF135" s="20"/>
      <c r="FG135" s="20"/>
      <c r="FH135" s="20"/>
    </row>
    <row r="136" spans="1:164" s="21" customFormat="1" ht="57.75" hidden="1" customHeight="1" x14ac:dyDescent="0.25">
      <c r="A136" s="64"/>
      <c r="B136" s="61" t="s">
        <v>0</v>
      </c>
      <c r="C136" s="25">
        <v>1.4</v>
      </c>
      <c r="D136" s="24" t="s">
        <v>155</v>
      </c>
      <c r="E136" s="84">
        <v>40000</v>
      </c>
      <c r="F136" s="84" t="s">
        <v>89</v>
      </c>
      <c r="G136" s="84" t="s">
        <v>89</v>
      </c>
      <c r="H136" s="84" t="s">
        <v>89</v>
      </c>
      <c r="I136" s="84" t="s">
        <v>89</v>
      </c>
      <c r="J136" s="24">
        <v>0</v>
      </c>
      <c r="K136" s="25">
        <v>100</v>
      </c>
      <c r="L136" s="84" t="s">
        <v>89</v>
      </c>
      <c r="M136" s="61" t="s">
        <v>89</v>
      </c>
      <c r="N136" s="61" t="s">
        <v>89</v>
      </c>
      <c r="O136" s="61" t="s">
        <v>89</v>
      </c>
      <c r="P136" s="61" t="s">
        <v>89</v>
      </c>
      <c r="Q136" s="61" t="s">
        <v>89</v>
      </c>
      <c r="R136" s="57" t="s">
        <v>420</v>
      </c>
      <c r="S136" s="37"/>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39"/>
      <c r="BK136" s="20"/>
      <c r="BL136" s="20"/>
      <c r="BM136" s="20"/>
      <c r="BN136" s="20"/>
      <c r="BO136" s="20"/>
      <c r="BP136" s="20"/>
      <c r="BQ136" s="20"/>
      <c r="BR136" s="20"/>
      <c r="BS136" s="20"/>
      <c r="BT136" s="20"/>
      <c r="BU136" s="20"/>
      <c r="BV136" s="20"/>
      <c r="BW136" s="20"/>
      <c r="BX136" s="20"/>
      <c r="BY136" s="20"/>
      <c r="BZ136" s="20"/>
      <c r="CA136" s="20"/>
      <c r="CB136" s="20"/>
      <c r="CC136" s="20"/>
      <c r="CD136" s="20"/>
      <c r="CE136" s="20"/>
      <c r="CF136" s="20"/>
      <c r="CG136" s="20"/>
      <c r="CH136" s="20"/>
      <c r="CI136" s="20"/>
      <c r="CJ136" s="20"/>
      <c r="CK136" s="20"/>
      <c r="CL136" s="20"/>
      <c r="CM136" s="20"/>
      <c r="CN136" s="20"/>
      <c r="CO136" s="20"/>
      <c r="CP136" s="20"/>
      <c r="CQ136" s="20"/>
      <c r="CR136" s="20"/>
      <c r="CS136" s="20"/>
      <c r="CT136" s="20"/>
      <c r="CU136" s="20"/>
      <c r="CV136" s="20"/>
      <c r="CW136" s="20"/>
      <c r="CX136" s="20"/>
      <c r="CY136" s="20"/>
      <c r="CZ136" s="20"/>
      <c r="DA136" s="20"/>
      <c r="DB136" s="20"/>
      <c r="DC136" s="20"/>
      <c r="DD136" s="20"/>
      <c r="DE136" s="20"/>
      <c r="DF136" s="20"/>
      <c r="DG136" s="20"/>
      <c r="DH136" s="20"/>
      <c r="DI136" s="20"/>
      <c r="DJ136" s="20"/>
      <c r="DK136" s="20"/>
      <c r="DL136" s="20"/>
      <c r="DM136" s="20"/>
      <c r="DN136" s="20"/>
      <c r="DO136" s="20"/>
      <c r="DP136" s="20"/>
      <c r="DQ136" s="20"/>
      <c r="DR136" s="20"/>
      <c r="DS136" s="20"/>
      <c r="DT136" s="20"/>
      <c r="DU136" s="20"/>
      <c r="DV136" s="20"/>
      <c r="DW136" s="20"/>
      <c r="DX136" s="20"/>
      <c r="DY136" s="20"/>
      <c r="DZ136" s="20"/>
      <c r="EA136" s="20"/>
      <c r="EB136" s="20"/>
      <c r="EC136" s="20"/>
      <c r="ED136" s="20"/>
      <c r="EE136" s="20"/>
      <c r="EF136" s="20"/>
      <c r="EG136" s="20"/>
      <c r="EH136" s="20"/>
      <c r="EI136" s="20"/>
      <c r="EJ136" s="20"/>
      <c r="EK136" s="20"/>
      <c r="EL136" s="20"/>
      <c r="EM136" s="20"/>
      <c r="EN136" s="20"/>
      <c r="EO136" s="20"/>
      <c r="EP136" s="20"/>
      <c r="EQ136" s="20"/>
      <c r="ER136" s="20"/>
      <c r="ES136" s="20"/>
      <c r="ET136" s="20"/>
      <c r="EU136" s="20"/>
      <c r="EV136" s="20"/>
      <c r="EW136" s="20"/>
      <c r="EX136" s="20"/>
      <c r="EY136" s="20"/>
      <c r="EZ136" s="20"/>
      <c r="FA136" s="20"/>
      <c r="FB136" s="20"/>
      <c r="FC136" s="20"/>
      <c r="FD136" s="20"/>
      <c r="FE136" s="20"/>
      <c r="FF136" s="20"/>
      <c r="FG136" s="20"/>
      <c r="FH136" s="20"/>
    </row>
    <row r="137" spans="1:164" s="21" customFormat="1" ht="53.25" hidden="1" customHeight="1" x14ac:dyDescent="0.25">
      <c r="A137" s="64"/>
      <c r="B137" s="61" t="s">
        <v>0</v>
      </c>
      <c r="C137" s="25">
        <v>1.5</v>
      </c>
      <c r="D137" s="24" t="s">
        <v>228</v>
      </c>
      <c r="E137" s="84">
        <v>30000</v>
      </c>
      <c r="F137" s="84" t="s">
        <v>89</v>
      </c>
      <c r="G137" s="84" t="s">
        <v>89</v>
      </c>
      <c r="H137" s="84" t="s">
        <v>89</v>
      </c>
      <c r="I137" s="84" t="s">
        <v>89</v>
      </c>
      <c r="J137" s="24">
        <v>0</v>
      </c>
      <c r="K137" s="25">
        <v>100</v>
      </c>
      <c r="L137" s="84" t="s">
        <v>89</v>
      </c>
      <c r="M137" s="61" t="s">
        <v>89</v>
      </c>
      <c r="N137" s="61" t="s">
        <v>89</v>
      </c>
      <c r="O137" s="61" t="s">
        <v>89</v>
      </c>
      <c r="P137" s="61" t="s">
        <v>89</v>
      </c>
      <c r="Q137" s="61" t="s">
        <v>89</v>
      </c>
      <c r="R137" s="57" t="s">
        <v>420</v>
      </c>
      <c r="S137" s="37"/>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39"/>
      <c r="BK137" s="20"/>
      <c r="BL137" s="20"/>
      <c r="BM137" s="20"/>
      <c r="BN137" s="20"/>
      <c r="BO137" s="20"/>
      <c r="BP137" s="20"/>
      <c r="BQ137" s="20"/>
      <c r="BR137" s="20"/>
      <c r="BS137" s="20"/>
      <c r="BT137" s="20"/>
      <c r="BU137" s="20"/>
      <c r="BV137" s="20"/>
      <c r="BW137" s="20"/>
      <c r="BX137" s="20"/>
      <c r="BY137" s="20"/>
      <c r="BZ137" s="20"/>
      <c r="CA137" s="20"/>
      <c r="CB137" s="20"/>
      <c r="CC137" s="20"/>
      <c r="CD137" s="20"/>
      <c r="CE137" s="20"/>
      <c r="CF137" s="20"/>
      <c r="CG137" s="20"/>
      <c r="CH137" s="20"/>
      <c r="CI137" s="20"/>
      <c r="CJ137" s="20"/>
      <c r="CK137" s="20"/>
      <c r="CL137" s="20"/>
      <c r="CM137" s="20"/>
      <c r="CN137" s="20"/>
      <c r="CO137" s="20"/>
      <c r="CP137" s="20"/>
      <c r="CQ137" s="20"/>
      <c r="CR137" s="20"/>
      <c r="CS137" s="20"/>
      <c r="CT137" s="20"/>
      <c r="CU137" s="20"/>
      <c r="CV137" s="20"/>
      <c r="CW137" s="20"/>
      <c r="CX137" s="20"/>
      <c r="CY137" s="20"/>
      <c r="CZ137" s="20"/>
      <c r="DA137" s="20"/>
      <c r="DB137" s="20"/>
      <c r="DC137" s="20"/>
      <c r="DD137" s="20"/>
      <c r="DE137" s="20"/>
      <c r="DF137" s="20"/>
      <c r="DG137" s="20"/>
      <c r="DH137" s="20"/>
      <c r="DI137" s="20"/>
      <c r="DJ137" s="20"/>
      <c r="DK137" s="20"/>
      <c r="DL137" s="20"/>
      <c r="DM137" s="20"/>
      <c r="DN137" s="20"/>
      <c r="DO137" s="20"/>
      <c r="DP137" s="20"/>
      <c r="DQ137" s="20"/>
      <c r="DR137" s="20"/>
      <c r="DS137" s="20"/>
      <c r="DT137" s="20"/>
      <c r="DU137" s="20"/>
      <c r="DV137" s="20"/>
      <c r="DW137" s="20"/>
      <c r="DX137" s="20"/>
      <c r="DY137" s="20"/>
      <c r="DZ137" s="20"/>
      <c r="EA137" s="20"/>
      <c r="EB137" s="20"/>
      <c r="EC137" s="20"/>
      <c r="ED137" s="20"/>
      <c r="EE137" s="20"/>
      <c r="EF137" s="20"/>
      <c r="EG137" s="20"/>
      <c r="EH137" s="20"/>
      <c r="EI137" s="20"/>
      <c r="EJ137" s="20"/>
      <c r="EK137" s="20"/>
      <c r="EL137" s="20"/>
      <c r="EM137" s="20"/>
      <c r="EN137" s="20"/>
      <c r="EO137" s="20"/>
      <c r="EP137" s="20"/>
      <c r="EQ137" s="20"/>
      <c r="ER137" s="20"/>
      <c r="ES137" s="20"/>
      <c r="ET137" s="20"/>
      <c r="EU137" s="20"/>
      <c r="EV137" s="20"/>
      <c r="EW137" s="20"/>
      <c r="EX137" s="20"/>
      <c r="EY137" s="20"/>
      <c r="EZ137" s="20"/>
      <c r="FA137" s="20"/>
      <c r="FB137" s="20"/>
      <c r="FC137" s="20"/>
      <c r="FD137" s="20"/>
      <c r="FE137" s="20"/>
      <c r="FF137" s="20"/>
      <c r="FG137" s="20"/>
      <c r="FH137" s="20"/>
    </row>
    <row r="138" spans="1:164" s="21" customFormat="1" ht="53.25" hidden="1" customHeight="1" x14ac:dyDescent="0.25">
      <c r="A138" s="64"/>
      <c r="B138" s="61" t="s">
        <v>1</v>
      </c>
      <c r="C138" s="25">
        <v>2.1</v>
      </c>
      <c r="D138" s="24" t="s">
        <v>233</v>
      </c>
      <c r="E138" s="84">
        <v>40000</v>
      </c>
      <c r="F138" s="84" t="s">
        <v>89</v>
      </c>
      <c r="G138" s="84" t="s">
        <v>89</v>
      </c>
      <c r="H138" s="84" t="s">
        <v>89</v>
      </c>
      <c r="I138" s="84" t="s">
        <v>89</v>
      </c>
      <c r="J138" s="24">
        <v>0</v>
      </c>
      <c r="K138" s="25">
        <v>100</v>
      </c>
      <c r="L138" s="84" t="s">
        <v>89</v>
      </c>
      <c r="M138" s="61" t="s">
        <v>89</v>
      </c>
      <c r="N138" s="61" t="s">
        <v>89</v>
      </c>
      <c r="O138" s="61" t="s">
        <v>89</v>
      </c>
      <c r="P138" s="61" t="s">
        <v>89</v>
      </c>
      <c r="Q138" s="61" t="s">
        <v>89</v>
      </c>
      <c r="R138" s="57" t="s">
        <v>420</v>
      </c>
      <c r="S138" s="37"/>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39"/>
      <c r="BK138" s="20"/>
      <c r="BL138" s="20"/>
      <c r="BM138" s="20"/>
      <c r="BN138" s="20"/>
      <c r="BO138" s="20"/>
      <c r="BP138" s="20"/>
      <c r="BQ138" s="20"/>
      <c r="BR138" s="20"/>
      <c r="BS138" s="20"/>
      <c r="BT138" s="20"/>
      <c r="BU138" s="20"/>
      <c r="BV138" s="20"/>
      <c r="BW138" s="20"/>
      <c r="BX138" s="20"/>
      <c r="BY138" s="20"/>
      <c r="BZ138" s="20"/>
      <c r="CA138" s="20"/>
      <c r="CB138" s="20"/>
      <c r="CC138" s="20"/>
      <c r="CD138" s="20"/>
      <c r="CE138" s="20"/>
      <c r="CF138" s="20"/>
      <c r="CG138" s="20"/>
      <c r="CH138" s="20"/>
      <c r="CI138" s="20"/>
      <c r="CJ138" s="20"/>
      <c r="CK138" s="20"/>
      <c r="CL138" s="20"/>
      <c r="CM138" s="20"/>
      <c r="CN138" s="20"/>
      <c r="CO138" s="20"/>
      <c r="CP138" s="20"/>
      <c r="CQ138" s="20"/>
      <c r="CR138" s="20"/>
      <c r="CS138" s="20"/>
      <c r="CT138" s="20"/>
      <c r="CU138" s="20"/>
      <c r="CV138" s="20"/>
      <c r="CW138" s="20"/>
      <c r="CX138" s="20"/>
      <c r="CY138" s="20"/>
      <c r="CZ138" s="20"/>
      <c r="DA138" s="20"/>
      <c r="DB138" s="20"/>
      <c r="DC138" s="20"/>
      <c r="DD138" s="20"/>
      <c r="DE138" s="20"/>
      <c r="DF138" s="20"/>
      <c r="DG138" s="20"/>
      <c r="DH138" s="20"/>
      <c r="DI138" s="20"/>
      <c r="DJ138" s="20"/>
      <c r="DK138" s="20"/>
      <c r="DL138" s="20"/>
      <c r="DM138" s="20"/>
      <c r="DN138" s="20"/>
      <c r="DO138" s="20"/>
      <c r="DP138" s="20"/>
      <c r="DQ138" s="20"/>
      <c r="DR138" s="20"/>
      <c r="DS138" s="20"/>
      <c r="DT138" s="20"/>
      <c r="DU138" s="20"/>
      <c r="DV138" s="20"/>
      <c r="DW138" s="20"/>
      <c r="DX138" s="20"/>
      <c r="DY138" s="20"/>
      <c r="DZ138" s="20"/>
      <c r="EA138" s="20"/>
      <c r="EB138" s="20"/>
      <c r="EC138" s="20"/>
      <c r="ED138" s="20"/>
      <c r="EE138" s="20"/>
      <c r="EF138" s="20"/>
      <c r="EG138" s="20"/>
      <c r="EH138" s="20"/>
      <c r="EI138" s="20"/>
      <c r="EJ138" s="20"/>
      <c r="EK138" s="20"/>
      <c r="EL138" s="20"/>
      <c r="EM138" s="20"/>
      <c r="EN138" s="20"/>
      <c r="EO138" s="20"/>
      <c r="EP138" s="20"/>
      <c r="EQ138" s="20"/>
      <c r="ER138" s="20"/>
      <c r="ES138" s="20"/>
      <c r="ET138" s="20"/>
      <c r="EU138" s="20"/>
      <c r="EV138" s="20"/>
      <c r="EW138" s="20"/>
      <c r="EX138" s="20"/>
      <c r="EY138" s="20"/>
      <c r="EZ138" s="20"/>
      <c r="FA138" s="20"/>
      <c r="FB138" s="20"/>
      <c r="FC138" s="20"/>
      <c r="FD138" s="20"/>
      <c r="FE138" s="20"/>
      <c r="FF138" s="20"/>
      <c r="FG138" s="20"/>
      <c r="FH138" s="20"/>
    </row>
    <row r="139" spans="1:164" s="21" customFormat="1" ht="53.25" hidden="1" customHeight="1" x14ac:dyDescent="0.25">
      <c r="A139" s="64"/>
      <c r="B139" s="61" t="s">
        <v>1</v>
      </c>
      <c r="C139" s="25">
        <v>2.2000000000000002</v>
      </c>
      <c r="D139" s="24" t="s">
        <v>232</v>
      </c>
      <c r="E139" s="84">
        <v>239200</v>
      </c>
      <c r="F139" s="84" t="s">
        <v>89</v>
      </c>
      <c r="G139" s="84" t="s">
        <v>89</v>
      </c>
      <c r="H139" s="84" t="s">
        <v>89</v>
      </c>
      <c r="I139" s="84" t="s">
        <v>89</v>
      </c>
      <c r="J139" s="24">
        <v>100</v>
      </c>
      <c r="K139" s="25">
        <v>0</v>
      </c>
      <c r="L139" s="84" t="s">
        <v>89</v>
      </c>
      <c r="M139" s="61" t="s">
        <v>89</v>
      </c>
      <c r="N139" s="61" t="s">
        <v>89</v>
      </c>
      <c r="O139" s="61" t="s">
        <v>89</v>
      </c>
      <c r="P139" s="61" t="s">
        <v>89</v>
      </c>
      <c r="Q139" s="61" t="s">
        <v>89</v>
      </c>
      <c r="R139" s="57" t="s">
        <v>420</v>
      </c>
      <c r="S139" s="37"/>
      <c r="T139" s="15"/>
      <c r="U139" s="15"/>
      <c r="V139" s="15"/>
      <c r="W139" s="15"/>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39"/>
      <c r="BK139" s="20"/>
      <c r="BL139" s="20"/>
      <c r="BM139" s="20"/>
      <c r="BN139" s="20"/>
      <c r="BO139" s="20"/>
      <c r="BP139" s="20"/>
      <c r="BQ139" s="20"/>
      <c r="BR139" s="20"/>
      <c r="BS139" s="20"/>
      <c r="BT139" s="20"/>
      <c r="BU139" s="20"/>
      <c r="BV139" s="20"/>
      <c r="BW139" s="20"/>
      <c r="BX139" s="20"/>
      <c r="BY139" s="20"/>
      <c r="BZ139" s="20"/>
      <c r="CA139" s="20"/>
      <c r="CB139" s="20"/>
      <c r="CC139" s="20"/>
      <c r="CD139" s="20"/>
      <c r="CE139" s="20"/>
      <c r="CF139" s="20"/>
      <c r="CG139" s="20"/>
      <c r="CH139" s="20"/>
      <c r="CI139" s="20"/>
      <c r="CJ139" s="20"/>
      <c r="CK139" s="20"/>
      <c r="CL139" s="20"/>
      <c r="CM139" s="20"/>
      <c r="CN139" s="20"/>
      <c r="CO139" s="20"/>
      <c r="CP139" s="20"/>
      <c r="CQ139" s="20"/>
      <c r="CR139" s="20"/>
      <c r="CS139" s="20"/>
      <c r="CT139" s="20"/>
      <c r="CU139" s="20"/>
      <c r="CV139" s="20"/>
      <c r="CW139" s="20"/>
      <c r="CX139" s="20"/>
      <c r="CY139" s="20"/>
      <c r="CZ139" s="20"/>
      <c r="DA139" s="20"/>
      <c r="DB139" s="20"/>
      <c r="DC139" s="20"/>
      <c r="DD139" s="20"/>
      <c r="DE139" s="20"/>
      <c r="DF139" s="20"/>
      <c r="DG139" s="20"/>
      <c r="DH139" s="20"/>
      <c r="DI139" s="20"/>
      <c r="DJ139" s="20"/>
      <c r="DK139" s="20"/>
      <c r="DL139" s="20"/>
      <c r="DM139" s="20"/>
      <c r="DN139" s="20"/>
      <c r="DO139" s="20"/>
      <c r="DP139" s="20"/>
      <c r="DQ139" s="20"/>
      <c r="DR139" s="20"/>
      <c r="DS139" s="20"/>
      <c r="DT139" s="20"/>
      <c r="DU139" s="20"/>
      <c r="DV139" s="20"/>
      <c r="DW139" s="20"/>
      <c r="DX139" s="20"/>
      <c r="DY139" s="20"/>
      <c r="DZ139" s="20"/>
      <c r="EA139" s="20"/>
      <c r="EB139" s="20"/>
      <c r="EC139" s="20"/>
      <c r="ED139" s="20"/>
      <c r="EE139" s="20"/>
      <c r="EF139" s="20"/>
      <c r="EG139" s="20"/>
      <c r="EH139" s="20"/>
      <c r="EI139" s="20"/>
      <c r="EJ139" s="20"/>
      <c r="EK139" s="20"/>
      <c r="EL139" s="20"/>
      <c r="EM139" s="20"/>
      <c r="EN139" s="20"/>
      <c r="EO139" s="20"/>
      <c r="EP139" s="20"/>
      <c r="EQ139" s="20"/>
      <c r="ER139" s="20"/>
      <c r="ES139" s="20"/>
      <c r="ET139" s="20"/>
      <c r="EU139" s="20"/>
      <c r="EV139" s="20"/>
      <c r="EW139" s="20"/>
      <c r="EX139" s="20"/>
      <c r="EY139" s="20"/>
      <c r="EZ139" s="20"/>
      <c r="FA139" s="20"/>
      <c r="FB139" s="20"/>
      <c r="FC139" s="20"/>
      <c r="FD139" s="20"/>
      <c r="FE139" s="20"/>
      <c r="FF139" s="20"/>
      <c r="FG139" s="20"/>
      <c r="FH139" s="20"/>
    </row>
    <row r="140" spans="1:164" s="27" customFormat="1" ht="31.5" hidden="1" customHeight="1" x14ac:dyDescent="0.25">
      <c r="A140" s="25"/>
      <c r="B140" s="25" t="s">
        <v>0</v>
      </c>
      <c r="C140" s="25">
        <v>2.2999999999999998</v>
      </c>
      <c r="D140" s="24" t="s">
        <v>235</v>
      </c>
      <c r="E140" s="84">
        <v>40000</v>
      </c>
      <c r="F140" s="84" t="s">
        <v>89</v>
      </c>
      <c r="G140" s="84" t="s">
        <v>89</v>
      </c>
      <c r="H140" s="84" t="s">
        <v>89</v>
      </c>
      <c r="I140" s="84" t="s">
        <v>89</v>
      </c>
      <c r="J140" s="24">
        <v>100</v>
      </c>
      <c r="K140" s="25">
        <v>0</v>
      </c>
      <c r="L140" s="84" t="s">
        <v>89</v>
      </c>
      <c r="M140" s="61" t="s">
        <v>89</v>
      </c>
      <c r="N140" s="61" t="s">
        <v>89</v>
      </c>
      <c r="O140" s="61" t="s">
        <v>89</v>
      </c>
      <c r="P140" s="61" t="s">
        <v>89</v>
      </c>
      <c r="Q140" s="61" t="s">
        <v>89</v>
      </c>
      <c r="R140" s="57" t="s">
        <v>420</v>
      </c>
      <c r="S140" s="24"/>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41"/>
      <c r="BK140" s="30"/>
      <c r="BL140" s="30"/>
      <c r="BM140" s="30"/>
      <c r="BN140" s="30"/>
      <c r="BO140" s="30"/>
      <c r="BP140" s="30"/>
      <c r="BQ140" s="30"/>
      <c r="BR140" s="30"/>
      <c r="BS140" s="30"/>
      <c r="BT140" s="30"/>
      <c r="BU140" s="30"/>
      <c r="BV140" s="30"/>
      <c r="BW140" s="30"/>
      <c r="BX140" s="30"/>
      <c r="BY140" s="30"/>
      <c r="BZ140" s="30"/>
      <c r="CA140" s="30"/>
      <c r="CB140" s="30"/>
      <c r="CC140" s="30"/>
      <c r="CD140" s="30"/>
      <c r="CE140" s="30"/>
      <c r="CF140" s="30"/>
      <c r="CG140" s="30"/>
      <c r="CH140" s="30"/>
      <c r="CI140" s="30"/>
      <c r="CJ140" s="30"/>
      <c r="CK140" s="30"/>
      <c r="CL140" s="30"/>
      <c r="CM140" s="30"/>
      <c r="CN140" s="30"/>
      <c r="CO140" s="30"/>
      <c r="CP140" s="30"/>
      <c r="CQ140" s="30"/>
      <c r="CR140" s="30"/>
      <c r="CS140" s="30"/>
      <c r="CT140" s="30"/>
      <c r="CU140" s="30"/>
      <c r="CV140" s="30"/>
      <c r="CW140" s="30"/>
      <c r="CX140" s="30"/>
      <c r="CY140" s="30"/>
      <c r="CZ140" s="30"/>
      <c r="DA140" s="30"/>
      <c r="DB140" s="30"/>
      <c r="DC140" s="30"/>
      <c r="DD140" s="30"/>
      <c r="DE140" s="30"/>
      <c r="DF140" s="30"/>
      <c r="DG140" s="30"/>
      <c r="DH140" s="30"/>
      <c r="DI140" s="30"/>
      <c r="DJ140" s="30"/>
      <c r="DK140" s="30"/>
      <c r="DL140" s="30"/>
      <c r="DM140" s="30"/>
      <c r="DN140" s="30"/>
      <c r="DO140" s="30"/>
      <c r="DP140" s="30"/>
      <c r="DQ140" s="30"/>
      <c r="DR140" s="30"/>
      <c r="DS140" s="30"/>
      <c r="DT140" s="30"/>
      <c r="DU140" s="30"/>
      <c r="DV140" s="30"/>
      <c r="DW140" s="30"/>
      <c r="DX140" s="30"/>
      <c r="DY140" s="30"/>
      <c r="DZ140" s="30"/>
      <c r="EA140" s="30"/>
      <c r="EB140" s="30"/>
      <c r="EC140" s="30"/>
      <c r="ED140" s="30"/>
      <c r="EE140" s="30"/>
      <c r="EF140" s="30"/>
      <c r="EG140" s="30"/>
      <c r="EH140" s="30"/>
      <c r="EI140" s="30"/>
      <c r="EJ140" s="30"/>
      <c r="EK140" s="30"/>
      <c r="EL140" s="30"/>
      <c r="EM140" s="30"/>
      <c r="EN140" s="30"/>
      <c r="EO140" s="30"/>
      <c r="EP140" s="30"/>
      <c r="EQ140" s="30"/>
      <c r="ER140" s="30"/>
      <c r="ES140" s="30"/>
      <c r="ET140" s="30"/>
      <c r="EU140" s="30"/>
      <c r="EV140" s="30"/>
      <c r="EW140" s="30"/>
      <c r="EX140" s="30"/>
      <c r="EY140" s="30"/>
      <c r="EZ140" s="30"/>
      <c r="FA140" s="30"/>
      <c r="FB140" s="30"/>
      <c r="FC140" s="30"/>
      <c r="FD140" s="30"/>
      <c r="FE140" s="30"/>
      <c r="FF140" s="30"/>
      <c r="FG140" s="30"/>
      <c r="FH140" s="30"/>
    </row>
    <row r="141" spans="1:164" s="27" customFormat="1" ht="51" hidden="1" x14ac:dyDescent="0.25">
      <c r="A141" s="25"/>
      <c r="B141" s="25" t="s">
        <v>1</v>
      </c>
      <c r="C141" s="25">
        <v>2.4</v>
      </c>
      <c r="D141" s="24" t="s">
        <v>248</v>
      </c>
      <c r="E141" s="84">
        <v>6000</v>
      </c>
      <c r="F141" s="84" t="s">
        <v>89</v>
      </c>
      <c r="G141" s="84" t="s">
        <v>89</v>
      </c>
      <c r="H141" s="84" t="s">
        <v>89</v>
      </c>
      <c r="I141" s="84" t="s">
        <v>89</v>
      </c>
      <c r="J141" s="24">
        <v>0</v>
      </c>
      <c r="K141" s="25">
        <v>100</v>
      </c>
      <c r="L141" s="84" t="s">
        <v>89</v>
      </c>
      <c r="M141" s="61" t="s">
        <v>89</v>
      </c>
      <c r="N141" s="61" t="s">
        <v>89</v>
      </c>
      <c r="O141" s="61" t="s">
        <v>89</v>
      </c>
      <c r="P141" s="61" t="s">
        <v>89</v>
      </c>
      <c r="Q141" s="61" t="s">
        <v>89</v>
      </c>
      <c r="R141" s="57" t="s">
        <v>420</v>
      </c>
      <c r="S141" s="24"/>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41"/>
      <c r="BK141" s="30"/>
      <c r="BL141" s="30"/>
      <c r="BM141" s="30"/>
      <c r="BN141" s="30"/>
      <c r="BO141" s="30"/>
      <c r="BP141" s="30"/>
      <c r="BQ141" s="30"/>
      <c r="BR141" s="30"/>
      <c r="BS141" s="30"/>
      <c r="BT141" s="30"/>
      <c r="BU141" s="30"/>
      <c r="BV141" s="30"/>
      <c r="BW141" s="30"/>
      <c r="BX141" s="30"/>
      <c r="BY141" s="30"/>
      <c r="BZ141" s="30"/>
      <c r="CA141" s="30"/>
      <c r="CB141" s="30"/>
      <c r="CC141" s="30"/>
      <c r="CD141" s="30"/>
      <c r="CE141" s="30"/>
      <c r="CF141" s="30"/>
      <c r="CG141" s="30"/>
      <c r="CH141" s="30"/>
      <c r="CI141" s="30"/>
      <c r="CJ141" s="30"/>
      <c r="CK141" s="30"/>
      <c r="CL141" s="30"/>
      <c r="CM141" s="30"/>
      <c r="CN141" s="30"/>
      <c r="CO141" s="30"/>
      <c r="CP141" s="30"/>
      <c r="CQ141" s="30"/>
      <c r="CR141" s="30"/>
      <c r="CS141" s="30"/>
      <c r="CT141" s="30"/>
      <c r="CU141" s="30"/>
      <c r="CV141" s="30"/>
      <c r="CW141" s="30"/>
      <c r="CX141" s="30"/>
      <c r="CY141" s="30"/>
      <c r="CZ141" s="30"/>
      <c r="DA141" s="30"/>
      <c r="DB141" s="30"/>
      <c r="DC141" s="30"/>
      <c r="DD141" s="30"/>
      <c r="DE141" s="30"/>
      <c r="DF141" s="30"/>
      <c r="DG141" s="30"/>
      <c r="DH141" s="30"/>
      <c r="DI141" s="30"/>
      <c r="DJ141" s="30"/>
      <c r="DK141" s="30"/>
      <c r="DL141" s="30"/>
      <c r="DM141" s="30"/>
      <c r="DN141" s="30"/>
      <c r="DO141" s="30"/>
      <c r="DP141" s="30"/>
      <c r="DQ141" s="30"/>
      <c r="DR141" s="30"/>
      <c r="DS141" s="30"/>
      <c r="DT141" s="30"/>
      <c r="DU141" s="30"/>
      <c r="DV141" s="30"/>
      <c r="DW141" s="30"/>
      <c r="DX141" s="30"/>
      <c r="DY141" s="30"/>
      <c r="DZ141" s="30"/>
      <c r="EA141" s="30"/>
      <c r="EB141" s="30"/>
      <c r="EC141" s="30"/>
      <c r="ED141" s="30"/>
      <c r="EE141" s="30"/>
      <c r="EF141" s="30"/>
      <c r="EG141" s="30"/>
      <c r="EH141" s="30"/>
      <c r="EI141" s="30"/>
      <c r="EJ141" s="30"/>
      <c r="EK141" s="30"/>
      <c r="EL141" s="30"/>
      <c r="EM141" s="30"/>
      <c r="EN141" s="30"/>
      <c r="EO141" s="30"/>
      <c r="EP141" s="30"/>
      <c r="EQ141" s="30"/>
      <c r="ER141" s="30"/>
      <c r="ES141" s="30"/>
      <c r="ET141" s="30"/>
      <c r="EU141" s="30"/>
      <c r="EV141" s="30"/>
      <c r="EW141" s="30"/>
      <c r="EX141" s="30"/>
      <c r="EY141" s="30"/>
      <c r="EZ141" s="30"/>
      <c r="FA141" s="30"/>
      <c r="FB141" s="30"/>
      <c r="FC141" s="30"/>
      <c r="FD141" s="30"/>
      <c r="FE141" s="30"/>
      <c r="FF141" s="30"/>
      <c r="FG141" s="30"/>
      <c r="FH141" s="30"/>
    </row>
    <row r="142" spans="1:164" s="21" customFormat="1" ht="51" hidden="1" x14ac:dyDescent="0.25">
      <c r="A142" s="64"/>
      <c r="B142" s="61" t="s">
        <v>1</v>
      </c>
      <c r="C142" s="25">
        <v>2.5</v>
      </c>
      <c r="D142" s="24" t="s">
        <v>247</v>
      </c>
      <c r="E142" s="84">
        <v>40000</v>
      </c>
      <c r="F142" s="84" t="s">
        <v>89</v>
      </c>
      <c r="G142" s="84" t="s">
        <v>89</v>
      </c>
      <c r="H142" s="84" t="s">
        <v>89</v>
      </c>
      <c r="I142" s="84" t="s">
        <v>89</v>
      </c>
      <c r="J142" s="24">
        <v>100</v>
      </c>
      <c r="K142" s="25">
        <v>0</v>
      </c>
      <c r="L142" s="84" t="s">
        <v>89</v>
      </c>
      <c r="M142" s="61" t="s">
        <v>89</v>
      </c>
      <c r="N142" s="61" t="s">
        <v>89</v>
      </c>
      <c r="O142" s="61" t="s">
        <v>89</v>
      </c>
      <c r="P142" s="61" t="s">
        <v>89</v>
      </c>
      <c r="Q142" s="61" t="s">
        <v>89</v>
      </c>
      <c r="R142" s="57" t="s">
        <v>420</v>
      </c>
      <c r="S142" s="37"/>
      <c r="T142" s="15"/>
      <c r="U142" s="15"/>
      <c r="V142" s="15"/>
      <c r="W142" s="15"/>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39"/>
      <c r="BK142" s="20"/>
      <c r="BL142" s="20"/>
      <c r="BM142" s="20"/>
      <c r="BN142" s="20"/>
      <c r="BO142" s="20"/>
      <c r="BP142" s="20"/>
      <c r="BQ142" s="20"/>
      <c r="BR142" s="20"/>
      <c r="BS142" s="20"/>
      <c r="BT142" s="20"/>
      <c r="BU142" s="20"/>
      <c r="BV142" s="20"/>
      <c r="BW142" s="20"/>
      <c r="BX142" s="20"/>
      <c r="BY142" s="20"/>
      <c r="BZ142" s="20"/>
      <c r="CA142" s="20"/>
      <c r="CB142" s="20"/>
      <c r="CC142" s="20"/>
      <c r="CD142" s="20"/>
      <c r="CE142" s="20"/>
      <c r="CF142" s="20"/>
      <c r="CG142" s="20"/>
      <c r="CH142" s="20"/>
      <c r="CI142" s="20"/>
      <c r="CJ142" s="20"/>
      <c r="CK142" s="20"/>
      <c r="CL142" s="20"/>
      <c r="CM142" s="20"/>
      <c r="CN142" s="20"/>
      <c r="CO142" s="20"/>
      <c r="CP142" s="20"/>
      <c r="CQ142" s="20"/>
      <c r="CR142" s="20"/>
      <c r="CS142" s="20"/>
      <c r="CT142" s="20"/>
      <c r="CU142" s="20"/>
      <c r="CV142" s="20"/>
      <c r="CW142" s="20"/>
      <c r="CX142" s="20"/>
      <c r="CY142" s="20"/>
      <c r="CZ142" s="20"/>
      <c r="DA142" s="20"/>
      <c r="DB142" s="20"/>
      <c r="DC142" s="20"/>
      <c r="DD142" s="20"/>
      <c r="DE142" s="20"/>
      <c r="DF142" s="20"/>
      <c r="DG142" s="20"/>
      <c r="DH142" s="20"/>
      <c r="DI142" s="20"/>
      <c r="DJ142" s="20"/>
      <c r="DK142" s="20"/>
      <c r="DL142" s="20"/>
      <c r="DM142" s="20"/>
      <c r="DN142" s="20"/>
      <c r="DO142" s="20"/>
      <c r="DP142" s="20"/>
      <c r="DQ142" s="20"/>
      <c r="DR142" s="20"/>
      <c r="DS142" s="20"/>
      <c r="DT142" s="20"/>
      <c r="DU142" s="20"/>
      <c r="DV142" s="20"/>
      <c r="DW142" s="20"/>
      <c r="DX142" s="20"/>
      <c r="DY142" s="20"/>
      <c r="DZ142" s="20"/>
      <c r="EA142" s="20"/>
      <c r="EB142" s="20"/>
      <c r="EC142" s="20"/>
      <c r="ED142" s="20"/>
      <c r="EE142" s="20"/>
      <c r="EF142" s="20"/>
      <c r="EG142" s="20"/>
      <c r="EH142" s="20"/>
      <c r="EI142" s="20"/>
      <c r="EJ142" s="20"/>
      <c r="EK142" s="20"/>
      <c r="EL142" s="20"/>
      <c r="EM142" s="20"/>
      <c r="EN142" s="20"/>
      <c r="EO142" s="20"/>
      <c r="EP142" s="20"/>
      <c r="EQ142" s="20"/>
      <c r="ER142" s="20"/>
      <c r="ES142" s="20"/>
      <c r="ET142" s="20"/>
      <c r="EU142" s="20"/>
      <c r="EV142" s="20"/>
      <c r="EW142" s="20"/>
      <c r="EX142" s="20"/>
      <c r="EY142" s="20"/>
      <c r="EZ142" s="20"/>
      <c r="FA142" s="20"/>
      <c r="FB142" s="20"/>
      <c r="FC142" s="20"/>
      <c r="FD142" s="20"/>
      <c r="FE142" s="20"/>
      <c r="FF142" s="20"/>
      <c r="FG142" s="20"/>
      <c r="FH142" s="20"/>
    </row>
    <row r="143" spans="1:164" s="21" customFormat="1" ht="69.75" hidden="1" customHeight="1" x14ac:dyDescent="0.25">
      <c r="A143" s="64"/>
      <c r="B143" s="61" t="s">
        <v>1</v>
      </c>
      <c r="C143" s="25">
        <v>2.5</v>
      </c>
      <c r="D143" s="24" t="s">
        <v>159</v>
      </c>
      <c r="E143" s="84">
        <v>30000</v>
      </c>
      <c r="F143" s="84" t="s">
        <v>89</v>
      </c>
      <c r="G143" s="84" t="s">
        <v>89</v>
      </c>
      <c r="H143" s="84" t="s">
        <v>89</v>
      </c>
      <c r="I143" s="84" t="s">
        <v>89</v>
      </c>
      <c r="J143" s="24">
        <v>100</v>
      </c>
      <c r="K143" s="25">
        <v>0</v>
      </c>
      <c r="L143" s="84" t="s">
        <v>89</v>
      </c>
      <c r="M143" s="61" t="s">
        <v>89</v>
      </c>
      <c r="N143" s="61" t="s">
        <v>89</v>
      </c>
      <c r="O143" s="61" t="s">
        <v>89</v>
      </c>
      <c r="P143" s="61" t="s">
        <v>89</v>
      </c>
      <c r="Q143" s="61" t="s">
        <v>89</v>
      </c>
      <c r="R143" s="57" t="s">
        <v>420</v>
      </c>
      <c r="S143" s="37"/>
      <c r="T143" s="15"/>
      <c r="U143" s="15"/>
      <c r="V143" s="15"/>
      <c r="W143" s="15"/>
      <c r="X143" s="15"/>
      <c r="Y143" s="15"/>
      <c r="Z143" s="15"/>
      <c r="AA143" s="15"/>
      <c r="AB143" s="15"/>
      <c r="AC143" s="15"/>
      <c r="AD143" s="15"/>
      <c r="AE143" s="15"/>
      <c r="AF143" s="15"/>
      <c r="AG143" s="15"/>
      <c r="AH143" s="15"/>
      <c r="AI143" s="15"/>
      <c r="AJ143" s="15"/>
      <c r="AK143" s="15"/>
      <c r="AL143" s="15"/>
      <c r="AM143" s="15"/>
      <c r="AN143" s="15"/>
      <c r="AO143" s="15"/>
      <c r="AP143" s="15"/>
      <c r="AQ143" s="15"/>
      <c r="AR143" s="15"/>
      <c r="AS143" s="15"/>
      <c r="AT143" s="15"/>
      <c r="AU143" s="15"/>
      <c r="AV143" s="15"/>
      <c r="AW143" s="15"/>
      <c r="AX143" s="15"/>
      <c r="AY143" s="15"/>
      <c r="AZ143" s="15"/>
      <c r="BA143" s="15"/>
      <c r="BB143" s="15"/>
      <c r="BC143" s="15"/>
      <c r="BD143" s="15"/>
      <c r="BE143" s="15"/>
      <c r="BF143" s="15"/>
      <c r="BG143" s="15"/>
      <c r="BH143" s="15"/>
      <c r="BI143" s="15"/>
      <c r="BJ143" s="39"/>
      <c r="BK143" s="20"/>
      <c r="BL143" s="20"/>
      <c r="BM143" s="20"/>
      <c r="BN143" s="20"/>
      <c r="BO143" s="20"/>
      <c r="BP143" s="20"/>
      <c r="BQ143" s="20"/>
      <c r="BR143" s="20"/>
      <c r="BS143" s="20"/>
      <c r="BT143" s="20"/>
      <c r="BU143" s="20"/>
      <c r="BV143" s="20"/>
      <c r="BW143" s="20"/>
      <c r="BX143" s="20"/>
      <c r="BY143" s="20"/>
      <c r="BZ143" s="20"/>
      <c r="CA143" s="20"/>
      <c r="CB143" s="20"/>
      <c r="CC143" s="20"/>
      <c r="CD143" s="20"/>
      <c r="CE143" s="20"/>
      <c r="CF143" s="20"/>
      <c r="CG143" s="20"/>
      <c r="CH143" s="20"/>
      <c r="CI143" s="20"/>
      <c r="CJ143" s="20"/>
      <c r="CK143" s="20"/>
      <c r="CL143" s="20"/>
      <c r="CM143" s="20"/>
      <c r="CN143" s="20"/>
      <c r="CO143" s="20"/>
      <c r="CP143" s="20"/>
      <c r="CQ143" s="20"/>
      <c r="CR143" s="20"/>
      <c r="CS143" s="20"/>
      <c r="CT143" s="20"/>
      <c r="CU143" s="20"/>
      <c r="CV143" s="20"/>
      <c r="CW143" s="20"/>
      <c r="CX143" s="20"/>
      <c r="CY143" s="20"/>
      <c r="CZ143" s="20"/>
      <c r="DA143" s="20"/>
      <c r="DB143" s="20"/>
      <c r="DC143" s="20"/>
      <c r="DD143" s="20"/>
      <c r="DE143" s="20"/>
      <c r="DF143" s="20"/>
      <c r="DG143" s="20"/>
      <c r="DH143" s="20"/>
      <c r="DI143" s="20"/>
      <c r="DJ143" s="20"/>
      <c r="DK143" s="20"/>
      <c r="DL143" s="20"/>
      <c r="DM143" s="20"/>
      <c r="DN143" s="20"/>
      <c r="DO143" s="20"/>
      <c r="DP143" s="20"/>
      <c r="DQ143" s="20"/>
      <c r="DR143" s="20"/>
      <c r="DS143" s="20"/>
      <c r="DT143" s="20"/>
      <c r="DU143" s="20"/>
      <c r="DV143" s="20"/>
      <c r="DW143" s="20"/>
      <c r="DX143" s="20"/>
      <c r="DY143" s="20"/>
      <c r="DZ143" s="20"/>
      <c r="EA143" s="20"/>
      <c r="EB143" s="20"/>
      <c r="EC143" s="20"/>
      <c r="ED143" s="20"/>
      <c r="EE143" s="20"/>
      <c r="EF143" s="20"/>
      <c r="EG143" s="20"/>
      <c r="EH143" s="20"/>
      <c r="EI143" s="20"/>
      <c r="EJ143" s="20"/>
      <c r="EK143" s="20"/>
      <c r="EL143" s="20"/>
      <c r="EM143" s="20"/>
      <c r="EN143" s="20"/>
      <c r="EO143" s="20"/>
      <c r="EP143" s="20"/>
      <c r="EQ143" s="20"/>
      <c r="ER143" s="20"/>
      <c r="ES143" s="20"/>
      <c r="ET143" s="20"/>
      <c r="EU143" s="20"/>
      <c r="EV143" s="20"/>
      <c r="EW143" s="20"/>
      <c r="EX143" s="20"/>
      <c r="EY143" s="20"/>
      <c r="EZ143" s="20"/>
      <c r="FA143" s="20"/>
      <c r="FB143" s="20"/>
      <c r="FC143" s="20"/>
      <c r="FD143" s="20"/>
      <c r="FE143" s="20"/>
      <c r="FF143" s="20"/>
      <c r="FG143" s="20"/>
      <c r="FH143" s="20"/>
    </row>
    <row r="144" spans="1:164" s="27" customFormat="1" ht="127.5" hidden="1" customHeight="1" x14ac:dyDescent="0.25">
      <c r="A144" s="25"/>
      <c r="B144" s="25" t="s">
        <v>1</v>
      </c>
      <c r="C144" s="25">
        <v>2.8</v>
      </c>
      <c r="D144" s="24" t="s">
        <v>102</v>
      </c>
      <c r="E144" s="84">
        <v>100000</v>
      </c>
      <c r="F144" s="84" t="s">
        <v>89</v>
      </c>
      <c r="G144" s="84" t="s">
        <v>89</v>
      </c>
      <c r="H144" s="84" t="s">
        <v>89</v>
      </c>
      <c r="I144" s="84" t="s">
        <v>89</v>
      </c>
      <c r="J144" s="24">
        <v>100</v>
      </c>
      <c r="K144" s="25">
        <v>0</v>
      </c>
      <c r="L144" s="84" t="s">
        <v>89</v>
      </c>
      <c r="M144" s="61" t="s">
        <v>89</v>
      </c>
      <c r="N144" s="61" t="s">
        <v>89</v>
      </c>
      <c r="O144" s="61" t="s">
        <v>89</v>
      </c>
      <c r="P144" s="61" t="s">
        <v>89</v>
      </c>
      <c r="Q144" s="61" t="s">
        <v>89</v>
      </c>
      <c r="R144" s="24" t="s">
        <v>422</v>
      </c>
      <c r="S144" s="24"/>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41"/>
      <c r="BK144" s="30"/>
      <c r="BL144" s="30"/>
      <c r="BM144" s="30"/>
      <c r="BN144" s="30"/>
      <c r="BO144" s="30"/>
      <c r="BP144" s="30"/>
      <c r="BQ144" s="30"/>
      <c r="BR144" s="30"/>
      <c r="BS144" s="30"/>
      <c r="BT144" s="30"/>
      <c r="BU144" s="30"/>
      <c r="BV144" s="30"/>
      <c r="BW144" s="30"/>
      <c r="BX144" s="30"/>
      <c r="BY144" s="30"/>
      <c r="BZ144" s="30"/>
      <c r="CA144" s="30"/>
      <c r="CB144" s="30"/>
      <c r="CC144" s="30"/>
      <c r="CD144" s="30"/>
      <c r="CE144" s="30"/>
      <c r="CF144" s="30"/>
      <c r="CG144" s="30"/>
      <c r="CH144" s="30"/>
      <c r="CI144" s="30"/>
      <c r="CJ144" s="30"/>
      <c r="CK144" s="30"/>
      <c r="CL144" s="30"/>
      <c r="CM144" s="30"/>
      <c r="CN144" s="30"/>
      <c r="CO144" s="30"/>
      <c r="CP144" s="30"/>
      <c r="CQ144" s="30"/>
      <c r="CR144" s="30"/>
      <c r="CS144" s="30"/>
      <c r="CT144" s="30"/>
      <c r="CU144" s="30"/>
      <c r="CV144" s="30"/>
      <c r="CW144" s="30"/>
      <c r="CX144" s="30"/>
      <c r="CY144" s="30"/>
      <c r="CZ144" s="30"/>
      <c r="DA144" s="30"/>
      <c r="DB144" s="30"/>
      <c r="DC144" s="30"/>
      <c r="DD144" s="30"/>
      <c r="DE144" s="30"/>
      <c r="DF144" s="30"/>
      <c r="DG144" s="30"/>
      <c r="DH144" s="30"/>
      <c r="DI144" s="30"/>
      <c r="DJ144" s="30"/>
      <c r="DK144" s="30"/>
      <c r="DL144" s="30"/>
      <c r="DM144" s="30"/>
      <c r="DN144" s="30"/>
      <c r="DO144" s="30"/>
      <c r="DP144" s="30"/>
      <c r="DQ144" s="30"/>
      <c r="DR144" s="30"/>
      <c r="DS144" s="30"/>
      <c r="DT144" s="30"/>
      <c r="DU144" s="30"/>
      <c r="DV144" s="30"/>
      <c r="DW144" s="30"/>
      <c r="DX144" s="30"/>
      <c r="DY144" s="30"/>
      <c r="DZ144" s="30"/>
      <c r="EA144" s="30"/>
      <c r="EB144" s="30"/>
      <c r="EC144" s="30"/>
      <c r="ED144" s="30"/>
      <c r="EE144" s="30"/>
      <c r="EF144" s="30"/>
      <c r="EG144" s="30"/>
      <c r="EH144" s="30"/>
      <c r="EI144" s="30"/>
      <c r="EJ144" s="30"/>
      <c r="EK144" s="30"/>
      <c r="EL144" s="30"/>
      <c r="EM144" s="30"/>
      <c r="EN144" s="30"/>
      <c r="EO144" s="30"/>
      <c r="EP144" s="30"/>
      <c r="EQ144" s="30"/>
      <c r="ER144" s="30"/>
      <c r="ES144" s="30"/>
      <c r="ET144" s="30"/>
      <c r="EU144" s="30"/>
      <c r="EV144" s="30"/>
      <c r="EW144" s="30"/>
      <c r="EX144" s="30"/>
      <c r="EY144" s="30"/>
      <c r="EZ144" s="30"/>
      <c r="FA144" s="30"/>
      <c r="FB144" s="30"/>
      <c r="FC144" s="30"/>
      <c r="FD144" s="30"/>
      <c r="FE144" s="30"/>
      <c r="FF144" s="30"/>
      <c r="FG144" s="30"/>
      <c r="FH144" s="30"/>
    </row>
    <row r="145" spans="1:164" s="27" customFormat="1" ht="126.75" hidden="1" customHeight="1" x14ac:dyDescent="0.25">
      <c r="A145" s="25"/>
      <c r="B145" s="25" t="s">
        <v>1</v>
      </c>
      <c r="C145" s="25">
        <v>2.9</v>
      </c>
      <c r="D145" s="24" t="s">
        <v>249</v>
      </c>
      <c r="E145" s="84">
        <v>45000</v>
      </c>
      <c r="F145" s="84" t="s">
        <v>89</v>
      </c>
      <c r="G145" s="84" t="s">
        <v>89</v>
      </c>
      <c r="H145" s="84" t="s">
        <v>89</v>
      </c>
      <c r="I145" s="84" t="s">
        <v>89</v>
      </c>
      <c r="J145" s="24">
        <v>100</v>
      </c>
      <c r="K145" s="25">
        <v>0</v>
      </c>
      <c r="L145" s="84" t="s">
        <v>89</v>
      </c>
      <c r="M145" s="61" t="s">
        <v>89</v>
      </c>
      <c r="N145" s="61" t="s">
        <v>89</v>
      </c>
      <c r="O145" s="61" t="s">
        <v>89</v>
      </c>
      <c r="P145" s="61" t="s">
        <v>89</v>
      </c>
      <c r="Q145" s="61" t="s">
        <v>89</v>
      </c>
      <c r="R145" s="24" t="s">
        <v>422</v>
      </c>
      <c r="S145" s="24"/>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41"/>
      <c r="BK145" s="30"/>
      <c r="BL145" s="30"/>
      <c r="BM145" s="30"/>
      <c r="BN145" s="30"/>
      <c r="BO145" s="30"/>
      <c r="BP145" s="30"/>
      <c r="BQ145" s="30"/>
      <c r="BR145" s="30"/>
      <c r="BS145" s="30"/>
      <c r="BT145" s="30"/>
      <c r="BU145" s="30"/>
      <c r="BV145" s="30"/>
      <c r="BW145" s="30"/>
      <c r="BX145" s="30"/>
      <c r="BY145" s="30"/>
      <c r="BZ145" s="30"/>
      <c r="CA145" s="30"/>
      <c r="CB145" s="30"/>
      <c r="CC145" s="30"/>
      <c r="CD145" s="30"/>
      <c r="CE145" s="30"/>
      <c r="CF145" s="30"/>
      <c r="CG145" s="30"/>
      <c r="CH145" s="30"/>
      <c r="CI145" s="30"/>
      <c r="CJ145" s="30"/>
      <c r="CK145" s="30"/>
      <c r="CL145" s="30"/>
      <c r="CM145" s="30"/>
      <c r="CN145" s="30"/>
      <c r="CO145" s="30"/>
      <c r="CP145" s="30"/>
      <c r="CQ145" s="30"/>
      <c r="CR145" s="30"/>
      <c r="CS145" s="30"/>
      <c r="CT145" s="30"/>
      <c r="CU145" s="30"/>
      <c r="CV145" s="30"/>
      <c r="CW145" s="30"/>
      <c r="CX145" s="30"/>
      <c r="CY145" s="30"/>
      <c r="CZ145" s="30"/>
      <c r="DA145" s="30"/>
      <c r="DB145" s="30"/>
      <c r="DC145" s="30"/>
      <c r="DD145" s="30"/>
      <c r="DE145" s="30"/>
      <c r="DF145" s="30"/>
      <c r="DG145" s="30"/>
      <c r="DH145" s="30"/>
      <c r="DI145" s="30"/>
      <c r="DJ145" s="30"/>
      <c r="DK145" s="30"/>
      <c r="DL145" s="30"/>
      <c r="DM145" s="30"/>
      <c r="DN145" s="30"/>
      <c r="DO145" s="30"/>
      <c r="DP145" s="30"/>
      <c r="DQ145" s="30"/>
      <c r="DR145" s="30"/>
      <c r="DS145" s="30"/>
      <c r="DT145" s="30"/>
      <c r="DU145" s="30"/>
      <c r="DV145" s="30"/>
      <c r="DW145" s="30"/>
      <c r="DX145" s="30"/>
      <c r="DY145" s="30"/>
      <c r="DZ145" s="30"/>
      <c r="EA145" s="30"/>
      <c r="EB145" s="30"/>
      <c r="EC145" s="30"/>
      <c r="ED145" s="30"/>
      <c r="EE145" s="30"/>
      <c r="EF145" s="30"/>
      <c r="EG145" s="30"/>
      <c r="EH145" s="30"/>
      <c r="EI145" s="30"/>
      <c r="EJ145" s="30"/>
      <c r="EK145" s="30"/>
      <c r="EL145" s="30"/>
      <c r="EM145" s="30"/>
      <c r="EN145" s="30"/>
      <c r="EO145" s="30"/>
      <c r="EP145" s="30"/>
      <c r="EQ145" s="30"/>
      <c r="ER145" s="30"/>
      <c r="ES145" s="30"/>
      <c r="ET145" s="30"/>
      <c r="EU145" s="30"/>
      <c r="EV145" s="30"/>
      <c r="EW145" s="30"/>
      <c r="EX145" s="30"/>
      <c r="EY145" s="30"/>
      <c r="EZ145" s="30"/>
      <c r="FA145" s="30"/>
      <c r="FB145" s="30"/>
      <c r="FC145" s="30"/>
      <c r="FD145" s="30"/>
      <c r="FE145" s="30"/>
      <c r="FF145" s="30"/>
      <c r="FG145" s="30"/>
      <c r="FH145" s="30"/>
    </row>
    <row r="146" spans="1:164" s="21" customFormat="1" ht="55.5" hidden="1" customHeight="1" x14ac:dyDescent="0.25">
      <c r="A146" s="64"/>
      <c r="B146" s="61" t="s">
        <v>2</v>
      </c>
      <c r="C146" s="25">
        <v>3.1</v>
      </c>
      <c r="D146" s="24" t="s">
        <v>250</v>
      </c>
      <c r="E146" s="84">
        <v>40000</v>
      </c>
      <c r="F146" s="84" t="s">
        <v>89</v>
      </c>
      <c r="G146" s="84" t="s">
        <v>89</v>
      </c>
      <c r="H146" s="84" t="s">
        <v>89</v>
      </c>
      <c r="I146" s="84" t="s">
        <v>89</v>
      </c>
      <c r="J146" s="24">
        <v>0</v>
      </c>
      <c r="K146" s="94">
        <v>100</v>
      </c>
      <c r="L146" s="84" t="s">
        <v>89</v>
      </c>
      <c r="M146" s="61" t="s">
        <v>89</v>
      </c>
      <c r="N146" s="61" t="s">
        <v>89</v>
      </c>
      <c r="O146" s="61" t="s">
        <v>89</v>
      </c>
      <c r="P146" s="61" t="s">
        <v>89</v>
      </c>
      <c r="Q146" s="61" t="s">
        <v>89</v>
      </c>
      <c r="R146" s="57" t="s">
        <v>420</v>
      </c>
      <c r="S146" s="37"/>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39"/>
      <c r="BK146" s="20"/>
      <c r="BL146" s="20"/>
      <c r="BM146" s="20"/>
      <c r="BN146" s="20"/>
      <c r="BO146" s="20"/>
      <c r="BP146" s="20"/>
      <c r="BQ146" s="20"/>
      <c r="BR146" s="20"/>
      <c r="BS146" s="20"/>
      <c r="BT146" s="20"/>
      <c r="BU146" s="20"/>
      <c r="BV146" s="20"/>
      <c r="BW146" s="20"/>
      <c r="BX146" s="20"/>
      <c r="BY146" s="20"/>
      <c r="BZ146" s="20"/>
      <c r="CA146" s="20"/>
      <c r="CB146" s="20"/>
      <c r="CC146" s="20"/>
      <c r="CD146" s="20"/>
      <c r="CE146" s="20"/>
      <c r="CF146" s="20"/>
      <c r="CG146" s="20"/>
      <c r="CH146" s="20"/>
      <c r="CI146" s="20"/>
      <c r="CJ146" s="20"/>
      <c r="CK146" s="20"/>
      <c r="CL146" s="20"/>
      <c r="CM146" s="20"/>
      <c r="CN146" s="20"/>
      <c r="CO146" s="20"/>
      <c r="CP146" s="20"/>
      <c r="CQ146" s="20"/>
      <c r="CR146" s="20"/>
      <c r="CS146" s="20"/>
      <c r="CT146" s="20"/>
      <c r="CU146" s="20"/>
      <c r="CV146" s="20"/>
      <c r="CW146" s="20"/>
      <c r="CX146" s="20"/>
      <c r="CY146" s="20"/>
      <c r="CZ146" s="20"/>
      <c r="DA146" s="20"/>
      <c r="DB146" s="20"/>
      <c r="DC146" s="20"/>
      <c r="DD146" s="20"/>
      <c r="DE146" s="20"/>
      <c r="DF146" s="20"/>
      <c r="DG146" s="20"/>
      <c r="DH146" s="20"/>
      <c r="DI146" s="20"/>
      <c r="DJ146" s="20"/>
      <c r="DK146" s="20"/>
      <c r="DL146" s="20"/>
      <c r="DM146" s="20"/>
      <c r="DN146" s="20"/>
      <c r="DO146" s="20"/>
      <c r="DP146" s="20"/>
      <c r="DQ146" s="20"/>
      <c r="DR146" s="20"/>
      <c r="DS146" s="20"/>
      <c r="DT146" s="20"/>
      <c r="DU146" s="20"/>
      <c r="DV146" s="20"/>
      <c r="DW146" s="20"/>
      <c r="DX146" s="20"/>
      <c r="DY146" s="20"/>
      <c r="DZ146" s="20"/>
      <c r="EA146" s="20"/>
      <c r="EB146" s="20"/>
      <c r="EC146" s="20"/>
      <c r="ED146" s="20"/>
      <c r="EE146" s="20"/>
      <c r="EF146" s="20"/>
      <c r="EG146" s="20"/>
      <c r="EH146" s="20"/>
      <c r="EI146" s="20"/>
      <c r="EJ146" s="20"/>
      <c r="EK146" s="20"/>
      <c r="EL146" s="20"/>
      <c r="EM146" s="20"/>
      <c r="EN146" s="20"/>
      <c r="EO146" s="20"/>
      <c r="EP146" s="20"/>
      <c r="EQ146" s="20"/>
      <c r="ER146" s="20"/>
      <c r="ES146" s="20"/>
      <c r="ET146" s="20"/>
      <c r="EU146" s="20"/>
      <c r="EV146" s="20"/>
      <c r="EW146" s="20"/>
      <c r="EX146" s="20"/>
      <c r="EY146" s="20"/>
      <c r="EZ146" s="20"/>
      <c r="FA146" s="20"/>
      <c r="FB146" s="20"/>
      <c r="FC146" s="20"/>
      <c r="FD146" s="20"/>
      <c r="FE146" s="20"/>
      <c r="FF146" s="20"/>
      <c r="FG146" s="20"/>
      <c r="FH146" s="20"/>
    </row>
    <row r="147" spans="1:164" s="21" customFormat="1" ht="55.5" hidden="1" customHeight="1" x14ac:dyDescent="0.25">
      <c r="A147" s="64"/>
      <c r="B147" s="61" t="s">
        <v>2</v>
      </c>
      <c r="C147" s="25">
        <v>3.1</v>
      </c>
      <c r="D147" s="24" t="s">
        <v>103</v>
      </c>
      <c r="E147" s="84">
        <v>220000</v>
      </c>
      <c r="F147" s="84" t="s">
        <v>89</v>
      </c>
      <c r="G147" s="84" t="s">
        <v>89</v>
      </c>
      <c r="H147" s="84" t="s">
        <v>89</v>
      </c>
      <c r="I147" s="84" t="s">
        <v>89</v>
      </c>
      <c r="J147" s="24">
        <v>100</v>
      </c>
      <c r="K147" s="25">
        <v>0</v>
      </c>
      <c r="L147" s="84" t="s">
        <v>89</v>
      </c>
      <c r="M147" s="61" t="s">
        <v>89</v>
      </c>
      <c r="N147" s="61" t="s">
        <v>89</v>
      </c>
      <c r="O147" s="61" t="s">
        <v>89</v>
      </c>
      <c r="P147" s="61" t="s">
        <v>89</v>
      </c>
      <c r="Q147" s="61" t="s">
        <v>89</v>
      </c>
      <c r="R147" s="57" t="s">
        <v>420</v>
      </c>
      <c r="S147" s="37"/>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39"/>
      <c r="BK147" s="20"/>
      <c r="BL147" s="20"/>
      <c r="BM147" s="20"/>
      <c r="BN147" s="20"/>
      <c r="BO147" s="20"/>
      <c r="BP147" s="20"/>
      <c r="BQ147" s="20"/>
      <c r="BR147" s="20"/>
      <c r="BS147" s="20"/>
      <c r="BT147" s="20"/>
      <c r="BU147" s="20"/>
      <c r="BV147" s="20"/>
      <c r="BW147" s="20"/>
      <c r="BX147" s="20"/>
      <c r="BY147" s="20"/>
      <c r="BZ147" s="20"/>
      <c r="CA147" s="20"/>
      <c r="CB147" s="20"/>
      <c r="CC147" s="20"/>
      <c r="CD147" s="20"/>
      <c r="CE147" s="20"/>
      <c r="CF147" s="20"/>
      <c r="CG147" s="20"/>
      <c r="CH147" s="20"/>
      <c r="CI147" s="20"/>
      <c r="CJ147" s="20"/>
      <c r="CK147" s="20"/>
      <c r="CL147" s="20"/>
      <c r="CM147" s="20"/>
      <c r="CN147" s="20"/>
      <c r="CO147" s="20"/>
      <c r="CP147" s="20"/>
      <c r="CQ147" s="20"/>
      <c r="CR147" s="20"/>
      <c r="CS147" s="20"/>
      <c r="CT147" s="20"/>
      <c r="CU147" s="20"/>
      <c r="CV147" s="20"/>
      <c r="CW147" s="20"/>
      <c r="CX147" s="20"/>
      <c r="CY147" s="20"/>
      <c r="CZ147" s="20"/>
      <c r="DA147" s="20"/>
      <c r="DB147" s="20"/>
      <c r="DC147" s="20"/>
      <c r="DD147" s="20"/>
      <c r="DE147" s="20"/>
      <c r="DF147" s="20"/>
      <c r="DG147" s="20"/>
      <c r="DH147" s="20"/>
      <c r="DI147" s="20"/>
      <c r="DJ147" s="20"/>
      <c r="DK147" s="20"/>
      <c r="DL147" s="20"/>
      <c r="DM147" s="20"/>
      <c r="DN147" s="20"/>
      <c r="DO147" s="20"/>
      <c r="DP147" s="20"/>
      <c r="DQ147" s="20"/>
      <c r="DR147" s="20"/>
      <c r="DS147" s="20"/>
      <c r="DT147" s="20"/>
      <c r="DU147" s="20"/>
      <c r="DV147" s="20"/>
      <c r="DW147" s="20"/>
      <c r="DX147" s="20"/>
      <c r="DY147" s="20"/>
      <c r="DZ147" s="20"/>
      <c r="EA147" s="20"/>
      <c r="EB147" s="20"/>
      <c r="EC147" s="20"/>
      <c r="ED147" s="20"/>
      <c r="EE147" s="20"/>
      <c r="EF147" s="20"/>
      <c r="EG147" s="20"/>
      <c r="EH147" s="20"/>
      <c r="EI147" s="20"/>
      <c r="EJ147" s="20"/>
      <c r="EK147" s="20"/>
      <c r="EL147" s="20"/>
      <c r="EM147" s="20"/>
      <c r="EN147" s="20"/>
      <c r="EO147" s="20"/>
      <c r="EP147" s="20"/>
      <c r="EQ147" s="20"/>
      <c r="ER147" s="20"/>
      <c r="ES147" s="20"/>
      <c r="ET147" s="20"/>
      <c r="EU147" s="20"/>
      <c r="EV147" s="20"/>
      <c r="EW147" s="20"/>
      <c r="EX147" s="20"/>
      <c r="EY147" s="20"/>
      <c r="EZ147" s="20"/>
      <c r="FA147" s="20"/>
      <c r="FB147" s="20"/>
      <c r="FC147" s="20"/>
      <c r="FD147" s="20"/>
      <c r="FE147" s="20"/>
      <c r="FF147" s="20"/>
      <c r="FG147" s="20"/>
      <c r="FH147" s="20"/>
    </row>
    <row r="148" spans="1:164" s="27" customFormat="1" ht="75" hidden="1" customHeight="1" x14ac:dyDescent="0.25">
      <c r="A148" s="64"/>
      <c r="B148" s="61" t="s">
        <v>2</v>
      </c>
      <c r="C148" s="25">
        <v>3.2</v>
      </c>
      <c r="D148" s="24" t="s">
        <v>251</v>
      </c>
      <c r="E148" s="84">
        <v>120000</v>
      </c>
      <c r="F148" s="84" t="s">
        <v>89</v>
      </c>
      <c r="G148" s="84" t="s">
        <v>89</v>
      </c>
      <c r="H148" s="84" t="s">
        <v>89</v>
      </c>
      <c r="I148" s="84" t="s">
        <v>89</v>
      </c>
      <c r="J148" s="24">
        <v>0</v>
      </c>
      <c r="K148" s="25">
        <v>100</v>
      </c>
      <c r="L148" s="84" t="s">
        <v>89</v>
      </c>
      <c r="M148" s="61" t="s">
        <v>89</v>
      </c>
      <c r="N148" s="61" t="s">
        <v>89</v>
      </c>
      <c r="O148" s="61" t="s">
        <v>89</v>
      </c>
      <c r="P148" s="61" t="s">
        <v>89</v>
      </c>
      <c r="Q148" s="61" t="s">
        <v>89</v>
      </c>
      <c r="R148" s="57" t="s">
        <v>420</v>
      </c>
      <c r="S148" s="24"/>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41"/>
      <c r="BK148" s="30"/>
      <c r="BL148" s="30"/>
      <c r="BM148" s="30"/>
      <c r="BN148" s="30"/>
      <c r="BO148" s="30"/>
      <c r="BP148" s="30"/>
      <c r="BQ148" s="30"/>
      <c r="BR148" s="30"/>
      <c r="BS148" s="30"/>
      <c r="BT148" s="30"/>
      <c r="BU148" s="30"/>
      <c r="BV148" s="30"/>
      <c r="BW148" s="30"/>
      <c r="BX148" s="30"/>
      <c r="BY148" s="30"/>
      <c r="BZ148" s="30"/>
      <c r="CA148" s="30"/>
      <c r="CB148" s="30"/>
      <c r="CC148" s="30"/>
      <c r="CD148" s="30"/>
      <c r="CE148" s="30"/>
      <c r="CF148" s="30"/>
      <c r="CG148" s="30"/>
      <c r="CH148" s="30"/>
      <c r="CI148" s="30"/>
      <c r="CJ148" s="30"/>
      <c r="CK148" s="30"/>
      <c r="CL148" s="30"/>
      <c r="CM148" s="30"/>
      <c r="CN148" s="30"/>
      <c r="CO148" s="30"/>
      <c r="CP148" s="30"/>
      <c r="CQ148" s="30"/>
      <c r="CR148" s="30"/>
      <c r="CS148" s="30"/>
      <c r="CT148" s="30"/>
      <c r="CU148" s="30"/>
      <c r="CV148" s="30"/>
      <c r="CW148" s="30"/>
      <c r="CX148" s="30"/>
      <c r="CY148" s="30"/>
      <c r="CZ148" s="30"/>
      <c r="DA148" s="30"/>
      <c r="DB148" s="30"/>
      <c r="DC148" s="30"/>
      <c r="DD148" s="30"/>
      <c r="DE148" s="30"/>
      <c r="DF148" s="30"/>
      <c r="DG148" s="30"/>
      <c r="DH148" s="30"/>
      <c r="DI148" s="30"/>
      <c r="DJ148" s="30"/>
      <c r="DK148" s="30"/>
      <c r="DL148" s="30"/>
      <c r="DM148" s="30"/>
      <c r="DN148" s="30"/>
      <c r="DO148" s="30"/>
      <c r="DP148" s="30"/>
      <c r="DQ148" s="30"/>
      <c r="DR148" s="30"/>
      <c r="DS148" s="30"/>
      <c r="DT148" s="30"/>
      <c r="DU148" s="30"/>
      <c r="DV148" s="30"/>
      <c r="DW148" s="30"/>
      <c r="DX148" s="30"/>
      <c r="DY148" s="30"/>
      <c r="DZ148" s="30"/>
      <c r="EA148" s="30"/>
      <c r="EB148" s="30"/>
      <c r="EC148" s="30"/>
      <c r="ED148" s="30"/>
      <c r="EE148" s="30"/>
      <c r="EF148" s="30"/>
      <c r="EG148" s="30"/>
      <c r="EH148" s="30"/>
      <c r="EI148" s="30"/>
      <c r="EJ148" s="30"/>
      <c r="EK148" s="30"/>
      <c r="EL148" s="30"/>
      <c r="EM148" s="30"/>
      <c r="EN148" s="30"/>
      <c r="EO148" s="30"/>
      <c r="EP148" s="30"/>
      <c r="EQ148" s="30"/>
      <c r="ER148" s="30"/>
      <c r="ES148" s="30"/>
      <c r="ET148" s="30"/>
      <c r="EU148" s="30"/>
      <c r="EV148" s="30"/>
      <c r="EW148" s="30"/>
      <c r="EX148" s="30"/>
      <c r="EY148" s="30"/>
      <c r="EZ148" s="30"/>
      <c r="FA148" s="30"/>
      <c r="FB148" s="30"/>
      <c r="FC148" s="30"/>
      <c r="FD148" s="30"/>
      <c r="FE148" s="30"/>
      <c r="FF148" s="30"/>
      <c r="FG148" s="30"/>
      <c r="FH148" s="30"/>
    </row>
    <row r="149" spans="1:164" s="27" customFormat="1" ht="32.25" hidden="1" customHeight="1" x14ac:dyDescent="0.25">
      <c r="A149" s="25"/>
      <c r="B149" s="25" t="s">
        <v>2</v>
      </c>
      <c r="C149" s="25">
        <v>3.2</v>
      </c>
      <c r="D149" s="24" t="s">
        <v>258</v>
      </c>
      <c r="E149" s="84">
        <v>45000</v>
      </c>
      <c r="F149" s="84" t="s">
        <v>89</v>
      </c>
      <c r="G149" s="84" t="s">
        <v>89</v>
      </c>
      <c r="H149" s="84" t="s">
        <v>89</v>
      </c>
      <c r="I149" s="84" t="s">
        <v>89</v>
      </c>
      <c r="J149" s="24">
        <v>100</v>
      </c>
      <c r="K149" s="25">
        <v>0</v>
      </c>
      <c r="L149" s="84" t="s">
        <v>89</v>
      </c>
      <c r="M149" s="61" t="s">
        <v>89</v>
      </c>
      <c r="N149" s="61" t="s">
        <v>89</v>
      </c>
      <c r="O149" s="61" t="s">
        <v>89</v>
      </c>
      <c r="P149" s="61" t="s">
        <v>89</v>
      </c>
      <c r="Q149" s="61" t="s">
        <v>89</v>
      </c>
      <c r="R149" s="57" t="s">
        <v>420</v>
      </c>
      <c r="S149" s="24"/>
      <c r="T149" s="26"/>
      <c r="U149" s="26"/>
      <c r="V149" s="26"/>
      <c r="W149" s="35"/>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41"/>
      <c r="BK149" s="30"/>
      <c r="BL149" s="30"/>
      <c r="BM149" s="30"/>
      <c r="BN149" s="30"/>
      <c r="BO149" s="30"/>
      <c r="BP149" s="30"/>
      <c r="BQ149" s="30"/>
      <c r="BR149" s="30"/>
      <c r="BS149" s="30"/>
      <c r="BT149" s="30"/>
      <c r="BU149" s="30"/>
      <c r="BV149" s="30"/>
      <c r="BW149" s="30"/>
      <c r="BX149" s="30"/>
      <c r="BY149" s="30"/>
      <c r="BZ149" s="30"/>
      <c r="CA149" s="30"/>
      <c r="CB149" s="30"/>
      <c r="CC149" s="30"/>
      <c r="CD149" s="30"/>
      <c r="CE149" s="30"/>
      <c r="CF149" s="30"/>
      <c r="CG149" s="30"/>
      <c r="CH149" s="30"/>
      <c r="CI149" s="30"/>
      <c r="CJ149" s="30"/>
      <c r="CK149" s="30"/>
      <c r="CL149" s="30"/>
      <c r="CM149" s="30"/>
      <c r="CN149" s="30"/>
      <c r="CO149" s="30"/>
      <c r="CP149" s="30"/>
      <c r="CQ149" s="30"/>
      <c r="CR149" s="30"/>
      <c r="CS149" s="30"/>
      <c r="CT149" s="30"/>
      <c r="CU149" s="30"/>
      <c r="CV149" s="30"/>
      <c r="CW149" s="30"/>
      <c r="CX149" s="30"/>
      <c r="CY149" s="30"/>
      <c r="CZ149" s="30"/>
      <c r="DA149" s="30"/>
      <c r="DB149" s="30"/>
      <c r="DC149" s="30"/>
      <c r="DD149" s="30"/>
      <c r="DE149" s="30"/>
      <c r="DF149" s="30"/>
      <c r="DG149" s="30"/>
      <c r="DH149" s="30"/>
      <c r="DI149" s="30"/>
      <c r="DJ149" s="30"/>
      <c r="DK149" s="30"/>
      <c r="DL149" s="30"/>
      <c r="DM149" s="30"/>
      <c r="DN149" s="30"/>
      <c r="DO149" s="30"/>
      <c r="DP149" s="30"/>
      <c r="DQ149" s="30"/>
      <c r="DR149" s="30"/>
      <c r="DS149" s="30"/>
      <c r="DT149" s="30"/>
      <c r="DU149" s="30"/>
      <c r="DV149" s="30"/>
      <c r="DW149" s="30"/>
      <c r="DX149" s="30"/>
      <c r="DY149" s="30"/>
      <c r="DZ149" s="30"/>
      <c r="EA149" s="30"/>
      <c r="EB149" s="30"/>
      <c r="EC149" s="30"/>
      <c r="ED149" s="30"/>
      <c r="EE149" s="30"/>
      <c r="EF149" s="30"/>
      <c r="EG149" s="30"/>
      <c r="EH149" s="30"/>
      <c r="EI149" s="30"/>
      <c r="EJ149" s="30"/>
      <c r="EK149" s="30"/>
      <c r="EL149" s="30"/>
      <c r="EM149" s="30"/>
      <c r="EN149" s="30"/>
      <c r="EO149" s="30"/>
      <c r="EP149" s="30"/>
      <c r="EQ149" s="30"/>
      <c r="ER149" s="30"/>
      <c r="ES149" s="30"/>
      <c r="ET149" s="30"/>
      <c r="EU149" s="30"/>
      <c r="EV149" s="30"/>
      <c r="EW149" s="30"/>
      <c r="EX149" s="30"/>
      <c r="EY149" s="30"/>
      <c r="EZ149" s="30"/>
      <c r="FA149" s="30"/>
      <c r="FB149" s="30"/>
      <c r="FC149" s="30"/>
      <c r="FD149" s="30"/>
      <c r="FE149" s="30"/>
      <c r="FF149" s="30"/>
      <c r="FG149" s="30"/>
      <c r="FH149" s="30"/>
    </row>
    <row r="150" spans="1:164" s="27" customFormat="1" ht="36" hidden="1" customHeight="1" x14ac:dyDescent="0.25">
      <c r="A150" s="25"/>
      <c r="B150" s="25" t="s">
        <v>2</v>
      </c>
      <c r="C150" s="25">
        <v>3.5</v>
      </c>
      <c r="D150" s="24" t="s">
        <v>259</v>
      </c>
      <c r="E150" s="84">
        <v>280000</v>
      </c>
      <c r="F150" s="84" t="s">
        <v>89</v>
      </c>
      <c r="G150" s="84" t="s">
        <v>89</v>
      </c>
      <c r="H150" s="84" t="s">
        <v>89</v>
      </c>
      <c r="I150" s="84" t="s">
        <v>89</v>
      </c>
      <c r="J150" s="24">
        <v>100</v>
      </c>
      <c r="K150" s="25">
        <v>0</v>
      </c>
      <c r="L150" s="84" t="s">
        <v>89</v>
      </c>
      <c r="M150" s="61" t="s">
        <v>89</v>
      </c>
      <c r="N150" s="61" t="s">
        <v>89</v>
      </c>
      <c r="O150" s="61" t="s">
        <v>89</v>
      </c>
      <c r="P150" s="61" t="s">
        <v>89</v>
      </c>
      <c r="Q150" s="61" t="s">
        <v>89</v>
      </c>
      <c r="R150" s="57" t="s">
        <v>420</v>
      </c>
      <c r="S150" s="24"/>
      <c r="T150" s="26"/>
      <c r="U150" s="26"/>
      <c r="V150" s="26"/>
      <c r="W150" s="35"/>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41"/>
      <c r="BK150" s="30"/>
      <c r="BL150" s="30"/>
      <c r="BM150" s="30"/>
      <c r="BN150" s="30"/>
      <c r="BO150" s="30"/>
      <c r="BP150" s="30"/>
      <c r="BQ150" s="30"/>
      <c r="BR150" s="30"/>
      <c r="BS150" s="30"/>
      <c r="BT150" s="30"/>
      <c r="BU150" s="30"/>
      <c r="BV150" s="30"/>
      <c r="BW150" s="30"/>
      <c r="BX150" s="30"/>
      <c r="BY150" s="30"/>
      <c r="BZ150" s="30"/>
      <c r="CA150" s="30"/>
      <c r="CB150" s="30"/>
      <c r="CC150" s="30"/>
      <c r="CD150" s="30"/>
      <c r="CE150" s="30"/>
      <c r="CF150" s="30"/>
      <c r="CG150" s="30"/>
      <c r="CH150" s="30"/>
      <c r="CI150" s="30"/>
      <c r="CJ150" s="30"/>
      <c r="CK150" s="30"/>
      <c r="CL150" s="30"/>
      <c r="CM150" s="30"/>
      <c r="CN150" s="30"/>
      <c r="CO150" s="30"/>
      <c r="CP150" s="30"/>
      <c r="CQ150" s="30"/>
      <c r="CR150" s="30"/>
      <c r="CS150" s="30"/>
      <c r="CT150" s="30"/>
      <c r="CU150" s="30"/>
      <c r="CV150" s="30"/>
      <c r="CW150" s="30"/>
      <c r="CX150" s="30"/>
      <c r="CY150" s="30"/>
      <c r="CZ150" s="30"/>
      <c r="DA150" s="30"/>
      <c r="DB150" s="30"/>
      <c r="DC150" s="30"/>
      <c r="DD150" s="30"/>
      <c r="DE150" s="30"/>
      <c r="DF150" s="30"/>
      <c r="DG150" s="30"/>
      <c r="DH150" s="30"/>
      <c r="DI150" s="30"/>
      <c r="DJ150" s="30"/>
      <c r="DK150" s="30"/>
      <c r="DL150" s="30"/>
      <c r="DM150" s="30"/>
      <c r="DN150" s="30"/>
      <c r="DO150" s="30"/>
      <c r="DP150" s="30"/>
      <c r="DQ150" s="30"/>
      <c r="DR150" s="30"/>
      <c r="DS150" s="30"/>
      <c r="DT150" s="30"/>
      <c r="DU150" s="30"/>
      <c r="DV150" s="30"/>
      <c r="DW150" s="30"/>
      <c r="DX150" s="30"/>
      <c r="DY150" s="30"/>
      <c r="DZ150" s="30"/>
      <c r="EA150" s="30"/>
      <c r="EB150" s="30"/>
      <c r="EC150" s="30"/>
      <c r="ED150" s="30"/>
      <c r="EE150" s="30"/>
      <c r="EF150" s="30"/>
      <c r="EG150" s="30"/>
      <c r="EH150" s="30"/>
      <c r="EI150" s="30"/>
      <c r="EJ150" s="30"/>
      <c r="EK150" s="30"/>
      <c r="EL150" s="30"/>
      <c r="EM150" s="30"/>
      <c r="EN150" s="30"/>
      <c r="EO150" s="30"/>
      <c r="EP150" s="30"/>
      <c r="EQ150" s="30"/>
      <c r="ER150" s="30"/>
      <c r="ES150" s="30"/>
      <c r="ET150" s="30"/>
      <c r="EU150" s="30"/>
      <c r="EV150" s="30"/>
      <c r="EW150" s="30"/>
      <c r="EX150" s="30"/>
      <c r="EY150" s="30"/>
      <c r="EZ150" s="30"/>
      <c r="FA150" s="30"/>
      <c r="FB150" s="30"/>
      <c r="FC150" s="30"/>
      <c r="FD150" s="30"/>
      <c r="FE150" s="30"/>
      <c r="FF150" s="30"/>
      <c r="FG150" s="30"/>
      <c r="FH150" s="30"/>
    </row>
    <row r="151" spans="1:164" s="27" customFormat="1" ht="36" hidden="1" customHeight="1" x14ac:dyDescent="0.25">
      <c r="A151" s="25"/>
      <c r="B151" s="25" t="s">
        <v>2</v>
      </c>
      <c r="C151" s="25">
        <v>3.5</v>
      </c>
      <c r="D151" s="24" t="s">
        <v>260</v>
      </c>
      <c r="E151" s="84">
        <v>200000</v>
      </c>
      <c r="F151" s="84" t="s">
        <v>89</v>
      </c>
      <c r="G151" s="84" t="s">
        <v>89</v>
      </c>
      <c r="H151" s="84" t="s">
        <v>89</v>
      </c>
      <c r="I151" s="84" t="s">
        <v>89</v>
      </c>
      <c r="J151" s="24">
        <v>100</v>
      </c>
      <c r="K151" s="25">
        <v>0</v>
      </c>
      <c r="L151" s="84" t="s">
        <v>89</v>
      </c>
      <c r="M151" s="61" t="s">
        <v>89</v>
      </c>
      <c r="N151" s="61" t="s">
        <v>89</v>
      </c>
      <c r="O151" s="61" t="s">
        <v>89</v>
      </c>
      <c r="P151" s="61" t="s">
        <v>89</v>
      </c>
      <c r="Q151" s="61" t="s">
        <v>89</v>
      </c>
      <c r="R151" s="57" t="s">
        <v>420</v>
      </c>
      <c r="S151" s="24"/>
      <c r="T151" s="26"/>
      <c r="U151" s="26"/>
      <c r="V151" s="26"/>
      <c r="W151" s="35"/>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41"/>
      <c r="BK151" s="30"/>
      <c r="BL151" s="30"/>
      <c r="BM151" s="30"/>
      <c r="BN151" s="30"/>
      <c r="BO151" s="30"/>
      <c r="BP151" s="30"/>
      <c r="BQ151" s="30"/>
      <c r="BR151" s="30"/>
      <c r="BS151" s="30"/>
      <c r="BT151" s="30"/>
      <c r="BU151" s="30"/>
      <c r="BV151" s="30"/>
      <c r="BW151" s="30"/>
      <c r="BX151" s="30"/>
      <c r="BY151" s="30"/>
      <c r="BZ151" s="30"/>
      <c r="CA151" s="30"/>
      <c r="CB151" s="30"/>
      <c r="CC151" s="30"/>
      <c r="CD151" s="30"/>
      <c r="CE151" s="30"/>
      <c r="CF151" s="30"/>
      <c r="CG151" s="30"/>
      <c r="CH151" s="30"/>
      <c r="CI151" s="30"/>
      <c r="CJ151" s="30"/>
      <c r="CK151" s="30"/>
      <c r="CL151" s="30"/>
      <c r="CM151" s="30"/>
      <c r="CN151" s="30"/>
      <c r="CO151" s="30"/>
      <c r="CP151" s="30"/>
      <c r="CQ151" s="30"/>
      <c r="CR151" s="30"/>
      <c r="CS151" s="30"/>
      <c r="CT151" s="30"/>
      <c r="CU151" s="30"/>
      <c r="CV151" s="30"/>
      <c r="CW151" s="30"/>
      <c r="CX151" s="30"/>
      <c r="CY151" s="30"/>
      <c r="CZ151" s="30"/>
      <c r="DA151" s="30"/>
      <c r="DB151" s="30"/>
      <c r="DC151" s="30"/>
      <c r="DD151" s="30"/>
      <c r="DE151" s="30"/>
      <c r="DF151" s="30"/>
      <c r="DG151" s="30"/>
      <c r="DH151" s="30"/>
      <c r="DI151" s="30"/>
      <c r="DJ151" s="30"/>
      <c r="DK151" s="30"/>
      <c r="DL151" s="30"/>
      <c r="DM151" s="30"/>
      <c r="DN151" s="30"/>
      <c r="DO151" s="30"/>
      <c r="DP151" s="30"/>
      <c r="DQ151" s="30"/>
      <c r="DR151" s="30"/>
      <c r="DS151" s="30"/>
      <c r="DT151" s="30"/>
      <c r="DU151" s="30"/>
      <c r="DV151" s="30"/>
      <c r="DW151" s="30"/>
      <c r="DX151" s="30"/>
      <c r="DY151" s="30"/>
      <c r="DZ151" s="30"/>
      <c r="EA151" s="30"/>
      <c r="EB151" s="30"/>
      <c r="EC151" s="30"/>
      <c r="ED151" s="30"/>
      <c r="EE151" s="30"/>
      <c r="EF151" s="30"/>
      <c r="EG151" s="30"/>
      <c r="EH151" s="30"/>
      <c r="EI151" s="30"/>
      <c r="EJ151" s="30"/>
      <c r="EK151" s="30"/>
      <c r="EL151" s="30"/>
      <c r="EM151" s="30"/>
      <c r="EN151" s="30"/>
      <c r="EO151" s="30"/>
      <c r="EP151" s="30"/>
      <c r="EQ151" s="30"/>
      <c r="ER151" s="30"/>
      <c r="ES151" s="30"/>
      <c r="ET151" s="30"/>
      <c r="EU151" s="30"/>
      <c r="EV151" s="30"/>
      <c r="EW151" s="30"/>
      <c r="EX151" s="30"/>
      <c r="EY151" s="30"/>
      <c r="EZ151" s="30"/>
      <c r="FA151" s="30"/>
      <c r="FB151" s="30"/>
      <c r="FC151" s="30"/>
      <c r="FD151" s="30"/>
      <c r="FE151" s="30"/>
      <c r="FF151" s="30"/>
      <c r="FG151" s="30"/>
      <c r="FH151" s="30"/>
    </row>
    <row r="152" spans="1:164" s="21" customFormat="1" ht="55.5" hidden="1" customHeight="1" x14ac:dyDescent="0.25">
      <c r="A152" s="64"/>
      <c r="B152" s="61" t="s">
        <v>2</v>
      </c>
      <c r="C152" s="25">
        <v>3.6</v>
      </c>
      <c r="D152" s="24" t="s">
        <v>112</v>
      </c>
      <c r="E152" s="84">
        <v>50000</v>
      </c>
      <c r="F152" s="84" t="s">
        <v>89</v>
      </c>
      <c r="G152" s="84" t="s">
        <v>89</v>
      </c>
      <c r="H152" s="84" t="s">
        <v>89</v>
      </c>
      <c r="I152" s="84" t="s">
        <v>89</v>
      </c>
      <c r="J152" s="24">
        <v>0</v>
      </c>
      <c r="K152" s="25">
        <v>100</v>
      </c>
      <c r="L152" s="84" t="s">
        <v>89</v>
      </c>
      <c r="M152" s="61" t="s">
        <v>89</v>
      </c>
      <c r="N152" s="61" t="s">
        <v>89</v>
      </c>
      <c r="O152" s="61" t="s">
        <v>89</v>
      </c>
      <c r="P152" s="61" t="s">
        <v>89</v>
      </c>
      <c r="Q152" s="61" t="s">
        <v>89</v>
      </c>
      <c r="R152" s="57" t="s">
        <v>420</v>
      </c>
      <c r="S152" s="37"/>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39"/>
      <c r="BK152" s="20"/>
      <c r="BL152" s="20"/>
      <c r="BM152" s="20"/>
      <c r="BN152" s="20"/>
      <c r="BO152" s="20"/>
      <c r="BP152" s="20"/>
      <c r="BQ152" s="20"/>
      <c r="BR152" s="20"/>
      <c r="BS152" s="20"/>
      <c r="BT152" s="20"/>
      <c r="BU152" s="20"/>
      <c r="BV152" s="20"/>
      <c r="BW152" s="20"/>
      <c r="BX152" s="20"/>
      <c r="BY152" s="20"/>
      <c r="BZ152" s="20"/>
      <c r="CA152" s="20"/>
      <c r="CB152" s="20"/>
      <c r="CC152" s="20"/>
      <c r="CD152" s="20"/>
      <c r="CE152" s="20"/>
      <c r="CF152" s="20"/>
      <c r="CG152" s="20"/>
      <c r="CH152" s="20"/>
      <c r="CI152" s="20"/>
      <c r="CJ152" s="20"/>
      <c r="CK152" s="20"/>
      <c r="CL152" s="20"/>
      <c r="CM152" s="20"/>
      <c r="CN152" s="20"/>
      <c r="CO152" s="20"/>
      <c r="CP152" s="20"/>
      <c r="CQ152" s="20"/>
      <c r="CR152" s="20"/>
      <c r="CS152" s="20"/>
      <c r="CT152" s="20"/>
      <c r="CU152" s="20"/>
      <c r="CV152" s="20"/>
      <c r="CW152" s="20"/>
      <c r="CX152" s="20"/>
      <c r="CY152" s="20"/>
      <c r="CZ152" s="20"/>
      <c r="DA152" s="20"/>
      <c r="DB152" s="20"/>
      <c r="DC152" s="20"/>
      <c r="DD152" s="20"/>
      <c r="DE152" s="20"/>
      <c r="DF152" s="20"/>
      <c r="DG152" s="20"/>
      <c r="DH152" s="20"/>
      <c r="DI152" s="20"/>
      <c r="DJ152" s="20"/>
      <c r="DK152" s="20"/>
      <c r="DL152" s="20"/>
      <c r="DM152" s="20"/>
      <c r="DN152" s="20"/>
      <c r="DO152" s="20"/>
      <c r="DP152" s="20"/>
      <c r="DQ152" s="20"/>
      <c r="DR152" s="20"/>
      <c r="DS152" s="20"/>
      <c r="DT152" s="20"/>
      <c r="DU152" s="20"/>
      <c r="DV152" s="20"/>
      <c r="DW152" s="20"/>
      <c r="DX152" s="20"/>
      <c r="DY152" s="20"/>
      <c r="DZ152" s="20"/>
      <c r="EA152" s="20"/>
      <c r="EB152" s="20"/>
      <c r="EC152" s="20"/>
      <c r="ED152" s="20"/>
      <c r="EE152" s="20"/>
      <c r="EF152" s="20"/>
      <c r="EG152" s="20"/>
      <c r="EH152" s="20"/>
      <c r="EI152" s="20"/>
      <c r="EJ152" s="20"/>
      <c r="EK152" s="20"/>
      <c r="EL152" s="20"/>
      <c r="EM152" s="20"/>
      <c r="EN152" s="20"/>
      <c r="EO152" s="20"/>
      <c r="EP152" s="20"/>
      <c r="EQ152" s="20"/>
      <c r="ER152" s="20"/>
      <c r="ES152" s="20"/>
      <c r="ET152" s="20"/>
      <c r="EU152" s="20"/>
      <c r="EV152" s="20"/>
      <c r="EW152" s="20"/>
      <c r="EX152" s="20"/>
      <c r="EY152" s="20"/>
      <c r="EZ152" s="20"/>
      <c r="FA152" s="20"/>
      <c r="FB152" s="20"/>
      <c r="FC152" s="20"/>
      <c r="FD152" s="20"/>
      <c r="FE152" s="20"/>
      <c r="FF152" s="20"/>
      <c r="FG152" s="20"/>
      <c r="FH152" s="20"/>
    </row>
    <row r="153" spans="1:164" s="27" customFormat="1" ht="36" hidden="1" customHeight="1" x14ac:dyDescent="0.25">
      <c r="A153" s="25"/>
      <c r="B153" s="25" t="s">
        <v>2</v>
      </c>
      <c r="C153" s="25">
        <v>3.6</v>
      </c>
      <c r="D153" s="24" t="s">
        <v>178</v>
      </c>
      <c r="E153" s="84">
        <v>10000</v>
      </c>
      <c r="F153" s="84" t="s">
        <v>89</v>
      </c>
      <c r="G153" s="84" t="s">
        <v>89</v>
      </c>
      <c r="H153" s="84" t="s">
        <v>89</v>
      </c>
      <c r="I153" s="84" t="s">
        <v>89</v>
      </c>
      <c r="J153" s="24">
        <v>0</v>
      </c>
      <c r="K153" s="25">
        <v>100</v>
      </c>
      <c r="L153" s="84" t="s">
        <v>89</v>
      </c>
      <c r="M153" s="61" t="s">
        <v>89</v>
      </c>
      <c r="N153" s="61" t="s">
        <v>89</v>
      </c>
      <c r="O153" s="61" t="s">
        <v>89</v>
      </c>
      <c r="P153" s="61" t="s">
        <v>89</v>
      </c>
      <c r="Q153" s="61" t="s">
        <v>89</v>
      </c>
      <c r="R153" s="57" t="s">
        <v>420</v>
      </c>
      <c r="S153" s="24"/>
      <c r="T153" s="26"/>
      <c r="U153" s="26"/>
      <c r="V153" s="26"/>
      <c r="W153" s="35"/>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41"/>
      <c r="BK153" s="30"/>
      <c r="BL153" s="30"/>
      <c r="BM153" s="30"/>
      <c r="BN153" s="30"/>
      <c r="BO153" s="30"/>
      <c r="BP153" s="30"/>
      <c r="BQ153" s="30"/>
      <c r="BR153" s="30"/>
      <c r="BS153" s="30"/>
      <c r="BT153" s="30"/>
      <c r="BU153" s="30"/>
      <c r="BV153" s="30"/>
      <c r="BW153" s="30"/>
      <c r="BX153" s="30"/>
      <c r="BY153" s="30"/>
      <c r="BZ153" s="30"/>
      <c r="CA153" s="30"/>
      <c r="CB153" s="30"/>
      <c r="CC153" s="30"/>
      <c r="CD153" s="30"/>
      <c r="CE153" s="30"/>
      <c r="CF153" s="30"/>
      <c r="CG153" s="30"/>
      <c r="CH153" s="30"/>
      <c r="CI153" s="30"/>
      <c r="CJ153" s="30"/>
      <c r="CK153" s="30"/>
      <c r="CL153" s="30"/>
      <c r="CM153" s="30"/>
      <c r="CN153" s="30"/>
      <c r="CO153" s="30"/>
      <c r="CP153" s="30"/>
      <c r="CQ153" s="30"/>
      <c r="CR153" s="30"/>
      <c r="CS153" s="30"/>
      <c r="CT153" s="30"/>
      <c r="CU153" s="30"/>
      <c r="CV153" s="30"/>
      <c r="CW153" s="30"/>
      <c r="CX153" s="30"/>
      <c r="CY153" s="30"/>
      <c r="CZ153" s="30"/>
      <c r="DA153" s="30"/>
      <c r="DB153" s="30"/>
      <c r="DC153" s="30"/>
      <c r="DD153" s="30"/>
      <c r="DE153" s="30"/>
      <c r="DF153" s="30"/>
      <c r="DG153" s="30"/>
      <c r="DH153" s="30"/>
      <c r="DI153" s="30"/>
      <c r="DJ153" s="30"/>
      <c r="DK153" s="30"/>
      <c r="DL153" s="30"/>
      <c r="DM153" s="30"/>
      <c r="DN153" s="30"/>
      <c r="DO153" s="30"/>
      <c r="DP153" s="30"/>
      <c r="DQ153" s="30"/>
      <c r="DR153" s="30"/>
      <c r="DS153" s="30"/>
      <c r="DT153" s="30"/>
      <c r="DU153" s="30"/>
      <c r="DV153" s="30"/>
      <c r="DW153" s="30"/>
      <c r="DX153" s="30"/>
      <c r="DY153" s="30"/>
      <c r="DZ153" s="30"/>
      <c r="EA153" s="30"/>
      <c r="EB153" s="30"/>
      <c r="EC153" s="30"/>
      <c r="ED153" s="30"/>
      <c r="EE153" s="30"/>
      <c r="EF153" s="30"/>
      <c r="EG153" s="30"/>
      <c r="EH153" s="30"/>
      <c r="EI153" s="30"/>
      <c r="EJ153" s="30"/>
      <c r="EK153" s="30"/>
      <c r="EL153" s="30"/>
      <c r="EM153" s="30"/>
      <c r="EN153" s="30"/>
      <c r="EO153" s="30"/>
      <c r="EP153" s="30"/>
      <c r="EQ153" s="30"/>
      <c r="ER153" s="30"/>
      <c r="ES153" s="30"/>
      <c r="ET153" s="30"/>
      <c r="EU153" s="30"/>
      <c r="EV153" s="30"/>
      <c r="EW153" s="30"/>
      <c r="EX153" s="30"/>
      <c r="EY153" s="30"/>
      <c r="EZ153" s="30"/>
      <c r="FA153" s="30"/>
      <c r="FB153" s="30"/>
      <c r="FC153" s="30"/>
      <c r="FD153" s="30"/>
      <c r="FE153" s="30"/>
      <c r="FF153" s="30"/>
      <c r="FG153" s="30"/>
      <c r="FH153" s="30"/>
    </row>
    <row r="154" spans="1:164" s="21" customFormat="1" ht="78" hidden="1" customHeight="1" x14ac:dyDescent="0.25">
      <c r="A154" s="64"/>
      <c r="B154" s="61" t="s">
        <v>2</v>
      </c>
      <c r="C154" s="25">
        <v>3.7</v>
      </c>
      <c r="D154" s="24" t="s">
        <v>289</v>
      </c>
      <c r="E154" s="84">
        <v>150000</v>
      </c>
      <c r="F154" s="84" t="s">
        <v>89</v>
      </c>
      <c r="G154" s="84" t="s">
        <v>89</v>
      </c>
      <c r="H154" s="84" t="s">
        <v>89</v>
      </c>
      <c r="I154" s="84" t="s">
        <v>89</v>
      </c>
      <c r="J154" s="24">
        <v>0</v>
      </c>
      <c r="K154" s="25">
        <v>100</v>
      </c>
      <c r="L154" s="84" t="s">
        <v>89</v>
      </c>
      <c r="M154" s="61" t="s">
        <v>89</v>
      </c>
      <c r="N154" s="61" t="s">
        <v>89</v>
      </c>
      <c r="O154" s="61" t="s">
        <v>89</v>
      </c>
      <c r="P154" s="61" t="s">
        <v>89</v>
      </c>
      <c r="Q154" s="61" t="s">
        <v>89</v>
      </c>
      <c r="R154" s="57" t="s">
        <v>420</v>
      </c>
      <c r="S154" s="37"/>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c r="AS154" s="15"/>
      <c r="AT154" s="15"/>
      <c r="AU154" s="15"/>
      <c r="AV154" s="15"/>
      <c r="AW154" s="15"/>
      <c r="AX154" s="15"/>
      <c r="AY154" s="15"/>
      <c r="AZ154" s="15"/>
      <c r="BA154" s="15"/>
      <c r="BB154" s="15"/>
      <c r="BC154" s="15"/>
      <c r="BD154" s="15"/>
      <c r="BE154" s="15"/>
      <c r="BF154" s="15"/>
      <c r="BG154" s="15"/>
      <c r="BH154" s="15"/>
      <c r="BI154" s="15"/>
      <c r="BJ154" s="39"/>
      <c r="BK154" s="20"/>
      <c r="BL154" s="20"/>
      <c r="BM154" s="20"/>
      <c r="BN154" s="20"/>
      <c r="BO154" s="20"/>
      <c r="BP154" s="20"/>
      <c r="BQ154" s="20"/>
      <c r="BR154" s="20"/>
      <c r="BS154" s="20"/>
      <c r="BT154" s="20"/>
      <c r="BU154" s="20"/>
      <c r="BV154" s="20"/>
      <c r="BW154" s="20"/>
      <c r="BX154" s="20"/>
      <c r="BY154" s="20"/>
      <c r="BZ154" s="20"/>
      <c r="CA154" s="20"/>
      <c r="CB154" s="20"/>
      <c r="CC154" s="20"/>
      <c r="CD154" s="20"/>
      <c r="CE154" s="20"/>
      <c r="CF154" s="20"/>
      <c r="CG154" s="20"/>
      <c r="CH154" s="20"/>
      <c r="CI154" s="20"/>
      <c r="CJ154" s="20"/>
      <c r="CK154" s="20"/>
      <c r="CL154" s="20"/>
      <c r="CM154" s="20"/>
      <c r="CN154" s="20"/>
      <c r="CO154" s="20"/>
      <c r="CP154" s="20"/>
      <c r="CQ154" s="20"/>
      <c r="CR154" s="20"/>
      <c r="CS154" s="20"/>
      <c r="CT154" s="20"/>
      <c r="CU154" s="20"/>
      <c r="CV154" s="20"/>
      <c r="CW154" s="20"/>
      <c r="CX154" s="20"/>
      <c r="CY154" s="20"/>
      <c r="CZ154" s="20"/>
      <c r="DA154" s="20"/>
      <c r="DB154" s="20"/>
      <c r="DC154" s="20"/>
      <c r="DD154" s="20"/>
      <c r="DE154" s="20"/>
      <c r="DF154" s="20"/>
      <c r="DG154" s="20"/>
      <c r="DH154" s="20"/>
      <c r="DI154" s="20"/>
      <c r="DJ154" s="20"/>
      <c r="DK154" s="20"/>
      <c r="DL154" s="20"/>
      <c r="DM154" s="20"/>
      <c r="DN154" s="20"/>
      <c r="DO154" s="20"/>
      <c r="DP154" s="20"/>
      <c r="DQ154" s="20"/>
      <c r="DR154" s="20"/>
      <c r="DS154" s="20"/>
      <c r="DT154" s="20"/>
      <c r="DU154" s="20"/>
      <c r="DV154" s="20"/>
      <c r="DW154" s="20"/>
      <c r="DX154" s="20"/>
      <c r="DY154" s="20"/>
      <c r="DZ154" s="20"/>
      <c r="EA154" s="20"/>
      <c r="EB154" s="20"/>
      <c r="EC154" s="20"/>
      <c r="ED154" s="20"/>
      <c r="EE154" s="20"/>
      <c r="EF154" s="20"/>
      <c r="EG154" s="20"/>
      <c r="EH154" s="20"/>
      <c r="EI154" s="20"/>
      <c r="EJ154" s="20"/>
      <c r="EK154" s="20"/>
      <c r="EL154" s="20"/>
      <c r="EM154" s="20"/>
      <c r="EN154" s="20"/>
      <c r="EO154" s="20"/>
      <c r="EP154" s="20"/>
      <c r="EQ154" s="20"/>
      <c r="ER154" s="20"/>
      <c r="ES154" s="20"/>
      <c r="ET154" s="20"/>
      <c r="EU154" s="20"/>
      <c r="EV154" s="20"/>
      <c r="EW154" s="20"/>
      <c r="EX154" s="20"/>
      <c r="EY154" s="20"/>
      <c r="EZ154" s="20"/>
      <c r="FA154" s="20"/>
      <c r="FB154" s="20"/>
      <c r="FC154" s="20"/>
      <c r="FD154" s="20"/>
      <c r="FE154" s="20"/>
      <c r="FF154" s="20"/>
      <c r="FG154" s="20"/>
      <c r="FH154" s="20"/>
    </row>
    <row r="155" spans="1:164" s="27" customFormat="1" ht="130.5" hidden="1" customHeight="1" x14ac:dyDescent="0.25">
      <c r="A155" s="25"/>
      <c r="B155" s="25" t="s">
        <v>2</v>
      </c>
      <c r="C155" s="25">
        <v>3.8</v>
      </c>
      <c r="D155" s="24" t="s">
        <v>256</v>
      </c>
      <c r="E155" s="84">
        <v>20000</v>
      </c>
      <c r="F155" s="84" t="s">
        <v>89</v>
      </c>
      <c r="G155" s="84" t="s">
        <v>89</v>
      </c>
      <c r="H155" s="84" t="s">
        <v>89</v>
      </c>
      <c r="I155" s="84" t="s">
        <v>89</v>
      </c>
      <c r="J155" s="24">
        <v>100</v>
      </c>
      <c r="K155" s="25">
        <v>0</v>
      </c>
      <c r="L155" s="84" t="s">
        <v>89</v>
      </c>
      <c r="M155" s="61" t="s">
        <v>89</v>
      </c>
      <c r="N155" s="61" t="s">
        <v>89</v>
      </c>
      <c r="O155" s="61" t="s">
        <v>89</v>
      </c>
      <c r="P155" s="61" t="s">
        <v>89</v>
      </c>
      <c r="Q155" s="61" t="s">
        <v>89</v>
      </c>
      <c r="R155" s="24" t="s">
        <v>422</v>
      </c>
      <c r="S155" s="24"/>
      <c r="T155" s="26"/>
      <c r="U155" s="26"/>
      <c r="V155" s="26"/>
      <c r="W155" s="35"/>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41"/>
      <c r="BK155" s="30"/>
      <c r="BL155" s="30"/>
      <c r="BM155" s="30"/>
      <c r="BN155" s="30"/>
      <c r="BO155" s="30"/>
      <c r="BP155" s="30"/>
      <c r="BQ155" s="30"/>
      <c r="BR155" s="30"/>
      <c r="BS155" s="30"/>
      <c r="BT155" s="30"/>
      <c r="BU155" s="30"/>
      <c r="BV155" s="30"/>
      <c r="BW155" s="30"/>
      <c r="BX155" s="30"/>
      <c r="BY155" s="30"/>
      <c r="BZ155" s="30"/>
      <c r="CA155" s="30"/>
      <c r="CB155" s="30"/>
      <c r="CC155" s="30"/>
      <c r="CD155" s="30"/>
      <c r="CE155" s="30"/>
      <c r="CF155" s="30"/>
      <c r="CG155" s="30"/>
      <c r="CH155" s="30"/>
      <c r="CI155" s="30"/>
      <c r="CJ155" s="30"/>
      <c r="CK155" s="30"/>
      <c r="CL155" s="30"/>
      <c r="CM155" s="30"/>
      <c r="CN155" s="30"/>
      <c r="CO155" s="30"/>
      <c r="CP155" s="30"/>
      <c r="CQ155" s="30"/>
      <c r="CR155" s="30"/>
      <c r="CS155" s="30"/>
      <c r="CT155" s="30"/>
      <c r="CU155" s="30"/>
      <c r="CV155" s="30"/>
      <c r="CW155" s="30"/>
      <c r="CX155" s="30"/>
      <c r="CY155" s="30"/>
      <c r="CZ155" s="30"/>
      <c r="DA155" s="30"/>
      <c r="DB155" s="30"/>
      <c r="DC155" s="30"/>
      <c r="DD155" s="30"/>
      <c r="DE155" s="30"/>
      <c r="DF155" s="30"/>
      <c r="DG155" s="30"/>
      <c r="DH155" s="30"/>
      <c r="DI155" s="30"/>
      <c r="DJ155" s="30"/>
      <c r="DK155" s="30"/>
      <c r="DL155" s="30"/>
      <c r="DM155" s="30"/>
      <c r="DN155" s="30"/>
      <c r="DO155" s="30"/>
      <c r="DP155" s="30"/>
      <c r="DQ155" s="30"/>
      <c r="DR155" s="30"/>
      <c r="DS155" s="30"/>
      <c r="DT155" s="30"/>
      <c r="DU155" s="30"/>
      <c r="DV155" s="30"/>
      <c r="DW155" s="30"/>
      <c r="DX155" s="30"/>
      <c r="DY155" s="30"/>
      <c r="DZ155" s="30"/>
      <c r="EA155" s="30"/>
      <c r="EB155" s="30"/>
      <c r="EC155" s="30"/>
      <c r="ED155" s="30"/>
      <c r="EE155" s="30"/>
      <c r="EF155" s="30"/>
      <c r="EG155" s="30"/>
      <c r="EH155" s="30"/>
      <c r="EI155" s="30"/>
      <c r="EJ155" s="30"/>
      <c r="EK155" s="30"/>
      <c r="EL155" s="30"/>
      <c r="EM155" s="30"/>
      <c r="EN155" s="30"/>
      <c r="EO155" s="30"/>
      <c r="EP155" s="30"/>
      <c r="EQ155" s="30"/>
      <c r="ER155" s="30"/>
      <c r="ES155" s="30"/>
      <c r="ET155" s="30"/>
      <c r="EU155" s="30"/>
      <c r="EV155" s="30"/>
      <c r="EW155" s="30"/>
      <c r="EX155" s="30"/>
      <c r="EY155" s="30"/>
      <c r="EZ155" s="30"/>
      <c r="FA155" s="30"/>
      <c r="FB155" s="30"/>
      <c r="FC155" s="30"/>
      <c r="FD155" s="30"/>
      <c r="FE155" s="30"/>
      <c r="FF155" s="30"/>
      <c r="FG155" s="30"/>
      <c r="FH155" s="30"/>
    </row>
    <row r="156" spans="1:164" s="27" customFormat="1" ht="127.5" hidden="1" customHeight="1" x14ac:dyDescent="0.25">
      <c r="A156" s="25"/>
      <c r="B156" s="25" t="s">
        <v>2</v>
      </c>
      <c r="C156" s="25">
        <v>3.8</v>
      </c>
      <c r="D156" s="24" t="s">
        <v>257</v>
      </c>
      <c r="E156" s="84">
        <v>30000</v>
      </c>
      <c r="F156" s="84" t="s">
        <v>89</v>
      </c>
      <c r="G156" s="84" t="s">
        <v>89</v>
      </c>
      <c r="H156" s="84" t="s">
        <v>89</v>
      </c>
      <c r="I156" s="84" t="s">
        <v>89</v>
      </c>
      <c r="J156" s="24">
        <v>100</v>
      </c>
      <c r="K156" s="25">
        <v>0</v>
      </c>
      <c r="L156" s="84" t="s">
        <v>89</v>
      </c>
      <c r="M156" s="61" t="s">
        <v>89</v>
      </c>
      <c r="N156" s="61" t="s">
        <v>89</v>
      </c>
      <c r="O156" s="61" t="s">
        <v>89</v>
      </c>
      <c r="P156" s="61" t="s">
        <v>89</v>
      </c>
      <c r="Q156" s="61" t="s">
        <v>89</v>
      </c>
      <c r="R156" s="24" t="s">
        <v>422</v>
      </c>
      <c r="S156" s="24"/>
      <c r="T156" s="26"/>
      <c r="U156" s="26"/>
      <c r="V156" s="26"/>
      <c r="W156" s="35"/>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41"/>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row>
    <row r="157" spans="1:164" s="21" customFormat="1" ht="55.5" hidden="1" customHeight="1" x14ac:dyDescent="0.25">
      <c r="A157" s="64"/>
      <c r="B157" s="61" t="s">
        <v>2</v>
      </c>
      <c r="C157" s="25">
        <v>3.8</v>
      </c>
      <c r="D157" s="24" t="s">
        <v>160</v>
      </c>
      <c r="E157" s="84">
        <v>30000</v>
      </c>
      <c r="F157" s="84" t="s">
        <v>89</v>
      </c>
      <c r="G157" s="84" t="s">
        <v>89</v>
      </c>
      <c r="H157" s="84" t="s">
        <v>89</v>
      </c>
      <c r="I157" s="84" t="s">
        <v>89</v>
      </c>
      <c r="J157" s="24">
        <v>0</v>
      </c>
      <c r="K157" s="25">
        <v>100</v>
      </c>
      <c r="L157" s="84" t="s">
        <v>89</v>
      </c>
      <c r="M157" s="61" t="s">
        <v>89</v>
      </c>
      <c r="N157" s="61" t="s">
        <v>89</v>
      </c>
      <c r="O157" s="61" t="s">
        <v>89</v>
      </c>
      <c r="P157" s="61" t="s">
        <v>89</v>
      </c>
      <c r="Q157" s="61" t="s">
        <v>89</v>
      </c>
      <c r="R157" s="57" t="s">
        <v>420</v>
      </c>
      <c r="S157" s="37"/>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C157" s="15"/>
      <c r="BD157" s="15"/>
      <c r="BE157" s="15"/>
      <c r="BF157" s="15"/>
      <c r="BG157" s="15"/>
      <c r="BH157" s="15"/>
      <c r="BI157" s="15"/>
      <c r="BJ157" s="39"/>
      <c r="BK157" s="20"/>
      <c r="BL157" s="20"/>
      <c r="BM157" s="20"/>
      <c r="BN157" s="20"/>
      <c r="BO157" s="20"/>
      <c r="BP157" s="20"/>
      <c r="BQ157" s="20"/>
      <c r="BR157" s="20"/>
      <c r="BS157" s="20"/>
      <c r="BT157" s="20"/>
      <c r="BU157" s="20"/>
      <c r="BV157" s="20"/>
      <c r="BW157" s="20"/>
      <c r="BX157" s="20"/>
      <c r="BY157" s="20"/>
      <c r="BZ157" s="20"/>
      <c r="CA157" s="20"/>
      <c r="CB157" s="20"/>
      <c r="CC157" s="20"/>
      <c r="CD157" s="20"/>
      <c r="CE157" s="20"/>
      <c r="CF157" s="20"/>
      <c r="CG157" s="20"/>
      <c r="CH157" s="20"/>
      <c r="CI157" s="20"/>
      <c r="CJ157" s="20"/>
      <c r="CK157" s="20"/>
      <c r="CL157" s="20"/>
      <c r="CM157" s="20"/>
      <c r="CN157" s="20"/>
      <c r="CO157" s="20"/>
      <c r="CP157" s="20"/>
      <c r="CQ157" s="20"/>
      <c r="CR157" s="20"/>
      <c r="CS157" s="20"/>
      <c r="CT157" s="20"/>
      <c r="CU157" s="20"/>
      <c r="CV157" s="20"/>
      <c r="CW157" s="20"/>
      <c r="CX157" s="20"/>
      <c r="CY157" s="20"/>
      <c r="CZ157" s="20"/>
      <c r="DA157" s="20"/>
      <c r="DB157" s="20"/>
      <c r="DC157" s="20"/>
      <c r="DD157" s="20"/>
      <c r="DE157" s="20"/>
      <c r="DF157" s="20"/>
      <c r="DG157" s="20"/>
      <c r="DH157" s="20"/>
      <c r="DI157" s="20"/>
      <c r="DJ157" s="20"/>
      <c r="DK157" s="20"/>
      <c r="DL157" s="20"/>
      <c r="DM157" s="20"/>
      <c r="DN157" s="20"/>
      <c r="DO157" s="20"/>
      <c r="DP157" s="20"/>
      <c r="DQ157" s="20"/>
      <c r="DR157" s="20"/>
      <c r="DS157" s="20"/>
      <c r="DT157" s="20"/>
      <c r="DU157" s="20"/>
      <c r="DV157" s="20"/>
      <c r="DW157" s="20"/>
      <c r="DX157" s="20"/>
      <c r="DY157" s="20"/>
      <c r="DZ157" s="20"/>
      <c r="EA157" s="20"/>
      <c r="EB157" s="20"/>
      <c r="EC157" s="20"/>
      <c r="ED157" s="20"/>
      <c r="EE157" s="20"/>
      <c r="EF157" s="20"/>
      <c r="EG157" s="20"/>
      <c r="EH157" s="20"/>
      <c r="EI157" s="20"/>
      <c r="EJ157" s="20"/>
      <c r="EK157" s="20"/>
      <c r="EL157" s="20"/>
      <c r="EM157" s="20"/>
      <c r="EN157" s="20"/>
      <c r="EO157" s="20"/>
      <c r="EP157" s="20"/>
      <c r="EQ157" s="20"/>
      <c r="ER157" s="20"/>
      <c r="ES157" s="20"/>
      <c r="ET157" s="20"/>
      <c r="EU157" s="20"/>
      <c r="EV157" s="20"/>
      <c r="EW157" s="20"/>
      <c r="EX157" s="20"/>
      <c r="EY157" s="20"/>
      <c r="EZ157" s="20"/>
      <c r="FA157" s="20"/>
      <c r="FB157" s="20"/>
      <c r="FC157" s="20"/>
      <c r="FD157" s="20"/>
      <c r="FE157" s="20"/>
      <c r="FF157" s="20"/>
      <c r="FG157" s="20"/>
      <c r="FH157" s="20"/>
    </row>
    <row r="158" spans="1:164" s="27" customFormat="1" ht="76.5" hidden="1" customHeight="1" x14ac:dyDescent="0.25">
      <c r="A158" s="25"/>
      <c r="B158" s="25" t="s">
        <v>2</v>
      </c>
      <c r="C158" s="25">
        <v>3.9</v>
      </c>
      <c r="D158" s="24" t="s">
        <v>287</v>
      </c>
      <c r="E158" s="84">
        <v>60000</v>
      </c>
      <c r="F158" s="84" t="s">
        <v>89</v>
      </c>
      <c r="G158" s="84" t="s">
        <v>89</v>
      </c>
      <c r="H158" s="84" t="s">
        <v>89</v>
      </c>
      <c r="I158" s="84" t="s">
        <v>89</v>
      </c>
      <c r="J158" s="24">
        <v>100</v>
      </c>
      <c r="K158" s="25">
        <v>0</v>
      </c>
      <c r="L158" s="84" t="s">
        <v>89</v>
      </c>
      <c r="M158" s="61" t="s">
        <v>89</v>
      </c>
      <c r="N158" s="61" t="s">
        <v>89</v>
      </c>
      <c r="O158" s="61" t="s">
        <v>89</v>
      </c>
      <c r="P158" s="61" t="s">
        <v>89</v>
      </c>
      <c r="Q158" s="61" t="s">
        <v>89</v>
      </c>
      <c r="R158" s="57" t="s">
        <v>420</v>
      </c>
      <c r="S158" s="24"/>
      <c r="T158" s="26"/>
      <c r="U158" s="26"/>
      <c r="V158" s="26"/>
      <c r="W158" s="35"/>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41"/>
      <c r="BK158" s="30"/>
      <c r="BL158" s="30"/>
      <c r="BM158" s="30"/>
      <c r="BN158" s="30"/>
      <c r="BO158" s="30"/>
      <c r="BP158" s="30"/>
      <c r="BQ158" s="30"/>
      <c r="BR158" s="30"/>
      <c r="BS158" s="30"/>
      <c r="BT158" s="30"/>
      <c r="BU158" s="30"/>
      <c r="BV158" s="30"/>
      <c r="BW158" s="30"/>
      <c r="BX158" s="30"/>
      <c r="BY158" s="30"/>
      <c r="BZ158" s="30"/>
      <c r="CA158" s="30"/>
      <c r="CB158" s="30"/>
      <c r="CC158" s="30"/>
      <c r="CD158" s="30"/>
      <c r="CE158" s="30"/>
      <c r="CF158" s="30"/>
      <c r="CG158" s="30"/>
      <c r="CH158" s="30"/>
      <c r="CI158" s="30"/>
      <c r="CJ158" s="30"/>
      <c r="CK158" s="30"/>
      <c r="CL158" s="30"/>
      <c r="CM158" s="30"/>
      <c r="CN158" s="30"/>
      <c r="CO158" s="30"/>
      <c r="CP158" s="30"/>
      <c r="CQ158" s="30"/>
      <c r="CR158" s="30"/>
      <c r="CS158" s="30"/>
      <c r="CT158" s="30"/>
      <c r="CU158" s="30"/>
      <c r="CV158" s="30"/>
      <c r="CW158" s="30"/>
      <c r="CX158" s="30"/>
      <c r="CY158" s="30"/>
      <c r="CZ158" s="30"/>
      <c r="DA158" s="30"/>
      <c r="DB158" s="30"/>
      <c r="DC158" s="30"/>
      <c r="DD158" s="30"/>
      <c r="DE158" s="30"/>
      <c r="DF158" s="30"/>
      <c r="DG158" s="30"/>
      <c r="DH158" s="30"/>
      <c r="DI158" s="30"/>
      <c r="DJ158" s="30"/>
      <c r="DK158" s="30"/>
      <c r="DL158" s="30"/>
      <c r="DM158" s="30"/>
      <c r="DN158" s="30"/>
      <c r="DO158" s="30"/>
      <c r="DP158" s="30"/>
      <c r="DQ158" s="30"/>
      <c r="DR158" s="30"/>
      <c r="DS158" s="30"/>
      <c r="DT158" s="30"/>
      <c r="DU158" s="30"/>
      <c r="DV158" s="30"/>
      <c r="DW158" s="30"/>
      <c r="DX158" s="30"/>
      <c r="DY158" s="30"/>
      <c r="DZ158" s="30"/>
      <c r="EA158" s="30"/>
      <c r="EB158" s="30"/>
      <c r="EC158" s="30"/>
      <c r="ED158" s="30"/>
      <c r="EE158" s="30"/>
      <c r="EF158" s="30"/>
      <c r="EG158" s="30"/>
      <c r="EH158" s="30"/>
      <c r="EI158" s="30"/>
      <c r="EJ158" s="30"/>
      <c r="EK158" s="30"/>
      <c r="EL158" s="30"/>
      <c r="EM158" s="30"/>
      <c r="EN158" s="30"/>
      <c r="EO158" s="30"/>
      <c r="EP158" s="30"/>
      <c r="EQ158" s="30"/>
      <c r="ER158" s="30"/>
      <c r="ES158" s="30"/>
      <c r="ET158" s="30"/>
      <c r="EU158" s="30"/>
      <c r="EV158" s="30"/>
      <c r="EW158" s="30"/>
      <c r="EX158" s="30"/>
      <c r="EY158" s="30"/>
      <c r="EZ158" s="30"/>
      <c r="FA158" s="30"/>
      <c r="FB158" s="30"/>
      <c r="FC158" s="30"/>
      <c r="FD158" s="30"/>
      <c r="FE158" s="30"/>
      <c r="FF158" s="30"/>
      <c r="FG158" s="30"/>
      <c r="FH158" s="30"/>
    </row>
    <row r="159" spans="1:164" s="21" customFormat="1" ht="78" hidden="1" customHeight="1" x14ac:dyDescent="0.25">
      <c r="A159" s="64"/>
      <c r="B159" s="61" t="s">
        <v>2</v>
      </c>
      <c r="C159" s="25">
        <v>3.9</v>
      </c>
      <c r="D159" s="24" t="s">
        <v>288</v>
      </c>
      <c r="E159" s="84">
        <v>15000</v>
      </c>
      <c r="F159" s="84" t="s">
        <v>89</v>
      </c>
      <c r="G159" s="84" t="s">
        <v>89</v>
      </c>
      <c r="H159" s="84" t="s">
        <v>89</v>
      </c>
      <c r="I159" s="84" t="s">
        <v>89</v>
      </c>
      <c r="J159" s="24">
        <v>0</v>
      </c>
      <c r="K159" s="25">
        <v>100</v>
      </c>
      <c r="L159" s="84" t="s">
        <v>89</v>
      </c>
      <c r="M159" s="61" t="s">
        <v>89</v>
      </c>
      <c r="N159" s="61" t="s">
        <v>89</v>
      </c>
      <c r="O159" s="61" t="s">
        <v>89</v>
      </c>
      <c r="P159" s="61" t="s">
        <v>89</v>
      </c>
      <c r="Q159" s="61" t="s">
        <v>89</v>
      </c>
      <c r="R159" s="57" t="s">
        <v>420</v>
      </c>
      <c r="S159" s="37"/>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C159" s="15"/>
      <c r="BD159" s="15"/>
      <c r="BE159" s="15"/>
      <c r="BF159" s="15"/>
      <c r="BG159" s="15"/>
      <c r="BH159" s="15"/>
      <c r="BI159" s="15"/>
      <c r="BJ159" s="39"/>
      <c r="BK159" s="20"/>
      <c r="BL159" s="20"/>
      <c r="BM159" s="20"/>
      <c r="BN159" s="20"/>
      <c r="BO159" s="20"/>
      <c r="BP159" s="20"/>
      <c r="BQ159" s="20"/>
      <c r="BR159" s="20"/>
      <c r="BS159" s="20"/>
      <c r="BT159" s="20"/>
      <c r="BU159" s="20"/>
      <c r="BV159" s="20"/>
      <c r="BW159" s="20"/>
      <c r="BX159" s="20"/>
      <c r="BY159" s="20"/>
      <c r="BZ159" s="20"/>
      <c r="CA159" s="20"/>
      <c r="CB159" s="20"/>
      <c r="CC159" s="20"/>
      <c r="CD159" s="20"/>
      <c r="CE159" s="20"/>
      <c r="CF159" s="20"/>
      <c r="CG159" s="20"/>
      <c r="CH159" s="20"/>
      <c r="CI159" s="20"/>
      <c r="CJ159" s="20"/>
      <c r="CK159" s="20"/>
      <c r="CL159" s="20"/>
      <c r="CM159" s="20"/>
      <c r="CN159" s="20"/>
      <c r="CO159" s="20"/>
      <c r="CP159" s="20"/>
      <c r="CQ159" s="20"/>
      <c r="CR159" s="20"/>
      <c r="CS159" s="20"/>
      <c r="CT159" s="20"/>
      <c r="CU159" s="20"/>
      <c r="CV159" s="20"/>
      <c r="CW159" s="20"/>
      <c r="CX159" s="20"/>
      <c r="CY159" s="20"/>
      <c r="CZ159" s="20"/>
      <c r="DA159" s="20"/>
      <c r="DB159" s="20"/>
      <c r="DC159" s="20"/>
      <c r="DD159" s="20"/>
      <c r="DE159" s="20"/>
      <c r="DF159" s="20"/>
      <c r="DG159" s="20"/>
      <c r="DH159" s="20"/>
      <c r="DI159" s="20"/>
      <c r="DJ159" s="20"/>
      <c r="DK159" s="20"/>
      <c r="DL159" s="20"/>
      <c r="DM159" s="20"/>
      <c r="DN159" s="20"/>
      <c r="DO159" s="20"/>
      <c r="DP159" s="20"/>
      <c r="DQ159" s="20"/>
      <c r="DR159" s="20"/>
      <c r="DS159" s="20"/>
      <c r="DT159" s="20"/>
      <c r="DU159" s="20"/>
      <c r="DV159" s="20"/>
      <c r="DW159" s="20"/>
      <c r="DX159" s="20"/>
      <c r="DY159" s="20"/>
      <c r="DZ159" s="20"/>
      <c r="EA159" s="20"/>
      <c r="EB159" s="20"/>
      <c r="EC159" s="20"/>
      <c r="ED159" s="20"/>
      <c r="EE159" s="20"/>
      <c r="EF159" s="20"/>
      <c r="EG159" s="20"/>
      <c r="EH159" s="20"/>
      <c r="EI159" s="20"/>
      <c r="EJ159" s="20"/>
      <c r="EK159" s="20"/>
      <c r="EL159" s="20"/>
      <c r="EM159" s="20"/>
      <c r="EN159" s="20"/>
      <c r="EO159" s="20"/>
      <c r="EP159" s="20"/>
      <c r="EQ159" s="20"/>
      <c r="ER159" s="20"/>
      <c r="ES159" s="20"/>
      <c r="ET159" s="20"/>
      <c r="EU159" s="20"/>
      <c r="EV159" s="20"/>
      <c r="EW159" s="20"/>
      <c r="EX159" s="20"/>
      <c r="EY159" s="20"/>
      <c r="EZ159" s="20"/>
      <c r="FA159" s="20"/>
      <c r="FB159" s="20"/>
      <c r="FC159" s="20"/>
      <c r="FD159" s="20"/>
      <c r="FE159" s="20"/>
      <c r="FF159" s="20"/>
      <c r="FG159" s="20"/>
      <c r="FH159" s="20"/>
    </row>
    <row r="160" spans="1:164" s="27" customFormat="1" ht="124.5" hidden="1" customHeight="1" x14ac:dyDescent="0.25">
      <c r="A160" s="25"/>
      <c r="B160" s="25" t="s">
        <v>122</v>
      </c>
      <c r="C160" s="25">
        <v>4.4000000000000004</v>
      </c>
      <c r="D160" s="58" t="s">
        <v>116</v>
      </c>
      <c r="E160" s="85">
        <v>175000</v>
      </c>
      <c r="F160" s="84" t="s">
        <v>89</v>
      </c>
      <c r="G160" s="84" t="s">
        <v>89</v>
      </c>
      <c r="H160" s="84" t="s">
        <v>89</v>
      </c>
      <c r="I160" s="84" t="s">
        <v>89</v>
      </c>
      <c r="J160" s="24">
        <v>100</v>
      </c>
      <c r="K160" s="25">
        <v>0</v>
      </c>
      <c r="L160" s="84" t="s">
        <v>89</v>
      </c>
      <c r="M160" s="61" t="s">
        <v>89</v>
      </c>
      <c r="N160" s="61" t="s">
        <v>89</v>
      </c>
      <c r="O160" s="61" t="s">
        <v>89</v>
      </c>
      <c r="P160" s="61" t="s">
        <v>89</v>
      </c>
      <c r="Q160" s="61" t="s">
        <v>89</v>
      </c>
      <c r="R160" s="24" t="s">
        <v>422</v>
      </c>
      <c r="S160" s="24"/>
      <c r="T160" s="26"/>
      <c r="U160" s="26"/>
      <c r="V160" s="26"/>
      <c r="W160" s="35"/>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41"/>
      <c r="BK160" s="30"/>
      <c r="BL160" s="30"/>
      <c r="BM160" s="30"/>
      <c r="BN160" s="30"/>
      <c r="BO160" s="30"/>
      <c r="BP160" s="30"/>
      <c r="BQ160" s="30"/>
      <c r="BR160" s="30"/>
      <c r="BS160" s="30"/>
      <c r="BT160" s="30"/>
      <c r="BU160" s="30"/>
      <c r="BV160" s="30"/>
      <c r="BW160" s="30"/>
      <c r="BX160" s="30"/>
      <c r="BY160" s="30"/>
      <c r="BZ160" s="30"/>
      <c r="CA160" s="30"/>
      <c r="CB160" s="30"/>
      <c r="CC160" s="30"/>
      <c r="CD160" s="30"/>
      <c r="CE160" s="30"/>
      <c r="CF160" s="30"/>
      <c r="CG160" s="30"/>
      <c r="CH160" s="30"/>
      <c r="CI160" s="30"/>
      <c r="CJ160" s="30"/>
      <c r="CK160" s="30"/>
      <c r="CL160" s="30"/>
      <c r="CM160" s="30"/>
      <c r="CN160" s="30"/>
      <c r="CO160" s="30"/>
      <c r="CP160" s="30"/>
      <c r="CQ160" s="30"/>
      <c r="CR160" s="30"/>
      <c r="CS160" s="30"/>
      <c r="CT160" s="30"/>
      <c r="CU160" s="30"/>
      <c r="CV160" s="30"/>
      <c r="CW160" s="30"/>
      <c r="CX160" s="30"/>
      <c r="CY160" s="30"/>
      <c r="CZ160" s="30"/>
      <c r="DA160" s="30"/>
      <c r="DB160" s="30"/>
      <c r="DC160" s="30"/>
      <c r="DD160" s="30"/>
      <c r="DE160" s="30"/>
      <c r="DF160" s="30"/>
      <c r="DG160" s="30"/>
      <c r="DH160" s="30"/>
      <c r="DI160" s="30"/>
      <c r="DJ160" s="30"/>
      <c r="DK160" s="30"/>
      <c r="DL160" s="30"/>
      <c r="DM160" s="30"/>
      <c r="DN160" s="30"/>
      <c r="DO160" s="30"/>
      <c r="DP160" s="30"/>
      <c r="DQ160" s="30"/>
      <c r="DR160" s="30"/>
      <c r="DS160" s="30"/>
      <c r="DT160" s="30"/>
      <c r="DU160" s="30"/>
      <c r="DV160" s="30"/>
      <c r="DW160" s="30"/>
      <c r="DX160" s="30"/>
      <c r="DY160" s="30"/>
      <c r="DZ160" s="30"/>
      <c r="EA160" s="30"/>
      <c r="EB160" s="30"/>
      <c r="EC160" s="30"/>
      <c r="ED160" s="30"/>
      <c r="EE160" s="30"/>
      <c r="EF160" s="30"/>
      <c r="EG160" s="30"/>
      <c r="EH160" s="30"/>
      <c r="EI160" s="30"/>
      <c r="EJ160" s="30"/>
      <c r="EK160" s="30"/>
      <c r="EL160" s="30"/>
      <c r="EM160" s="30"/>
      <c r="EN160" s="30"/>
      <c r="EO160" s="30"/>
      <c r="EP160" s="30"/>
      <c r="EQ160" s="30"/>
      <c r="ER160" s="30"/>
      <c r="ES160" s="30"/>
      <c r="ET160" s="30"/>
      <c r="EU160" s="30"/>
      <c r="EV160" s="30"/>
      <c r="EW160" s="30"/>
      <c r="EX160" s="30"/>
      <c r="EY160" s="30"/>
      <c r="EZ160" s="30"/>
      <c r="FA160" s="30"/>
      <c r="FB160" s="30"/>
      <c r="FC160" s="30"/>
      <c r="FD160" s="30"/>
      <c r="FE160" s="30"/>
      <c r="FF160" s="30"/>
      <c r="FG160" s="30"/>
      <c r="FH160" s="30"/>
    </row>
    <row r="161" spans="1:164" s="21" customFormat="1" ht="33" hidden="1" customHeight="1" x14ac:dyDescent="0.25">
      <c r="A161" s="64"/>
      <c r="B161" s="85" t="s">
        <v>252</v>
      </c>
      <c r="C161" s="73"/>
      <c r="D161" s="24" t="s">
        <v>131</v>
      </c>
      <c r="E161" s="84">
        <v>75000</v>
      </c>
      <c r="F161" s="84" t="s">
        <v>89</v>
      </c>
      <c r="G161" s="84" t="s">
        <v>89</v>
      </c>
      <c r="H161" s="84" t="s">
        <v>89</v>
      </c>
      <c r="I161" s="84" t="s">
        <v>89</v>
      </c>
      <c r="J161" s="24">
        <v>0</v>
      </c>
      <c r="K161" s="25">
        <v>100</v>
      </c>
      <c r="L161" s="84" t="s">
        <v>89</v>
      </c>
      <c r="M161" s="61" t="s">
        <v>89</v>
      </c>
      <c r="N161" s="61" t="s">
        <v>89</v>
      </c>
      <c r="O161" s="61" t="s">
        <v>89</v>
      </c>
      <c r="P161" s="61" t="s">
        <v>89</v>
      </c>
      <c r="Q161" s="61" t="s">
        <v>89</v>
      </c>
      <c r="R161" s="57" t="s">
        <v>420</v>
      </c>
      <c r="S161" s="37"/>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C161" s="15"/>
      <c r="BD161" s="15"/>
      <c r="BE161" s="15"/>
      <c r="BF161" s="15"/>
      <c r="BG161" s="15"/>
      <c r="BH161" s="15"/>
      <c r="BI161" s="15"/>
      <c r="BJ161" s="39"/>
      <c r="BK161" s="20"/>
      <c r="BL161" s="20"/>
      <c r="BM161" s="20"/>
      <c r="BN161" s="20"/>
      <c r="BO161" s="20"/>
      <c r="BP161" s="20"/>
      <c r="BQ161" s="20"/>
      <c r="BR161" s="20"/>
      <c r="BS161" s="20"/>
      <c r="BT161" s="20"/>
      <c r="BU161" s="20"/>
      <c r="BV161" s="20"/>
      <c r="BW161" s="20"/>
      <c r="BX161" s="20"/>
      <c r="BY161" s="20"/>
      <c r="BZ161" s="20"/>
      <c r="CA161" s="20"/>
      <c r="CB161" s="20"/>
      <c r="CC161" s="20"/>
      <c r="CD161" s="20"/>
      <c r="CE161" s="20"/>
      <c r="CF161" s="20"/>
      <c r="CG161" s="20"/>
      <c r="CH161" s="20"/>
      <c r="CI161" s="20"/>
      <c r="CJ161" s="20"/>
      <c r="CK161" s="20"/>
      <c r="CL161" s="20"/>
      <c r="CM161" s="20"/>
      <c r="CN161" s="20"/>
      <c r="CO161" s="20"/>
      <c r="CP161" s="20"/>
      <c r="CQ161" s="20"/>
      <c r="CR161" s="20"/>
      <c r="CS161" s="20"/>
      <c r="CT161" s="20"/>
      <c r="CU161" s="20"/>
      <c r="CV161" s="20"/>
      <c r="CW161" s="20"/>
      <c r="CX161" s="20"/>
      <c r="CY161" s="20"/>
      <c r="CZ161" s="20"/>
      <c r="DA161" s="20"/>
      <c r="DB161" s="20"/>
      <c r="DC161" s="20"/>
      <c r="DD161" s="20"/>
      <c r="DE161" s="20"/>
      <c r="DF161" s="20"/>
      <c r="DG161" s="20"/>
      <c r="DH161" s="20"/>
      <c r="DI161" s="20"/>
      <c r="DJ161" s="20"/>
      <c r="DK161" s="20"/>
      <c r="DL161" s="20"/>
      <c r="DM161" s="20"/>
      <c r="DN161" s="20"/>
      <c r="DO161" s="20"/>
      <c r="DP161" s="20"/>
      <c r="DQ161" s="20"/>
      <c r="DR161" s="20"/>
      <c r="DS161" s="20"/>
      <c r="DT161" s="20"/>
      <c r="DU161" s="20"/>
      <c r="DV161" s="20"/>
      <c r="DW161" s="20"/>
      <c r="DX161" s="20"/>
      <c r="DY161" s="20"/>
      <c r="DZ161" s="20"/>
      <c r="EA161" s="20"/>
      <c r="EB161" s="20"/>
      <c r="EC161" s="20"/>
      <c r="ED161" s="20"/>
      <c r="EE161" s="20"/>
      <c r="EF161" s="20"/>
      <c r="EG161" s="20"/>
      <c r="EH161" s="20"/>
      <c r="EI161" s="20"/>
      <c r="EJ161" s="20"/>
      <c r="EK161" s="20"/>
      <c r="EL161" s="20"/>
      <c r="EM161" s="20"/>
      <c r="EN161" s="20"/>
      <c r="EO161" s="20"/>
      <c r="EP161" s="20"/>
      <c r="EQ161" s="20"/>
      <c r="ER161" s="20"/>
      <c r="ES161" s="20"/>
      <c r="ET161" s="20"/>
      <c r="EU161" s="20"/>
      <c r="EV161" s="20"/>
      <c r="EW161" s="20"/>
      <c r="EX161" s="20"/>
      <c r="EY161" s="20"/>
      <c r="EZ161" s="20"/>
      <c r="FA161" s="20"/>
      <c r="FB161" s="20"/>
      <c r="FC161" s="20"/>
      <c r="FD161" s="20"/>
      <c r="FE161" s="20"/>
      <c r="FF161" s="20"/>
      <c r="FG161" s="20"/>
      <c r="FH161" s="20"/>
    </row>
    <row r="162" spans="1:164" s="21" customFormat="1" ht="54.75" hidden="1" customHeight="1" x14ac:dyDescent="0.25">
      <c r="A162" s="84"/>
      <c r="B162" s="84" t="s">
        <v>290</v>
      </c>
      <c r="C162" s="25"/>
      <c r="D162" s="64" t="s">
        <v>290</v>
      </c>
      <c r="E162" s="84">
        <v>226855</v>
      </c>
      <c r="F162" s="84" t="s">
        <v>89</v>
      </c>
      <c r="G162" s="84" t="s">
        <v>89</v>
      </c>
      <c r="H162" s="84" t="s">
        <v>89</v>
      </c>
      <c r="I162" s="84" t="s">
        <v>89</v>
      </c>
      <c r="J162" s="24"/>
      <c r="K162" s="25"/>
      <c r="L162" s="84" t="s">
        <v>89</v>
      </c>
      <c r="M162" s="61" t="s">
        <v>89</v>
      </c>
      <c r="N162" s="61" t="s">
        <v>89</v>
      </c>
      <c r="O162" s="61" t="s">
        <v>89</v>
      </c>
      <c r="P162" s="61" t="s">
        <v>89</v>
      </c>
      <c r="Q162" s="61" t="s">
        <v>89</v>
      </c>
      <c r="R162" s="57" t="s">
        <v>421</v>
      </c>
      <c r="S162" s="37"/>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15"/>
      <c r="BA162" s="15"/>
      <c r="BB162" s="15"/>
      <c r="BC162" s="15"/>
      <c r="BD162" s="15"/>
      <c r="BE162" s="15"/>
      <c r="BF162" s="15"/>
      <c r="BG162" s="15"/>
      <c r="BH162" s="15"/>
      <c r="BI162" s="15"/>
      <c r="BJ162" s="39"/>
      <c r="BK162" s="20"/>
      <c r="BL162" s="20"/>
      <c r="BM162" s="20"/>
      <c r="BN162" s="20"/>
      <c r="BO162" s="20"/>
      <c r="BP162" s="20"/>
      <c r="BQ162" s="20"/>
      <c r="BR162" s="20"/>
      <c r="BS162" s="20"/>
      <c r="BT162" s="20"/>
      <c r="BU162" s="20"/>
      <c r="BV162" s="20"/>
      <c r="BW162" s="20"/>
      <c r="BX162" s="20"/>
      <c r="BY162" s="20"/>
      <c r="BZ162" s="20"/>
      <c r="CA162" s="20"/>
      <c r="CB162" s="20"/>
      <c r="CC162" s="20"/>
      <c r="CD162" s="20"/>
      <c r="CE162" s="20"/>
      <c r="CF162" s="20"/>
      <c r="CG162" s="20"/>
      <c r="CH162" s="20"/>
      <c r="CI162" s="20"/>
      <c r="CJ162" s="20"/>
      <c r="CK162" s="20"/>
      <c r="CL162" s="20"/>
      <c r="CM162" s="20"/>
      <c r="CN162" s="20"/>
      <c r="CO162" s="20"/>
      <c r="CP162" s="20"/>
      <c r="CQ162" s="20"/>
      <c r="CR162" s="20"/>
      <c r="CS162" s="20"/>
      <c r="CT162" s="20"/>
      <c r="CU162" s="20"/>
      <c r="CV162" s="20"/>
      <c r="CW162" s="20"/>
      <c r="CX162" s="20"/>
      <c r="CY162" s="20"/>
      <c r="CZ162" s="20"/>
      <c r="DA162" s="20"/>
      <c r="DB162" s="20"/>
      <c r="DC162" s="20"/>
      <c r="DD162" s="20"/>
      <c r="DE162" s="20"/>
      <c r="DF162" s="20"/>
      <c r="DG162" s="20"/>
      <c r="DH162" s="20"/>
      <c r="DI162" s="20"/>
      <c r="DJ162" s="20"/>
      <c r="DK162" s="20"/>
      <c r="DL162" s="20"/>
      <c r="DM162" s="20"/>
      <c r="DN162" s="20"/>
      <c r="DO162" s="20"/>
      <c r="DP162" s="20"/>
      <c r="DQ162" s="20"/>
      <c r="DR162" s="20"/>
      <c r="DS162" s="20"/>
      <c r="DT162" s="20"/>
      <c r="DU162" s="20"/>
      <c r="DV162" s="20"/>
      <c r="DW162" s="20"/>
      <c r="DX162" s="20"/>
      <c r="DY162" s="20"/>
      <c r="DZ162" s="20"/>
      <c r="EA162" s="20"/>
      <c r="EB162" s="20"/>
      <c r="EC162" s="20"/>
      <c r="ED162" s="20"/>
      <c r="EE162" s="20"/>
      <c r="EF162" s="20"/>
      <c r="EG162" s="20"/>
      <c r="EH162" s="20"/>
      <c r="EI162" s="20"/>
      <c r="EJ162" s="20"/>
      <c r="EK162" s="20"/>
      <c r="EL162" s="20"/>
      <c r="EM162" s="20"/>
      <c r="EN162" s="20"/>
      <c r="EO162" s="20"/>
      <c r="EP162" s="20"/>
      <c r="EQ162" s="20"/>
      <c r="ER162" s="20"/>
      <c r="ES162" s="20"/>
      <c r="ET162" s="20"/>
      <c r="EU162" s="20"/>
      <c r="EV162" s="20"/>
      <c r="EW162" s="20"/>
      <c r="EX162" s="20"/>
      <c r="EY162" s="20"/>
      <c r="EZ162" s="20"/>
      <c r="FA162" s="20"/>
      <c r="FB162" s="20"/>
      <c r="FC162" s="20"/>
      <c r="FD162" s="20"/>
      <c r="FE162" s="20"/>
      <c r="FF162" s="20"/>
      <c r="FG162" s="20"/>
      <c r="FH162" s="20"/>
    </row>
    <row r="163" spans="1:164" s="21" customFormat="1" hidden="1" x14ac:dyDescent="0.25">
      <c r="A163" s="84"/>
      <c r="B163" s="84"/>
      <c r="C163" s="25"/>
      <c r="D163" s="64"/>
      <c r="E163" s="84"/>
      <c r="F163" s="84"/>
      <c r="G163" s="57"/>
      <c r="H163" s="25"/>
      <c r="I163" s="25"/>
      <c r="J163" s="24"/>
      <c r="K163" s="25"/>
      <c r="L163" s="84"/>
      <c r="M163" s="84"/>
      <c r="N163" s="84"/>
      <c r="O163" s="84"/>
      <c r="P163" s="84"/>
      <c r="Q163" s="84"/>
      <c r="R163" s="57"/>
      <c r="S163" s="37"/>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c r="BC163" s="15"/>
      <c r="BD163" s="15"/>
      <c r="BE163" s="15"/>
      <c r="BF163" s="15"/>
      <c r="BG163" s="15"/>
      <c r="BH163" s="15"/>
      <c r="BI163" s="15"/>
      <c r="BJ163" s="39"/>
      <c r="BK163" s="20"/>
      <c r="BL163" s="20"/>
      <c r="BM163" s="20"/>
      <c r="BN163" s="20"/>
      <c r="BO163" s="20"/>
      <c r="BP163" s="20"/>
      <c r="BQ163" s="20"/>
      <c r="BR163" s="20"/>
      <c r="BS163" s="20"/>
      <c r="BT163" s="20"/>
      <c r="BU163" s="20"/>
      <c r="BV163" s="20"/>
      <c r="BW163" s="20"/>
      <c r="BX163" s="20"/>
      <c r="BY163" s="20"/>
      <c r="BZ163" s="20"/>
      <c r="CA163" s="20"/>
      <c r="CB163" s="20"/>
      <c r="CC163" s="20"/>
      <c r="CD163" s="20"/>
      <c r="CE163" s="20"/>
      <c r="CF163" s="20"/>
      <c r="CG163" s="20"/>
      <c r="CH163" s="20"/>
      <c r="CI163" s="20"/>
      <c r="CJ163" s="20"/>
      <c r="CK163" s="20"/>
      <c r="CL163" s="20"/>
      <c r="CM163" s="20"/>
      <c r="CN163" s="20"/>
      <c r="CO163" s="20"/>
      <c r="CP163" s="20"/>
      <c r="CQ163" s="20"/>
      <c r="CR163" s="20"/>
      <c r="CS163" s="20"/>
      <c r="CT163" s="20"/>
      <c r="CU163" s="20"/>
      <c r="CV163" s="20"/>
      <c r="CW163" s="20"/>
      <c r="CX163" s="20"/>
      <c r="CY163" s="20"/>
      <c r="CZ163" s="20"/>
      <c r="DA163" s="20"/>
      <c r="DB163" s="20"/>
      <c r="DC163" s="20"/>
      <c r="DD163" s="20"/>
      <c r="DE163" s="20"/>
      <c r="DF163" s="20"/>
      <c r="DG163" s="20"/>
      <c r="DH163" s="20"/>
      <c r="DI163" s="20"/>
      <c r="DJ163" s="20"/>
      <c r="DK163" s="20"/>
      <c r="DL163" s="20"/>
      <c r="DM163" s="20"/>
      <c r="DN163" s="20"/>
      <c r="DO163" s="20"/>
      <c r="DP163" s="20"/>
      <c r="DQ163" s="20"/>
      <c r="DR163" s="20"/>
      <c r="DS163" s="20"/>
      <c r="DT163" s="20"/>
      <c r="DU163" s="20"/>
      <c r="DV163" s="20"/>
      <c r="DW163" s="20"/>
      <c r="DX163" s="20"/>
      <c r="DY163" s="20"/>
      <c r="DZ163" s="20"/>
      <c r="EA163" s="20"/>
      <c r="EB163" s="20"/>
      <c r="EC163" s="20"/>
      <c r="ED163" s="20"/>
      <c r="EE163" s="20"/>
      <c r="EF163" s="20"/>
      <c r="EG163" s="20"/>
      <c r="EH163" s="20"/>
      <c r="EI163" s="20"/>
      <c r="EJ163" s="20"/>
      <c r="EK163" s="20"/>
      <c r="EL163" s="20"/>
      <c r="EM163" s="20"/>
      <c r="EN163" s="20"/>
      <c r="EO163" s="20"/>
      <c r="EP163" s="20"/>
      <c r="EQ163" s="20"/>
      <c r="ER163" s="20"/>
      <c r="ES163" s="20"/>
      <c r="ET163" s="20"/>
      <c r="EU163" s="20"/>
      <c r="EV163" s="20"/>
      <c r="EW163" s="20"/>
      <c r="EX163" s="20"/>
      <c r="EY163" s="20"/>
      <c r="EZ163" s="20"/>
      <c r="FA163" s="20"/>
      <c r="FB163" s="20"/>
      <c r="FC163" s="20"/>
      <c r="FD163" s="20"/>
      <c r="FE163" s="20"/>
      <c r="FF163" s="20"/>
      <c r="FG163" s="20"/>
      <c r="FH163" s="20"/>
    </row>
    <row r="164" spans="1:164" hidden="1" x14ac:dyDescent="0.25">
      <c r="A164" s="108" t="s">
        <v>88</v>
      </c>
      <c r="B164" s="108"/>
      <c r="C164" s="108"/>
      <c r="D164" s="19"/>
      <c r="E164" s="108">
        <f>E131+E94+E88+E80+E72+E12</f>
        <v>16040001</v>
      </c>
      <c r="F164" s="84"/>
      <c r="G164" s="57"/>
      <c r="H164" s="25"/>
      <c r="I164" s="84"/>
      <c r="J164" s="24"/>
      <c r="K164" s="84"/>
      <c r="L164" s="84"/>
      <c r="M164" s="84"/>
      <c r="N164" s="84"/>
      <c r="O164" s="84"/>
      <c r="P164" s="84"/>
      <c r="Q164" s="84"/>
      <c r="R164" s="57"/>
      <c r="S164" s="37"/>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c r="BC164" s="15"/>
      <c r="BD164" s="15"/>
      <c r="BE164" s="15"/>
      <c r="BF164" s="15"/>
      <c r="BG164" s="15"/>
      <c r="BH164" s="15"/>
      <c r="BI164" s="15"/>
      <c r="BJ164" s="39"/>
    </row>
    <row r="165" spans="1:164" s="32" customFormat="1" ht="42" customHeight="1" x14ac:dyDescent="0.25">
      <c r="A165" s="166" t="s">
        <v>126</v>
      </c>
      <c r="B165" s="167"/>
      <c r="C165" s="167"/>
      <c r="D165" s="167"/>
      <c r="E165" s="167"/>
      <c r="F165" s="167"/>
      <c r="G165" s="167"/>
      <c r="H165" s="167"/>
      <c r="I165" s="167"/>
      <c r="J165" s="167"/>
      <c r="K165" s="167"/>
      <c r="L165" s="167"/>
      <c r="M165" s="167"/>
      <c r="N165" s="167"/>
      <c r="O165" s="167"/>
      <c r="P165" s="167"/>
      <c r="Q165" s="167"/>
      <c r="R165" s="124"/>
      <c r="S165" s="124"/>
      <c r="T165" s="133"/>
      <c r="U165" s="134"/>
      <c r="V165" s="134"/>
      <c r="W165" s="134"/>
      <c r="X165" s="134"/>
      <c r="Y165" s="134"/>
      <c r="Z165" s="134"/>
      <c r="AA165" s="134"/>
      <c r="AB165" s="134"/>
      <c r="AC165" s="134"/>
      <c r="AD165" s="134"/>
      <c r="AE165" s="134"/>
      <c r="AF165" s="134"/>
      <c r="AG165" s="134"/>
      <c r="AH165" s="134"/>
      <c r="AI165" s="134"/>
      <c r="AJ165" s="134"/>
      <c r="AK165" s="134"/>
      <c r="AL165" s="134"/>
      <c r="AM165" s="134"/>
      <c r="AN165" s="135"/>
      <c r="AO165" s="2"/>
      <c r="AP165" s="2"/>
      <c r="AQ165" s="9"/>
      <c r="AR165" s="2"/>
      <c r="AS165" s="2"/>
      <c r="AT165" s="2"/>
      <c r="AU165" s="2"/>
      <c r="AV165" s="2"/>
      <c r="AW165" s="2"/>
      <c r="AX165" s="2"/>
      <c r="AY165" s="2"/>
      <c r="AZ165" s="2"/>
      <c r="BA165" s="2"/>
      <c r="BB165" s="2"/>
      <c r="BC165" s="2"/>
      <c r="BD165" s="2"/>
      <c r="BE165" s="2"/>
      <c r="BF165" s="2"/>
      <c r="BG165" s="2"/>
      <c r="BH165" s="2"/>
      <c r="BI165" s="2"/>
      <c r="BJ165" s="2"/>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c r="FG165" s="1"/>
      <c r="FH165" s="1"/>
    </row>
    <row r="166" spans="1:164" s="32" customFormat="1" ht="57" customHeight="1" x14ac:dyDescent="0.25">
      <c r="A166" s="168" t="s">
        <v>127</v>
      </c>
      <c r="B166" s="169"/>
      <c r="C166" s="169"/>
      <c r="D166" s="169"/>
      <c r="E166" s="169"/>
      <c r="F166" s="169"/>
      <c r="G166" s="169"/>
      <c r="H166" s="169"/>
      <c r="I166" s="169"/>
      <c r="J166" s="169"/>
      <c r="K166" s="169"/>
      <c r="L166" s="169"/>
      <c r="M166" s="169"/>
      <c r="N166" s="169"/>
      <c r="O166" s="169"/>
      <c r="P166" s="169"/>
      <c r="Q166" s="169"/>
      <c r="R166" s="169"/>
      <c r="S166" s="169"/>
      <c r="T166" s="5"/>
      <c r="U166" s="3"/>
      <c r="V166" s="3"/>
      <c r="W166" s="3"/>
      <c r="X166" s="3"/>
      <c r="Y166" s="3"/>
      <c r="Z166" s="3"/>
      <c r="AA166" s="3"/>
      <c r="AB166" s="3"/>
      <c r="AC166" s="3"/>
      <c r="AD166" s="3"/>
      <c r="AE166" s="3"/>
      <c r="AF166" s="3"/>
      <c r="AG166" s="3"/>
      <c r="AH166" s="3"/>
      <c r="AI166" s="3"/>
      <c r="AJ166" s="3"/>
      <c r="AK166" s="3"/>
      <c r="AL166" s="3"/>
      <c r="AM166" s="10"/>
      <c r="AN166" s="4"/>
      <c r="AO166" s="1"/>
      <c r="AP166" s="1"/>
      <c r="AQ166" s="4"/>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row>
    <row r="167" spans="1:164" s="32" customFormat="1" ht="19.5" customHeight="1" thickBot="1" x14ac:dyDescent="0.3">
      <c r="A167" s="111" t="s">
        <v>128</v>
      </c>
      <c r="B167" s="112"/>
      <c r="C167" s="112"/>
      <c r="D167" s="112"/>
      <c r="E167" s="112"/>
      <c r="F167" s="112"/>
      <c r="G167" s="112"/>
      <c r="H167" s="112"/>
      <c r="I167" s="112"/>
      <c r="J167" s="112"/>
      <c r="K167" s="112"/>
      <c r="L167" s="112"/>
      <c r="M167" s="112"/>
      <c r="N167" s="112"/>
      <c r="O167" s="112"/>
      <c r="P167" s="112"/>
      <c r="Q167" s="112"/>
      <c r="R167" s="112"/>
      <c r="S167" s="112"/>
      <c r="T167" s="6"/>
      <c r="U167" s="7"/>
      <c r="V167" s="7"/>
      <c r="W167" s="7"/>
      <c r="X167" s="7"/>
      <c r="Y167" s="7"/>
      <c r="Z167" s="7"/>
      <c r="AA167" s="7"/>
      <c r="AB167" s="7"/>
      <c r="AC167" s="7"/>
      <c r="AD167" s="7"/>
      <c r="AE167" s="7"/>
      <c r="AF167" s="7"/>
      <c r="AG167" s="7"/>
      <c r="AH167" s="7"/>
      <c r="AI167" s="7"/>
      <c r="AJ167" s="7"/>
      <c r="AK167" s="7"/>
      <c r="AL167" s="7"/>
      <c r="AM167" s="7"/>
      <c r="AN167" s="8"/>
      <c r="AO167" s="7"/>
      <c r="AP167" s="7"/>
      <c r="AQ167" s="8"/>
      <c r="AR167" s="7"/>
      <c r="AS167" s="7"/>
      <c r="AT167" s="7"/>
      <c r="AU167" s="7"/>
      <c r="AV167" s="7"/>
      <c r="AW167" s="7"/>
      <c r="AX167" s="7"/>
      <c r="AY167" s="7"/>
      <c r="AZ167" s="7"/>
      <c r="BA167" s="7"/>
      <c r="BB167" s="7"/>
      <c r="BC167" s="7"/>
      <c r="BD167" s="7"/>
      <c r="BE167" s="7"/>
      <c r="BF167" s="7"/>
      <c r="BG167" s="7"/>
      <c r="BH167" s="7"/>
      <c r="BI167" s="7"/>
      <c r="BJ167" s="7"/>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row>
    <row r="168" spans="1:164" x14ac:dyDescent="0.25">
      <c r="A168" s="84"/>
      <c r="B168" s="84"/>
      <c r="C168" s="84"/>
      <c r="D168" s="57"/>
      <c r="E168" s="84"/>
      <c r="F168" s="84"/>
      <c r="G168" s="57"/>
      <c r="I168" s="84"/>
      <c r="J168" s="57"/>
      <c r="K168" s="84"/>
      <c r="L168" s="84"/>
      <c r="M168" s="84"/>
      <c r="N168" s="84"/>
      <c r="P168" s="84"/>
      <c r="Q168" s="84"/>
      <c r="R168" s="57"/>
      <c r="S168" s="37"/>
    </row>
  </sheetData>
  <sheetProtection password="DC33" sheet="1" objects="1" scenarios="1" selectLockedCells="1" selectUnlockedCells="1"/>
  <mergeCells count="53">
    <mergeCell ref="A12:D12"/>
    <mergeCell ref="A80:D80"/>
    <mergeCell ref="A88:D88"/>
    <mergeCell ref="A165:S165"/>
    <mergeCell ref="A166:S166"/>
    <mergeCell ref="A72:D72"/>
    <mergeCell ref="R95:R99"/>
    <mergeCell ref="R100:R104"/>
    <mergeCell ref="R20:R23"/>
    <mergeCell ref="R15:R17"/>
    <mergeCell ref="R27:R30"/>
    <mergeCell ref="S10:S11"/>
    <mergeCell ref="T9:AN9"/>
    <mergeCell ref="A9:R9"/>
    <mergeCell ref="A10:A11"/>
    <mergeCell ref="B10:B11"/>
    <mergeCell ref="C10:C11"/>
    <mergeCell ref="D10:D11"/>
    <mergeCell ref="E10:E11"/>
    <mergeCell ref="F10:F11"/>
    <mergeCell ref="I10:I11"/>
    <mergeCell ref="J10:K10"/>
    <mergeCell ref="M10:Q10"/>
    <mergeCell ref="T165:AN165"/>
    <mergeCell ref="AR9:BJ9"/>
    <mergeCell ref="T10:AA10"/>
    <mergeCell ref="AB10:AB11"/>
    <mergeCell ref="AC10:AC11"/>
    <mergeCell ref="AD10:AD11"/>
    <mergeCell ref="AX10:BI10"/>
    <mergeCell ref="BJ10:BJ11"/>
    <mergeCell ref="AE10:AG10"/>
    <mergeCell ref="AH10:AJ10"/>
    <mergeCell ref="AK10:AN10"/>
    <mergeCell ref="AO10:AQ10"/>
    <mergeCell ref="AR10:AT10"/>
    <mergeCell ref="AU10:AW10"/>
    <mergeCell ref="A167:S167"/>
    <mergeCell ref="A131:C131"/>
    <mergeCell ref="B7:P7"/>
    <mergeCell ref="G10:G11"/>
    <mergeCell ref="B2:C2"/>
    <mergeCell ref="B3:C3"/>
    <mergeCell ref="B4:C4"/>
    <mergeCell ref="B5:C5"/>
    <mergeCell ref="L5:M5"/>
    <mergeCell ref="D2:K2"/>
    <mergeCell ref="D3:K3"/>
    <mergeCell ref="D4:K4"/>
    <mergeCell ref="D5:K5"/>
    <mergeCell ref="H10:H11"/>
    <mergeCell ref="R10:R11"/>
    <mergeCell ref="A94:D94"/>
  </mergeCells>
  <pageMargins left="0.45" right="0.45" top="0.75" bottom="0.75" header="0.3" footer="0.3"/>
  <pageSetup paperSize="5" scale="55"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38781325</IDBDocs_x0020_Number>
    <TaxCatchAll xmlns="9c571b2f-e523-4ab2-ba2e-09e151a03ef4">
      <Value>4</Value>
      <Value>3</Value>
    </TaxCatchAll>
    <Phase xmlns="9c571b2f-e523-4ab2-ba2e-09e151a03ef4" xsi:nil="true"/>
    <SISCOR_x0020_Number xmlns="9c571b2f-e523-4ab2-ba2e-09e151a03ef4" xsi:nil="true"/>
    <Division_x0020_or_x0020_Unit xmlns="9c571b2f-e523-4ab2-ba2e-09e151a03ef4">INE/RND</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Le Pommellec, Marion</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HA-L1094</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Proposal&lt;/USER_STAGE&gt;&lt;PD_OBJ_TYPE&gt;0&lt;/PD_OBJ_TYPE&gt;&lt;MAKERECORD&gt;N&lt;/MAKERECORD&gt;&lt;/Data&gt;</Migration_x0020_Info>
    <Operation_x0020_Type xmlns="9c571b2f-e523-4ab2-ba2e-09e151a03ef4" xsi:nil="true"/>
    <Document_x0020_Language_x0020_IDB xmlns="9c571b2f-e523-4ab2-ba2e-09e151a03ef4">French</Document_x0020_Language_x0020_IDB>
    <Identifier xmlns="9c571b2f-e523-4ab2-ba2e-09e151a03ef4"> TECFILE</Identifier>
    <Disclosure_x0020_Activity xmlns="9c571b2f-e523-4ab2-ba2e-09e151a03ef4">Loan Proposal</Disclosure_x0020_Activity>
    <Webtopic xmlns="9c571b2f-e523-4ab2-ba2e-09e151a03ef4">sa-nut</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cf0be0ad-272c-4e7f-a157-3f0abda6cde5" ContentTypeId="0x01010046CF21643EE8D14686A648AA6DAD0892" PreviousValue="false"/>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D6F65162EE4AE946B1B03F12037A46C0" ma:contentTypeVersion="0" ma:contentTypeDescription="A content type to manage public (operations) IDB documents" ma:contentTypeScope="" ma:versionID="3112414245d14e63aaea75a238d39095">
  <xsd:schema xmlns:xsd="http://www.w3.org/2001/XMLSchema" xmlns:xs="http://www.w3.org/2001/XMLSchema" xmlns:p="http://schemas.microsoft.com/office/2006/metadata/properties" xmlns:ns2="9c571b2f-e523-4ab2-ba2e-09e151a03ef4" targetNamespace="http://schemas.microsoft.com/office/2006/metadata/properties" ma:root="true" ma:fieldsID="d09c5b69cee1cd2827bb8c1849e9b8ae"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76c0645e-ed38-4b88-bd09-bd924f75b1ca}" ma:internalName="TaxCatchAll" ma:showField="CatchAllData" ma:web="62d80119-c9e5-4234-a178-fa32f7f2f46e">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76c0645e-ed38-4b88-bd09-bd924f75b1ca}" ma:internalName="TaxCatchAllLabel" ma:readOnly="true" ma:showField="CatchAllDataLabel" ma:web="62d80119-c9e5-4234-a178-fa32f7f2f46e">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4787DE-3AFF-4E4C-B19E-9664CB915E8C}"/>
</file>

<file path=customXml/itemProps2.xml><?xml version="1.0" encoding="utf-8"?>
<ds:datastoreItem xmlns:ds="http://schemas.openxmlformats.org/officeDocument/2006/customXml" ds:itemID="{608534D4-FC16-437A-9AB6-50016784870A}"/>
</file>

<file path=customXml/itemProps3.xml><?xml version="1.0" encoding="utf-8"?>
<ds:datastoreItem xmlns:ds="http://schemas.openxmlformats.org/officeDocument/2006/customXml" ds:itemID="{B7D586DE-13E6-47F7-BFF9-F77F27CC6EF0}"/>
</file>

<file path=customXml/itemProps4.xml><?xml version="1.0" encoding="utf-8"?>
<ds:datastoreItem xmlns:ds="http://schemas.openxmlformats.org/officeDocument/2006/customXml" ds:itemID="{9394CFF8-5235-4993-A35E-6001071EB182}"/>
</file>

<file path=customXml/itemProps5.xml><?xml version="1.0" encoding="utf-8"?>
<ds:datastoreItem xmlns:ds="http://schemas.openxmlformats.org/officeDocument/2006/customXml" ds:itemID="{E4F934D1-19BB-42FA-A5B2-695E3B7CF6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PPDM HA-L1094</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Link - Procurement Plan (HA-L1094) </dc:title>
  <dc:creator>ghislainej</dc:creator>
  <cp:lastModifiedBy>Inter-American Development Bank</cp:lastModifiedBy>
  <cp:lastPrinted>2014-04-29T19:56:58Z</cp:lastPrinted>
  <dcterms:created xsi:type="dcterms:W3CDTF">2010-11-12T16:21:59Z</dcterms:created>
  <dcterms:modified xsi:type="dcterms:W3CDTF">2014-05-07T18:06:30Z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0x01010046CF21643EE8D14686A648AA6DAD089200D6F65162EE4AE946B1B03F12037A46C0</vt:lpwstr>
  </property>
  <property fmtid="{D5CDD505-2E9C-101B-9397-08002B2CF9AE}" pid="3" name="TaxKeyword">
    <vt:lpwstr/>
  </property>
  <property fmtid="{D5CDD505-2E9C-101B-9397-08002B2CF9AE}" pid="4" name="Function Operations IDB">
    <vt:lpwstr>4;#IDBDocs|cca77002-e150-4b2d-ab1f-1d7a7cdcae16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3;#Unclassified|a6dff32e-d477-44cd-a56b-85efe9e0a56c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3;#Unclassified|a6dff32e-d477-44cd-a56b-85efe9e0a56c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