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AGUIAR\Desktop\Docs Fernando\TSP\BR-L1018\"/>
    </mc:Choice>
  </mc:AlternateContent>
  <bookViews>
    <workbookView xWindow="0" yWindow="0" windowWidth="23040" windowHeight="9672"/>
  </bookViews>
  <sheets>
    <sheet name="BENS" sheetId="22" r:id="rId1"/>
    <sheet name="OBRAS" sheetId="23" r:id="rId2"/>
    <sheet name="CONSULTORIA" sheetId="24" r:id="rId3"/>
  </sheets>
  <definedNames>
    <definedName name="_xlnm._FilterDatabase" localSheetId="0" hidden="1">BENS!$N$10:$N$17</definedName>
    <definedName name="_xlnm._FilterDatabase" localSheetId="2" hidden="1">CONSULTORIA!$N$10:$N$29</definedName>
    <definedName name="_xlnm._FilterDatabase" localSheetId="1" hidden="1">OBRAS!$N$10:$N$32</definedName>
    <definedName name="_xlnm.Print_Area" localSheetId="0">BENS!$A$1:$N$28</definedName>
    <definedName name="_xlnm.Print_Area" localSheetId="2">CONSULTORIA!$A$1:$N$35</definedName>
    <definedName name="_xlnm.Print_Area" localSheetId="1">OBRAS!$A$1:$N$36</definedName>
    <definedName name="_xlnm.Print_Titles" localSheetId="0">BENS!$1:$7</definedName>
    <definedName name="_xlnm.Print_Titles" localSheetId="2">CONSULTORIA!$1:$10</definedName>
    <definedName name="_xlnm.Print_Titles" localSheetId="1">OBRAS!$1:$10</definedName>
    <definedName name="Z_2CB421D2_448F_47C2_ADA6_0BCD502EC8EF_.wvu.FilterData" localSheetId="0" hidden="1">BENS!$A$9:$N$17</definedName>
    <definedName name="Z_2CB421D2_448F_47C2_ADA6_0BCD502EC8EF_.wvu.PrintArea" localSheetId="0" hidden="1">BENS!$A$1:$N$27</definedName>
    <definedName name="Z_2CB421D2_448F_47C2_ADA6_0BCD502EC8EF_.wvu.PrintArea" localSheetId="2" hidden="1">CONSULTORIA!$A$1:$N$35</definedName>
    <definedName name="Z_2CB421D2_448F_47C2_ADA6_0BCD502EC8EF_.wvu.PrintArea" localSheetId="1" hidden="1">OBRAS!$A$1:$N$36</definedName>
    <definedName name="Z_2CB421D2_448F_47C2_ADA6_0BCD502EC8EF_.wvu.PrintTitles" localSheetId="0" hidden="1">BENS!$1:$7</definedName>
    <definedName name="Z_2CB421D2_448F_47C2_ADA6_0BCD502EC8EF_.wvu.PrintTitles" localSheetId="2" hidden="1">CONSULTORIA!$1:$10</definedName>
    <definedName name="Z_2CB421D2_448F_47C2_ADA6_0BCD502EC8EF_.wvu.PrintTitles" localSheetId="1" hidden="1">OBRAS!$1:$10</definedName>
    <definedName name="Z_2E98B254_E572_4FEC_84D1_F3884327EBBC_.wvu.FilterData" localSheetId="0" hidden="1">BENS!$A$9:$N$17</definedName>
    <definedName name="Z_2E98B254_E572_4FEC_84D1_F3884327EBBC_.wvu.PrintArea" localSheetId="0" hidden="1">BENS!$A$1:$N$27</definedName>
    <definedName name="Z_2E98B254_E572_4FEC_84D1_F3884327EBBC_.wvu.PrintArea" localSheetId="2" hidden="1">CONSULTORIA!$A$1:$N$35</definedName>
    <definedName name="Z_2E98B254_E572_4FEC_84D1_F3884327EBBC_.wvu.PrintArea" localSheetId="1" hidden="1">OBRAS!$A$1:$N$36</definedName>
    <definedName name="Z_2E98B254_E572_4FEC_84D1_F3884327EBBC_.wvu.PrintTitles" localSheetId="0" hidden="1">BENS!$1:$7</definedName>
    <definedName name="Z_2E98B254_E572_4FEC_84D1_F3884327EBBC_.wvu.PrintTitles" localSheetId="2" hidden="1">CONSULTORIA!$1:$10</definedName>
    <definedName name="Z_2E98B254_E572_4FEC_84D1_F3884327EBBC_.wvu.PrintTitles" localSheetId="1" hidden="1">OBRAS!$1:$10</definedName>
  </definedNames>
  <calcPr calcId="171027" fullCalcOnLoad="1"/>
  <customWorkbookViews>
    <customWorkbookView name="Anna - Modo de exibição pessoal" guid="{2E98B254-E572-4FEC-84D1-F3884327EBBC}" mergeInterval="0" personalView="1" maximized="1" windowWidth="1276" windowHeight="799" tabRatio="743" activeSheetId="2"/>
    <customWorkbookView name="Sergio - Modo de exibição pessoal" guid="{2CB421D2-448F-47C2-ADA6-0BCD502EC8EF}" mergeInterval="0" personalView="1" maximized="1" windowWidth="1276" windowHeight="809" tabRatio="743" activeSheetId="2"/>
  </customWorkbookViews>
</workbook>
</file>

<file path=xl/calcChain.xml><?xml version="1.0" encoding="utf-8"?>
<calcChain xmlns="http://schemas.openxmlformats.org/spreadsheetml/2006/main">
  <c r="M2" i="24" l="1"/>
  <c r="F33" i="24"/>
  <c r="M2" i="23"/>
  <c r="F36" i="23"/>
  <c r="F26" i="22"/>
  <c r="F35" i="24"/>
</calcChain>
</file>

<file path=xl/sharedStrings.xml><?xml version="1.0" encoding="utf-8"?>
<sst xmlns="http://schemas.openxmlformats.org/spreadsheetml/2006/main" count="411" uniqueCount="192">
  <si>
    <t>Número do Empréstimo: 1957/OC-BR</t>
  </si>
  <si>
    <t>Número do Projeto: BR-L1018</t>
  </si>
  <si>
    <t>Descrição</t>
  </si>
  <si>
    <t>Custo Estimado (US$)</t>
  </si>
  <si>
    <t>Método de Aquisição</t>
  </si>
  <si>
    <t>Método de Seleção</t>
  </si>
  <si>
    <t>Revisão</t>
  </si>
  <si>
    <t>Porcentagem por Fonte de Financiamento</t>
  </si>
  <si>
    <t>% Local</t>
  </si>
  <si>
    <t>Pré-qualificação
(Sim / Não)</t>
  </si>
  <si>
    <t>1. BENS</t>
  </si>
  <si>
    <t>Estudos Preparatórios à implantação do PTU</t>
  </si>
  <si>
    <t>Plano Diretor de Transportes Urbanos e Mobilidade</t>
  </si>
  <si>
    <t>SAG - Apoio ao Gerenciamento</t>
  </si>
  <si>
    <t>Aviso</t>
  </si>
  <si>
    <t>Término</t>
  </si>
  <si>
    <t>Licitação (publicações)</t>
  </si>
  <si>
    <t>Situação Licitação</t>
  </si>
  <si>
    <t>Supervisão de Obras - EPTG</t>
  </si>
  <si>
    <t>Plano de Comunicação Sócio-Ambiental (implant.)</t>
  </si>
  <si>
    <t>LPN</t>
  </si>
  <si>
    <t>LPI</t>
  </si>
  <si>
    <t>SBQ</t>
  </si>
  <si>
    <t>Não</t>
  </si>
  <si>
    <t xml:space="preserve">%
BID </t>
  </si>
  <si>
    <t xml:space="preserve">% 
BID </t>
  </si>
  <si>
    <t>2.1</t>
  </si>
  <si>
    <t>2.2</t>
  </si>
  <si>
    <t>Projeto Drenagem Pluvial Taguatinga</t>
  </si>
  <si>
    <t>SBMC</t>
  </si>
  <si>
    <t>SBQC</t>
  </si>
  <si>
    <t>1.1</t>
  </si>
  <si>
    <t>1.2</t>
  </si>
  <si>
    <t>1.3</t>
  </si>
  <si>
    <t>1.4</t>
  </si>
  <si>
    <t>1.5</t>
  </si>
  <si>
    <t>1.6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</si>
  <si>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</si>
  <si>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</si>
  <si>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</si>
  <si>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</si>
  <si>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</si>
  <si>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</si>
  <si>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</si>
  <si>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</si>
  <si>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</si>
  <si>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</si>
  <si>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</si>
  <si>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</si>
  <si>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</si>
  <si>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</si>
  <si>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</si>
  <si>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</si>
  <si>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</si>
  <si>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</si>
  <si>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</si>
  <si>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</si>
  <si>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</si>
  <si>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 xml:space="preserve">EPTG - 4 Viadutos </t>
  </si>
  <si>
    <t>EPTG - Encabeçamento dos 4 viadutos</t>
  </si>
  <si>
    <t>Seminário Internacional de Urbanismo e do Estudo de Mobilidade</t>
  </si>
  <si>
    <t>Estudos e Projetos - Preparação e negociação do Programa</t>
  </si>
  <si>
    <t>EIG - Projetos executivos interseções e sinalização</t>
  </si>
  <si>
    <t>Programa de Educação Ambiental</t>
  </si>
  <si>
    <t>Av. Comercial e Av. Samdu - Projetos executivos</t>
  </si>
  <si>
    <t>Av. Hélio Prates - Projeto executivo</t>
  </si>
  <si>
    <t>Projeto executivo de Infra-Estrutura Cicloviária (DER-DF)</t>
  </si>
  <si>
    <t>EPTG - Encabeçamento dos 4 viadutos (complemento)</t>
  </si>
  <si>
    <t>1.7</t>
  </si>
  <si>
    <t xml:space="preserve">ESPM - Projetos </t>
  </si>
  <si>
    <t>Supervisão de Obras - Terminais e Ciclovias</t>
  </si>
  <si>
    <t xml:space="preserve">Abrigos e Estações de Transferência </t>
  </si>
  <si>
    <t>3.11</t>
  </si>
  <si>
    <t>ex-ante</t>
  </si>
  <si>
    <t>2. SERVIÇOS DIFERENTES DE CONSULTORIA</t>
  </si>
  <si>
    <t>3. OBRAS</t>
  </si>
  <si>
    <t>4. SERVIÇOS CONSULTORIA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</si>
  <si>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</si>
  <si>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</si>
  <si>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</si>
  <si>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</si>
  <si>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</si>
  <si>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</si>
  <si>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</si>
  <si>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</si>
  <si>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</si>
  <si>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</si>
  <si>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</si>
  <si>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</si>
  <si>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4.14</t>
  </si>
  <si>
    <t>4.15</t>
  </si>
  <si>
    <t>4.16</t>
  </si>
  <si>
    <t>4.17</t>
  </si>
  <si>
    <t>4.18</t>
  </si>
  <si>
    <t>4.19</t>
  </si>
  <si>
    <t>Elaboração do RCA</t>
  </si>
  <si>
    <t>4.13</t>
  </si>
  <si>
    <t>1.1.1</t>
  </si>
  <si>
    <t>1.2.2</t>
  </si>
  <si>
    <t>2.1.4</t>
  </si>
  <si>
    <t>3.3.2</t>
  </si>
  <si>
    <t>3.3.3</t>
  </si>
  <si>
    <t>3.3.4</t>
  </si>
  <si>
    <t>EPTG - Adequação Viária - implantação de corredores exclusivos para ônibus, marginais e complexos de viadutos</t>
  </si>
  <si>
    <t>Terminais 4 (novos) - Gama, QNR-Ceilândia, Sobradinho II</t>
  </si>
  <si>
    <t>Terminais 5 (novos) - Recanto das Emas I e II</t>
  </si>
  <si>
    <t>Terminais 6 (novos) - Samambaia Norte e Sul</t>
  </si>
  <si>
    <t>Terminal 7 (novo) - Riacho Fundo II</t>
  </si>
  <si>
    <t>Terminais 1 - Brazlândia (Veredas), Riacho Fundo e São Sebastião</t>
  </si>
  <si>
    <t xml:space="preserve">Passarela-DF-001 (EPCT) - trecho entre DF-075 (EPNB) e BR-060 </t>
  </si>
  <si>
    <t>US$ 1 = R$</t>
  </si>
  <si>
    <t>Compensação Ambiental - veículos para combate a incêndios florestais</t>
  </si>
  <si>
    <t>Compensação Florestal - obras no Jardim Botânico</t>
  </si>
  <si>
    <t>Compensação Florestal - plantio de mudas nativas</t>
  </si>
  <si>
    <t xml:space="preserve">Subtotal 3 - Obras - PTU </t>
  </si>
  <si>
    <t>TOTAL - PTU</t>
  </si>
  <si>
    <t>EPTG - Adequação Viária - Obras Complementares I (grama, sinalização, defensas e drenagem)</t>
  </si>
  <si>
    <t>Tratamento de Locais Críticos - Rua 07 Sobradinho</t>
  </si>
  <si>
    <t>Tratamento de Locais Críticos - Via Central Guará I</t>
  </si>
  <si>
    <t>Ciclovias concluídas e em execução (contrapartida NOVACAP)</t>
  </si>
  <si>
    <t>3.2.3</t>
  </si>
  <si>
    <t>4.3.1</t>
  </si>
  <si>
    <t>4.3.2</t>
  </si>
  <si>
    <t>4.3.3</t>
  </si>
  <si>
    <r>
      <t>Subtotais 1 e 2</t>
    </r>
    <r>
      <rPr>
        <sz val="9"/>
        <rFont val="Arial"/>
        <family val="2"/>
      </rPr>
      <t xml:space="preserve"> - Bens e Serviços diferentes de Consultoria - </t>
    </r>
    <r>
      <rPr>
        <b/>
        <sz val="9"/>
        <rFont val="Arial"/>
        <family val="2"/>
      </rPr>
      <t>PTU</t>
    </r>
  </si>
  <si>
    <t>1.1.3</t>
  </si>
  <si>
    <t>2.5.1</t>
  </si>
  <si>
    <t>2.5.2</t>
  </si>
  <si>
    <t>Programa de Transporte Urbano do Distrito Federal - PTU/DF</t>
  </si>
  <si>
    <t xml:space="preserve">Plano de Aquisições </t>
  </si>
  <si>
    <t>Adjudicado</t>
  </si>
  <si>
    <t>2.1.1.1.3</t>
  </si>
  <si>
    <t>2.1.3.1</t>
  </si>
  <si>
    <t>2.1.2.(9)(13)</t>
  </si>
  <si>
    <t>2.1.2.(7)(8)</t>
  </si>
  <si>
    <t>2.1.2.11</t>
  </si>
  <si>
    <t>2.2.2.1</t>
  </si>
  <si>
    <t>2.2.2.2</t>
  </si>
  <si>
    <t>2.2.2.4</t>
  </si>
  <si>
    <t>2.2.3.1</t>
  </si>
  <si>
    <t>1.1.3.2</t>
  </si>
  <si>
    <t>1.1.3.1</t>
  </si>
  <si>
    <t>1.1.3.3.1</t>
  </si>
  <si>
    <t>1.1.3.3.2</t>
  </si>
  <si>
    <t>1.1.3.3.3</t>
  </si>
  <si>
    <t>1.1.3.3.4</t>
  </si>
  <si>
    <t>1.1.3.4.1</t>
  </si>
  <si>
    <t>1.1.4.5.2</t>
  </si>
  <si>
    <t>1.1.4.6</t>
  </si>
  <si>
    <t>2.1.1.1.1</t>
  </si>
  <si>
    <t>2.1.1.1.2</t>
  </si>
  <si>
    <t>2.1.1.1.4</t>
  </si>
  <si>
    <t>2.1.2.(4)(6)
(10)</t>
  </si>
  <si>
    <t>Terminais 3.1 (reforma) - Setor P Sul - Ceilândia, Guará I, N. Bandeirantes, M Norte Taguatinga, Guará II, Paranoá</t>
  </si>
  <si>
    <t>Terminais 3.2 (reforma) - Taguatinga Sul, Planaltina e Cruzeiro Novo</t>
  </si>
  <si>
    <t>2.1.3.4
2.1.3.9
2.1.3.10</t>
  </si>
  <si>
    <t>2.1.3.2
 - 
2.1.3.8</t>
  </si>
  <si>
    <t>Subtotal 4  - Consultoria - PTU</t>
  </si>
  <si>
    <t>Capacitação DFTRANS/SEMOB</t>
  </si>
  <si>
    <t>Implantação de Passarelas de Pedestres em Rodovias do DF</t>
  </si>
  <si>
    <t>1.1.3.4.3</t>
  </si>
  <si>
    <t>Nº Compo-nente (EAP)</t>
  </si>
  <si>
    <t>Nº Compo-nente
(EAP)</t>
  </si>
  <si>
    <t>2.2.3.2</t>
  </si>
  <si>
    <t>PE</t>
  </si>
  <si>
    <t>Estudos e Projetos da Rede Cicloviária do DF</t>
  </si>
  <si>
    <t>Diretrizes para o Plano de Mobilidade de Pedestres</t>
  </si>
  <si>
    <t>1.1.3.4.4</t>
  </si>
  <si>
    <t>EPTG - Obras Complementares II - alargamento de pontes e viaduto</t>
  </si>
  <si>
    <t>Terminal 2 - Setor O Ceilândia</t>
  </si>
  <si>
    <t>Supervisão de Obras II - Construção e Reforma de Terminais</t>
  </si>
  <si>
    <t>2.5.3</t>
  </si>
  <si>
    <t>Previsto</t>
  </si>
  <si>
    <t>Terminal 8 (reforma) - Sobradinho Centro</t>
  </si>
  <si>
    <t>2.1.1.1.5</t>
  </si>
  <si>
    <t>2.1.2.1 - 2.1.2.3</t>
  </si>
  <si>
    <t>Soluções de software para elaboração de projetos e mapeamento de processos</t>
  </si>
  <si>
    <t>ex-post</t>
  </si>
  <si>
    <t>CD</t>
  </si>
  <si>
    <t xml:space="preserve">Solução de software de Sistema de Informações Geográficas (GIS) </t>
  </si>
  <si>
    <t>Solução de automatização de projetos viários em ferramenta CAD</t>
  </si>
  <si>
    <t>Revisão nº 14 - Junho/2017</t>
  </si>
  <si>
    <t>Solução de software para planejamento de tráfego e de sistemas de transportes - macrossimulação</t>
  </si>
  <si>
    <t>Solução de software para planejamento de tráfego e de sistemas de transportes - microssimulação</t>
  </si>
  <si>
    <t>3.1.5.1</t>
  </si>
  <si>
    <t>3.1.5.2</t>
  </si>
  <si>
    <t>3.1.5.3</t>
  </si>
  <si>
    <t>3.1.5.4</t>
  </si>
  <si>
    <t>3.1.5.5</t>
  </si>
  <si>
    <t>2.1.3.12</t>
  </si>
  <si>
    <t>Equipamentos - Monitoramento Poluição do Ar e Sonora</t>
  </si>
  <si>
    <t>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</si>
</sst>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&quot;R$&quot;\ * #,##0.00_-;\-&quot;R$&quot;\ * #,##0.00_-;_-&quot;R$&quot;\ * &quot;-&quot;??_-;_-@_-"/>
    <numFmt numFmtId="171" formatCode="_-* #,##0.00_-;\-* #,##0.00_-;_-* &quot;-&quot;??_-;_-@_-"/>
    <numFmt numFmtId="192" formatCode="[$-416]mmmm\-yy;@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0"/>
      <color rgb="FF0000CC"/>
      <name val="Arial"/>
      <family val="2"/>
    </font>
    <font>
      <sz val="9"/>
      <color rgb="FF0000CC"/>
      <name val="Arial"/>
      <family val="2"/>
    </font>
    <font>
      <sz val="9"/>
      <color rgb="FF00009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170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3" fontId="0" fillId="0" borderId="0" xfId="0" applyNumberFormat="1"/>
    <xf numFmtId="192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right" vertical="center"/>
    </xf>
    <xf numFmtId="19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3" fontId="0" fillId="0" borderId="0" xfId="0" applyNumberFormat="1" applyAlignment="1">
      <alignment vertical="center"/>
    </xf>
    <xf numFmtId="0" fontId="5" fillId="0" borderId="0" xfId="0" applyFont="1" applyBorder="1" applyAlignment="1">
      <alignment horizontal="center" vertical="center"/>
    </xf>
    <xf numFmtId="192" fontId="5" fillId="0" borderId="0" xfId="0" applyNumberFormat="1" applyFont="1" applyBorder="1" applyAlignment="1">
      <alignment horizontal="center" vertical="center"/>
    </xf>
    <xf numFmtId="192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0" xfId="0" applyNumberFormat="1" applyFont="1"/>
    <xf numFmtId="0" fontId="5" fillId="0" borderId="0" xfId="0" applyFont="1"/>
    <xf numFmtId="3" fontId="5" fillId="0" borderId="0" xfId="0" applyNumberFormat="1" applyFont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" fillId="0" borderId="0" xfId="0" applyFont="1" applyFill="1"/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/>
    <xf numFmtId="3" fontId="5" fillId="0" borderId="1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right" vertical="center"/>
    </xf>
    <xf numFmtId="9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3" fontId="2" fillId="0" borderId="0" xfId="0" applyNumberFormat="1" applyFont="1"/>
    <xf numFmtId="0" fontId="6" fillId="0" borderId="0" xfId="0" applyFont="1"/>
    <xf numFmtId="3" fontId="2" fillId="0" borderId="0" xfId="0" applyNumberFormat="1" applyFont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9" fontId="5" fillId="0" borderId="2" xfId="0" applyNumberFormat="1" applyFont="1" applyBorder="1" applyAlignment="1">
      <alignment horizontal="center" vertical="center"/>
    </xf>
    <xf numFmtId="192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indent="1"/>
    </xf>
    <xf numFmtId="9" fontId="5" fillId="0" borderId="0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3" fontId="5" fillId="0" borderId="2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3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192" fontId="5" fillId="0" borderId="3" xfId="0" applyNumberFormat="1" applyFont="1" applyBorder="1" applyAlignment="1">
      <alignment horizontal="center" vertical="center"/>
    </xf>
    <xf numFmtId="9" fontId="0" fillId="0" borderId="0" xfId="0" applyNumberFormat="1" applyBorder="1"/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192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192" fontId="5" fillId="0" borderId="4" xfId="0" applyNumberFormat="1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vertical="center"/>
    </xf>
    <xf numFmtId="3" fontId="5" fillId="2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192" fontId="5" fillId="2" borderId="0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0" fillId="0" borderId="0" xfId="0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/>
    <xf numFmtId="0" fontId="12" fillId="0" borderId="0" xfId="0" applyFont="1"/>
    <xf numFmtId="0" fontId="13" fillId="0" borderId="0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9" fontId="14" fillId="0" borderId="1" xfId="0" applyNumberFormat="1" applyFont="1" applyFill="1" applyBorder="1" applyAlignment="1">
      <alignment horizontal="center" vertical="center"/>
    </xf>
    <xf numFmtId="192" fontId="14" fillId="0" borderId="1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192" fontId="2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 indent="1"/>
    </xf>
    <xf numFmtId="0" fontId="14" fillId="0" borderId="4" xfId="0" applyFont="1" applyFill="1" applyBorder="1" applyAlignment="1">
      <alignment horizontal="left" vertical="center" wrapText="1" indent="1"/>
    </xf>
    <xf numFmtId="0" fontId="14" fillId="0" borderId="5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1"/>
    </xf>
    <xf numFmtId="0" fontId="5" fillId="0" borderId="9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4" fillId="2" borderId="0" xfId="0" applyFont="1" applyFill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2" fillId="2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left" vertical="center" wrapText="1" indent="1"/>
    </xf>
    <xf numFmtId="0" fontId="5" fillId="0" borderId="4" xfId="0" applyFont="1" applyFill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0" borderId="2" xfId="0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horizontal="left" vertical="center" wrapText="1" indent="1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 indent="1"/>
    </xf>
    <xf numFmtId="0" fontId="3" fillId="0" borderId="22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9" fillId="0" borderId="0" xfId="0" applyFont="1" applyFill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 indent="1"/>
    </xf>
    <xf numFmtId="0" fontId="2" fillId="2" borderId="0" xfId="0" applyFont="1" applyFill="1" applyBorder="1" applyAlignment="1">
      <alignment horizontal="center"/>
    </xf>
  </cellXfs>
  <cellStyles count="4">
    <cellStyle name="Moeda 2" xfId="1"/>
    <cellStyle name="Normal" xfId="0" builtinId="0"/>
    <cellStyle name="Normal 2" xfId="2"/>
    <cellStyle name="Vírgul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1"/>
  <sheetViews>
    <sheetView showGridLines="0" tabSelected="1" workbookViewId="0">
      <selection activeCell="M13" sqref="M13:M17"/>
    </sheetView>
  </sheetViews>
  <sheetFormatPr defaultRowHeight="13.2" x14ac:dyDescent="0.25"/>
  <cols>
    <col min="1" max="1" width="4.33203125" customWidth="1"/>
    <col min="2" max="2" width="17" customWidth="1"/>
    <col min="4" max="4" width="16.5546875" customWidth="1"/>
    <col min="5" max="5" width="8" customWidth="1"/>
    <col min="6" max="6" width="9.88671875" bestFit="1" customWidth="1"/>
    <col min="7" max="7" width="9.33203125" customWidth="1"/>
    <col min="8" max="8" width="8.109375" customWidth="1"/>
    <col min="9" max="10" width="6.6640625" customWidth="1"/>
    <col min="11" max="11" width="10.5546875" customWidth="1"/>
    <col min="12" max="12" width="11.5546875" customWidth="1"/>
    <col min="13" max="13" width="11.44140625" bestFit="1" customWidth="1"/>
    <col min="14" max="14" width="14.5546875" customWidth="1"/>
  </cols>
  <sheetData>
    <row r="1" spans="1:14" ht="18" customHeight="1" x14ac:dyDescent="0.25">
      <c r="A1" s="116" t="s">
        <v>1</v>
      </c>
      <c r="B1" s="116"/>
      <c r="C1" s="116"/>
      <c r="D1" s="116"/>
      <c r="E1" s="108" t="s">
        <v>128</v>
      </c>
      <c r="F1" s="108"/>
      <c r="G1" s="108"/>
      <c r="H1" s="108"/>
      <c r="I1" s="108"/>
      <c r="J1" s="108"/>
      <c r="K1" s="108"/>
      <c r="L1" s="108"/>
    </row>
    <row r="2" spans="1:14" ht="16.5" customHeight="1" x14ac:dyDescent="0.25">
      <c r="A2" s="116" t="s">
        <v>0</v>
      </c>
      <c r="B2" s="116"/>
      <c r="C2" s="116"/>
      <c r="D2" s="116"/>
      <c r="E2" s="108" t="s">
        <v>129</v>
      </c>
      <c r="F2" s="108"/>
      <c r="G2" s="108"/>
      <c r="H2" s="108"/>
      <c r="I2" s="108"/>
      <c r="J2" s="108"/>
      <c r="K2" s="108"/>
      <c r="L2" s="108"/>
      <c r="M2" s="115" t="s">
        <v>181</v>
      </c>
      <c r="N2" s="115"/>
    </row>
    <row r="3" spans="1:14" ht="5.0999999999999996" customHeight="1" thickBot="1" x14ac:dyDescent="0.3">
      <c r="A3" s="117"/>
      <c r="B3" s="117"/>
      <c r="C3" s="117"/>
      <c r="D3" s="117"/>
      <c r="E3" s="78"/>
      <c r="F3" s="1"/>
      <c r="G3" s="1"/>
      <c r="H3" s="1"/>
    </row>
    <row r="4" spans="1:14" ht="18" customHeight="1" thickTop="1" x14ac:dyDescent="0.25">
      <c r="A4" s="104" t="s">
        <v>2</v>
      </c>
      <c r="B4" s="118"/>
      <c r="C4" s="118"/>
      <c r="D4" s="105"/>
      <c r="E4" s="109" t="s">
        <v>162</v>
      </c>
      <c r="F4" s="101" t="s">
        <v>3</v>
      </c>
      <c r="G4" s="109" t="s">
        <v>4</v>
      </c>
      <c r="H4" s="101" t="s">
        <v>6</v>
      </c>
      <c r="I4" s="101" t="s">
        <v>7</v>
      </c>
      <c r="J4" s="101"/>
      <c r="K4" s="101" t="s">
        <v>9</v>
      </c>
      <c r="L4" s="104" t="s">
        <v>16</v>
      </c>
      <c r="M4" s="105"/>
      <c r="N4" s="101" t="s">
        <v>17</v>
      </c>
    </row>
    <row r="5" spans="1:14" ht="18" customHeight="1" x14ac:dyDescent="0.25">
      <c r="A5" s="119"/>
      <c r="B5" s="120"/>
      <c r="C5" s="120"/>
      <c r="D5" s="121"/>
      <c r="E5" s="110"/>
      <c r="F5" s="102"/>
      <c r="G5" s="110"/>
      <c r="H5" s="102"/>
      <c r="I5" s="102"/>
      <c r="J5" s="102"/>
      <c r="K5" s="102"/>
      <c r="L5" s="106"/>
      <c r="M5" s="107"/>
      <c r="N5" s="102"/>
    </row>
    <row r="6" spans="1:14" ht="18" customHeight="1" x14ac:dyDescent="0.25">
      <c r="A6" s="119"/>
      <c r="B6" s="120"/>
      <c r="C6" s="120"/>
      <c r="D6" s="121"/>
      <c r="E6" s="110"/>
      <c r="F6" s="102"/>
      <c r="G6" s="110"/>
      <c r="H6" s="102"/>
      <c r="I6" s="102" t="s">
        <v>25</v>
      </c>
      <c r="J6" s="102" t="s">
        <v>8</v>
      </c>
      <c r="K6" s="102"/>
      <c r="L6" s="102" t="s">
        <v>14</v>
      </c>
      <c r="M6" s="102" t="s">
        <v>15</v>
      </c>
      <c r="N6" s="102"/>
    </row>
    <row r="7" spans="1:14" ht="11.25" customHeight="1" thickBot="1" x14ac:dyDescent="0.3">
      <c r="A7" s="122"/>
      <c r="B7" s="123"/>
      <c r="C7" s="123"/>
      <c r="D7" s="124"/>
      <c r="E7" s="111"/>
      <c r="F7" s="103"/>
      <c r="G7" s="111"/>
      <c r="H7" s="103"/>
      <c r="I7" s="103"/>
      <c r="J7" s="103"/>
      <c r="K7" s="103"/>
      <c r="L7" s="103"/>
      <c r="M7" s="103"/>
      <c r="N7" s="103"/>
    </row>
    <row r="8" spans="1:14" ht="4.5" customHeight="1" thickTop="1" x14ac:dyDescent="0.25"/>
    <row r="9" spans="1:14" ht="14.1" customHeight="1" x14ac:dyDescent="0.25">
      <c r="A9" s="129" t="s">
        <v>10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</row>
    <row r="10" spans="1:14" ht="6.7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 ht="27.75" customHeight="1" x14ac:dyDescent="0.25">
      <c r="A11" s="66" t="s">
        <v>31</v>
      </c>
      <c r="B11" s="126" t="s">
        <v>190</v>
      </c>
      <c r="C11" s="127"/>
      <c r="D11" s="128"/>
      <c r="E11" s="79" t="s">
        <v>100</v>
      </c>
      <c r="F11" s="6">
        <v>210000</v>
      </c>
      <c r="G11" s="12" t="s">
        <v>21</v>
      </c>
      <c r="H11" s="2" t="s">
        <v>73</v>
      </c>
      <c r="I11" s="5">
        <v>0.7</v>
      </c>
      <c r="J11" s="5">
        <v>0.30000000000000004</v>
      </c>
      <c r="K11" s="2" t="s">
        <v>23</v>
      </c>
      <c r="L11" s="9">
        <v>41052</v>
      </c>
      <c r="M11" s="9">
        <v>41491</v>
      </c>
      <c r="N11" s="12" t="s">
        <v>130</v>
      </c>
    </row>
    <row r="12" spans="1:14" ht="27.75" customHeight="1" x14ac:dyDescent="0.25">
      <c r="A12" s="93" t="s">
        <v>32</v>
      </c>
      <c r="B12" s="112" t="s">
        <v>176</v>
      </c>
      <c r="C12" s="113"/>
      <c r="D12" s="114"/>
      <c r="E12" s="99" t="s">
        <v>184</v>
      </c>
      <c r="F12" s="95">
        <v>100000</v>
      </c>
      <c r="G12" s="96" t="s">
        <v>164</v>
      </c>
      <c r="H12" s="96" t="s">
        <v>177</v>
      </c>
      <c r="I12" s="97">
        <v>0.96</v>
      </c>
      <c r="J12" s="97">
        <v>4.0000000000000036E-2</v>
      </c>
      <c r="K12" s="96" t="s">
        <v>23</v>
      </c>
      <c r="L12" s="98">
        <v>42948</v>
      </c>
      <c r="M12" s="98">
        <v>43054</v>
      </c>
      <c r="N12" s="96" t="s">
        <v>172</v>
      </c>
    </row>
    <row r="13" spans="1:14" ht="27.75" customHeight="1" x14ac:dyDescent="0.25">
      <c r="A13" s="93" t="s">
        <v>33</v>
      </c>
      <c r="B13" s="112" t="s">
        <v>182</v>
      </c>
      <c r="C13" s="113"/>
      <c r="D13" s="114"/>
      <c r="E13" s="99" t="s">
        <v>185</v>
      </c>
      <c r="F13" s="95">
        <v>100000</v>
      </c>
      <c r="G13" s="96" t="s">
        <v>178</v>
      </c>
      <c r="H13" s="96" t="s">
        <v>73</v>
      </c>
      <c r="I13" s="97">
        <v>0.96</v>
      </c>
      <c r="J13" s="97">
        <v>4.0000000000000036E-2</v>
      </c>
      <c r="K13" s="96" t="s">
        <v>23</v>
      </c>
      <c r="L13" s="98">
        <v>42917</v>
      </c>
      <c r="M13" s="98">
        <v>42993</v>
      </c>
      <c r="N13" s="96" t="s">
        <v>172</v>
      </c>
    </row>
    <row r="14" spans="1:14" ht="27.75" customHeight="1" x14ac:dyDescent="0.25">
      <c r="A14" s="93" t="s">
        <v>34</v>
      </c>
      <c r="B14" s="112" t="s">
        <v>183</v>
      </c>
      <c r="C14" s="113"/>
      <c r="D14" s="114"/>
      <c r="E14" s="99" t="s">
        <v>186</v>
      </c>
      <c r="F14" s="95">
        <v>65000</v>
      </c>
      <c r="G14" s="96" t="s">
        <v>178</v>
      </c>
      <c r="H14" s="96" t="s">
        <v>73</v>
      </c>
      <c r="I14" s="97">
        <v>0.96</v>
      </c>
      <c r="J14" s="97">
        <v>4.0000000000000036E-2</v>
      </c>
      <c r="K14" s="96" t="s">
        <v>23</v>
      </c>
      <c r="L14" s="98">
        <v>42917</v>
      </c>
      <c r="M14" s="98">
        <v>42993</v>
      </c>
      <c r="N14" s="96" t="s">
        <v>172</v>
      </c>
    </row>
    <row r="15" spans="1:14" ht="27.75" customHeight="1" x14ac:dyDescent="0.25">
      <c r="A15" s="93" t="s">
        <v>35</v>
      </c>
      <c r="B15" s="112" t="s">
        <v>179</v>
      </c>
      <c r="C15" s="113"/>
      <c r="D15" s="114"/>
      <c r="E15" s="99" t="s">
        <v>187</v>
      </c>
      <c r="F15" s="95">
        <v>60000</v>
      </c>
      <c r="G15" s="96" t="s">
        <v>178</v>
      </c>
      <c r="H15" s="96" t="s">
        <v>73</v>
      </c>
      <c r="I15" s="97">
        <v>0.96</v>
      </c>
      <c r="J15" s="97">
        <v>4.0000000000000036E-2</v>
      </c>
      <c r="K15" s="96" t="s">
        <v>23</v>
      </c>
      <c r="L15" s="98">
        <v>42917</v>
      </c>
      <c r="M15" s="98">
        <v>42993</v>
      </c>
      <c r="N15" s="96" t="s">
        <v>172</v>
      </c>
    </row>
    <row r="16" spans="1:14" ht="27.75" customHeight="1" x14ac:dyDescent="0.25">
      <c r="A16" s="93" t="s">
        <v>36</v>
      </c>
      <c r="B16" s="112" t="s">
        <v>180</v>
      </c>
      <c r="C16" s="113"/>
      <c r="D16" s="114"/>
      <c r="E16" s="99" t="s">
        <v>188</v>
      </c>
      <c r="F16" s="95">
        <v>8000</v>
      </c>
      <c r="G16" s="96" t="s">
        <v>178</v>
      </c>
      <c r="H16" s="96" t="s">
        <v>73</v>
      </c>
      <c r="I16" s="97">
        <v>0.96</v>
      </c>
      <c r="J16" s="97">
        <v>4.0000000000000036E-2</v>
      </c>
      <c r="K16" s="96" t="s">
        <v>23</v>
      </c>
      <c r="L16" s="98">
        <v>42917</v>
      </c>
      <c r="M16" s="98">
        <v>42993</v>
      </c>
      <c r="N16" s="96" t="s">
        <v>172</v>
      </c>
    </row>
    <row r="17" spans="1:30" ht="27.75" customHeight="1" x14ac:dyDescent="0.25">
      <c r="A17" s="93" t="s">
        <v>68</v>
      </c>
      <c r="B17" s="112" t="s">
        <v>111</v>
      </c>
      <c r="C17" s="113"/>
      <c r="D17" s="114"/>
      <c r="E17" s="99" t="s">
        <v>123</v>
      </c>
      <c r="F17" s="95">
        <v>268000</v>
      </c>
      <c r="G17" s="96" t="s">
        <v>20</v>
      </c>
      <c r="H17" s="96" t="s">
        <v>177</v>
      </c>
      <c r="I17" s="97">
        <v>0</v>
      </c>
      <c r="J17" s="97">
        <v>1</v>
      </c>
      <c r="K17" s="96" t="s">
        <v>23</v>
      </c>
      <c r="L17" s="98">
        <v>42979</v>
      </c>
      <c r="M17" s="98">
        <v>43097</v>
      </c>
      <c r="N17" s="96" t="s">
        <v>172</v>
      </c>
    </row>
    <row r="18" spans="1:30" s="35" customFormat="1" ht="4.5" customHeight="1" x14ac:dyDescent="0.25">
      <c r="A18" s="53"/>
      <c r="B18" s="125"/>
      <c r="C18" s="125"/>
      <c r="D18" s="125"/>
      <c r="E18" s="76"/>
      <c r="F18" s="43"/>
      <c r="G18" s="39"/>
      <c r="H18" s="39"/>
      <c r="I18" s="37"/>
      <c r="J18" s="37"/>
      <c r="K18" s="39"/>
      <c r="L18" s="38"/>
      <c r="M18" s="38"/>
      <c r="N18" s="39"/>
    </row>
    <row r="19" spans="1:30" s="33" customFormat="1" ht="14.1" customHeight="1" x14ac:dyDescent="0.25">
      <c r="A19" s="135" t="s">
        <v>74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/>
      <c r="P19"/>
      <c r="Q19" s="32"/>
      <c r="R19" s="34"/>
      <c r="T19" s="31"/>
      <c r="U19" s="21"/>
      <c r="V19" s="21"/>
      <c r="W19" s="21"/>
      <c r="X19" s="27"/>
      <c r="Y19" s="19"/>
      <c r="Z19" s="19"/>
      <c r="AA19" s="19"/>
      <c r="AB19" s="19"/>
      <c r="AC19" s="19"/>
      <c r="AD19" s="19"/>
    </row>
    <row r="20" spans="1:30" s="35" customFormat="1" ht="5.0999999999999996" customHeight="1" x14ac:dyDescent="0.25">
      <c r="A20" s="45"/>
      <c r="B20" s="134"/>
      <c r="C20" s="134"/>
      <c r="D20" s="134"/>
      <c r="E20" s="75"/>
      <c r="F20" s="46"/>
      <c r="G20" s="47"/>
      <c r="H20" s="47"/>
      <c r="I20" s="48"/>
      <c r="J20" s="48"/>
      <c r="K20" s="47"/>
      <c r="L20" s="49"/>
      <c r="M20" s="49"/>
      <c r="N20" s="47"/>
    </row>
    <row r="21" spans="1:30" ht="24" customHeight="1" x14ac:dyDescent="0.25">
      <c r="A21" s="66" t="s">
        <v>26</v>
      </c>
      <c r="B21" s="126" t="s">
        <v>60</v>
      </c>
      <c r="C21" s="127"/>
      <c r="D21" s="128"/>
      <c r="E21" s="79" t="s">
        <v>102</v>
      </c>
      <c r="F21" s="6">
        <v>117000</v>
      </c>
      <c r="G21" s="2" t="s">
        <v>20</v>
      </c>
      <c r="H21" s="2" t="s">
        <v>73</v>
      </c>
      <c r="I21" s="5">
        <v>0.3</v>
      </c>
      <c r="J21" s="5">
        <v>0.7</v>
      </c>
      <c r="K21" s="2" t="s">
        <v>23</v>
      </c>
      <c r="L21" s="9">
        <v>40129</v>
      </c>
      <c r="M21" s="9">
        <v>40193</v>
      </c>
      <c r="N21" s="12" t="s">
        <v>130</v>
      </c>
    </row>
    <row r="22" spans="1:30" ht="21.75" customHeight="1" x14ac:dyDescent="0.25">
      <c r="A22" s="66" t="s">
        <v>27</v>
      </c>
      <c r="B22" s="126" t="s">
        <v>113</v>
      </c>
      <c r="C22" s="127"/>
      <c r="D22" s="128"/>
      <c r="E22" s="79" t="s">
        <v>121</v>
      </c>
      <c r="F22" s="6">
        <v>328000</v>
      </c>
      <c r="G22" s="2" t="s">
        <v>20</v>
      </c>
      <c r="H22" s="2" t="s">
        <v>177</v>
      </c>
      <c r="I22" s="5">
        <v>0</v>
      </c>
      <c r="J22" s="5">
        <v>1</v>
      </c>
      <c r="K22" s="2" t="s">
        <v>23</v>
      </c>
      <c r="L22" s="9">
        <v>41796</v>
      </c>
      <c r="M22" s="9">
        <v>42146</v>
      </c>
      <c r="N22" s="12" t="s">
        <v>130</v>
      </c>
    </row>
    <row r="23" spans="1:30" s="35" customFormat="1" ht="3.75" customHeight="1" x14ac:dyDescent="0.25">
      <c r="A23" s="44"/>
      <c r="B23" s="68"/>
      <c r="C23" s="68"/>
      <c r="D23" s="68"/>
      <c r="E23" s="68"/>
      <c r="F23" s="23"/>
      <c r="G23" s="16"/>
      <c r="H23" s="16"/>
      <c r="I23" s="41"/>
      <c r="J23" s="41"/>
      <c r="K23" s="16"/>
      <c r="L23" s="17"/>
      <c r="M23" s="17"/>
      <c r="N23" s="16"/>
    </row>
    <row r="24" spans="1:30" s="35" customFormat="1" ht="9" customHeight="1" x14ac:dyDescent="0.25">
      <c r="A24" s="69"/>
      <c r="B24" s="137"/>
      <c r="C24" s="137"/>
      <c r="D24" s="137"/>
      <c r="E24" s="77"/>
      <c r="F24" s="70"/>
      <c r="G24" s="71"/>
      <c r="H24" s="71"/>
      <c r="I24" s="72"/>
      <c r="J24" s="72"/>
      <c r="K24" s="71"/>
      <c r="L24" s="73"/>
      <c r="M24" s="73"/>
      <c r="N24" s="71"/>
    </row>
    <row r="25" spans="1:30" s="35" customFormat="1" ht="5.25" customHeight="1" x14ac:dyDescent="0.25">
      <c r="A25" s="44"/>
      <c r="B25" s="133"/>
      <c r="C25" s="133"/>
      <c r="D25" s="133"/>
      <c r="E25" s="68"/>
      <c r="F25" s="23"/>
      <c r="G25" s="16"/>
      <c r="H25" s="16"/>
      <c r="I25" s="41"/>
      <c r="J25" s="41"/>
      <c r="K25" s="16"/>
      <c r="L25" s="17"/>
      <c r="M25" s="17"/>
      <c r="N25" s="16"/>
    </row>
    <row r="26" spans="1:30" s="35" customFormat="1" ht="24" customHeight="1" x14ac:dyDescent="0.25">
      <c r="A26" s="130" t="s">
        <v>124</v>
      </c>
      <c r="B26" s="131"/>
      <c r="C26" s="131"/>
      <c r="D26" s="132"/>
      <c r="E26" s="74"/>
      <c r="F26" s="6">
        <f>SUM(F11:F17)+F21+F22</f>
        <v>1256000</v>
      </c>
      <c r="G26" s="54"/>
      <c r="H26" s="54"/>
      <c r="I26" s="55"/>
      <c r="J26" s="55"/>
      <c r="K26" s="54"/>
      <c r="L26" s="56"/>
      <c r="M26" s="56"/>
      <c r="N26" s="57"/>
    </row>
    <row r="27" spans="1:30" s="35" customFormat="1" ht="15.75" customHeight="1" x14ac:dyDescent="0.25">
      <c r="A27" s="44"/>
      <c r="B27" s="133"/>
      <c r="C27" s="133"/>
      <c r="D27" s="133"/>
      <c r="E27" s="68"/>
      <c r="F27" s="23"/>
      <c r="G27" s="16"/>
      <c r="H27" s="16"/>
      <c r="I27" s="41"/>
      <c r="J27" s="41"/>
      <c r="K27" s="16"/>
      <c r="L27" s="17"/>
      <c r="M27" s="17"/>
      <c r="N27" s="16"/>
    </row>
    <row r="28" spans="1:30" ht="15" customHeight="1" x14ac:dyDescent="0.25">
      <c r="A28" s="44"/>
      <c r="F28" s="23"/>
      <c r="G28" s="16"/>
      <c r="H28" s="16"/>
      <c r="I28" s="41"/>
      <c r="J28" s="41"/>
      <c r="K28" s="16"/>
      <c r="L28" s="17"/>
      <c r="M28" s="100" t="s">
        <v>110</v>
      </c>
      <c r="N28" s="92">
        <v>3</v>
      </c>
    </row>
    <row r="29" spans="1:30" ht="24.9" customHeight="1" x14ac:dyDescent="0.25">
      <c r="A29" s="44"/>
      <c r="B29" s="133"/>
      <c r="C29" s="133"/>
      <c r="D29" s="133"/>
      <c r="E29" s="68"/>
      <c r="F29" s="23"/>
      <c r="G29" s="16"/>
      <c r="H29" s="16"/>
      <c r="I29" s="41"/>
      <c r="J29" s="41"/>
      <c r="K29" s="16"/>
      <c r="L29" s="17"/>
      <c r="M29" s="17"/>
      <c r="N29" s="16"/>
    </row>
    <row r="30" spans="1:30" ht="24.9" customHeight="1" x14ac:dyDescent="0.25">
      <c r="A30" s="44"/>
      <c r="B30" s="133"/>
      <c r="C30" s="133"/>
      <c r="D30" s="133"/>
      <c r="E30" s="68"/>
      <c r="F30" s="23"/>
      <c r="G30" s="16"/>
      <c r="H30" s="16"/>
      <c r="I30" s="41"/>
      <c r="J30" s="41"/>
      <c r="K30" s="16"/>
      <c r="L30" s="17"/>
      <c r="M30" s="17"/>
      <c r="N30" s="16"/>
    </row>
    <row r="31" spans="1:30" ht="24.9" customHeight="1" x14ac:dyDescent="0.25">
      <c r="A31" s="44"/>
      <c r="B31" s="133"/>
      <c r="C31" s="133"/>
      <c r="D31" s="133"/>
      <c r="E31" s="68"/>
      <c r="F31" s="23"/>
      <c r="G31" s="16"/>
      <c r="H31" s="16"/>
      <c r="I31" s="41"/>
      <c r="J31" s="41"/>
      <c r="K31" s="16"/>
      <c r="L31" s="17"/>
      <c r="M31" s="17"/>
      <c r="N31" s="16"/>
    </row>
    <row r="32" spans="1:30" ht="24.9" customHeight="1" x14ac:dyDescent="0.25">
      <c r="A32" s="44"/>
      <c r="B32" s="133"/>
      <c r="C32" s="133"/>
      <c r="D32" s="133"/>
      <c r="E32" s="68"/>
      <c r="F32" s="23"/>
      <c r="G32" s="16"/>
      <c r="H32" s="16"/>
      <c r="I32" s="41"/>
      <c r="J32" s="41"/>
      <c r="K32" s="16"/>
      <c r="L32" s="17"/>
      <c r="M32" s="17"/>
      <c r="N32" s="16"/>
    </row>
    <row r="33" spans="1:14" ht="24.9" customHeight="1" x14ac:dyDescent="0.25">
      <c r="A33" s="44"/>
      <c r="B33" s="133"/>
      <c r="C33" s="133"/>
      <c r="D33" s="133"/>
      <c r="E33" s="68"/>
      <c r="F33" s="23"/>
      <c r="G33" s="16"/>
      <c r="H33" s="16"/>
      <c r="I33" s="41"/>
      <c r="J33" s="41"/>
      <c r="K33" s="16"/>
      <c r="L33" s="17"/>
      <c r="M33" s="17"/>
      <c r="N33" s="16"/>
    </row>
    <row r="34" spans="1:14" ht="24.9" customHeight="1" x14ac:dyDescent="0.25">
      <c r="A34" s="44"/>
      <c r="B34" s="133"/>
      <c r="C34" s="133"/>
      <c r="D34" s="133"/>
      <c r="E34" s="68"/>
      <c r="F34" s="23"/>
      <c r="G34" s="16"/>
      <c r="H34" s="16"/>
      <c r="I34" s="41"/>
      <c r="J34" s="41"/>
      <c r="K34" s="16"/>
      <c r="L34" s="17"/>
      <c r="M34" s="17"/>
      <c r="N34" s="16"/>
    </row>
    <row r="35" spans="1:14" ht="24.9" customHeight="1" x14ac:dyDescent="0.25">
      <c r="A35" s="44"/>
      <c r="B35" s="133"/>
      <c r="C35" s="133"/>
      <c r="D35" s="133"/>
      <c r="E35" s="68"/>
      <c r="F35" s="23"/>
      <c r="G35" s="16"/>
      <c r="H35" s="16"/>
      <c r="I35" s="41"/>
      <c r="J35" s="41"/>
      <c r="K35" s="16"/>
      <c r="L35" s="17"/>
      <c r="M35" s="17"/>
      <c r="N35" s="16"/>
    </row>
    <row r="36" spans="1:14" ht="18" customHeight="1" x14ac:dyDescent="0.25">
      <c r="A36" s="44"/>
      <c r="B36" s="136"/>
      <c r="C36" s="136"/>
      <c r="D36" s="136"/>
      <c r="E36" s="36"/>
      <c r="F36" s="35"/>
      <c r="G36" s="35"/>
      <c r="H36" s="36"/>
      <c r="I36" s="50"/>
      <c r="J36" s="50"/>
      <c r="K36" s="35"/>
      <c r="L36" s="35"/>
      <c r="M36" s="35"/>
      <c r="N36" s="35"/>
    </row>
    <row r="37" spans="1:14" ht="18" customHeight="1" x14ac:dyDescent="0.25">
      <c r="A37" s="44"/>
      <c r="B37" s="136"/>
      <c r="C37" s="136"/>
      <c r="D37" s="136"/>
      <c r="E37" s="36"/>
      <c r="F37" s="35"/>
      <c r="G37" s="35"/>
      <c r="H37" s="36"/>
      <c r="I37" s="50"/>
      <c r="J37" s="50"/>
      <c r="K37" s="35"/>
      <c r="L37" s="35"/>
      <c r="M37" s="35"/>
      <c r="N37" s="35"/>
    </row>
    <row r="38" spans="1:14" ht="18" customHeight="1" x14ac:dyDescent="0.25">
      <c r="A38" s="35"/>
      <c r="B38" s="136"/>
      <c r="C38" s="136"/>
      <c r="D38" s="136"/>
      <c r="E38" s="36"/>
      <c r="F38" s="35"/>
      <c r="G38" s="35"/>
      <c r="H38" s="36"/>
      <c r="I38" s="50"/>
      <c r="J38" s="50"/>
      <c r="K38" s="35"/>
      <c r="L38" s="35"/>
      <c r="M38" s="35"/>
      <c r="N38" s="35"/>
    </row>
    <row r="39" spans="1:14" ht="18" customHeight="1" x14ac:dyDescent="0.25">
      <c r="A39" s="35"/>
      <c r="B39" s="136"/>
      <c r="C39" s="136"/>
      <c r="D39" s="136"/>
      <c r="E39" s="36"/>
      <c r="F39" s="35"/>
      <c r="G39" s="35"/>
      <c r="H39" s="36"/>
      <c r="I39" s="50"/>
      <c r="J39" s="50"/>
      <c r="K39" s="35"/>
      <c r="L39" s="35"/>
      <c r="M39" s="35"/>
      <c r="N39" s="35"/>
    </row>
    <row r="40" spans="1:14" ht="18" customHeight="1" x14ac:dyDescent="0.25">
      <c r="A40" s="35"/>
      <c r="B40" s="136"/>
      <c r="C40" s="136"/>
      <c r="D40" s="136"/>
      <c r="E40" s="36"/>
      <c r="F40" s="35"/>
      <c r="G40" s="35"/>
      <c r="H40" s="36"/>
      <c r="I40" s="50"/>
      <c r="J40" s="50"/>
      <c r="K40" s="35"/>
      <c r="L40" s="35"/>
      <c r="M40" s="35"/>
      <c r="N40" s="35"/>
    </row>
    <row r="41" spans="1:14" x14ac:dyDescent="0.25">
      <c r="A41" s="88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</row>
    <row r="42" spans="1:14" x14ac:dyDescent="0.25">
      <c r="A42" s="35"/>
    </row>
    <row r="43" spans="1:14" x14ac:dyDescent="0.25">
      <c r="A43" s="35"/>
    </row>
    <row r="44" spans="1:14" x14ac:dyDescent="0.25">
      <c r="A44" s="35"/>
    </row>
    <row r="45" spans="1:14" x14ac:dyDescent="0.25">
      <c r="A45" s="35"/>
    </row>
    <row r="46" spans="1:14" x14ac:dyDescent="0.25">
      <c r="A46" s="35"/>
    </row>
    <row r="49" spans="14:14" ht="6.75" customHeight="1" x14ac:dyDescent="0.25"/>
    <row r="50" spans="14:14" x14ac:dyDescent="0.25">
      <c r="N50" s="89"/>
    </row>
    <row r="51" spans="14:14" x14ac:dyDescent="0.25">
      <c r="N51" s="89"/>
    </row>
  </sheetData>
  <autoFilter ref="N10:N17"/>
  <customSheetViews>
    <customSheetView guid="{2E98B254-E572-4FEC-84D1-F3884327EBBC}" showPageBreaks="1" printArea="1" topLeftCell="A13">
      <selection activeCell="A24" sqref="A24"/>
      <pageMargins left="0.39370078740157483" right="0" top="0.98425196850393704" bottom="0" header="0.51181102362204722" footer="0"/>
      <printOptions horizontalCentered="1"/>
      <pageSetup paperSize="9" orientation="landscape" r:id="rId1"/>
      <headerFooter alignWithMargins="0">
        <oddHeader>&amp;C&amp;"Arial,Negrito"&amp;12Plano de Aquisições - Revisão 5 
Agosto/2011 - PTU I</oddHeader>
        <oddFooter>&amp;R&amp;P/&amp;N</oddFooter>
      </headerFooter>
    </customSheetView>
    <customSheetView guid="{2CB421D2-448F-47C2-ADA6-0BCD502EC8EF}" showPageBreaks="1" printArea="1" topLeftCell="A13">
      <selection activeCell="A24" sqref="A24"/>
      <pageMargins left="0.39370078740157483" right="0" top="0.98425196850393704" bottom="0" header="0.51181102362204722" footer="0"/>
      <printOptions horizontalCentered="1"/>
      <pageSetup paperSize="9" orientation="landscape" r:id="rId2"/>
      <headerFooter alignWithMargins="0">
        <oddHeader>&amp;C&amp;"Arial,Negrito"&amp;12Plano de Aquisições - Revisão 5 
Agosto/2011 - PTU I</oddHeader>
        <oddFooter>&amp;R&amp;P/&amp;N</oddFooter>
      </headerFooter>
    </customSheetView>
  </customSheetViews>
  <mergeCells count="48">
    <mergeCell ref="B15:D15"/>
    <mergeCell ref="B16:D16"/>
    <mergeCell ref="B14:D14"/>
    <mergeCell ref="B36:D36"/>
    <mergeCell ref="B35:D35"/>
    <mergeCell ref="B33:D33"/>
    <mergeCell ref="B22:D22"/>
    <mergeCell ref="B24:D24"/>
    <mergeCell ref="B25:D25"/>
    <mergeCell ref="B29:D29"/>
    <mergeCell ref="B40:D40"/>
    <mergeCell ref="B37:D37"/>
    <mergeCell ref="B38:D38"/>
    <mergeCell ref="B39:D39"/>
    <mergeCell ref="B31:D31"/>
    <mergeCell ref="B34:D34"/>
    <mergeCell ref="B21:D21"/>
    <mergeCell ref="A26:D26"/>
    <mergeCell ref="B32:D32"/>
    <mergeCell ref="B20:D20"/>
    <mergeCell ref="B30:D30"/>
    <mergeCell ref="A19:N19"/>
    <mergeCell ref="B27:D27"/>
    <mergeCell ref="B18:D18"/>
    <mergeCell ref="B12:D12"/>
    <mergeCell ref="B11:D11"/>
    <mergeCell ref="I6:I7"/>
    <mergeCell ref="B17:D17"/>
    <mergeCell ref="A9:N9"/>
    <mergeCell ref="L6:L7"/>
    <mergeCell ref="E4:E7"/>
    <mergeCell ref="F4:F7"/>
    <mergeCell ref="N4:N7"/>
    <mergeCell ref="B13:D13"/>
    <mergeCell ref="M2:N2"/>
    <mergeCell ref="J6:J7"/>
    <mergeCell ref="M6:M7"/>
    <mergeCell ref="E1:L1"/>
    <mergeCell ref="A1:D1"/>
    <mergeCell ref="A2:D2"/>
    <mergeCell ref="A3:D3"/>
    <mergeCell ref="A4:D7"/>
    <mergeCell ref="H4:H7"/>
    <mergeCell ref="L4:M5"/>
    <mergeCell ref="K4:K7"/>
    <mergeCell ref="E2:L2"/>
    <mergeCell ref="I4:J5"/>
    <mergeCell ref="G4:G7"/>
  </mergeCells>
  <phoneticPr fontId="0" type="noConversion"/>
  <printOptions horizontalCentered="1"/>
  <pageMargins left="0.39370078740157483" right="0" top="0.64" bottom="0.5" header="0.51181102362204722" footer="0"/>
  <pageSetup paperSize="9" scale="90" orientation="landscape" r:id="rId3"/>
  <headerFooter alignWithMargins="0"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showGridLines="0" topLeftCell="A3" workbookViewId="0">
      <selection activeCell="N16" sqref="N16"/>
    </sheetView>
  </sheetViews>
  <sheetFormatPr defaultColWidth="9.109375" defaultRowHeight="13.2" x14ac:dyDescent="0.25"/>
  <cols>
    <col min="1" max="1" width="4.88671875" style="1" customWidth="1"/>
    <col min="2" max="2" width="17" customWidth="1"/>
    <col min="4" max="4" width="17.6640625" customWidth="1"/>
    <col min="5" max="5" width="9.6640625" customWidth="1"/>
    <col min="6" max="6" width="11.109375" customWidth="1"/>
    <col min="7" max="7" width="9.5546875" customWidth="1"/>
    <col min="8" max="8" width="8.109375" customWidth="1"/>
    <col min="9" max="10" width="6.6640625" customWidth="1"/>
    <col min="11" max="11" width="10.88671875" customWidth="1"/>
    <col min="12" max="12" width="11.44140625" customWidth="1"/>
    <col min="13" max="13" width="11.88671875" customWidth="1"/>
    <col min="14" max="14" width="13.6640625" customWidth="1"/>
    <col min="16" max="16" width="17" style="8" customWidth="1"/>
    <col min="17" max="17" width="16.6640625" customWidth="1"/>
  </cols>
  <sheetData>
    <row r="1" spans="1:16" ht="18" customHeight="1" x14ac:dyDescent="0.25">
      <c r="A1" s="116" t="s">
        <v>1</v>
      </c>
      <c r="B1" s="116"/>
      <c r="C1" s="116"/>
      <c r="D1" s="116"/>
      <c r="E1" s="108" t="s">
        <v>128</v>
      </c>
      <c r="F1" s="108"/>
      <c r="G1" s="108"/>
      <c r="H1" s="108"/>
      <c r="I1" s="108"/>
      <c r="J1" s="108"/>
      <c r="K1" s="108"/>
      <c r="L1" s="108"/>
    </row>
    <row r="2" spans="1:16" ht="18" customHeight="1" x14ac:dyDescent="0.25">
      <c r="A2" s="116" t="s">
        <v>0</v>
      </c>
      <c r="B2" s="116"/>
      <c r="C2" s="116"/>
      <c r="D2" s="116"/>
      <c r="E2" s="108" t="s">
        <v>129</v>
      </c>
      <c r="F2" s="108"/>
      <c r="G2" s="108"/>
      <c r="H2" s="108"/>
      <c r="I2" s="108"/>
      <c r="J2" s="108"/>
      <c r="K2" s="108"/>
      <c r="L2" s="108"/>
      <c r="M2" s="141" t="str">
        <f>BENS!M2:N2</f>
        <v>Revisão nº 14 - Junho/2017</v>
      </c>
      <c r="N2" s="141"/>
      <c r="P2"/>
    </row>
    <row r="3" spans="1:16" ht="5.0999999999999996" customHeight="1" thickBot="1" x14ac:dyDescent="0.3">
      <c r="A3" s="117"/>
      <c r="B3" s="117"/>
      <c r="C3" s="117"/>
      <c r="D3" s="117"/>
      <c r="E3" s="78"/>
      <c r="F3" s="1"/>
      <c r="G3" s="1"/>
      <c r="H3" s="1"/>
      <c r="P3"/>
    </row>
    <row r="4" spans="1:16" ht="18" customHeight="1" thickTop="1" x14ac:dyDescent="0.25">
      <c r="A4" s="104" t="s">
        <v>2</v>
      </c>
      <c r="B4" s="118"/>
      <c r="C4" s="118"/>
      <c r="D4" s="105"/>
      <c r="E4" s="109" t="s">
        <v>162</v>
      </c>
      <c r="F4" s="101" t="s">
        <v>3</v>
      </c>
      <c r="G4" s="101" t="s">
        <v>4</v>
      </c>
      <c r="H4" s="101" t="s">
        <v>6</v>
      </c>
      <c r="I4" s="142" t="s">
        <v>7</v>
      </c>
      <c r="J4" s="143"/>
      <c r="K4" s="101" t="s">
        <v>9</v>
      </c>
      <c r="L4" s="104" t="s">
        <v>16</v>
      </c>
      <c r="M4" s="105"/>
      <c r="N4" s="101" t="s">
        <v>17</v>
      </c>
      <c r="P4"/>
    </row>
    <row r="5" spans="1:16" ht="18" customHeight="1" x14ac:dyDescent="0.25">
      <c r="A5" s="119"/>
      <c r="B5" s="120"/>
      <c r="C5" s="120"/>
      <c r="D5" s="121"/>
      <c r="E5" s="110"/>
      <c r="F5" s="102"/>
      <c r="G5" s="102"/>
      <c r="H5" s="102"/>
      <c r="I5" s="144"/>
      <c r="J5" s="145"/>
      <c r="K5" s="102"/>
      <c r="L5" s="106"/>
      <c r="M5" s="107"/>
      <c r="N5" s="102"/>
      <c r="P5"/>
    </row>
    <row r="6" spans="1:16" ht="15.9" customHeight="1" x14ac:dyDescent="0.25">
      <c r="A6" s="119"/>
      <c r="B6" s="120"/>
      <c r="C6" s="120"/>
      <c r="D6" s="121"/>
      <c r="E6" s="110"/>
      <c r="F6" s="102"/>
      <c r="G6" s="102"/>
      <c r="H6" s="102"/>
      <c r="I6" s="102" t="s">
        <v>24</v>
      </c>
      <c r="J6" s="102" t="s">
        <v>8</v>
      </c>
      <c r="K6" s="102"/>
      <c r="L6" s="102" t="s">
        <v>14</v>
      </c>
      <c r="M6" s="102" t="s">
        <v>15</v>
      </c>
      <c r="N6" s="102"/>
      <c r="P6"/>
    </row>
    <row r="7" spans="1:16" ht="9.75" customHeight="1" thickBot="1" x14ac:dyDescent="0.3">
      <c r="A7" s="122"/>
      <c r="B7" s="123"/>
      <c r="C7" s="123"/>
      <c r="D7" s="124"/>
      <c r="E7" s="111"/>
      <c r="F7" s="103"/>
      <c r="G7" s="103"/>
      <c r="H7" s="103"/>
      <c r="I7" s="103"/>
      <c r="J7" s="103"/>
      <c r="K7" s="103"/>
      <c r="L7" s="103"/>
      <c r="M7" s="103"/>
      <c r="N7" s="103"/>
      <c r="P7"/>
    </row>
    <row r="8" spans="1:16" ht="5.0999999999999996" customHeight="1" thickTop="1" x14ac:dyDescent="0.25">
      <c r="P8"/>
    </row>
    <row r="9" spans="1:16" ht="14.1" customHeight="1" x14ac:dyDescent="0.25">
      <c r="A9" s="146" t="s">
        <v>75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P9"/>
    </row>
    <row r="10" spans="1:16" ht="5.25" customHeight="1" x14ac:dyDescent="0.25">
      <c r="P10"/>
    </row>
    <row r="11" spans="1:16" ht="18" customHeight="1" x14ac:dyDescent="0.25">
      <c r="A11" s="66" t="s">
        <v>37</v>
      </c>
      <c r="B11" s="138" t="s">
        <v>58</v>
      </c>
      <c r="C11" s="138"/>
      <c r="D11" s="139"/>
      <c r="E11" s="80" t="s">
        <v>149</v>
      </c>
      <c r="F11" s="10">
        <v>1253000</v>
      </c>
      <c r="G11" s="12" t="s">
        <v>20</v>
      </c>
      <c r="H11" s="12" t="s">
        <v>177</v>
      </c>
      <c r="I11" s="13">
        <v>0</v>
      </c>
      <c r="J11" s="13">
        <v>1</v>
      </c>
      <c r="K11" s="12" t="s">
        <v>23</v>
      </c>
      <c r="L11" s="11">
        <v>38282</v>
      </c>
      <c r="M11" s="11">
        <v>38441</v>
      </c>
      <c r="N11" s="12" t="s">
        <v>130</v>
      </c>
      <c r="P11"/>
    </row>
    <row r="12" spans="1:16" ht="18" customHeight="1" x14ac:dyDescent="0.25">
      <c r="A12" s="66" t="s">
        <v>38</v>
      </c>
      <c r="B12" s="138" t="s">
        <v>59</v>
      </c>
      <c r="C12" s="138"/>
      <c r="D12" s="139"/>
      <c r="E12" s="80" t="s">
        <v>149</v>
      </c>
      <c r="F12" s="10">
        <v>12401000</v>
      </c>
      <c r="G12" s="12" t="s">
        <v>20</v>
      </c>
      <c r="H12" s="12" t="s">
        <v>177</v>
      </c>
      <c r="I12" s="13">
        <v>0</v>
      </c>
      <c r="J12" s="13">
        <v>1</v>
      </c>
      <c r="K12" s="12" t="s">
        <v>23</v>
      </c>
      <c r="L12" s="11">
        <v>38749</v>
      </c>
      <c r="M12" s="11">
        <v>39392</v>
      </c>
      <c r="N12" s="12" t="s">
        <v>130</v>
      </c>
      <c r="P12"/>
    </row>
    <row r="13" spans="1:16" s="14" customFormat="1" ht="25.5" customHeight="1" x14ac:dyDescent="0.25">
      <c r="A13" s="67" t="s">
        <v>39</v>
      </c>
      <c r="B13" s="138" t="s">
        <v>67</v>
      </c>
      <c r="C13" s="138"/>
      <c r="D13" s="139"/>
      <c r="E13" s="80" t="s">
        <v>150</v>
      </c>
      <c r="F13" s="10">
        <v>1962000</v>
      </c>
      <c r="G13" s="12" t="s">
        <v>20</v>
      </c>
      <c r="H13" s="12" t="s">
        <v>177</v>
      </c>
      <c r="I13" s="13">
        <v>0</v>
      </c>
      <c r="J13" s="13">
        <v>1</v>
      </c>
      <c r="K13" s="12" t="s">
        <v>23</v>
      </c>
      <c r="L13" s="11">
        <v>39692</v>
      </c>
      <c r="M13" s="11">
        <v>39800</v>
      </c>
      <c r="N13" s="12" t="s">
        <v>130</v>
      </c>
    </row>
    <row r="14" spans="1:16" ht="39" customHeight="1" x14ac:dyDescent="0.25">
      <c r="A14" s="66" t="s">
        <v>40</v>
      </c>
      <c r="B14" s="139" t="s">
        <v>103</v>
      </c>
      <c r="C14" s="140"/>
      <c r="D14" s="140"/>
      <c r="E14" s="81" t="s">
        <v>131</v>
      </c>
      <c r="F14" s="10">
        <v>173869000</v>
      </c>
      <c r="G14" s="12" t="s">
        <v>21</v>
      </c>
      <c r="H14" s="12" t="s">
        <v>73</v>
      </c>
      <c r="I14" s="13">
        <v>0.69820298368299183</v>
      </c>
      <c r="J14" s="13">
        <v>0.30179701631700817</v>
      </c>
      <c r="K14" s="12" t="s">
        <v>191</v>
      </c>
      <c r="L14" s="11">
        <v>39801</v>
      </c>
      <c r="M14" s="11">
        <v>39920</v>
      </c>
      <c r="N14" s="12" t="s">
        <v>130</v>
      </c>
      <c r="P14"/>
    </row>
    <row r="15" spans="1:16" ht="27.75" customHeight="1" x14ac:dyDescent="0.25">
      <c r="A15" s="67" t="s">
        <v>41</v>
      </c>
      <c r="B15" s="139" t="s">
        <v>116</v>
      </c>
      <c r="C15" s="140"/>
      <c r="D15" s="140"/>
      <c r="E15" s="81" t="s">
        <v>151</v>
      </c>
      <c r="F15" s="10">
        <v>2624000</v>
      </c>
      <c r="G15" s="12" t="s">
        <v>20</v>
      </c>
      <c r="H15" s="12" t="s">
        <v>177</v>
      </c>
      <c r="I15" s="13">
        <v>0</v>
      </c>
      <c r="J15" s="13">
        <v>1</v>
      </c>
      <c r="K15" s="12" t="s">
        <v>23</v>
      </c>
      <c r="L15" s="11">
        <v>40662</v>
      </c>
      <c r="M15" s="11">
        <v>40949</v>
      </c>
      <c r="N15" s="12" t="s">
        <v>130</v>
      </c>
      <c r="P15"/>
    </row>
    <row r="16" spans="1:16" ht="26.25" customHeight="1" x14ac:dyDescent="0.25">
      <c r="A16" s="93" t="s">
        <v>42</v>
      </c>
      <c r="B16" s="114" t="s">
        <v>168</v>
      </c>
      <c r="C16" s="151"/>
      <c r="D16" s="151"/>
      <c r="E16" s="94" t="s">
        <v>174</v>
      </c>
      <c r="F16" s="95">
        <v>2000000</v>
      </c>
      <c r="G16" s="96" t="s">
        <v>21</v>
      </c>
      <c r="H16" s="96" t="s">
        <v>73</v>
      </c>
      <c r="I16" s="97">
        <v>0.95520000000000005</v>
      </c>
      <c r="J16" s="97">
        <v>4.4799999999999951E-2</v>
      </c>
      <c r="K16" s="96" t="s">
        <v>23</v>
      </c>
      <c r="L16" s="98">
        <v>42911</v>
      </c>
      <c r="M16" s="98">
        <v>43064</v>
      </c>
      <c r="N16" s="96" t="s">
        <v>172</v>
      </c>
      <c r="P16"/>
    </row>
    <row r="17" spans="1:16" ht="26.25" customHeight="1" x14ac:dyDescent="0.25">
      <c r="A17" s="67" t="s">
        <v>43</v>
      </c>
      <c r="B17" s="139" t="s">
        <v>108</v>
      </c>
      <c r="C17" s="140"/>
      <c r="D17" s="140"/>
      <c r="E17" s="81" t="s">
        <v>175</v>
      </c>
      <c r="F17" s="10">
        <v>1683000</v>
      </c>
      <c r="G17" s="12" t="s">
        <v>20</v>
      </c>
      <c r="H17" s="12" t="s">
        <v>177</v>
      </c>
      <c r="I17" s="13">
        <v>0</v>
      </c>
      <c r="J17" s="13">
        <v>1</v>
      </c>
      <c r="K17" s="12" t="s">
        <v>23</v>
      </c>
      <c r="L17" s="11">
        <v>39416</v>
      </c>
      <c r="M17" s="11">
        <v>39477</v>
      </c>
      <c r="N17" s="12" t="s">
        <v>130</v>
      </c>
      <c r="O17" s="25"/>
      <c r="P17"/>
    </row>
    <row r="18" spans="1:16" ht="18" customHeight="1" x14ac:dyDescent="0.25">
      <c r="A18" s="66" t="s">
        <v>44</v>
      </c>
      <c r="B18" s="139" t="s">
        <v>169</v>
      </c>
      <c r="C18" s="140"/>
      <c r="D18" s="140"/>
      <c r="E18" s="81" t="s">
        <v>132</v>
      </c>
      <c r="F18" s="10">
        <v>3200000</v>
      </c>
      <c r="G18" s="12" t="s">
        <v>20</v>
      </c>
      <c r="H18" s="12" t="s">
        <v>177</v>
      </c>
      <c r="I18" s="13">
        <v>0</v>
      </c>
      <c r="J18" s="13">
        <v>1</v>
      </c>
      <c r="K18" s="12" t="s">
        <v>23</v>
      </c>
      <c r="L18" s="11">
        <v>40088</v>
      </c>
      <c r="M18" s="11">
        <v>40179</v>
      </c>
      <c r="N18" s="12" t="s">
        <v>130</v>
      </c>
      <c r="O18" s="25"/>
      <c r="P18"/>
    </row>
    <row r="19" spans="1:16" ht="39.75" customHeight="1" x14ac:dyDescent="0.25">
      <c r="A19" s="67" t="s">
        <v>45</v>
      </c>
      <c r="B19" s="139" t="s">
        <v>153</v>
      </c>
      <c r="C19" s="140"/>
      <c r="D19" s="140"/>
      <c r="E19" s="81" t="s">
        <v>156</v>
      </c>
      <c r="F19" s="10">
        <v>3080000</v>
      </c>
      <c r="G19" s="12" t="s">
        <v>21</v>
      </c>
      <c r="H19" s="12" t="s">
        <v>73</v>
      </c>
      <c r="I19" s="13">
        <v>0.96</v>
      </c>
      <c r="J19" s="13">
        <v>4.0000000000000036E-2</v>
      </c>
      <c r="K19" s="12" t="s">
        <v>23</v>
      </c>
      <c r="L19" s="11">
        <v>41061</v>
      </c>
      <c r="M19" s="11">
        <v>41837</v>
      </c>
      <c r="N19" s="12" t="s">
        <v>130</v>
      </c>
      <c r="O19" s="25"/>
      <c r="P19"/>
    </row>
    <row r="20" spans="1:16" ht="36" customHeight="1" x14ac:dyDescent="0.25">
      <c r="A20" s="67" t="s">
        <v>46</v>
      </c>
      <c r="B20" s="139" t="s">
        <v>154</v>
      </c>
      <c r="C20" s="140"/>
      <c r="D20" s="140"/>
      <c r="E20" s="83" t="s">
        <v>155</v>
      </c>
      <c r="F20" s="10">
        <v>2398000</v>
      </c>
      <c r="G20" s="12" t="s">
        <v>21</v>
      </c>
      <c r="H20" s="12" t="s">
        <v>73</v>
      </c>
      <c r="I20" s="13">
        <v>0.96599999999999997</v>
      </c>
      <c r="J20" s="13">
        <v>3.400000000000003E-2</v>
      </c>
      <c r="K20" s="12" t="s">
        <v>23</v>
      </c>
      <c r="L20" s="11">
        <v>41785</v>
      </c>
      <c r="M20" s="11">
        <v>41971</v>
      </c>
      <c r="N20" s="12" t="s">
        <v>130</v>
      </c>
      <c r="O20" s="25"/>
      <c r="P20"/>
    </row>
    <row r="21" spans="1:16" ht="27.75" customHeight="1" x14ac:dyDescent="0.25">
      <c r="A21" s="66" t="s">
        <v>72</v>
      </c>
      <c r="B21" s="139" t="s">
        <v>104</v>
      </c>
      <c r="C21" s="140"/>
      <c r="D21" s="140"/>
      <c r="E21" s="83" t="s">
        <v>152</v>
      </c>
      <c r="F21" s="10">
        <v>5062000</v>
      </c>
      <c r="G21" s="12" t="s">
        <v>21</v>
      </c>
      <c r="H21" s="12" t="s">
        <v>73</v>
      </c>
      <c r="I21" s="13">
        <v>0.97</v>
      </c>
      <c r="J21" s="13">
        <v>3.0000000000000027E-2</v>
      </c>
      <c r="K21" s="12" t="s">
        <v>23</v>
      </c>
      <c r="L21" s="11">
        <v>41080</v>
      </c>
      <c r="M21" s="11">
        <v>41589</v>
      </c>
      <c r="N21" s="12" t="s">
        <v>130</v>
      </c>
      <c r="O21" s="25"/>
      <c r="P21"/>
    </row>
    <row r="22" spans="1:16" ht="18" customHeight="1" x14ac:dyDescent="0.25">
      <c r="A22" s="67" t="s">
        <v>47</v>
      </c>
      <c r="B22" s="138" t="s">
        <v>105</v>
      </c>
      <c r="C22" s="138"/>
      <c r="D22" s="139"/>
      <c r="E22" s="83" t="s">
        <v>133</v>
      </c>
      <c r="F22" s="10">
        <v>2225000</v>
      </c>
      <c r="G22" s="12" t="s">
        <v>21</v>
      </c>
      <c r="H22" s="12" t="s">
        <v>73</v>
      </c>
      <c r="I22" s="13">
        <v>0.96399999999999997</v>
      </c>
      <c r="J22" s="13">
        <v>3.6000000000000032E-2</v>
      </c>
      <c r="K22" s="12" t="s">
        <v>23</v>
      </c>
      <c r="L22" s="11">
        <v>41085</v>
      </c>
      <c r="M22" s="11">
        <v>41743</v>
      </c>
      <c r="N22" s="12" t="s">
        <v>130</v>
      </c>
      <c r="O22" s="25"/>
      <c r="P22"/>
    </row>
    <row r="23" spans="1:16" ht="18" customHeight="1" x14ac:dyDescent="0.25">
      <c r="A23" s="66" t="s">
        <v>48</v>
      </c>
      <c r="B23" s="138" t="s">
        <v>106</v>
      </c>
      <c r="C23" s="138"/>
      <c r="D23" s="139"/>
      <c r="E23" s="83" t="s">
        <v>134</v>
      </c>
      <c r="F23" s="10">
        <v>3535000</v>
      </c>
      <c r="G23" s="12" t="s">
        <v>21</v>
      </c>
      <c r="H23" s="12" t="s">
        <v>73</v>
      </c>
      <c r="I23" s="13">
        <v>0.97</v>
      </c>
      <c r="J23" s="13">
        <v>3.0000000000000027E-2</v>
      </c>
      <c r="K23" s="12" t="s">
        <v>23</v>
      </c>
      <c r="L23" s="11">
        <v>41092</v>
      </c>
      <c r="M23" s="11">
        <v>41743</v>
      </c>
      <c r="N23" s="12" t="s">
        <v>130</v>
      </c>
      <c r="O23" s="25"/>
      <c r="P23"/>
    </row>
    <row r="24" spans="1:16" ht="18" customHeight="1" x14ac:dyDescent="0.25">
      <c r="A24" s="67" t="s">
        <v>49</v>
      </c>
      <c r="B24" s="138" t="s">
        <v>107</v>
      </c>
      <c r="C24" s="138"/>
      <c r="D24" s="139"/>
      <c r="E24" s="81" t="s">
        <v>135</v>
      </c>
      <c r="F24" s="10">
        <v>1357000</v>
      </c>
      <c r="G24" s="12" t="s">
        <v>21</v>
      </c>
      <c r="H24" s="12" t="s">
        <v>73</v>
      </c>
      <c r="I24" s="13">
        <v>0.9</v>
      </c>
      <c r="J24" s="13">
        <v>9.9999999999999978E-2</v>
      </c>
      <c r="K24" s="12" t="s">
        <v>23</v>
      </c>
      <c r="L24" s="11">
        <v>41099</v>
      </c>
      <c r="M24" s="11">
        <v>41605</v>
      </c>
      <c r="N24" s="12" t="s">
        <v>130</v>
      </c>
      <c r="P24"/>
    </row>
    <row r="25" spans="1:16" ht="25.5" customHeight="1" x14ac:dyDescent="0.25">
      <c r="A25" s="93" t="s">
        <v>50</v>
      </c>
      <c r="B25" s="113" t="s">
        <v>173</v>
      </c>
      <c r="C25" s="113"/>
      <c r="D25" s="114"/>
      <c r="E25" s="99" t="s">
        <v>189</v>
      </c>
      <c r="F25" s="95">
        <v>2833000</v>
      </c>
      <c r="G25" s="96" t="s">
        <v>21</v>
      </c>
      <c r="H25" s="96" t="s">
        <v>73</v>
      </c>
      <c r="I25" s="97">
        <v>0.95520000000000005</v>
      </c>
      <c r="J25" s="97">
        <v>4.4799999999999951E-2</v>
      </c>
      <c r="K25" s="96" t="s">
        <v>23</v>
      </c>
      <c r="L25" s="98">
        <v>42936</v>
      </c>
      <c r="M25" s="98">
        <v>43089</v>
      </c>
      <c r="N25" s="96" t="s">
        <v>172</v>
      </c>
      <c r="P25"/>
    </row>
    <row r="26" spans="1:16" ht="18" customHeight="1" x14ac:dyDescent="0.25">
      <c r="A26" s="67" t="s">
        <v>51</v>
      </c>
      <c r="B26" s="138" t="s">
        <v>71</v>
      </c>
      <c r="C26" s="138"/>
      <c r="D26" s="139"/>
      <c r="E26" s="80" t="s">
        <v>99</v>
      </c>
      <c r="F26" s="10">
        <v>1966000</v>
      </c>
      <c r="G26" s="12" t="s">
        <v>20</v>
      </c>
      <c r="H26" s="12" t="s">
        <v>177</v>
      </c>
      <c r="I26" s="13">
        <v>0</v>
      </c>
      <c r="J26" s="13">
        <v>1</v>
      </c>
      <c r="K26" s="12" t="s">
        <v>23</v>
      </c>
      <c r="L26" s="11">
        <v>39940</v>
      </c>
      <c r="M26" s="11">
        <v>40028</v>
      </c>
      <c r="N26" s="12" t="s">
        <v>130</v>
      </c>
      <c r="P26"/>
    </row>
    <row r="27" spans="1:16" ht="27" customHeight="1" x14ac:dyDescent="0.25">
      <c r="A27" s="67" t="s">
        <v>52</v>
      </c>
      <c r="B27" s="139" t="s">
        <v>119</v>
      </c>
      <c r="C27" s="140"/>
      <c r="D27" s="140"/>
      <c r="E27" s="81" t="s">
        <v>136</v>
      </c>
      <c r="F27" s="10">
        <v>15122000</v>
      </c>
      <c r="G27" s="12" t="s">
        <v>20</v>
      </c>
      <c r="H27" s="12" t="s">
        <v>177</v>
      </c>
      <c r="I27" s="13">
        <v>0</v>
      </c>
      <c r="J27" s="13">
        <v>1</v>
      </c>
      <c r="K27" s="12" t="s">
        <v>23</v>
      </c>
      <c r="L27" s="11">
        <v>39814</v>
      </c>
      <c r="M27" s="11">
        <v>40148</v>
      </c>
      <c r="N27" s="12" t="s">
        <v>130</v>
      </c>
      <c r="P27"/>
    </row>
    <row r="28" spans="1:16" ht="18" customHeight="1" x14ac:dyDescent="0.25">
      <c r="A28" s="67" t="s">
        <v>53</v>
      </c>
      <c r="B28" s="138" t="s">
        <v>117</v>
      </c>
      <c r="C28" s="138"/>
      <c r="D28" s="139"/>
      <c r="E28" s="80" t="s">
        <v>137</v>
      </c>
      <c r="F28" s="10">
        <v>53000</v>
      </c>
      <c r="G28" s="12" t="s">
        <v>20</v>
      </c>
      <c r="H28" s="12" t="s">
        <v>177</v>
      </c>
      <c r="I28" s="13">
        <v>0</v>
      </c>
      <c r="J28" s="13">
        <v>1</v>
      </c>
      <c r="K28" s="12" t="s">
        <v>23</v>
      </c>
      <c r="L28" s="11">
        <v>41234</v>
      </c>
      <c r="M28" s="11">
        <v>41255</v>
      </c>
      <c r="N28" s="12" t="s">
        <v>130</v>
      </c>
      <c r="P28"/>
    </row>
    <row r="29" spans="1:16" ht="18" customHeight="1" x14ac:dyDescent="0.25">
      <c r="A29" s="67" t="s">
        <v>54</v>
      </c>
      <c r="B29" s="138" t="s">
        <v>118</v>
      </c>
      <c r="C29" s="138"/>
      <c r="D29" s="139"/>
      <c r="E29" s="80" t="s">
        <v>138</v>
      </c>
      <c r="F29" s="10">
        <v>356000</v>
      </c>
      <c r="G29" s="12" t="s">
        <v>20</v>
      </c>
      <c r="H29" s="12" t="s">
        <v>177</v>
      </c>
      <c r="I29" s="13">
        <v>0</v>
      </c>
      <c r="J29" s="13">
        <v>1</v>
      </c>
      <c r="K29" s="12" t="s">
        <v>23</v>
      </c>
      <c r="L29" s="11">
        <v>39995</v>
      </c>
      <c r="M29" s="11">
        <v>40907</v>
      </c>
      <c r="N29" s="12" t="s">
        <v>130</v>
      </c>
      <c r="P29"/>
    </row>
    <row r="30" spans="1:16" ht="26.25" customHeight="1" x14ac:dyDescent="0.25">
      <c r="A30" s="67" t="s">
        <v>55</v>
      </c>
      <c r="B30" s="139" t="s">
        <v>109</v>
      </c>
      <c r="C30" s="140"/>
      <c r="D30" s="140"/>
      <c r="E30" s="81" t="s">
        <v>139</v>
      </c>
      <c r="F30" s="10">
        <v>597000</v>
      </c>
      <c r="G30" s="12" t="s">
        <v>20</v>
      </c>
      <c r="H30" s="12" t="s">
        <v>177</v>
      </c>
      <c r="I30" s="13">
        <v>0</v>
      </c>
      <c r="J30" s="13">
        <v>1</v>
      </c>
      <c r="K30" s="12" t="s">
        <v>23</v>
      </c>
      <c r="L30" s="11">
        <v>40818</v>
      </c>
      <c r="M30" s="11">
        <v>41060</v>
      </c>
      <c r="N30" s="12" t="s">
        <v>130</v>
      </c>
      <c r="P30"/>
    </row>
    <row r="31" spans="1:16" ht="27" customHeight="1" x14ac:dyDescent="0.25">
      <c r="A31" s="67" t="s">
        <v>56</v>
      </c>
      <c r="B31" s="139" t="s">
        <v>159</v>
      </c>
      <c r="C31" s="140"/>
      <c r="D31" s="140"/>
      <c r="E31" s="80" t="s">
        <v>163</v>
      </c>
      <c r="F31" s="10">
        <v>2282000</v>
      </c>
      <c r="G31" s="12" t="s">
        <v>21</v>
      </c>
      <c r="H31" s="12" t="s">
        <v>73</v>
      </c>
      <c r="I31" s="13">
        <v>0.9556</v>
      </c>
      <c r="J31" s="13">
        <v>4.4399999999999995E-2</v>
      </c>
      <c r="K31" s="12" t="s">
        <v>23</v>
      </c>
      <c r="L31" s="11">
        <v>42493</v>
      </c>
      <c r="M31" s="11">
        <v>42732</v>
      </c>
      <c r="N31" s="12" t="s">
        <v>130</v>
      </c>
      <c r="P31"/>
    </row>
    <row r="32" spans="1:16" ht="18" customHeight="1" x14ac:dyDescent="0.25">
      <c r="A32" s="67" t="s">
        <v>57</v>
      </c>
      <c r="B32" s="126" t="s">
        <v>112</v>
      </c>
      <c r="C32" s="127"/>
      <c r="D32" s="128"/>
      <c r="E32" s="79" t="s">
        <v>122</v>
      </c>
      <c r="F32" s="6">
        <v>339000</v>
      </c>
      <c r="G32" s="2" t="s">
        <v>20</v>
      </c>
      <c r="H32" s="2" t="s">
        <v>177</v>
      </c>
      <c r="I32" s="5">
        <v>0</v>
      </c>
      <c r="J32" s="5">
        <v>1</v>
      </c>
      <c r="K32" s="2" t="s">
        <v>23</v>
      </c>
      <c r="L32" s="9">
        <v>41848</v>
      </c>
      <c r="M32" s="9">
        <v>42539</v>
      </c>
      <c r="N32" s="2" t="s">
        <v>130</v>
      </c>
      <c r="P32"/>
    </row>
    <row r="33" spans="1:17" s="35" customFormat="1" ht="3.75" customHeight="1" x14ac:dyDescent="0.25">
      <c r="A33" s="42"/>
      <c r="B33" s="125"/>
      <c r="C33" s="125"/>
      <c r="D33" s="125"/>
      <c r="E33" s="76"/>
      <c r="F33" s="43"/>
      <c r="G33" s="39"/>
      <c r="H33" s="39"/>
      <c r="I33" s="37"/>
      <c r="J33" s="37"/>
      <c r="K33" s="39"/>
      <c r="L33" s="38"/>
      <c r="M33" s="38"/>
      <c r="N33" s="39"/>
    </row>
    <row r="34" spans="1:17" s="35" customFormat="1" ht="6.75" customHeight="1" x14ac:dyDescent="0.25">
      <c r="A34" s="69"/>
      <c r="B34" s="137"/>
      <c r="C34" s="137"/>
      <c r="D34" s="137"/>
      <c r="E34" s="77"/>
      <c r="F34" s="70"/>
      <c r="G34" s="71"/>
      <c r="H34" s="71"/>
      <c r="I34" s="72"/>
      <c r="J34" s="72"/>
      <c r="K34" s="71"/>
      <c r="L34" s="73"/>
      <c r="M34" s="73"/>
      <c r="N34" s="71"/>
    </row>
    <row r="35" spans="1:17" s="35" customFormat="1" ht="6.75" customHeight="1" x14ac:dyDescent="0.25">
      <c r="A35" s="44"/>
      <c r="B35" s="134"/>
      <c r="C35" s="134"/>
      <c r="D35" s="134"/>
      <c r="E35" s="68"/>
      <c r="F35" s="23"/>
      <c r="G35" s="16"/>
      <c r="H35" s="16"/>
      <c r="I35" s="41"/>
      <c r="J35" s="41"/>
      <c r="K35" s="16"/>
      <c r="L35" s="17"/>
      <c r="M35" s="17"/>
      <c r="N35" s="90"/>
    </row>
    <row r="36" spans="1:17" ht="18" customHeight="1" x14ac:dyDescent="0.25">
      <c r="A36" s="149" t="s">
        <v>114</v>
      </c>
      <c r="B36" s="150"/>
      <c r="C36" s="150"/>
      <c r="D36" s="150"/>
      <c r="E36" s="54"/>
      <c r="F36" s="10">
        <f>SUM(F11:F32)</f>
        <v>240197000</v>
      </c>
      <c r="G36" s="58"/>
      <c r="H36" s="59"/>
      <c r="I36" s="60"/>
      <c r="J36" s="60"/>
      <c r="K36" s="58"/>
      <c r="L36" s="61"/>
      <c r="M36" s="61"/>
      <c r="N36" s="91"/>
      <c r="O36" s="35"/>
      <c r="P36"/>
    </row>
    <row r="37" spans="1:17" ht="18" customHeight="1" x14ac:dyDescent="0.25">
      <c r="A37" s="51"/>
      <c r="B37" s="147"/>
      <c r="C37" s="147"/>
      <c r="D37" s="147"/>
      <c r="E37" s="40"/>
      <c r="F37" s="29"/>
      <c r="G37" s="26"/>
      <c r="H37" s="52"/>
      <c r="I37" s="30"/>
      <c r="J37" s="30"/>
      <c r="K37" s="26"/>
      <c r="L37" s="18"/>
      <c r="M37" s="18"/>
      <c r="N37" s="26"/>
      <c r="O37" s="35"/>
      <c r="P37"/>
    </row>
    <row r="38" spans="1:17" ht="18" customHeight="1" x14ac:dyDescent="0.25">
      <c r="A38" s="51"/>
      <c r="B38" s="148"/>
      <c r="C38" s="148"/>
      <c r="D38" s="148"/>
      <c r="E38" s="40"/>
      <c r="F38" s="29"/>
      <c r="G38" s="26"/>
      <c r="H38" s="52"/>
      <c r="I38" s="30"/>
      <c r="J38" s="30"/>
      <c r="K38" s="26"/>
      <c r="L38" s="18"/>
      <c r="M38" s="18"/>
      <c r="N38" s="26"/>
      <c r="O38" s="35"/>
      <c r="P38"/>
    </row>
    <row r="39" spans="1:17" ht="18" customHeight="1" x14ac:dyDescent="0.25">
      <c r="A39" s="51"/>
      <c r="B39" s="148"/>
      <c r="C39" s="148"/>
      <c r="D39" s="148"/>
      <c r="E39" s="40"/>
      <c r="F39" s="29"/>
      <c r="G39" s="26"/>
      <c r="H39" s="52"/>
      <c r="I39" s="30"/>
      <c r="J39" s="30"/>
      <c r="K39" s="26"/>
      <c r="L39" s="18"/>
      <c r="M39" s="18"/>
      <c r="N39" s="26"/>
      <c r="O39" s="35"/>
      <c r="P39"/>
    </row>
    <row r="40" spans="1:17" ht="18" customHeight="1" x14ac:dyDescent="0.25">
      <c r="A40" s="51"/>
      <c r="B40" s="148"/>
      <c r="C40" s="148"/>
      <c r="D40" s="148"/>
      <c r="E40" s="40"/>
      <c r="F40" s="29"/>
      <c r="G40" s="26"/>
      <c r="H40" s="52"/>
      <c r="I40" s="30"/>
      <c r="J40" s="30"/>
      <c r="K40" s="26"/>
      <c r="L40" s="18"/>
      <c r="M40" s="18"/>
      <c r="N40" s="26"/>
      <c r="O40" s="35"/>
      <c r="P40"/>
    </row>
    <row r="41" spans="1:17" ht="18" customHeight="1" x14ac:dyDescent="0.25">
      <c r="A41" s="51"/>
      <c r="B41" s="148"/>
      <c r="C41" s="148"/>
      <c r="D41" s="148"/>
      <c r="E41" s="40"/>
      <c r="F41" s="29"/>
      <c r="G41" s="26"/>
      <c r="H41" s="52"/>
      <c r="I41" s="30"/>
      <c r="J41" s="30"/>
      <c r="K41" s="26"/>
      <c r="L41" s="18"/>
      <c r="M41" s="18"/>
      <c r="N41" s="26"/>
      <c r="O41" s="35"/>
      <c r="P41"/>
    </row>
    <row r="42" spans="1:17" ht="18" customHeight="1" x14ac:dyDescent="0.25">
      <c r="A42" s="51"/>
      <c r="B42" s="148"/>
      <c r="C42" s="148"/>
      <c r="D42" s="148"/>
      <c r="E42" s="40"/>
      <c r="F42" s="29"/>
      <c r="G42" s="26"/>
      <c r="H42" s="52"/>
      <c r="I42" s="30"/>
      <c r="J42" s="30"/>
      <c r="K42" s="26"/>
      <c r="L42" s="18"/>
      <c r="M42" s="18"/>
      <c r="N42" s="26"/>
      <c r="O42" s="35"/>
      <c r="P42"/>
    </row>
    <row r="43" spans="1:17" ht="18" customHeight="1" x14ac:dyDescent="0.25">
      <c r="A43" s="51"/>
      <c r="B43" s="148"/>
      <c r="C43" s="148"/>
      <c r="D43" s="148"/>
      <c r="E43" s="40"/>
      <c r="F43" s="29"/>
      <c r="G43" s="26"/>
      <c r="H43" s="26"/>
      <c r="I43" s="30"/>
      <c r="J43" s="30"/>
      <c r="K43" s="26"/>
      <c r="L43" s="18"/>
      <c r="M43" s="18"/>
      <c r="N43" s="26"/>
      <c r="O43" s="35"/>
      <c r="P43"/>
    </row>
    <row r="44" spans="1:17" ht="18" customHeight="1" x14ac:dyDescent="0.25">
      <c r="A44" s="51"/>
      <c r="B44" s="148"/>
      <c r="C44" s="148"/>
      <c r="D44" s="148"/>
      <c r="E44" s="40"/>
      <c r="F44" s="29"/>
      <c r="G44" s="26"/>
      <c r="H44" s="52"/>
      <c r="I44" s="30"/>
      <c r="J44" s="30"/>
      <c r="K44" s="26"/>
      <c r="L44" s="18"/>
      <c r="M44" s="18"/>
      <c r="N44" s="26"/>
      <c r="O44" s="35"/>
      <c r="P44"/>
    </row>
    <row r="45" spans="1:17" ht="18" customHeight="1" x14ac:dyDescent="0.25">
      <c r="A45" s="51"/>
      <c r="B45" s="148"/>
      <c r="C45" s="148"/>
      <c r="D45" s="148"/>
      <c r="E45" s="40"/>
      <c r="F45" s="29"/>
      <c r="G45" s="26"/>
      <c r="H45" s="52"/>
      <c r="I45" s="30"/>
      <c r="J45" s="30"/>
      <c r="K45" s="26"/>
      <c r="L45" s="18"/>
      <c r="M45" s="18"/>
      <c r="N45" s="26"/>
      <c r="O45" s="35"/>
      <c r="P45" s="15"/>
      <c r="Q45" s="1"/>
    </row>
    <row r="46" spans="1:17" ht="18" customHeight="1" x14ac:dyDescent="0.25">
      <c r="A46" s="51"/>
      <c r="B46" s="148"/>
      <c r="C46" s="148"/>
      <c r="D46" s="148"/>
      <c r="E46" s="40"/>
      <c r="F46" s="29"/>
      <c r="G46" s="26"/>
      <c r="H46" s="26"/>
      <c r="I46" s="30"/>
      <c r="J46" s="30"/>
      <c r="K46" s="26"/>
      <c r="L46" s="18"/>
      <c r="M46" s="18"/>
      <c r="N46" s="26"/>
      <c r="O46" s="35"/>
      <c r="P46" s="15"/>
      <c r="Q46" s="1"/>
    </row>
    <row r="47" spans="1:17" ht="18" customHeight="1" x14ac:dyDescent="0.25">
      <c r="A47" s="51"/>
      <c r="B47" s="148"/>
      <c r="C47" s="148"/>
      <c r="D47" s="148"/>
      <c r="E47" s="40"/>
      <c r="F47" s="29"/>
      <c r="G47" s="26"/>
      <c r="H47" s="52"/>
      <c r="I47" s="30"/>
      <c r="J47" s="30"/>
      <c r="K47" s="26"/>
      <c r="L47" s="18"/>
      <c r="M47" s="18"/>
      <c r="N47" s="26"/>
      <c r="O47" s="35"/>
      <c r="P47" s="15"/>
      <c r="Q47" s="1"/>
    </row>
    <row r="48" spans="1:17" ht="18" customHeight="1" x14ac:dyDescent="0.25">
      <c r="A48" s="44"/>
      <c r="B48" s="148"/>
      <c r="C48" s="148"/>
      <c r="D48" s="148"/>
      <c r="E48" s="40"/>
      <c r="F48" s="29"/>
      <c r="G48" s="26"/>
      <c r="H48" s="26"/>
      <c r="I48" s="30"/>
      <c r="J48" s="30"/>
      <c r="K48" s="26"/>
      <c r="L48" s="18"/>
      <c r="M48" s="18"/>
      <c r="N48" s="26"/>
      <c r="O48" s="35"/>
      <c r="P48" s="15"/>
      <c r="Q48" s="1"/>
    </row>
    <row r="49" spans="1:15" x14ac:dyDescent="0.25">
      <c r="A49" s="44"/>
      <c r="B49" s="148"/>
      <c r="C49" s="148"/>
      <c r="D49" s="148"/>
      <c r="E49" s="40"/>
      <c r="F49" s="29"/>
      <c r="G49" s="26"/>
      <c r="H49" s="26"/>
      <c r="I49" s="30"/>
      <c r="J49" s="30"/>
      <c r="K49" s="26"/>
      <c r="L49" s="18"/>
      <c r="M49" s="18"/>
      <c r="N49" s="26"/>
      <c r="O49" s="35"/>
    </row>
    <row r="50" spans="1:15" x14ac:dyDescent="0.25">
      <c r="A50" s="44"/>
      <c r="B50" s="148"/>
      <c r="C50" s="148"/>
      <c r="D50" s="148"/>
      <c r="E50" s="40"/>
      <c r="F50" s="29"/>
      <c r="G50" s="26"/>
      <c r="H50" s="26"/>
      <c r="I50" s="30"/>
      <c r="J50" s="30"/>
      <c r="K50" s="26"/>
      <c r="L50" s="18"/>
      <c r="M50" s="18"/>
      <c r="N50" s="26"/>
      <c r="O50" s="35"/>
    </row>
    <row r="51" spans="1:15" x14ac:dyDescent="0.25">
      <c r="A51" s="44"/>
      <c r="B51" s="148"/>
      <c r="C51" s="148"/>
      <c r="D51" s="148"/>
      <c r="E51" s="40"/>
      <c r="F51" s="29"/>
      <c r="G51" s="26"/>
      <c r="H51" s="52"/>
      <c r="I51" s="30"/>
      <c r="J51" s="30"/>
      <c r="K51" s="26"/>
      <c r="L51" s="18"/>
      <c r="M51" s="18"/>
      <c r="N51" s="26"/>
      <c r="O51" s="35"/>
    </row>
    <row r="52" spans="1:15" x14ac:dyDescent="0.25">
      <c r="A52" s="44"/>
      <c r="B52" s="148"/>
      <c r="C52" s="148"/>
      <c r="D52" s="148"/>
      <c r="E52" s="40"/>
      <c r="F52" s="29"/>
      <c r="G52" s="26"/>
      <c r="H52" s="52"/>
      <c r="I52" s="30"/>
      <c r="J52" s="30"/>
      <c r="K52" s="26"/>
      <c r="L52" s="18"/>
      <c r="M52" s="18"/>
      <c r="N52" s="26"/>
      <c r="O52" s="35"/>
    </row>
    <row r="53" spans="1:15" x14ac:dyDescent="0.25">
      <c r="A53" s="44"/>
      <c r="B53" s="148"/>
      <c r="C53" s="148"/>
      <c r="D53" s="148"/>
      <c r="E53" s="40"/>
      <c r="F53" s="29"/>
      <c r="G53" s="26"/>
      <c r="H53" s="52"/>
      <c r="I53" s="30"/>
      <c r="J53" s="30"/>
      <c r="K53" s="26"/>
      <c r="L53" s="18"/>
      <c r="M53" s="18"/>
      <c r="N53" s="26"/>
      <c r="O53" s="35"/>
    </row>
    <row r="54" spans="1:15" x14ac:dyDescent="0.25">
      <c r="A54" s="44"/>
      <c r="B54" s="148"/>
      <c r="C54" s="148"/>
      <c r="D54" s="148"/>
      <c r="E54" s="40"/>
      <c r="F54" s="29"/>
      <c r="G54" s="26"/>
      <c r="H54" s="26"/>
      <c r="I54" s="30"/>
      <c r="J54" s="30"/>
      <c r="K54" s="26"/>
      <c r="L54" s="18"/>
      <c r="M54" s="18"/>
      <c r="N54" s="26"/>
      <c r="O54" s="35"/>
    </row>
    <row r="55" spans="1:15" x14ac:dyDescent="0.25">
      <c r="A55" s="44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</row>
    <row r="56" spans="1:15" x14ac:dyDescent="0.25">
      <c r="A56" s="44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</row>
    <row r="57" spans="1:15" x14ac:dyDescent="0.25">
      <c r="A57" s="44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</row>
    <row r="58" spans="1:15" x14ac:dyDescent="0.25">
      <c r="A58" s="44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</row>
    <row r="59" spans="1:15" x14ac:dyDescent="0.25">
      <c r="A59" s="44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</row>
    <row r="60" spans="1:15" x14ac:dyDescent="0.25">
      <c r="A60" s="44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</row>
    <row r="61" spans="1:15" x14ac:dyDescent="0.25">
      <c r="A61" s="44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</row>
    <row r="62" spans="1:15" x14ac:dyDescent="0.25">
      <c r="A62" s="44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</row>
    <row r="63" spans="1:15" x14ac:dyDescent="0.25">
      <c r="A63" s="44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</row>
    <row r="64" spans="1:15" x14ac:dyDescent="0.25">
      <c r="A64" s="44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</row>
    <row r="65" spans="1:15" x14ac:dyDescent="0.25">
      <c r="A65" s="44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</row>
    <row r="66" spans="1:15" x14ac:dyDescent="0.25">
      <c r="A66" s="44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</row>
    <row r="67" spans="1:15" x14ac:dyDescent="0.25">
      <c r="A67" s="44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</row>
    <row r="68" spans="1:15" x14ac:dyDescent="0.25">
      <c r="A68" s="44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</row>
    <row r="69" spans="1:15" x14ac:dyDescent="0.25">
      <c r="A69" s="44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</row>
    <row r="70" spans="1:15" x14ac:dyDescent="0.25">
      <c r="A70" s="4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</row>
    <row r="71" spans="1:15" x14ac:dyDescent="0.25">
      <c r="A71" s="44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</row>
    <row r="72" spans="1:15" x14ac:dyDescent="0.25">
      <c r="A72" s="44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</row>
    <row r="73" spans="1:15" x14ac:dyDescent="0.25">
      <c r="A73" s="44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</row>
    <row r="74" spans="1:15" x14ac:dyDescent="0.25">
      <c r="A74" s="44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</row>
    <row r="75" spans="1:15" x14ac:dyDescent="0.25">
      <c r="A75" s="44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</row>
    <row r="76" spans="1:15" x14ac:dyDescent="0.25">
      <c r="A76" s="44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</row>
    <row r="77" spans="1:15" x14ac:dyDescent="0.25">
      <c r="A77" s="44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</row>
    <row r="78" spans="1:15" x14ac:dyDescent="0.25">
      <c r="A78" s="44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</row>
    <row r="79" spans="1:15" x14ac:dyDescent="0.25">
      <c r="A79" s="44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</row>
    <row r="80" spans="1:15" x14ac:dyDescent="0.25">
      <c r="A80" s="44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</row>
    <row r="81" spans="1:15" x14ac:dyDescent="0.25">
      <c r="A81" s="44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</row>
    <row r="82" spans="1:15" x14ac:dyDescent="0.25">
      <c r="A82" s="44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</row>
    <row r="83" spans="1:15" x14ac:dyDescent="0.25">
      <c r="A83" s="44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</row>
    <row r="84" spans="1:15" x14ac:dyDescent="0.25">
      <c r="A84" s="44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</row>
    <row r="85" spans="1:15" x14ac:dyDescent="0.25">
      <c r="A85" s="44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</row>
    <row r="86" spans="1:15" x14ac:dyDescent="0.25">
      <c r="A86" s="44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</row>
    <row r="87" spans="1:15" x14ac:dyDescent="0.25">
      <c r="A87" s="44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</row>
    <row r="88" spans="1:15" x14ac:dyDescent="0.25">
      <c r="A88" s="44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</row>
    <row r="89" spans="1:15" x14ac:dyDescent="0.25">
      <c r="A89" s="44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</row>
    <row r="90" spans="1:15" x14ac:dyDescent="0.25">
      <c r="A90" s="44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</row>
    <row r="91" spans="1:15" x14ac:dyDescent="0.25">
      <c r="A91" s="44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</row>
    <row r="92" spans="1:15" x14ac:dyDescent="0.25">
      <c r="A92" s="44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</row>
    <row r="93" spans="1:15" x14ac:dyDescent="0.25">
      <c r="A93" s="44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</row>
    <row r="94" spans="1:15" x14ac:dyDescent="0.25">
      <c r="A94" s="44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</row>
    <row r="95" spans="1:15" x14ac:dyDescent="0.25">
      <c r="A95" s="44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</row>
    <row r="96" spans="1:15" x14ac:dyDescent="0.25">
      <c r="A96" s="44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</row>
    <row r="97" spans="1:15" x14ac:dyDescent="0.25">
      <c r="A97" s="44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</row>
    <row r="98" spans="1:15" x14ac:dyDescent="0.25">
      <c r="A98" s="44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</row>
    <row r="99" spans="1:15" x14ac:dyDescent="0.25">
      <c r="A99" s="44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</row>
    <row r="100" spans="1:15" x14ac:dyDescent="0.25">
      <c r="A100" s="44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</row>
    <row r="101" spans="1:15" x14ac:dyDescent="0.25">
      <c r="A101" s="44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</row>
    <row r="102" spans="1:15" x14ac:dyDescent="0.25">
      <c r="A102" s="44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</row>
    <row r="103" spans="1:15" x14ac:dyDescent="0.25">
      <c r="A103" s="44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</row>
    <row r="104" spans="1:15" x14ac:dyDescent="0.25">
      <c r="A104" s="44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</row>
    <row r="105" spans="1:15" x14ac:dyDescent="0.25">
      <c r="A105" s="44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</row>
    <row r="106" spans="1:15" x14ac:dyDescent="0.25">
      <c r="A106" s="44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</row>
    <row r="107" spans="1:15" x14ac:dyDescent="0.25">
      <c r="A107" s="44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</row>
    <row r="108" spans="1:15" x14ac:dyDescent="0.25">
      <c r="A108" s="44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</row>
    <row r="109" spans="1:15" x14ac:dyDescent="0.25">
      <c r="A109" s="44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</row>
    <row r="110" spans="1:15" x14ac:dyDescent="0.25">
      <c r="A110" s="44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</row>
    <row r="111" spans="1:15" x14ac:dyDescent="0.25">
      <c r="A111" s="44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</row>
    <row r="112" spans="1:15" x14ac:dyDescent="0.25">
      <c r="A112" s="44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</row>
    <row r="113" spans="1:15" x14ac:dyDescent="0.25">
      <c r="A113" s="44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</row>
    <row r="114" spans="1:15" x14ac:dyDescent="0.25">
      <c r="A114" s="44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</row>
    <row r="115" spans="1:15" x14ac:dyDescent="0.25">
      <c r="A115" s="44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</row>
    <row r="116" spans="1:15" x14ac:dyDescent="0.25">
      <c r="A116" s="44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</row>
    <row r="117" spans="1:15" x14ac:dyDescent="0.25">
      <c r="A117" s="44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</row>
    <row r="118" spans="1:15" x14ac:dyDescent="0.25">
      <c r="A118" s="44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</row>
    <row r="119" spans="1:15" x14ac:dyDescent="0.25">
      <c r="A119" s="44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</row>
    <row r="120" spans="1:15" x14ac:dyDescent="0.25">
      <c r="A120" s="44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</row>
    <row r="121" spans="1:15" x14ac:dyDescent="0.25">
      <c r="A121" s="44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</row>
  </sheetData>
  <autoFilter ref="N10:N32"/>
  <customSheetViews>
    <customSheetView guid="{2E98B254-E572-4FEC-84D1-F3884327EBBC}" showPageBreaks="1" printArea="1" topLeftCell="A11">
      <selection activeCell="A37" sqref="A37"/>
      <rowBreaks count="2" manualBreakCount="2">
        <brk id="23" max="12" man="1"/>
        <brk id="41" min="1" max="14" man="1"/>
      </rowBreaks>
      <pageMargins left="0.39370078740157483" right="0" top="0.98425196850393704" bottom="0" header="0.51181102362204722" footer="0"/>
      <printOptions horizontalCentered="1"/>
      <pageSetup paperSize="9" orientation="landscape" r:id="rId1"/>
      <headerFooter alignWithMargins="0">
        <oddHeader>&amp;C&amp;"Arial,Negrito"&amp;12Plano de Aquisições - Revisão 5 
Agosto/2011 - PTU I</oddHeader>
        <oddFooter>&amp;R&amp;P/&amp;N</oddFooter>
      </headerFooter>
    </customSheetView>
    <customSheetView guid="{2CB421D2-448F-47C2-ADA6-0BCD502EC8EF}" showPageBreaks="1" printArea="1" topLeftCell="A11">
      <selection activeCell="A37" sqref="A37"/>
      <rowBreaks count="2" manualBreakCount="2">
        <brk id="23" max="12" man="1"/>
        <brk id="41" min="1" max="14" man="1"/>
      </rowBreaks>
      <pageMargins left="0.39370078740157483" right="0" top="0.98425196850393704" bottom="0" header="0.51181102362204722" footer="0"/>
      <printOptions horizontalCentered="1"/>
      <pageSetup paperSize="9" orientation="landscape" r:id="rId2"/>
      <headerFooter alignWithMargins="0">
        <oddHeader>&amp;C&amp;"Arial,Negrito"&amp;12Plano de Aquisições - Revisão 5 
Agosto/2011 - PTU I</oddHeader>
        <oddFooter>&amp;R&amp;P/&amp;N</oddFooter>
      </headerFooter>
    </customSheetView>
  </customSheetViews>
  <mergeCells count="64">
    <mergeCell ref="B41:D41"/>
    <mergeCell ref="B45:D45"/>
    <mergeCell ref="B16:D16"/>
    <mergeCell ref="G4:G7"/>
    <mergeCell ref="N4:N7"/>
    <mergeCell ref="A4:D7"/>
    <mergeCell ref="B44:D44"/>
    <mergeCell ref="B33:D33"/>
    <mergeCell ref="B43:D43"/>
    <mergeCell ref="B26:D26"/>
    <mergeCell ref="B39:D39"/>
    <mergeCell ref="B27:D27"/>
    <mergeCell ref="B28:D28"/>
    <mergeCell ref="B29:D29"/>
    <mergeCell ref="B35:D35"/>
    <mergeCell ref="B54:D54"/>
    <mergeCell ref="B49:D49"/>
    <mergeCell ref="B50:D50"/>
    <mergeCell ref="B51:D51"/>
    <mergeCell ref="B52:D52"/>
    <mergeCell ref="B46:D46"/>
    <mergeCell ref="B47:D47"/>
    <mergeCell ref="B53:D53"/>
    <mergeCell ref="B48:D48"/>
    <mergeCell ref="B42:D42"/>
    <mergeCell ref="B22:D22"/>
    <mergeCell ref="B40:D40"/>
    <mergeCell ref="A36:D36"/>
    <mergeCell ref="B32:D32"/>
    <mergeCell ref="B38:D38"/>
    <mergeCell ref="E1:L1"/>
    <mergeCell ref="B37:D37"/>
    <mergeCell ref="B31:D31"/>
    <mergeCell ref="B34:D34"/>
    <mergeCell ref="I6:I7"/>
    <mergeCell ref="B17:D17"/>
    <mergeCell ref="B30:D30"/>
    <mergeCell ref="B19:D19"/>
    <mergeCell ref="B23:D23"/>
    <mergeCell ref="B18:D18"/>
    <mergeCell ref="B25:D25"/>
    <mergeCell ref="B24:D24"/>
    <mergeCell ref="B20:D20"/>
    <mergeCell ref="A1:D1"/>
    <mergeCell ref="A2:D2"/>
    <mergeCell ref="A3:D3"/>
    <mergeCell ref="B21:D21"/>
    <mergeCell ref="B14:D14"/>
    <mergeCell ref="B11:D11"/>
    <mergeCell ref="B15:D15"/>
    <mergeCell ref="M2:N2"/>
    <mergeCell ref="I4:J5"/>
    <mergeCell ref="A9:N9"/>
    <mergeCell ref="L4:M5"/>
    <mergeCell ref="J6:J7"/>
    <mergeCell ref="L6:L7"/>
    <mergeCell ref="F4:F7"/>
    <mergeCell ref="E4:E7"/>
    <mergeCell ref="B13:D13"/>
    <mergeCell ref="K4:K7"/>
    <mergeCell ref="M6:M7"/>
    <mergeCell ref="H4:H7"/>
    <mergeCell ref="E2:L2"/>
    <mergeCell ref="B12:D12"/>
  </mergeCells>
  <phoneticPr fontId="0" type="noConversion"/>
  <printOptions horizontalCentered="1"/>
  <pageMargins left="0.39370078740157483" right="0" top="0.69" bottom="0.39370078740157483" header="0.35433070866141736" footer="0"/>
  <pageSetup paperSize="9" scale="96" fitToHeight="0" orientation="landscape" r:id="rId3"/>
  <headerFooter alignWithMargins="0"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showGridLines="0" workbookViewId="0">
      <selection activeCell="B37" sqref="B37"/>
    </sheetView>
  </sheetViews>
  <sheetFormatPr defaultRowHeight="13.2" x14ac:dyDescent="0.25"/>
  <cols>
    <col min="1" max="1" width="4.6640625" customWidth="1"/>
    <col min="2" max="2" width="17" customWidth="1"/>
    <col min="4" max="4" width="18.33203125" customWidth="1"/>
    <col min="5" max="5" width="8" style="7" customWidth="1"/>
    <col min="6" max="6" width="11.109375" customWidth="1"/>
    <col min="7" max="7" width="8.33203125" customWidth="1"/>
    <col min="8" max="8" width="8.109375" customWidth="1"/>
    <col min="9" max="10" width="6.6640625" customWidth="1"/>
    <col min="11" max="11" width="10.5546875" customWidth="1"/>
    <col min="12" max="12" width="11.44140625" customWidth="1"/>
    <col min="13" max="13" width="12.33203125" customWidth="1"/>
    <col min="14" max="14" width="13.44140625" customWidth="1"/>
  </cols>
  <sheetData>
    <row r="1" spans="1:16" ht="18" customHeight="1" x14ac:dyDescent="0.25">
      <c r="A1" s="116" t="s">
        <v>1</v>
      </c>
      <c r="B1" s="116"/>
      <c r="C1" s="116"/>
      <c r="D1" s="116"/>
      <c r="E1" s="108" t="s">
        <v>128</v>
      </c>
      <c r="F1" s="108"/>
      <c r="G1" s="108"/>
      <c r="H1" s="108"/>
      <c r="I1" s="108"/>
      <c r="J1" s="108"/>
      <c r="K1" s="108"/>
      <c r="L1" s="108"/>
      <c r="P1" s="8"/>
    </row>
    <row r="2" spans="1:16" ht="18" customHeight="1" x14ac:dyDescent="0.25">
      <c r="A2" s="116" t="s">
        <v>0</v>
      </c>
      <c r="B2" s="116"/>
      <c r="C2" s="116"/>
      <c r="D2" s="116"/>
      <c r="E2" s="108" t="s">
        <v>129</v>
      </c>
      <c r="F2" s="108"/>
      <c r="G2" s="108"/>
      <c r="H2" s="108"/>
      <c r="I2" s="108"/>
      <c r="J2" s="108"/>
      <c r="K2" s="108"/>
      <c r="L2" s="108"/>
      <c r="M2" s="154" t="str">
        <f>BENS!M2:N2</f>
        <v>Revisão nº 14 - Junho/2017</v>
      </c>
      <c r="N2" s="154"/>
    </row>
    <row r="3" spans="1:16" ht="4.5" customHeight="1" thickBot="1" x14ac:dyDescent="0.3">
      <c r="A3" s="117"/>
      <c r="B3" s="117"/>
      <c r="C3" s="117"/>
      <c r="D3" s="117"/>
      <c r="E3" s="82"/>
      <c r="F3" s="82"/>
      <c r="G3" s="82"/>
      <c r="H3" s="82"/>
      <c r="I3" s="82"/>
      <c r="J3" s="82"/>
      <c r="K3" s="82"/>
      <c r="L3" s="82"/>
      <c r="M3" s="82"/>
      <c r="N3" s="82"/>
    </row>
    <row r="4" spans="1:16" ht="18" customHeight="1" thickTop="1" x14ac:dyDescent="0.25">
      <c r="A4" s="104" t="s">
        <v>2</v>
      </c>
      <c r="B4" s="118"/>
      <c r="C4" s="118"/>
      <c r="D4" s="105"/>
      <c r="E4" s="109" t="s">
        <v>161</v>
      </c>
      <c r="F4" s="101" t="s">
        <v>3</v>
      </c>
      <c r="G4" s="101" t="s">
        <v>5</v>
      </c>
      <c r="H4" s="101" t="s">
        <v>6</v>
      </c>
      <c r="I4" s="101" t="s">
        <v>7</v>
      </c>
      <c r="J4" s="101"/>
      <c r="K4" s="101" t="s">
        <v>9</v>
      </c>
      <c r="L4" s="104" t="s">
        <v>16</v>
      </c>
      <c r="M4" s="105"/>
      <c r="N4" s="101" t="s">
        <v>17</v>
      </c>
    </row>
    <row r="5" spans="1:16" ht="18" customHeight="1" x14ac:dyDescent="0.25">
      <c r="A5" s="119"/>
      <c r="B5" s="120"/>
      <c r="C5" s="120"/>
      <c r="D5" s="121"/>
      <c r="E5" s="110"/>
      <c r="F5" s="102"/>
      <c r="G5" s="102"/>
      <c r="H5" s="102"/>
      <c r="I5" s="102"/>
      <c r="J5" s="102"/>
      <c r="K5" s="102"/>
      <c r="L5" s="106"/>
      <c r="M5" s="107"/>
      <c r="N5" s="102"/>
    </row>
    <row r="6" spans="1:16" ht="14.1" customHeight="1" x14ac:dyDescent="0.25">
      <c r="A6" s="119"/>
      <c r="B6" s="120"/>
      <c r="C6" s="120"/>
      <c r="D6" s="121"/>
      <c r="E6" s="110"/>
      <c r="F6" s="102"/>
      <c r="G6" s="102"/>
      <c r="H6" s="102"/>
      <c r="I6" s="102" t="s">
        <v>25</v>
      </c>
      <c r="J6" s="102" t="s">
        <v>8</v>
      </c>
      <c r="K6" s="102"/>
      <c r="L6" s="152" t="s">
        <v>14</v>
      </c>
      <c r="M6" s="102" t="s">
        <v>15</v>
      </c>
      <c r="N6" s="102"/>
    </row>
    <row r="7" spans="1:16" ht="12" customHeight="1" thickBot="1" x14ac:dyDescent="0.3">
      <c r="A7" s="122"/>
      <c r="B7" s="123"/>
      <c r="C7" s="123"/>
      <c r="D7" s="124"/>
      <c r="E7" s="111"/>
      <c r="F7" s="103"/>
      <c r="G7" s="103"/>
      <c r="H7" s="103"/>
      <c r="I7" s="103"/>
      <c r="J7" s="103"/>
      <c r="K7" s="103"/>
      <c r="L7" s="111"/>
      <c r="M7" s="103"/>
      <c r="N7" s="103"/>
    </row>
    <row r="8" spans="1:16" ht="5.0999999999999996" customHeight="1" thickTop="1" x14ac:dyDescent="0.25"/>
    <row r="9" spans="1:16" ht="13.5" customHeight="1" x14ac:dyDescent="0.25">
      <c r="A9" s="159" t="s">
        <v>76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</row>
    <row r="10" spans="1:16" s="14" customFormat="1" ht="3" customHeight="1" x14ac:dyDescent="0.25">
      <c r="A10" s="65"/>
      <c r="B10" s="64"/>
      <c r="C10" s="64"/>
      <c r="D10" s="64"/>
      <c r="E10" s="84"/>
      <c r="F10" s="64"/>
      <c r="G10" s="64"/>
      <c r="H10" s="64"/>
      <c r="I10" s="64"/>
      <c r="J10" s="64"/>
      <c r="K10" s="64"/>
      <c r="L10" s="64"/>
      <c r="M10" s="64"/>
      <c r="N10" s="64"/>
    </row>
    <row r="11" spans="1:16" s="3" customFormat="1" ht="26.25" customHeight="1" x14ac:dyDescent="0.25">
      <c r="A11" s="66" t="s">
        <v>77</v>
      </c>
      <c r="B11" s="153" t="s">
        <v>61</v>
      </c>
      <c r="C11" s="138"/>
      <c r="D11" s="139"/>
      <c r="E11" s="80" t="s">
        <v>97</v>
      </c>
      <c r="F11" s="10">
        <v>913000</v>
      </c>
      <c r="G11" s="12" t="s">
        <v>30</v>
      </c>
      <c r="H11" s="12" t="s">
        <v>177</v>
      </c>
      <c r="I11" s="13">
        <v>0</v>
      </c>
      <c r="J11" s="13">
        <v>1</v>
      </c>
      <c r="K11" s="12" t="s">
        <v>23</v>
      </c>
      <c r="L11" s="11">
        <v>38638</v>
      </c>
      <c r="M11" s="11">
        <v>38785</v>
      </c>
      <c r="N11" s="2" t="s">
        <v>130</v>
      </c>
    </row>
    <row r="12" spans="1:16" s="3" customFormat="1" ht="21" customHeight="1" x14ac:dyDescent="0.25">
      <c r="A12" s="66" t="s">
        <v>78</v>
      </c>
      <c r="B12" s="153" t="s">
        <v>11</v>
      </c>
      <c r="C12" s="138"/>
      <c r="D12" s="139"/>
      <c r="E12" s="80" t="s">
        <v>140</v>
      </c>
      <c r="F12" s="10">
        <v>1236000</v>
      </c>
      <c r="G12" s="12" t="s">
        <v>30</v>
      </c>
      <c r="H12" s="12" t="s">
        <v>177</v>
      </c>
      <c r="I12" s="13">
        <v>0</v>
      </c>
      <c r="J12" s="13">
        <v>1</v>
      </c>
      <c r="K12" s="12" t="s">
        <v>23</v>
      </c>
      <c r="L12" s="11">
        <v>39321</v>
      </c>
      <c r="M12" s="11">
        <v>39496</v>
      </c>
      <c r="N12" s="2" t="s">
        <v>130</v>
      </c>
    </row>
    <row r="13" spans="1:16" s="3" customFormat="1" ht="21" customHeight="1" x14ac:dyDescent="0.25">
      <c r="A13" s="66" t="s">
        <v>79</v>
      </c>
      <c r="B13" s="140" t="s">
        <v>12</v>
      </c>
      <c r="C13" s="140"/>
      <c r="D13" s="140"/>
      <c r="E13" s="80" t="s">
        <v>141</v>
      </c>
      <c r="F13" s="10">
        <v>1498000</v>
      </c>
      <c r="G13" s="12" t="s">
        <v>30</v>
      </c>
      <c r="H13" s="12" t="s">
        <v>177</v>
      </c>
      <c r="I13" s="13">
        <v>0</v>
      </c>
      <c r="J13" s="13">
        <v>1</v>
      </c>
      <c r="K13" s="12" t="s">
        <v>23</v>
      </c>
      <c r="L13" s="11">
        <v>39261</v>
      </c>
      <c r="M13" s="11">
        <v>39468</v>
      </c>
      <c r="N13" s="2" t="s">
        <v>130</v>
      </c>
    </row>
    <row r="14" spans="1:16" s="3" customFormat="1" ht="21" customHeight="1" x14ac:dyDescent="0.25">
      <c r="A14" s="66" t="s">
        <v>80</v>
      </c>
      <c r="B14" s="140" t="s">
        <v>28</v>
      </c>
      <c r="C14" s="140"/>
      <c r="D14" s="140"/>
      <c r="E14" s="80" t="s">
        <v>142</v>
      </c>
      <c r="F14" s="10">
        <v>87000</v>
      </c>
      <c r="G14" s="12" t="s">
        <v>29</v>
      </c>
      <c r="H14" s="12" t="s">
        <v>177</v>
      </c>
      <c r="I14" s="13">
        <v>0</v>
      </c>
      <c r="J14" s="13">
        <v>1</v>
      </c>
      <c r="K14" s="12" t="s">
        <v>23</v>
      </c>
      <c r="L14" s="11">
        <v>39496</v>
      </c>
      <c r="M14" s="11">
        <v>39617</v>
      </c>
      <c r="N14" s="2" t="s">
        <v>130</v>
      </c>
    </row>
    <row r="15" spans="1:16" s="3" customFormat="1" ht="21" customHeight="1" x14ac:dyDescent="0.25">
      <c r="A15" s="66" t="s">
        <v>81</v>
      </c>
      <c r="B15" s="140" t="s">
        <v>62</v>
      </c>
      <c r="C15" s="140"/>
      <c r="D15" s="140"/>
      <c r="E15" s="80" t="s">
        <v>143</v>
      </c>
      <c r="F15" s="10">
        <v>778000</v>
      </c>
      <c r="G15" s="12" t="s">
        <v>30</v>
      </c>
      <c r="H15" s="12" t="s">
        <v>177</v>
      </c>
      <c r="I15" s="13">
        <v>0</v>
      </c>
      <c r="J15" s="13">
        <v>1</v>
      </c>
      <c r="K15" s="12" t="s">
        <v>23</v>
      </c>
      <c r="L15" s="11">
        <v>39591</v>
      </c>
      <c r="M15" s="11">
        <v>39779</v>
      </c>
      <c r="N15" s="2" t="s">
        <v>130</v>
      </c>
    </row>
    <row r="16" spans="1:16" s="3" customFormat="1" ht="21" customHeight="1" x14ac:dyDescent="0.25">
      <c r="A16" s="67" t="s">
        <v>82</v>
      </c>
      <c r="B16" s="140" t="s">
        <v>64</v>
      </c>
      <c r="C16" s="140"/>
      <c r="D16" s="140"/>
      <c r="E16" s="80" t="s">
        <v>144</v>
      </c>
      <c r="F16" s="10">
        <v>396000</v>
      </c>
      <c r="G16" s="12" t="s">
        <v>30</v>
      </c>
      <c r="H16" s="12" t="s">
        <v>177</v>
      </c>
      <c r="I16" s="13">
        <v>0</v>
      </c>
      <c r="J16" s="13">
        <v>1</v>
      </c>
      <c r="K16" s="12" t="s">
        <v>23</v>
      </c>
      <c r="L16" s="11">
        <v>39170</v>
      </c>
      <c r="M16" s="11">
        <v>39251</v>
      </c>
      <c r="N16" s="12" t="s">
        <v>130</v>
      </c>
    </row>
    <row r="17" spans="1:14" s="3" customFormat="1" ht="21" customHeight="1" x14ac:dyDescent="0.25">
      <c r="A17" s="67" t="s">
        <v>83</v>
      </c>
      <c r="B17" s="140" t="s">
        <v>65</v>
      </c>
      <c r="C17" s="140"/>
      <c r="D17" s="140"/>
      <c r="E17" s="80" t="s">
        <v>125</v>
      </c>
      <c r="F17" s="10">
        <v>248000</v>
      </c>
      <c r="G17" s="12" t="s">
        <v>30</v>
      </c>
      <c r="H17" s="12" t="s">
        <v>177</v>
      </c>
      <c r="I17" s="13">
        <v>0</v>
      </c>
      <c r="J17" s="13">
        <v>1</v>
      </c>
      <c r="K17" s="12" t="s">
        <v>23</v>
      </c>
      <c r="L17" s="11">
        <v>38868</v>
      </c>
      <c r="M17" s="11">
        <v>39162</v>
      </c>
      <c r="N17" s="12" t="s">
        <v>130</v>
      </c>
    </row>
    <row r="18" spans="1:14" s="3" customFormat="1" ht="21" customHeight="1" x14ac:dyDescent="0.25">
      <c r="A18" s="66" t="s">
        <v>84</v>
      </c>
      <c r="B18" s="158" t="s">
        <v>69</v>
      </c>
      <c r="C18" s="158"/>
      <c r="D18" s="158"/>
      <c r="E18" s="80" t="s">
        <v>145</v>
      </c>
      <c r="F18" s="10">
        <v>411000</v>
      </c>
      <c r="G18" s="2" t="s">
        <v>30</v>
      </c>
      <c r="H18" s="2" t="s">
        <v>177</v>
      </c>
      <c r="I18" s="5">
        <v>0</v>
      </c>
      <c r="J18" s="5">
        <v>1</v>
      </c>
      <c r="K18" s="2" t="s">
        <v>23</v>
      </c>
      <c r="L18" s="11">
        <v>40031</v>
      </c>
      <c r="M18" s="11">
        <v>40148</v>
      </c>
      <c r="N18" s="12" t="s">
        <v>130</v>
      </c>
    </row>
    <row r="19" spans="1:14" s="3" customFormat="1" ht="24.9" customHeight="1" x14ac:dyDescent="0.25">
      <c r="A19" s="67" t="s">
        <v>85</v>
      </c>
      <c r="B19" s="140" t="s">
        <v>66</v>
      </c>
      <c r="C19" s="140"/>
      <c r="D19" s="140"/>
      <c r="E19" s="80" t="s">
        <v>146</v>
      </c>
      <c r="F19" s="10">
        <v>373000</v>
      </c>
      <c r="G19" s="12" t="s">
        <v>30</v>
      </c>
      <c r="H19" s="12" t="s">
        <v>177</v>
      </c>
      <c r="I19" s="13">
        <v>0</v>
      </c>
      <c r="J19" s="13">
        <v>1</v>
      </c>
      <c r="K19" s="12" t="s">
        <v>23</v>
      </c>
      <c r="L19" s="11">
        <v>39692</v>
      </c>
      <c r="M19" s="11">
        <v>39790</v>
      </c>
      <c r="N19" s="12" t="s">
        <v>130</v>
      </c>
    </row>
    <row r="20" spans="1:14" s="3" customFormat="1" ht="21" customHeight="1" x14ac:dyDescent="0.25">
      <c r="A20" s="66" t="s">
        <v>86</v>
      </c>
      <c r="B20" s="153" t="s">
        <v>19</v>
      </c>
      <c r="C20" s="138"/>
      <c r="D20" s="139"/>
      <c r="E20" s="80" t="s">
        <v>147</v>
      </c>
      <c r="F20" s="10">
        <v>1008000</v>
      </c>
      <c r="G20" s="12" t="s">
        <v>30</v>
      </c>
      <c r="H20" s="12" t="s">
        <v>73</v>
      </c>
      <c r="I20" s="13">
        <v>0.8</v>
      </c>
      <c r="J20" s="13">
        <v>0.19999999999999996</v>
      </c>
      <c r="K20" s="12" t="s">
        <v>23</v>
      </c>
      <c r="L20" s="11">
        <v>40163</v>
      </c>
      <c r="M20" s="11">
        <v>40451</v>
      </c>
      <c r="N20" s="2" t="s">
        <v>130</v>
      </c>
    </row>
    <row r="21" spans="1:14" s="20" customFormat="1" ht="21" customHeight="1" x14ac:dyDescent="0.25">
      <c r="A21" s="66" t="s">
        <v>87</v>
      </c>
      <c r="B21" s="140" t="s">
        <v>95</v>
      </c>
      <c r="C21" s="140"/>
      <c r="D21" s="140"/>
      <c r="E21" s="80" t="s">
        <v>148</v>
      </c>
      <c r="F21" s="10">
        <v>57000</v>
      </c>
      <c r="G21" s="12" t="s">
        <v>29</v>
      </c>
      <c r="H21" s="12" t="s">
        <v>177</v>
      </c>
      <c r="I21" s="13">
        <v>0</v>
      </c>
      <c r="J21" s="13">
        <v>1</v>
      </c>
      <c r="K21" s="12" t="s">
        <v>23</v>
      </c>
      <c r="L21" s="11">
        <v>39437</v>
      </c>
      <c r="M21" s="11">
        <v>39471</v>
      </c>
      <c r="N21" s="12" t="s">
        <v>130</v>
      </c>
    </row>
    <row r="22" spans="1:14" s="3" customFormat="1" ht="21" customHeight="1" x14ac:dyDescent="0.25">
      <c r="A22" s="66" t="s">
        <v>88</v>
      </c>
      <c r="B22" s="140" t="s">
        <v>13</v>
      </c>
      <c r="C22" s="140"/>
      <c r="D22" s="140"/>
      <c r="E22" s="81" t="s">
        <v>98</v>
      </c>
      <c r="F22" s="10">
        <v>18101000</v>
      </c>
      <c r="G22" s="12" t="s">
        <v>22</v>
      </c>
      <c r="H22" s="12" t="s">
        <v>73</v>
      </c>
      <c r="I22" s="13">
        <v>0.9</v>
      </c>
      <c r="J22" s="13">
        <v>9.9999999999999978E-2</v>
      </c>
      <c r="K22" s="12" t="s">
        <v>23</v>
      </c>
      <c r="L22" s="11">
        <v>39646</v>
      </c>
      <c r="M22" s="11">
        <v>39786</v>
      </c>
      <c r="N22" s="2" t="s">
        <v>130</v>
      </c>
    </row>
    <row r="23" spans="1:14" s="20" customFormat="1" ht="21" customHeight="1" x14ac:dyDescent="0.25">
      <c r="A23" s="66" t="s">
        <v>96</v>
      </c>
      <c r="B23" s="140" t="s">
        <v>18</v>
      </c>
      <c r="C23" s="140"/>
      <c r="D23" s="140"/>
      <c r="E23" s="81" t="s">
        <v>126</v>
      </c>
      <c r="F23" s="10">
        <v>4359000</v>
      </c>
      <c r="G23" s="12" t="s">
        <v>30</v>
      </c>
      <c r="H23" s="12" t="s">
        <v>73</v>
      </c>
      <c r="I23" s="13">
        <v>0.9</v>
      </c>
      <c r="J23" s="13">
        <v>9.9999999999999978E-2</v>
      </c>
      <c r="K23" s="12" t="s">
        <v>23</v>
      </c>
      <c r="L23" s="11">
        <v>39846</v>
      </c>
      <c r="M23" s="11">
        <v>39939</v>
      </c>
      <c r="N23" s="12" t="s">
        <v>130</v>
      </c>
    </row>
    <row r="24" spans="1:14" s="3" customFormat="1" ht="21" customHeight="1" x14ac:dyDescent="0.25">
      <c r="A24" s="66" t="s">
        <v>89</v>
      </c>
      <c r="B24" s="126" t="s">
        <v>70</v>
      </c>
      <c r="C24" s="127"/>
      <c r="D24" s="128"/>
      <c r="E24" s="79" t="s">
        <v>127</v>
      </c>
      <c r="F24" s="10">
        <v>953000</v>
      </c>
      <c r="G24" s="2" t="s">
        <v>30</v>
      </c>
      <c r="H24" s="2" t="s">
        <v>73</v>
      </c>
      <c r="I24" s="5">
        <v>0.97</v>
      </c>
      <c r="J24" s="5">
        <v>3.0000000000000027E-2</v>
      </c>
      <c r="K24" s="2" t="s">
        <v>23</v>
      </c>
      <c r="L24" s="9">
        <v>40455</v>
      </c>
      <c r="M24" s="9">
        <v>41620</v>
      </c>
      <c r="N24" s="2" t="s">
        <v>130</v>
      </c>
    </row>
    <row r="25" spans="1:14" s="3" customFormat="1" ht="25.5" customHeight="1" x14ac:dyDescent="0.25">
      <c r="A25" s="67" t="s">
        <v>90</v>
      </c>
      <c r="B25" s="153" t="s">
        <v>170</v>
      </c>
      <c r="C25" s="138"/>
      <c r="D25" s="139"/>
      <c r="E25" s="80" t="s">
        <v>171</v>
      </c>
      <c r="F25" s="10">
        <v>995000</v>
      </c>
      <c r="G25" s="12" t="s">
        <v>30</v>
      </c>
      <c r="H25" s="12" t="s">
        <v>73</v>
      </c>
      <c r="I25" s="13">
        <v>0.96</v>
      </c>
      <c r="J25" s="13">
        <v>4.0000000000000036E-2</v>
      </c>
      <c r="K25" s="12" t="s">
        <v>23</v>
      </c>
      <c r="L25" s="11">
        <v>42278</v>
      </c>
      <c r="M25" s="11">
        <v>42916</v>
      </c>
      <c r="N25" s="12" t="s">
        <v>130</v>
      </c>
    </row>
    <row r="26" spans="1:14" s="20" customFormat="1" ht="24" customHeight="1" x14ac:dyDescent="0.25">
      <c r="A26" s="67" t="s">
        <v>91</v>
      </c>
      <c r="B26" s="140" t="s">
        <v>166</v>
      </c>
      <c r="C26" s="140"/>
      <c r="D26" s="140"/>
      <c r="E26" s="80" t="s">
        <v>160</v>
      </c>
      <c r="F26" s="10">
        <v>197000</v>
      </c>
      <c r="G26" s="12" t="s">
        <v>30</v>
      </c>
      <c r="H26" s="12" t="s">
        <v>73</v>
      </c>
      <c r="I26" s="13">
        <v>0.96</v>
      </c>
      <c r="J26" s="13">
        <v>4.0000000000000036E-2</v>
      </c>
      <c r="K26" s="12" t="s">
        <v>23</v>
      </c>
      <c r="L26" s="11">
        <v>42108</v>
      </c>
      <c r="M26" s="11">
        <v>42916</v>
      </c>
      <c r="N26" s="12" t="s">
        <v>130</v>
      </c>
    </row>
    <row r="27" spans="1:14" s="20" customFormat="1" ht="24" customHeight="1" x14ac:dyDescent="0.25">
      <c r="A27" s="67" t="s">
        <v>92</v>
      </c>
      <c r="B27" s="140" t="s">
        <v>165</v>
      </c>
      <c r="C27" s="140"/>
      <c r="D27" s="140"/>
      <c r="E27" s="80" t="s">
        <v>167</v>
      </c>
      <c r="F27" s="10">
        <v>294000</v>
      </c>
      <c r="G27" s="12" t="s">
        <v>30</v>
      </c>
      <c r="H27" s="12" t="s">
        <v>73</v>
      </c>
      <c r="I27" s="13">
        <v>0.96</v>
      </c>
      <c r="J27" s="13">
        <v>4.0000000000000036E-2</v>
      </c>
      <c r="K27" s="12" t="s">
        <v>23</v>
      </c>
      <c r="L27" s="11">
        <v>42108</v>
      </c>
      <c r="M27" s="11">
        <v>42916</v>
      </c>
      <c r="N27" s="12" t="s">
        <v>130</v>
      </c>
    </row>
    <row r="28" spans="1:14" s="3" customFormat="1" ht="21" customHeight="1" x14ac:dyDescent="0.25">
      <c r="A28" s="67" t="s">
        <v>93</v>
      </c>
      <c r="B28" s="140" t="s">
        <v>158</v>
      </c>
      <c r="C28" s="140"/>
      <c r="D28" s="140"/>
      <c r="E28" s="81" t="s">
        <v>120</v>
      </c>
      <c r="F28" s="10">
        <v>188000</v>
      </c>
      <c r="G28" s="12" t="s">
        <v>30</v>
      </c>
      <c r="H28" s="12" t="s">
        <v>73</v>
      </c>
      <c r="I28" s="13">
        <v>0.96</v>
      </c>
      <c r="J28" s="13">
        <v>4.0000000000000036E-2</v>
      </c>
      <c r="K28" s="12" t="s">
        <v>23</v>
      </c>
      <c r="L28" s="11">
        <v>42108</v>
      </c>
      <c r="M28" s="11">
        <v>42916</v>
      </c>
      <c r="N28" s="12" t="s">
        <v>130</v>
      </c>
    </row>
    <row r="29" spans="1:14" s="3" customFormat="1" ht="20.25" customHeight="1" x14ac:dyDescent="0.25">
      <c r="A29" s="67" t="s">
        <v>94</v>
      </c>
      <c r="B29" s="140" t="s">
        <v>63</v>
      </c>
      <c r="C29" s="140"/>
      <c r="D29" s="140"/>
      <c r="E29" s="81" t="s">
        <v>101</v>
      </c>
      <c r="F29" s="10">
        <v>310000</v>
      </c>
      <c r="G29" s="12" t="s">
        <v>30</v>
      </c>
      <c r="H29" s="12" t="s">
        <v>73</v>
      </c>
      <c r="I29" s="13">
        <v>0.98</v>
      </c>
      <c r="J29" s="13">
        <v>2.0000000000000018E-2</v>
      </c>
      <c r="K29" s="12" t="s">
        <v>23</v>
      </c>
      <c r="L29" s="11">
        <v>41662</v>
      </c>
      <c r="M29" s="11">
        <v>42502</v>
      </c>
      <c r="N29" s="12" t="s">
        <v>130</v>
      </c>
    </row>
    <row r="30" spans="1:14" s="35" customFormat="1" ht="3.75" customHeight="1" x14ac:dyDescent="0.25">
      <c r="A30" s="42"/>
      <c r="B30" s="125"/>
      <c r="C30" s="125"/>
      <c r="D30" s="125"/>
      <c r="E30" s="85"/>
      <c r="F30" s="43"/>
      <c r="G30" s="39"/>
      <c r="H30" s="39"/>
      <c r="I30" s="37"/>
      <c r="J30" s="37"/>
      <c r="K30" s="39"/>
      <c r="L30" s="38"/>
      <c r="M30" s="38"/>
      <c r="N30" s="39"/>
    </row>
    <row r="31" spans="1:14" s="35" customFormat="1" ht="8.25" customHeight="1" x14ac:dyDescent="0.25">
      <c r="A31" s="69"/>
      <c r="B31" s="137"/>
      <c r="C31" s="137"/>
      <c r="D31" s="137"/>
      <c r="E31" s="86"/>
      <c r="F31" s="70"/>
      <c r="G31" s="71"/>
      <c r="H31" s="71"/>
      <c r="I31" s="72"/>
      <c r="J31" s="72"/>
      <c r="K31" s="71"/>
      <c r="L31" s="73"/>
      <c r="M31" s="73"/>
      <c r="N31" s="71"/>
    </row>
    <row r="32" spans="1:14" s="35" customFormat="1" ht="4.5" customHeight="1" x14ac:dyDescent="0.25">
      <c r="A32" s="44"/>
      <c r="B32" s="133"/>
      <c r="C32" s="133"/>
      <c r="D32" s="133"/>
      <c r="E32" s="87"/>
      <c r="F32" s="23"/>
      <c r="G32" s="16"/>
      <c r="H32" s="16"/>
      <c r="I32" s="41"/>
      <c r="J32" s="41"/>
      <c r="K32" s="16"/>
      <c r="L32" s="17"/>
      <c r="M32" s="17"/>
      <c r="N32" s="16"/>
    </row>
    <row r="33" spans="1:14" s="4" customFormat="1" ht="18" customHeight="1" x14ac:dyDescent="0.25">
      <c r="A33" s="149" t="s">
        <v>157</v>
      </c>
      <c r="B33" s="150"/>
      <c r="C33" s="150"/>
      <c r="D33" s="150"/>
      <c r="E33" s="54"/>
      <c r="F33" s="28">
        <f>SUM(F11:F29)</f>
        <v>32402000</v>
      </c>
      <c r="G33" s="62"/>
      <c r="H33" s="62"/>
      <c r="I33" s="62"/>
      <c r="J33" s="62"/>
      <c r="K33" s="62"/>
      <c r="L33" s="62"/>
      <c r="M33" s="62"/>
      <c r="N33" s="63"/>
    </row>
    <row r="34" spans="1:14" ht="5.25" customHeight="1" x14ac:dyDescent="0.25">
      <c r="A34" s="156"/>
      <c r="B34" s="157"/>
      <c r="C34" s="157"/>
      <c r="D34" s="157"/>
      <c r="E34" s="16"/>
      <c r="F34" s="22"/>
    </row>
    <row r="35" spans="1:14" ht="21.75" customHeight="1" x14ac:dyDescent="0.25">
      <c r="A35" s="149" t="s">
        <v>115</v>
      </c>
      <c r="B35" s="155"/>
      <c r="C35" s="155"/>
      <c r="D35" s="155"/>
      <c r="E35" s="54"/>
      <c r="F35" s="28">
        <f>BENS!F26+OBRAS!F36+CONSULTORIA!F33</f>
        <v>273855000</v>
      </c>
      <c r="G35" s="62"/>
      <c r="H35" s="62"/>
      <c r="I35" s="62"/>
      <c r="J35" s="62"/>
      <c r="K35" s="62"/>
      <c r="L35" s="62"/>
      <c r="M35" s="62"/>
      <c r="N35" s="63"/>
    </row>
    <row r="36" spans="1:14" x14ac:dyDescent="0.25">
      <c r="B36" s="1"/>
      <c r="C36" s="1"/>
      <c r="D36" s="1"/>
      <c r="E36" s="4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B37" s="1"/>
      <c r="C37" s="1"/>
      <c r="D37" s="1"/>
      <c r="E37" s="4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B38" s="1"/>
      <c r="C38" s="1"/>
      <c r="D38" s="1"/>
      <c r="E38" s="4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B39" s="1"/>
      <c r="C39" s="1"/>
      <c r="D39" s="1"/>
      <c r="E39" s="4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B40" s="1"/>
      <c r="C40" s="1"/>
      <c r="D40" s="1"/>
      <c r="E40" s="4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B41" s="1"/>
      <c r="C41" s="1"/>
      <c r="D41" s="1"/>
      <c r="E41" s="4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B42" s="1"/>
      <c r="C42" s="1"/>
      <c r="D42" s="1"/>
      <c r="E42" s="4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B43" s="1"/>
      <c r="C43" s="1"/>
      <c r="D43" s="1"/>
      <c r="E43" s="4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B44" s="1"/>
      <c r="C44" s="1"/>
      <c r="D44" s="1"/>
      <c r="E44" s="4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B45" s="1"/>
      <c r="C45" s="1"/>
      <c r="D45" s="1"/>
      <c r="E45" s="4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B46" s="1"/>
      <c r="C46" s="1"/>
      <c r="D46" s="1"/>
      <c r="E46" s="4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B47" s="1"/>
      <c r="C47" s="1"/>
      <c r="D47" s="1"/>
      <c r="E47" s="4"/>
      <c r="F47" s="1"/>
      <c r="G47" s="1"/>
      <c r="H47" s="1"/>
      <c r="I47" s="1"/>
      <c r="J47" s="1"/>
      <c r="K47" s="1"/>
      <c r="L47" s="1"/>
      <c r="M47" s="1"/>
      <c r="N47" s="1"/>
    </row>
  </sheetData>
  <autoFilter ref="N10:N29"/>
  <customSheetViews>
    <customSheetView guid="{2E98B254-E572-4FEC-84D1-F3884327EBBC}" showPageBreaks="1" printArea="1">
      <selection activeCell="A55" sqref="A55"/>
      <rowBreaks count="3" manualBreakCount="3">
        <brk id="26" max="12" man="1"/>
        <brk id="46" max="12" man="1"/>
        <brk id="54" max="12" man="1"/>
      </rowBreaks>
      <pageMargins left="0.39370078740157483" right="0" top="0.87" bottom="0" header="0.43" footer="0"/>
      <printOptions horizontalCentered="1"/>
      <pageSetup paperSize="9" orientation="landscape" r:id="rId1"/>
      <headerFooter alignWithMargins="0">
        <oddHeader>&amp;C&amp;"Arial,Negrito"&amp;12Plano de Aquisições - Revisão 5 
Agosto/2011 - PTU I</oddHeader>
        <oddFooter>&amp;R&amp;P/&amp;N</oddFooter>
      </headerFooter>
    </customSheetView>
    <customSheetView guid="{2CB421D2-448F-47C2-ADA6-0BCD502EC8EF}" showPageBreaks="1" printArea="1">
      <selection activeCell="A55" sqref="A55"/>
      <rowBreaks count="3" manualBreakCount="3">
        <brk id="26" max="12" man="1"/>
        <brk id="46" max="12" man="1"/>
        <brk id="54" max="12" man="1"/>
      </rowBreaks>
      <pageMargins left="0.39370078740157483" right="0" top="0.87" bottom="0" header="0.43" footer="0"/>
      <printOptions horizontalCentered="1"/>
      <pageSetup paperSize="9" orientation="landscape" r:id="rId2"/>
      <headerFooter alignWithMargins="0">
        <oddHeader>&amp;C&amp;"Arial,Negrito"&amp;12Plano de Aquisições - Revisão 5 
Agosto/2011 - PTU I</oddHeader>
        <oddFooter>&amp;R&amp;P/&amp;N</oddFooter>
      </headerFooter>
    </customSheetView>
  </customSheetViews>
  <mergeCells count="45">
    <mergeCell ref="A4:D7"/>
    <mergeCell ref="A9:N9"/>
    <mergeCell ref="B20:D20"/>
    <mergeCell ref="N4:N7"/>
    <mergeCell ref="B15:D15"/>
    <mergeCell ref="B16:D16"/>
    <mergeCell ref="B12:D12"/>
    <mergeCell ref="B14:D14"/>
    <mergeCell ref="B11:D11"/>
    <mergeCell ref="A35:D35"/>
    <mergeCell ref="B31:D31"/>
    <mergeCell ref="B32:D32"/>
    <mergeCell ref="A34:D34"/>
    <mergeCell ref="B18:D18"/>
    <mergeCell ref="B17:D17"/>
    <mergeCell ref="B24:D24"/>
    <mergeCell ref="B22:D22"/>
    <mergeCell ref="B23:D23"/>
    <mergeCell ref="A33:D33"/>
    <mergeCell ref="E1:L1"/>
    <mergeCell ref="B21:D21"/>
    <mergeCell ref="G4:G7"/>
    <mergeCell ref="H4:H7"/>
    <mergeCell ref="M2:N2"/>
    <mergeCell ref="A1:D1"/>
    <mergeCell ref="B19:D19"/>
    <mergeCell ref="F4:F7"/>
    <mergeCell ref="I4:J5"/>
    <mergeCell ref="I6:I7"/>
    <mergeCell ref="B30:D30"/>
    <mergeCell ref="B29:D29"/>
    <mergeCell ref="B28:D28"/>
    <mergeCell ref="B27:D27"/>
    <mergeCell ref="B26:D26"/>
    <mergeCell ref="B25:D25"/>
    <mergeCell ref="A3:D3"/>
    <mergeCell ref="E4:E7"/>
    <mergeCell ref="B13:D13"/>
    <mergeCell ref="E2:L2"/>
    <mergeCell ref="J6:J7"/>
    <mergeCell ref="K4:K7"/>
    <mergeCell ref="L4:M5"/>
    <mergeCell ref="M6:M7"/>
    <mergeCell ref="A2:D2"/>
    <mergeCell ref="L6:L7"/>
  </mergeCells>
  <phoneticPr fontId="0" type="noConversion"/>
  <printOptions horizontalCentered="1"/>
  <pageMargins left="0.39370078740157483" right="0" top="0.25" bottom="0.17" header="0.2" footer="0"/>
  <pageSetup paperSize="9" scale="98" fitToHeight="0" orientation="landscape" r:id="rId3"/>
  <headerFooter alignWithMargins="0"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B360357353D914781F63CC537506E37" ma:contentTypeVersion="22" ma:contentTypeDescription="A content type to manage public (operations) IDB documents" ma:contentTypeScope="" ma:versionID="b88a1ca99317b7278d4e76f3e37b9be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2f75a97534f73305059e4ad7324dd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1957/OC-BR;</Approval_x0020_Number>
    <Phase xmlns="cdc7663a-08f0-4737-9e8c-148ce897a09c">ACTIVE</Phase>
    <Document_x0020_Author xmlns="cdc7663a-08f0-4737-9e8c-148ce897a09c">Aguiar, Fernando Amaral de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0f151751-6416-4989-96c6-78ae1be43d3a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33</Value>
      <Value>30</Value>
      <Value>82</Value>
      <Value>7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BR-L1018</Project_x0020_Number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>R0000729777</Record_x0020_Number>
    <_dlc_DocId xmlns="cdc7663a-08f0-4737-9e8c-148ce897a09c">EZSHARE-1897055828-6</_dlc_DocId>
    <_dlc_DocIdUrl xmlns="cdc7663a-08f0-4737-9e8c-148ce897a09c">
      <Url>https://idbg.sharepoint.com/teams/EZ-BR-LON/BR-L1018/_layouts/15/DocIdRedir.aspx?ID=EZSHARE-1897055828-6</Url>
      <Description>EZSHARE-1897055828-6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58476DD9-90F5-459A-B894-F262402C5F4B}"/>
</file>

<file path=customXml/itemProps2.xml><?xml version="1.0" encoding="utf-8"?>
<ds:datastoreItem xmlns:ds="http://schemas.openxmlformats.org/officeDocument/2006/customXml" ds:itemID="{983BF621-6612-4A98-AFE6-FB1A4E40E0E0}"/>
</file>

<file path=customXml/itemProps3.xml><?xml version="1.0" encoding="utf-8"?>
<ds:datastoreItem xmlns:ds="http://schemas.openxmlformats.org/officeDocument/2006/customXml" ds:itemID="{50B55B1A-D395-4629-B370-10B2428EFB2E}"/>
</file>

<file path=customXml/itemProps4.xml><?xml version="1.0" encoding="utf-8"?>
<ds:datastoreItem xmlns:ds="http://schemas.openxmlformats.org/officeDocument/2006/customXml" ds:itemID="{33C65668-CC15-4AC5-B59F-17AE8E8D13CC}"/>
</file>

<file path=customXml/itemProps5.xml><?xml version="1.0" encoding="utf-8"?>
<ds:datastoreItem xmlns:ds="http://schemas.openxmlformats.org/officeDocument/2006/customXml" ds:itemID="{765130B1-7510-4166-BA50-1B5A6E1468DF}"/>
</file>

<file path=customXml/itemProps6.xml><?xml version="1.0" encoding="utf-8"?>
<ds:datastoreItem xmlns:ds="http://schemas.openxmlformats.org/officeDocument/2006/customXml" ds:itemID="{9499931D-3738-40DC-B199-53F1943046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BENS</vt:lpstr>
      <vt:lpstr>OBRAS</vt:lpstr>
      <vt:lpstr>CONSULTORIA</vt:lpstr>
      <vt:lpstr>BENS!Print_Area</vt:lpstr>
      <vt:lpstr>CONSULTORIA!Print_Area</vt:lpstr>
      <vt:lpstr>OBRAS!Print_Area</vt:lpstr>
      <vt:lpstr>BENS!Print_Titles</vt:lpstr>
      <vt:lpstr>CONSULTORIA!Print_Titles</vt:lpstr>
      <vt:lpstr>OBRAS!Print_Titles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keywords/>
  <cp:lastModifiedBy>Aguiar,Fernando Amaral de</cp:lastModifiedBy>
  <cp:lastPrinted>2017-06-22T14:48:21Z</cp:lastPrinted>
  <dcterms:created xsi:type="dcterms:W3CDTF">1997-01-10T22:22:50Z</dcterms:created>
  <dcterms:modified xsi:type="dcterms:W3CDTF">2017-07-03T14:20:15Z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82;#TRANSPORT|0f151751-6416-4989-96c6-78ae1be43d3a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/>
  </property>
  <property fmtid="{D5CDD505-2E9C-101B-9397-08002B2CF9AE}" pid="11" name="_dlc_DocIdItemGuid">
    <vt:lpwstr>31933060-5fcd-4e55-9edd-9ee247f5abad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0x0101001A458A224826124E8B45B1D613300CFC004B360357353D914781F63CC537506E37</vt:lpwstr>
  </property>
</Properties>
</file>