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76" yWindow="588" windowWidth="18576" windowHeight="7416"/>
  </bookViews>
  <sheets>
    <sheet name="PP 2016-2019" sheetId="1" r:id="rId1"/>
  </sheets>
  <definedNames>
    <definedName name="_ftn1" localSheetId="0">'PP 2016-2019'!#REF!</definedName>
    <definedName name="_ftnref1" localSheetId="0">'PP 2016-2019'!$H$7</definedName>
  </definedNames>
  <calcPr calcId="145621"/>
</workbook>
</file>

<file path=xl/calcChain.xml><?xml version="1.0" encoding="utf-8"?>
<calcChain xmlns="http://schemas.openxmlformats.org/spreadsheetml/2006/main">
  <c r="D39" i="1" l="1"/>
  <c r="D25" i="1"/>
  <c r="D19" i="1"/>
  <c r="D60" i="1"/>
  <c r="D56" i="1"/>
  <c r="D57" i="1"/>
  <c r="D55" i="1"/>
  <c r="D48" i="1"/>
  <c r="D49" i="1"/>
  <c r="D50" i="1"/>
  <c r="D47" i="1"/>
  <c r="D45" i="1"/>
  <c r="D27" i="1"/>
  <c r="D28" i="1"/>
  <c r="D29" i="1"/>
  <c r="D30" i="1"/>
  <c r="D31" i="1"/>
  <c r="D32" i="1"/>
  <c r="D18" i="1"/>
  <c r="D20" i="1"/>
  <c r="D21" i="1"/>
  <c r="D22" i="1"/>
  <c r="D23" i="1"/>
  <c r="D24" i="1"/>
  <c r="D17" i="1"/>
  <c r="D13" i="1"/>
  <c r="D14" i="1"/>
  <c r="D12" i="1"/>
  <c r="C51" i="1"/>
  <c r="C58" i="1"/>
  <c r="C41" i="1"/>
  <c r="C33" i="1"/>
  <c r="D61" i="1"/>
  <c r="C61" i="1"/>
</calcChain>
</file>

<file path=xl/sharedStrings.xml><?xml version="1.0" encoding="utf-8"?>
<sst xmlns="http://schemas.openxmlformats.org/spreadsheetml/2006/main" count="204" uniqueCount="107">
  <si>
    <t>SU-L1038</t>
  </si>
  <si>
    <t>Procurement Plan</t>
  </si>
  <si>
    <t>Duration: From 2015 to 2020</t>
  </si>
  <si>
    <t>Code</t>
  </si>
  <si>
    <t>Principal Project Procurement Activity</t>
  </si>
  <si>
    <t>Estimated Cost (US$)</t>
  </si>
  <si>
    <t>Funding Source</t>
  </si>
  <si>
    <t>Procurement Method[1]</t>
  </si>
  <si>
    <t>Pre-Qual. (Yes/No)</t>
  </si>
  <si>
    <t>Specific Procurement Notice</t>
  </si>
  <si>
    <t>Review By Bank</t>
  </si>
  <si>
    <t>IDB</t>
  </si>
  <si>
    <t>Local</t>
  </si>
  <si>
    <t>(Tentative Publication Date)</t>
  </si>
  <si>
    <t>(Ex-ante/Ex-post)</t>
  </si>
  <si>
    <t>US$</t>
  </si>
  <si>
    <t>%</t>
  </si>
  <si>
    <t>Comp.</t>
  </si>
  <si>
    <t>1.1.1</t>
  </si>
  <si>
    <t>SSS</t>
  </si>
  <si>
    <t>NO</t>
  </si>
  <si>
    <t>Ex-Ante</t>
  </si>
  <si>
    <t>1.1.8</t>
  </si>
  <si>
    <t>1.1.9</t>
  </si>
  <si>
    <t>Strategy for reforming lower secondary education</t>
  </si>
  <si>
    <t>Review of curriculum framework, stakholders consultation and legalize revised curriculum by MOECD</t>
  </si>
  <si>
    <t>Strategy for improving learning assessment</t>
  </si>
  <si>
    <t>Implementing improved learning assessment</t>
  </si>
  <si>
    <t>1.2.1</t>
  </si>
  <si>
    <t>1.2.2</t>
  </si>
  <si>
    <t>Training and coaching of teachers and school leaders GRADE 7 national implementation (Math and Language)</t>
  </si>
  <si>
    <t>1.2.3</t>
  </si>
  <si>
    <t>1.2.4</t>
  </si>
  <si>
    <t>Training and coaching of teachers and school leaders GRADE 8 national implementation (Math and Language)</t>
  </si>
  <si>
    <t>1.2.5</t>
  </si>
  <si>
    <t>Training and coaching of teachers and school leaders GRADE 7   (Science, Art and Culture and Physical Education)</t>
  </si>
  <si>
    <t>1.2.6</t>
  </si>
  <si>
    <t>Training and coaching of teachers and school leaders GRADE 8 (Science, Art and Culture and Physical Education)</t>
  </si>
  <si>
    <t>Training and coaching of teachers and school leaders GRADE 4 to 8 (Reading)</t>
  </si>
  <si>
    <t>Training and coaching of teachers and school leaders GRADE 1 to 8 (Didactic Material)</t>
  </si>
  <si>
    <t>1.4.1</t>
  </si>
  <si>
    <t>1.4.2</t>
  </si>
  <si>
    <t>Rehabilitation of existing schools and teachers housing and construction of new classrooms, media centers and teacher housing in the interior</t>
  </si>
  <si>
    <t xml:space="preserve">Construction of CENASU building   </t>
  </si>
  <si>
    <t>Capacity strengthening of MOECD departments</t>
  </si>
  <si>
    <t xml:space="preserve">Training of teachers for the use of econtent </t>
  </si>
  <si>
    <t>PMU Staff and Operations</t>
  </si>
  <si>
    <t>Mid-term and Final Evaluation</t>
  </si>
  <si>
    <t>Audit (2016-2020)</t>
  </si>
  <si>
    <t>Contingencies</t>
  </si>
  <si>
    <t>TOTAL AMOUNT IN US$</t>
  </si>
  <si>
    <t>Component I: Improve Student Learning Outcomes</t>
  </si>
  <si>
    <t>Semester I - 2016</t>
  </si>
  <si>
    <t>Semester II - 2016</t>
  </si>
  <si>
    <t>Curriculum licenses GRADES 7 and 8 (Math and Language)</t>
  </si>
  <si>
    <t>NCB</t>
  </si>
  <si>
    <t>YES</t>
  </si>
  <si>
    <t>ICB</t>
  </si>
  <si>
    <t>Sub-total Component I</t>
  </si>
  <si>
    <t>Licenses for e content and software GRADES 3 to 8 (Math and Language)</t>
  </si>
  <si>
    <t>Component 2: Increase access to education and improve facilities at MOECD</t>
  </si>
  <si>
    <t>SERVICES</t>
  </si>
  <si>
    <t>GOODS</t>
  </si>
  <si>
    <t>TRAINING</t>
  </si>
  <si>
    <t xml:space="preserve">WORKS
</t>
  </si>
  <si>
    <t>Sub-total Component II</t>
  </si>
  <si>
    <t>Component 3: Improve management at MOECD and implementation of ICT policy</t>
  </si>
  <si>
    <t xml:space="preserve">Component 4: Program Administration
</t>
  </si>
  <si>
    <t>SERVICES/Consultants:</t>
  </si>
  <si>
    <t>Sub-total Component III</t>
  </si>
  <si>
    <t>Sub-total Component IV</t>
  </si>
  <si>
    <t>Semester II -2018</t>
  </si>
  <si>
    <t>Semester II - 2017</t>
  </si>
  <si>
    <t>QCBS</t>
  </si>
  <si>
    <t>QCNI/QCII</t>
  </si>
  <si>
    <t>Local adaptation GRADES 3 to 8 (Math and Language) e-content</t>
  </si>
  <si>
    <t>Semester I -2016</t>
  </si>
  <si>
    <t>Local adaptation GRADE 7 and 8 (Math and Language)</t>
  </si>
  <si>
    <t>CQNI</t>
  </si>
  <si>
    <t xml:space="preserve">Assessment of school infrastructure needs, design  and supervision </t>
  </si>
  <si>
    <t>Strenghtening of  e-Education unit at MOECD</t>
  </si>
  <si>
    <t xml:space="preserve">Social Marketing </t>
  </si>
  <si>
    <t>Shopping/CQS/CQNI</t>
  </si>
  <si>
    <t>QCBS/CQNI/CQII</t>
  </si>
  <si>
    <t>Deployment of e content on existing ICT infrastructure in schools</t>
  </si>
  <si>
    <t>To be determined</t>
  </si>
  <si>
    <t>QCNI/QCII/ Shopping</t>
  </si>
  <si>
    <t>1.1.2, 1.1.4</t>
  </si>
  <si>
    <t>1.1.6</t>
  </si>
  <si>
    <t>Semester II -2017</t>
  </si>
  <si>
    <t>1.1.7</t>
  </si>
  <si>
    <t>1.1.3, 1.1.5</t>
  </si>
  <si>
    <t>Semester I - 2018</t>
  </si>
  <si>
    <t>Semester I - 2019</t>
  </si>
  <si>
    <t>Semester I -2019</t>
  </si>
  <si>
    <t>Assessment of gender roles</t>
  </si>
  <si>
    <t>Semester II - 2019</t>
  </si>
  <si>
    <t>Semester II -2019</t>
  </si>
  <si>
    <t>Semester I -2018</t>
  </si>
  <si>
    <t>CQS</t>
  </si>
  <si>
    <t>Semester I 2016/Semester II 2019</t>
  </si>
  <si>
    <t>Providing Textbooks and Teacher Guides Grade 7 and 8, Reading Grade 4-8,  Didactic Material Grade 1-8</t>
  </si>
  <si>
    <t>Development of textbooks and teacher guides for GRADE 7 and 8 (Science, Art and Culture and Physical Education)</t>
  </si>
  <si>
    <t>Development of textbooks and teachers guides for GRADE 4 to 8 (Reading)</t>
  </si>
  <si>
    <t>1.3.1, 1.3.2,1.3.3, 1.3.4</t>
  </si>
  <si>
    <t>1.5.1</t>
  </si>
  <si>
    <t>1.5.2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</si>
</sst>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u/>
      <sz val="11"/>
      <color theme="10"/>
      <name val="Calibri"/>
      <family val="2"/>
    </font>
    <font>
      <b/>
      <u/>
      <sz val="12"/>
      <color theme="10"/>
      <name val="Calibri"/>
      <family val="2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b/>
      <sz val="14"/>
      <color theme="1"/>
      <name val="Cambria"/>
      <family val="1"/>
    </font>
    <font>
      <b/>
      <sz val="10"/>
      <color rgb="FFFF0000"/>
      <name val="Cambria"/>
      <family val="1"/>
    </font>
    <font>
      <b/>
      <sz val="10"/>
      <name val="Cambria"/>
      <family val="1"/>
    </font>
    <font>
      <sz val="10"/>
      <name val="Cambria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Cambria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center" wrapText="1"/>
    </xf>
    <xf numFmtId="43" fontId="9" fillId="4" borderId="8" xfId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0" fillId="4" borderId="8" xfId="0" applyFont="1" applyFill="1" applyBorder="1" applyAlignment="1">
      <alignment horizontal="left" vertical="center" wrapText="1"/>
    </xf>
    <xf numFmtId="43" fontId="9" fillId="4" borderId="8" xfId="1" applyFont="1" applyFill="1" applyBorder="1" applyAlignment="1">
      <alignment vertical="center" wrapText="1"/>
    </xf>
    <xf numFmtId="0" fontId="11" fillId="4" borderId="8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left" vertical="center" wrapText="1"/>
    </xf>
    <xf numFmtId="43" fontId="8" fillId="4" borderId="8" xfId="1" applyFont="1" applyFill="1" applyBorder="1" applyAlignment="1">
      <alignment vertical="center" wrapText="1"/>
    </xf>
    <xf numFmtId="0" fontId="13" fillId="4" borderId="8" xfId="0" applyFont="1" applyFill="1" applyBorder="1" applyAlignment="1">
      <alignment horizontal="center" vertical="center"/>
    </xf>
    <xf numFmtId="9" fontId="13" fillId="4" borderId="8" xfId="0" applyNumberFormat="1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 wrapText="1"/>
    </xf>
    <xf numFmtId="9" fontId="13" fillId="4" borderId="8" xfId="0" applyNumberFormat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/>
    <xf numFmtId="0" fontId="0" fillId="0" borderId="9" xfId="0" applyBorder="1"/>
    <xf numFmtId="0" fontId="0" fillId="0" borderId="0" xfId="0" applyBorder="1"/>
    <xf numFmtId="0" fontId="0" fillId="0" borderId="6" xfId="0" applyBorder="1"/>
    <xf numFmtId="0" fontId="8" fillId="4" borderId="10" xfId="0" applyFont="1" applyFill="1" applyBorder="1" applyAlignment="1">
      <alignment horizontal="center"/>
    </xf>
    <xf numFmtId="0" fontId="9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left" vertical="center" wrapText="1"/>
    </xf>
    <xf numFmtId="0" fontId="9" fillId="5" borderId="13" xfId="0" applyFont="1" applyFill="1" applyBorder="1" applyAlignment="1">
      <alignment horizontal="left" vertical="center" wrapText="1"/>
    </xf>
    <xf numFmtId="43" fontId="9" fillId="5" borderId="13" xfId="1" applyFont="1" applyFill="1" applyBorder="1" applyAlignment="1">
      <alignment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left" vertical="center" wrapText="1"/>
    </xf>
    <xf numFmtId="43" fontId="8" fillId="0" borderId="8" xfId="1" applyFont="1" applyFill="1" applyBorder="1" applyAlignment="1">
      <alignment vertical="center" wrapText="1"/>
    </xf>
    <xf numFmtId="43" fontId="13" fillId="0" borderId="8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9" fontId="13" fillId="0" borderId="8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ill="1"/>
    <xf numFmtId="0" fontId="16" fillId="0" borderId="10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/>
    </xf>
    <xf numFmtId="9" fontId="16" fillId="0" borderId="8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9" fontId="13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7" fillId="2" borderId="1" xfId="2" applyFont="1" applyFill="1" applyBorder="1" applyAlignment="1" applyProtection="1">
      <alignment horizontal="center" wrapText="1"/>
    </xf>
    <xf numFmtId="0" fontId="7" fillId="2" borderId="5" xfId="2" applyFont="1" applyFill="1" applyBorder="1" applyAlignment="1" applyProtection="1">
      <alignment horizont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abSelected="1" topLeftCell="A20" zoomScale="85" zoomScaleNormal="85" workbookViewId="0">
      <selection activeCell="A24" sqref="A24"/>
    </sheetView>
  </sheetViews>
  <sheetFormatPr defaultRowHeight="14.4" x14ac:dyDescent="0.3"/>
  <cols>
    <col min="1" max="1" width="12.6640625" customWidth="1"/>
    <col min="2" max="2" width="33.33203125" customWidth="1"/>
    <col min="3" max="3" width="16.6640625" customWidth="1"/>
    <col min="4" max="4" width="17.6640625" style="1" customWidth="1"/>
    <col min="5" max="5" width="15" style="1" customWidth="1"/>
    <col min="6" max="7" width="8.88671875" style="1"/>
    <col min="8" max="8" width="15.33203125" customWidth="1"/>
    <col min="9" max="9" width="15.44140625" customWidth="1"/>
    <col min="10" max="10" width="19.33203125" customWidth="1"/>
    <col min="11" max="11" width="19.88671875" customWidth="1"/>
  </cols>
  <sheetData>
    <row r="2" spans="1:15" ht="23.25" x14ac:dyDescent="0.35">
      <c r="E2" s="21"/>
      <c r="F2" s="22" t="s">
        <v>0</v>
      </c>
      <c r="G2" s="21"/>
      <c r="H2" s="23"/>
    </row>
    <row r="3" spans="1:15" ht="23.25" x14ac:dyDescent="0.35">
      <c r="E3" s="21"/>
      <c r="F3" s="22" t="s">
        <v>1</v>
      </c>
      <c r="G3" s="21"/>
      <c r="H3" s="23"/>
    </row>
    <row r="4" spans="1:15" ht="23.25" x14ac:dyDescent="0.35">
      <c r="E4" s="21"/>
      <c r="F4" s="22" t="s">
        <v>2</v>
      </c>
      <c r="G4" s="21"/>
      <c r="H4" s="23"/>
    </row>
    <row r="6" spans="1:15" ht="20.399999999999999" customHeight="1" thickBot="1" x14ac:dyDescent="0.3"/>
    <row r="7" spans="1:15" ht="28.8" thickBot="1" x14ac:dyDescent="0.35">
      <c r="A7" s="64" t="s">
        <v>3</v>
      </c>
      <c r="B7" s="66" t="s">
        <v>4</v>
      </c>
      <c r="C7" s="66" t="s">
        <v>5</v>
      </c>
      <c r="D7" s="68" t="s">
        <v>6</v>
      </c>
      <c r="E7" s="69"/>
      <c r="F7" s="69"/>
      <c r="G7" s="70"/>
      <c r="H7" s="71" t="s">
        <v>7</v>
      </c>
      <c r="I7" s="66" t="s">
        <v>8</v>
      </c>
      <c r="J7" s="2" t="s">
        <v>9</v>
      </c>
      <c r="K7" s="2" t="s">
        <v>10</v>
      </c>
    </row>
    <row r="8" spans="1:15" ht="35.4" customHeight="1" thickBot="1" x14ac:dyDescent="0.35">
      <c r="A8" s="65"/>
      <c r="B8" s="67"/>
      <c r="C8" s="67"/>
      <c r="D8" s="3" t="s">
        <v>11</v>
      </c>
      <c r="E8" s="3" t="s">
        <v>12</v>
      </c>
      <c r="F8" s="3" t="s">
        <v>11</v>
      </c>
      <c r="G8" s="3" t="s">
        <v>12</v>
      </c>
      <c r="H8" s="72"/>
      <c r="I8" s="67"/>
      <c r="J8" s="4" t="s">
        <v>13</v>
      </c>
      <c r="K8" s="4" t="s">
        <v>14</v>
      </c>
    </row>
    <row r="9" spans="1:15" ht="15" x14ac:dyDescent="0.25">
      <c r="A9" s="24"/>
      <c r="B9" s="25"/>
      <c r="C9" s="25"/>
      <c r="D9" s="5" t="s">
        <v>15</v>
      </c>
      <c r="E9" s="5" t="s">
        <v>15</v>
      </c>
      <c r="F9" s="5" t="s">
        <v>16</v>
      </c>
      <c r="G9" s="5" t="s">
        <v>16</v>
      </c>
      <c r="H9" s="25"/>
      <c r="I9" s="25"/>
      <c r="J9" s="25"/>
      <c r="K9" s="26"/>
    </row>
    <row r="10" spans="1:15" ht="54" x14ac:dyDescent="0.25">
      <c r="A10" s="27" t="s">
        <v>17</v>
      </c>
      <c r="B10" s="10" t="s">
        <v>51</v>
      </c>
      <c r="C10" s="7"/>
      <c r="D10" s="8"/>
      <c r="E10" s="63"/>
      <c r="F10" s="63"/>
      <c r="G10" s="63"/>
      <c r="H10" s="63"/>
      <c r="I10" s="63"/>
      <c r="J10" s="63"/>
      <c r="K10" s="28"/>
      <c r="L10" s="1"/>
      <c r="M10" s="1"/>
      <c r="N10" s="1"/>
      <c r="O10" s="9"/>
    </row>
    <row r="11" spans="1:15" ht="27" customHeight="1" x14ac:dyDescent="0.25">
      <c r="A11" s="27"/>
      <c r="B11" s="10" t="s">
        <v>62</v>
      </c>
      <c r="C11" s="11"/>
      <c r="D11" s="12"/>
      <c r="E11" s="12"/>
      <c r="F11" s="12"/>
      <c r="G11" s="12"/>
      <c r="H11" s="12"/>
      <c r="I11" s="12"/>
      <c r="J11" s="12"/>
      <c r="K11" s="29"/>
      <c r="L11" s="1"/>
      <c r="M11" s="1"/>
      <c r="N11" s="1"/>
      <c r="O11" s="9"/>
    </row>
    <row r="12" spans="1:15" s="49" customFormat="1" ht="25.5" x14ac:dyDescent="0.25">
      <c r="A12" s="39" t="s">
        <v>18</v>
      </c>
      <c r="B12" s="40" t="s">
        <v>54</v>
      </c>
      <c r="C12" s="41">
        <v>3000000</v>
      </c>
      <c r="D12" s="42">
        <f>+C12</f>
        <v>3000000</v>
      </c>
      <c r="E12" s="43"/>
      <c r="F12" s="44">
        <v>1</v>
      </c>
      <c r="G12" s="43"/>
      <c r="H12" s="43" t="s">
        <v>19</v>
      </c>
      <c r="I12" s="45" t="s">
        <v>20</v>
      </c>
      <c r="J12" s="43" t="s">
        <v>76</v>
      </c>
      <c r="K12" s="46" t="s">
        <v>21</v>
      </c>
      <c r="L12" s="47"/>
      <c r="M12" s="47"/>
      <c r="N12" s="47"/>
      <c r="O12" s="48"/>
    </row>
    <row r="13" spans="1:15" s="49" customFormat="1" ht="39" x14ac:dyDescent="0.25">
      <c r="A13" s="50" t="s">
        <v>104</v>
      </c>
      <c r="B13" s="40" t="s">
        <v>101</v>
      </c>
      <c r="C13" s="41">
        <v>2600000</v>
      </c>
      <c r="D13" s="41">
        <f t="shared" ref="D13:D14" si="0">+C13</f>
        <v>2600000</v>
      </c>
      <c r="E13" s="51"/>
      <c r="F13" s="52">
        <v>1</v>
      </c>
      <c r="G13" s="53"/>
      <c r="H13" s="53" t="s">
        <v>57</v>
      </c>
      <c r="I13" s="54" t="s">
        <v>20</v>
      </c>
      <c r="J13" s="55" t="s">
        <v>100</v>
      </c>
      <c r="K13" s="56" t="s">
        <v>21</v>
      </c>
      <c r="L13" s="47"/>
      <c r="M13" s="47"/>
      <c r="N13" s="47"/>
      <c r="O13" s="48"/>
    </row>
    <row r="14" spans="1:15" s="49" customFormat="1" ht="25.5" x14ac:dyDescent="0.25">
      <c r="A14" s="57" t="s">
        <v>40</v>
      </c>
      <c r="B14" s="40" t="s">
        <v>59</v>
      </c>
      <c r="C14" s="41">
        <v>900000</v>
      </c>
      <c r="D14" s="41">
        <f t="shared" si="0"/>
        <v>900000</v>
      </c>
      <c r="E14" s="55"/>
      <c r="F14" s="58">
        <v>1</v>
      </c>
      <c r="G14" s="55"/>
      <c r="H14" s="55" t="s">
        <v>19</v>
      </c>
      <c r="I14" s="45" t="s">
        <v>20</v>
      </c>
      <c r="J14" s="43" t="s">
        <v>94</v>
      </c>
      <c r="K14" s="46" t="s">
        <v>21</v>
      </c>
      <c r="L14" s="47"/>
      <c r="M14" s="47"/>
      <c r="N14" s="47"/>
      <c r="O14" s="48"/>
    </row>
    <row r="15" spans="1:15" s="49" customFormat="1" x14ac:dyDescent="0.3">
      <c r="A15" s="57"/>
      <c r="B15" s="40"/>
      <c r="C15" s="41"/>
      <c r="D15" s="41"/>
      <c r="E15" s="55"/>
      <c r="F15" s="58"/>
      <c r="G15" s="55"/>
      <c r="H15" s="55"/>
      <c r="I15" s="45"/>
      <c r="J15" s="43"/>
      <c r="K15" s="46"/>
      <c r="L15" s="47"/>
      <c r="M15" s="47"/>
      <c r="N15" s="47"/>
      <c r="O15" s="48"/>
    </row>
    <row r="16" spans="1:15" s="49" customFormat="1" ht="17.399999999999999" x14ac:dyDescent="0.3">
      <c r="A16" s="39"/>
      <c r="B16" s="59" t="s">
        <v>61</v>
      </c>
      <c r="C16" s="41"/>
      <c r="D16" s="41"/>
      <c r="E16" s="43"/>
      <c r="F16" s="44"/>
      <c r="G16" s="43"/>
      <c r="H16" s="43"/>
      <c r="I16" s="45"/>
      <c r="J16" s="43"/>
      <c r="K16" s="46"/>
      <c r="L16" s="47"/>
      <c r="M16" s="47"/>
      <c r="N16" s="47"/>
      <c r="O16" s="48"/>
    </row>
    <row r="17" spans="1:15" s="49" customFormat="1" ht="26.4" x14ac:dyDescent="0.3">
      <c r="A17" s="39" t="s">
        <v>88</v>
      </c>
      <c r="B17" s="60" t="s">
        <v>103</v>
      </c>
      <c r="C17" s="41">
        <v>500000</v>
      </c>
      <c r="D17" s="41">
        <f>+C17</f>
        <v>500000</v>
      </c>
      <c r="E17" s="43"/>
      <c r="F17" s="44">
        <v>1</v>
      </c>
      <c r="G17" s="43"/>
      <c r="H17" s="43" t="s">
        <v>78</v>
      </c>
      <c r="I17" s="45" t="s">
        <v>20</v>
      </c>
      <c r="J17" s="43" t="s">
        <v>89</v>
      </c>
      <c r="K17" s="46" t="s">
        <v>21</v>
      </c>
      <c r="L17" s="47"/>
      <c r="M17" s="47"/>
      <c r="N17" s="47"/>
      <c r="O17" s="48"/>
    </row>
    <row r="18" spans="1:15" s="49" customFormat="1" ht="31.2" customHeight="1" x14ac:dyDescent="0.3">
      <c r="A18" s="39" t="s">
        <v>87</v>
      </c>
      <c r="B18" s="40" t="s">
        <v>77</v>
      </c>
      <c r="C18" s="41">
        <v>300000</v>
      </c>
      <c r="D18" s="41">
        <f t="shared" ref="D18:D25" si="1">+C18</f>
        <v>300000</v>
      </c>
      <c r="E18" s="43"/>
      <c r="F18" s="44">
        <v>1</v>
      </c>
      <c r="G18" s="43"/>
      <c r="H18" s="43" t="s">
        <v>78</v>
      </c>
      <c r="I18" s="45" t="s">
        <v>20</v>
      </c>
      <c r="J18" s="43" t="s">
        <v>76</v>
      </c>
      <c r="K18" s="46" t="s">
        <v>21</v>
      </c>
      <c r="L18" s="47"/>
      <c r="M18" s="47"/>
      <c r="N18" s="47"/>
      <c r="O18" s="48"/>
    </row>
    <row r="19" spans="1:15" s="49" customFormat="1" ht="39.6" x14ac:dyDescent="0.3">
      <c r="A19" s="61" t="s">
        <v>91</v>
      </c>
      <c r="B19" s="40" t="s">
        <v>102</v>
      </c>
      <c r="C19" s="41">
        <v>200000</v>
      </c>
      <c r="D19" s="41">
        <f t="shared" si="1"/>
        <v>200000</v>
      </c>
      <c r="E19" s="43"/>
      <c r="F19" s="44">
        <v>1</v>
      </c>
      <c r="G19" s="43"/>
      <c r="H19" s="43" t="s">
        <v>78</v>
      </c>
      <c r="I19" s="45" t="s">
        <v>20</v>
      </c>
      <c r="J19" s="43" t="s">
        <v>76</v>
      </c>
      <c r="K19" s="46" t="s">
        <v>21</v>
      </c>
      <c r="L19" s="47"/>
      <c r="M19" s="47"/>
      <c r="N19" s="47"/>
      <c r="O19" s="48"/>
    </row>
    <row r="20" spans="1:15" s="49" customFormat="1" ht="31.2" customHeight="1" x14ac:dyDescent="0.3">
      <c r="A20" s="39" t="s">
        <v>105</v>
      </c>
      <c r="B20" s="40" t="s">
        <v>24</v>
      </c>
      <c r="C20" s="41">
        <v>600000</v>
      </c>
      <c r="D20" s="41">
        <f t="shared" si="1"/>
        <v>600000</v>
      </c>
      <c r="E20" s="43"/>
      <c r="F20" s="44">
        <v>1</v>
      </c>
      <c r="G20" s="43"/>
      <c r="H20" s="43" t="s">
        <v>73</v>
      </c>
      <c r="I20" s="45" t="s">
        <v>20</v>
      </c>
      <c r="J20" s="43" t="s">
        <v>92</v>
      </c>
      <c r="K20" s="46" t="s">
        <v>21</v>
      </c>
      <c r="L20" s="47"/>
      <c r="M20" s="47"/>
      <c r="N20" s="47"/>
      <c r="O20" s="48"/>
    </row>
    <row r="21" spans="1:15" s="49" customFormat="1" ht="45" customHeight="1" x14ac:dyDescent="0.3">
      <c r="A21" s="39" t="s">
        <v>106</v>
      </c>
      <c r="B21" s="40" t="s">
        <v>25</v>
      </c>
      <c r="C21" s="41">
        <v>600000</v>
      </c>
      <c r="D21" s="41">
        <f t="shared" si="1"/>
        <v>600000</v>
      </c>
      <c r="E21" s="43"/>
      <c r="F21" s="44">
        <v>1</v>
      </c>
      <c r="G21" s="43"/>
      <c r="H21" s="43" t="s">
        <v>73</v>
      </c>
      <c r="I21" s="45" t="s">
        <v>20</v>
      </c>
      <c r="J21" s="43" t="s">
        <v>93</v>
      </c>
      <c r="K21" s="46" t="s">
        <v>21</v>
      </c>
      <c r="L21" s="47"/>
      <c r="M21" s="47"/>
      <c r="N21" s="47"/>
      <c r="O21" s="48"/>
    </row>
    <row r="22" spans="1:15" s="49" customFormat="1" ht="30" customHeight="1" x14ac:dyDescent="0.3">
      <c r="A22" s="39" t="s">
        <v>90</v>
      </c>
      <c r="B22" s="40" t="s">
        <v>26</v>
      </c>
      <c r="C22" s="41">
        <v>500000</v>
      </c>
      <c r="D22" s="41">
        <f t="shared" si="1"/>
        <v>500000</v>
      </c>
      <c r="E22" s="43"/>
      <c r="F22" s="44">
        <v>1</v>
      </c>
      <c r="G22" s="43"/>
      <c r="H22" s="43" t="s">
        <v>73</v>
      </c>
      <c r="I22" s="45" t="s">
        <v>20</v>
      </c>
      <c r="J22" s="43" t="s">
        <v>92</v>
      </c>
      <c r="K22" s="46" t="s">
        <v>21</v>
      </c>
      <c r="L22" s="47"/>
      <c r="M22" s="47"/>
      <c r="N22" s="47"/>
      <c r="O22" s="48"/>
    </row>
    <row r="23" spans="1:15" s="49" customFormat="1" ht="31.2" customHeight="1" x14ac:dyDescent="0.3">
      <c r="A23" s="39" t="s">
        <v>22</v>
      </c>
      <c r="B23" s="40" t="s">
        <v>27</v>
      </c>
      <c r="C23" s="41">
        <v>750000</v>
      </c>
      <c r="D23" s="41">
        <f t="shared" si="1"/>
        <v>750000</v>
      </c>
      <c r="E23" s="43"/>
      <c r="F23" s="44">
        <v>1</v>
      </c>
      <c r="G23" s="43"/>
      <c r="H23" s="43" t="s">
        <v>73</v>
      </c>
      <c r="I23" s="45" t="s">
        <v>20</v>
      </c>
      <c r="J23" s="43" t="s">
        <v>93</v>
      </c>
      <c r="K23" s="46" t="s">
        <v>21</v>
      </c>
      <c r="L23" s="47"/>
      <c r="M23" s="47"/>
      <c r="N23" s="47"/>
      <c r="O23" s="48"/>
    </row>
    <row r="24" spans="1:15" s="49" customFormat="1" ht="35.25" customHeight="1" x14ac:dyDescent="0.3">
      <c r="A24" s="57" t="s">
        <v>41</v>
      </c>
      <c r="B24" s="40" t="s">
        <v>75</v>
      </c>
      <c r="C24" s="41">
        <v>100000</v>
      </c>
      <c r="D24" s="41">
        <f t="shared" si="1"/>
        <v>100000</v>
      </c>
      <c r="E24" s="55"/>
      <c r="F24" s="58">
        <v>1</v>
      </c>
      <c r="G24" s="55"/>
      <c r="H24" s="55" t="s">
        <v>78</v>
      </c>
      <c r="I24" s="45" t="s">
        <v>20</v>
      </c>
      <c r="J24" s="43" t="s">
        <v>94</v>
      </c>
      <c r="K24" s="46" t="s">
        <v>21</v>
      </c>
      <c r="L24" s="47"/>
      <c r="M24" s="47"/>
      <c r="N24" s="47"/>
      <c r="O24" s="48"/>
    </row>
    <row r="25" spans="1:15" s="49" customFormat="1" ht="26.25" customHeight="1" x14ac:dyDescent="0.3">
      <c r="A25" s="39" t="s">
        <v>23</v>
      </c>
      <c r="B25" s="40" t="s">
        <v>95</v>
      </c>
      <c r="C25" s="41">
        <v>50000</v>
      </c>
      <c r="D25" s="41">
        <f t="shared" si="1"/>
        <v>50000</v>
      </c>
      <c r="E25" s="43"/>
      <c r="F25" s="44">
        <v>1</v>
      </c>
      <c r="G25" s="43"/>
      <c r="H25" s="43" t="s">
        <v>99</v>
      </c>
      <c r="I25" s="45" t="s">
        <v>20</v>
      </c>
      <c r="J25" s="43" t="s">
        <v>92</v>
      </c>
      <c r="K25" s="46" t="s">
        <v>21</v>
      </c>
      <c r="L25" s="47"/>
      <c r="M25" s="47"/>
      <c r="N25" s="47"/>
      <c r="O25" s="48"/>
    </row>
    <row r="26" spans="1:15" s="49" customFormat="1" ht="43.5" customHeight="1" x14ac:dyDescent="0.3">
      <c r="A26" s="39"/>
      <c r="B26" s="62" t="s">
        <v>63</v>
      </c>
      <c r="C26" s="41"/>
      <c r="D26" s="41"/>
      <c r="E26" s="43"/>
      <c r="F26" s="44"/>
      <c r="G26" s="43"/>
      <c r="H26" s="43"/>
      <c r="I26" s="45"/>
      <c r="J26" s="43"/>
      <c r="K26" s="46"/>
      <c r="L26" s="47"/>
      <c r="M26" s="47"/>
      <c r="N26" s="47"/>
      <c r="O26" s="48"/>
    </row>
    <row r="27" spans="1:15" s="49" customFormat="1" ht="39.6" x14ac:dyDescent="0.3">
      <c r="A27" s="39" t="s">
        <v>28</v>
      </c>
      <c r="B27" s="40" t="s">
        <v>30</v>
      </c>
      <c r="C27" s="41">
        <v>200000</v>
      </c>
      <c r="D27" s="41">
        <f t="shared" ref="D27:D32" si="2">+C27</f>
        <v>200000</v>
      </c>
      <c r="E27" s="55"/>
      <c r="F27" s="58">
        <v>1</v>
      </c>
      <c r="G27" s="55"/>
      <c r="H27" s="55" t="s">
        <v>78</v>
      </c>
      <c r="I27" s="45" t="s">
        <v>20</v>
      </c>
      <c r="J27" s="43" t="s">
        <v>53</v>
      </c>
      <c r="K27" s="46" t="s">
        <v>21</v>
      </c>
      <c r="L27" s="47"/>
      <c r="M27" s="47"/>
      <c r="N27" s="47"/>
      <c r="O27" s="48"/>
    </row>
    <row r="28" spans="1:15" s="49" customFormat="1" ht="39.6" x14ac:dyDescent="0.3">
      <c r="A28" s="39" t="s">
        <v>29</v>
      </c>
      <c r="B28" s="40" t="s">
        <v>33</v>
      </c>
      <c r="C28" s="41">
        <v>200000</v>
      </c>
      <c r="D28" s="41">
        <f t="shared" si="2"/>
        <v>200000</v>
      </c>
      <c r="E28" s="55"/>
      <c r="F28" s="58">
        <v>1</v>
      </c>
      <c r="G28" s="55"/>
      <c r="H28" s="55" t="s">
        <v>78</v>
      </c>
      <c r="I28" s="45" t="s">
        <v>20</v>
      </c>
      <c r="J28" s="43" t="s">
        <v>72</v>
      </c>
      <c r="K28" s="46" t="s">
        <v>21</v>
      </c>
      <c r="L28" s="47"/>
      <c r="M28" s="47"/>
      <c r="N28" s="47"/>
      <c r="O28" s="48"/>
    </row>
    <row r="29" spans="1:15" s="49" customFormat="1" ht="39.6" x14ac:dyDescent="0.3">
      <c r="A29" s="39" t="s">
        <v>31</v>
      </c>
      <c r="B29" s="40" t="s">
        <v>35</v>
      </c>
      <c r="C29" s="41">
        <v>200000</v>
      </c>
      <c r="D29" s="41">
        <f t="shared" si="2"/>
        <v>200000</v>
      </c>
      <c r="E29" s="55"/>
      <c r="F29" s="58">
        <v>1</v>
      </c>
      <c r="G29" s="55"/>
      <c r="H29" s="55" t="s">
        <v>78</v>
      </c>
      <c r="I29" s="45" t="s">
        <v>20</v>
      </c>
      <c r="J29" s="43" t="s">
        <v>53</v>
      </c>
      <c r="K29" s="46" t="s">
        <v>21</v>
      </c>
      <c r="L29" s="47"/>
      <c r="M29" s="47"/>
      <c r="N29" s="47"/>
      <c r="O29" s="48"/>
    </row>
    <row r="30" spans="1:15" ht="39.6" x14ac:dyDescent="0.3">
      <c r="A30" s="27" t="s">
        <v>32</v>
      </c>
      <c r="B30" s="14" t="s">
        <v>37</v>
      </c>
      <c r="C30" s="15">
        <v>200000</v>
      </c>
      <c r="D30" s="15">
        <f t="shared" si="2"/>
        <v>200000</v>
      </c>
      <c r="E30" s="18"/>
      <c r="F30" s="19">
        <v>1</v>
      </c>
      <c r="G30" s="18"/>
      <c r="H30" s="18" t="s">
        <v>78</v>
      </c>
      <c r="I30" s="13" t="s">
        <v>20</v>
      </c>
      <c r="J30" s="16" t="s">
        <v>72</v>
      </c>
      <c r="K30" s="29" t="s">
        <v>21</v>
      </c>
      <c r="L30" s="1"/>
      <c r="M30" s="1"/>
      <c r="N30" s="1"/>
      <c r="O30" s="9"/>
    </row>
    <row r="31" spans="1:15" ht="26.4" x14ac:dyDescent="0.3">
      <c r="A31" s="27" t="s">
        <v>34</v>
      </c>
      <c r="B31" s="14" t="s">
        <v>38</v>
      </c>
      <c r="C31" s="15">
        <v>510000</v>
      </c>
      <c r="D31" s="15">
        <f t="shared" si="2"/>
        <v>510000</v>
      </c>
      <c r="E31" s="16"/>
      <c r="F31" s="17">
        <v>1</v>
      </c>
      <c r="G31" s="16"/>
      <c r="H31" s="18" t="s">
        <v>78</v>
      </c>
      <c r="I31" s="13" t="s">
        <v>20</v>
      </c>
      <c r="J31" s="16" t="s">
        <v>96</v>
      </c>
      <c r="K31" s="29" t="s">
        <v>21</v>
      </c>
      <c r="L31" s="1"/>
      <c r="M31" s="1"/>
      <c r="N31" s="1"/>
      <c r="O31" s="9"/>
    </row>
    <row r="32" spans="1:15" ht="39.6" x14ac:dyDescent="0.3">
      <c r="A32" s="27" t="s">
        <v>36</v>
      </c>
      <c r="B32" s="14" t="s">
        <v>39</v>
      </c>
      <c r="C32" s="15">
        <v>300000</v>
      </c>
      <c r="D32" s="15">
        <f t="shared" si="2"/>
        <v>300000</v>
      </c>
      <c r="E32" s="18"/>
      <c r="F32" s="19">
        <v>1</v>
      </c>
      <c r="G32" s="18"/>
      <c r="H32" s="18" t="s">
        <v>78</v>
      </c>
      <c r="I32" s="13" t="s">
        <v>20</v>
      </c>
      <c r="J32" s="16" t="s">
        <v>97</v>
      </c>
      <c r="K32" s="29" t="s">
        <v>21</v>
      </c>
      <c r="L32" s="1"/>
      <c r="M32" s="1"/>
      <c r="N32" s="1"/>
      <c r="O32" s="9"/>
    </row>
    <row r="33" spans="1:15" ht="38.4" customHeight="1" x14ac:dyDescent="0.3">
      <c r="A33" s="31"/>
      <c r="B33" s="10" t="s">
        <v>58</v>
      </c>
      <c r="C33" s="11">
        <f>SUM(C12:C32)</f>
        <v>11710000</v>
      </c>
      <c r="D33" s="15"/>
      <c r="E33" s="18"/>
      <c r="F33" s="19"/>
      <c r="G33" s="18"/>
      <c r="H33" s="18"/>
      <c r="I33" s="12"/>
      <c r="J33" s="18"/>
      <c r="K33" s="29"/>
      <c r="L33" s="1"/>
      <c r="M33" s="1"/>
      <c r="N33" s="1"/>
      <c r="O33" s="9"/>
    </row>
    <row r="34" spans="1:15" x14ac:dyDescent="0.3">
      <c r="A34" s="24"/>
      <c r="B34" s="25"/>
      <c r="C34" s="25"/>
      <c r="D34" s="38"/>
      <c r="E34" s="38"/>
      <c r="F34" s="38"/>
      <c r="G34" s="38"/>
      <c r="H34" s="25"/>
      <c r="I34" s="25"/>
      <c r="J34" s="25"/>
      <c r="K34" s="26"/>
      <c r="L34" s="1"/>
      <c r="M34" s="1"/>
      <c r="N34" s="1"/>
      <c r="O34" s="9"/>
    </row>
    <row r="35" spans="1:15" ht="69.599999999999994" x14ac:dyDescent="0.3">
      <c r="A35" s="31"/>
      <c r="B35" s="10" t="s">
        <v>60</v>
      </c>
      <c r="C35" s="15"/>
      <c r="D35" s="15"/>
      <c r="E35" s="18"/>
      <c r="F35" s="18"/>
      <c r="G35" s="18"/>
      <c r="H35" s="18"/>
      <c r="I35" s="12"/>
      <c r="J35" s="18"/>
      <c r="K35" s="29"/>
      <c r="L35" s="1"/>
      <c r="M35" s="1"/>
      <c r="N35" s="1"/>
      <c r="O35" s="9"/>
    </row>
    <row r="36" spans="1:15" ht="27.6" customHeight="1" x14ac:dyDescent="0.3">
      <c r="A36" s="31"/>
      <c r="B36" s="10" t="s">
        <v>61</v>
      </c>
      <c r="C36" s="11"/>
      <c r="D36" s="11"/>
      <c r="E36" s="18"/>
      <c r="F36" s="19"/>
      <c r="G36" s="18"/>
      <c r="H36" s="18"/>
      <c r="I36" s="13"/>
      <c r="J36" s="18"/>
      <c r="K36" s="29"/>
      <c r="L36" s="1"/>
      <c r="M36" s="1"/>
      <c r="N36" s="1"/>
      <c r="O36" s="9"/>
    </row>
    <row r="37" spans="1:15" ht="26.4" x14ac:dyDescent="0.3">
      <c r="A37" s="30">
        <v>2.1</v>
      </c>
      <c r="B37" s="14" t="s">
        <v>79</v>
      </c>
      <c r="C37" s="15">
        <v>500000</v>
      </c>
      <c r="D37" s="15">
        <v>500000</v>
      </c>
      <c r="E37" s="18"/>
      <c r="F37" s="19">
        <v>1</v>
      </c>
      <c r="G37" s="18"/>
      <c r="H37" s="18" t="s">
        <v>85</v>
      </c>
      <c r="I37" s="13" t="s">
        <v>20</v>
      </c>
      <c r="J37" s="16" t="s">
        <v>98</v>
      </c>
      <c r="K37" s="29" t="s">
        <v>21</v>
      </c>
      <c r="L37" s="1"/>
      <c r="M37" s="1"/>
      <c r="N37" s="1"/>
      <c r="O37" s="9"/>
    </row>
    <row r="38" spans="1:15" ht="39.75" customHeight="1" x14ac:dyDescent="0.3">
      <c r="A38" s="30"/>
      <c r="B38" s="37" t="s">
        <v>64</v>
      </c>
      <c r="C38" s="15"/>
      <c r="D38" s="15"/>
      <c r="E38" s="18"/>
      <c r="F38" s="19"/>
      <c r="G38" s="18"/>
      <c r="H38" s="18"/>
      <c r="I38" s="13"/>
      <c r="J38" s="18"/>
      <c r="K38" s="29"/>
      <c r="L38" s="1"/>
      <c r="M38" s="1"/>
      <c r="N38" s="1"/>
      <c r="O38" s="9"/>
    </row>
    <row r="39" spans="1:15" ht="52.8" x14ac:dyDescent="0.3">
      <c r="A39" s="30">
        <v>2.2000000000000002</v>
      </c>
      <c r="B39" s="14" t="s">
        <v>42</v>
      </c>
      <c r="C39" s="15">
        <v>3500000</v>
      </c>
      <c r="D39" s="15">
        <f>+C39</f>
        <v>3500000</v>
      </c>
      <c r="E39" s="18"/>
      <c r="F39" s="19">
        <v>1</v>
      </c>
      <c r="G39" s="18"/>
      <c r="H39" s="18" t="s">
        <v>55</v>
      </c>
      <c r="I39" s="13" t="s">
        <v>56</v>
      </c>
      <c r="J39" s="16" t="s">
        <v>71</v>
      </c>
      <c r="K39" s="29" t="s">
        <v>21</v>
      </c>
      <c r="L39" s="1"/>
      <c r="M39" s="1"/>
      <c r="N39" s="1"/>
      <c r="O39" s="9"/>
    </row>
    <row r="40" spans="1:15" ht="23.4" customHeight="1" x14ac:dyDescent="0.3">
      <c r="A40" s="30">
        <v>2.2999999999999998</v>
      </c>
      <c r="B40" s="14" t="s">
        <v>43</v>
      </c>
      <c r="C40" s="15">
        <v>1000000</v>
      </c>
      <c r="D40" s="15">
        <v>1000000</v>
      </c>
      <c r="E40" s="18"/>
      <c r="F40" s="19">
        <v>1</v>
      </c>
      <c r="G40" s="18"/>
      <c r="H40" s="18" t="s">
        <v>55</v>
      </c>
      <c r="I40" s="13" t="s">
        <v>20</v>
      </c>
      <c r="J40" s="16" t="s">
        <v>94</v>
      </c>
      <c r="K40" s="29" t="s">
        <v>21</v>
      </c>
      <c r="L40" s="1"/>
      <c r="M40" s="1"/>
      <c r="N40" s="1"/>
      <c r="O40" s="9"/>
    </row>
    <row r="41" spans="1:15" ht="17.399999999999999" x14ac:dyDescent="0.3">
      <c r="A41" s="30"/>
      <c r="B41" s="10" t="s">
        <v>65</v>
      </c>
      <c r="C41" s="11">
        <f>SUM(C37:C40)</f>
        <v>5000000</v>
      </c>
      <c r="D41" s="18"/>
      <c r="E41" s="18"/>
      <c r="F41" s="18"/>
      <c r="G41" s="18"/>
      <c r="H41" s="18"/>
      <c r="I41" s="13"/>
      <c r="J41" s="18"/>
      <c r="K41" s="29"/>
      <c r="L41" s="1"/>
      <c r="M41" s="1"/>
      <c r="N41" s="1"/>
      <c r="O41" s="9"/>
    </row>
    <row r="42" spans="1:15" ht="17.399999999999999" x14ac:dyDescent="0.3">
      <c r="A42" s="30"/>
      <c r="B42" s="10"/>
      <c r="C42" s="11"/>
      <c r="D42" s="18"/>
      <c r="E42" s="18"/>
      <c r="F42" s="18"/>
      <c r="G42" s="18"/>
      <c r="H42" s="18"/>
      <c r="I42" s="13"/>
      <c r="J42" s="18"/>
      <c r="K42" s="29"/>
      <c r="L42" s="1"/>
      <c r="M42" s="1"/>
      <c r="N42" s="1"/>
      <c r="O42" s="9"/>
    </row>
    <row r="43" spans="1:15" ht="69.599999999999994" x14ac:dyDescent="0.3">
      <c r="A43" s="31"/>
      <c r="B43" s="10" t="s">
        <v>66</v>
      </c>
      <c r="C43" s="11"/>
      <c r="D43" s="11"/>
      <c r="E43" s="18"/>
      <c r="F43" s="19"/>
      <c r="G43" s="18"/>
      <c r="H43" s="18"/>
      <c r="I43" s="13"/>
      <c r="J43" s="18"/>
      <c r="K43" s="29"/>
      <c r="L43" s="1"/>
      <c r="M43" s="1"/>
      <c r="N43" s="1"/>
      <c r="O43" s="20"/>
    </row>
    <row r="44" spans="1:15" ht="24" customHeight="1" x14ac:dyDescent="0.3">
      <c r="A44" s="31"/>
      <c r="B44" s="37" t="s">
        <v>61</v>
      </c>
      <c r="C44" s="11"/>
      <c r="D44" s="11"/>
      <c r="E44" s="18"/>
      <c r="F44" s="19"/>
      <c r="G44" s="18"/>
      <c r="H44" s="18"/>
      <c r="I44" s="13"/>
      <c r="J44" s="18"/>
      <c r="K44" s="29"/>
      <c r="L44" s="1"/>
      <c r="M44" s="1"/>
      <c r="N44" s="1"/>
      <c r="O44" s="20"/>
    </row>
    <row r="45" spans="1:15" ht="26.4" x14ac:dyDescent="0.3">
      <c r="A45" s="30">
        <v>3.2</v>
      </c>
      <c r="B45" s="14" t="s">
        <v>81</v>
      </c>
      <c r="C45" s="15">
        <v>240000</v>
      </c>
      <c r="D45" s="15">
        <f>+C45</f>
        <v>240000</v>
      </c>
      <c r="E45" s="18"/>
      <c r="F45" s="19">
        <v>1</v>
      </c>
      <c r="G45" s="18"/>
      <c r="H45" s="18" t="s">
        <v>82</v>
      </c>
      <c r="I45" s="13" t="s">
        <v>20</v>
      </c>
      <c r="J45" s="16" t="s">
        <v>76</v>
      </c>
      <c r="K45" s="29" t="s">
        <v>21</v>
      </c>
      <c r="L45" s="1"/>
      <c r="M45" s="1"/>
      <c r="N45" s="1"/>
      <c r="O45" s="9"/>
    </row>
    <row r="46" spans="1:15" ht="26.25" customHeight="1" x14ac:dyDescent="0.3">
      <c r="A46" s="30"/>
      <c r="B46" s="37" t="s">
        <v>63</v>
      </c>
      <c r="C46" s="15"/>
      <c r="D46" s="15"/>
      <c r="E46" s="18"/>
      <c r="F46" s="19"/>
      <c r="G46" s="18"/>
      <c r="H46" s="18"/>
      <c r="I46" s="13"/>
      <c r="J46" s="18"/>
      <c r="K46" s="29"/>
      <c r="L46" s="1"/>
      <c r="M46" s="1"/>
      <c r="N46" s="1"/>
      <c r="O46" s="9"/>
    </row>
    <row r="47" spans="1:15" ht="26.4" x14ac:dyDescent="0.3">
      <c r="A47" s="30">
        <v>3.1</v>
      </c>
      <c r="B47" s="14" t="s">
        <v>44</v>
      </c>
      <c r="C47" s="15">
        <v>300000</v>
      </c>
      <c r="D47" s="15">
        <f>+C47</f>
        <v>300000</v>
      </c>
      <c r="E47" s="18"/>
      <c r="F47" s="19">
        <v>1</v>
      </c>
      <c r="G47" s="18"/>
      <c r="H47" s="18" t="s">
        <v>83</v>
      </c>
      <c r="I47" s="13" t="s">
        <v>20</v>
      </c>
      <c r="J47" s="16" t="s">
        <v>76</v>
      </c>
      <c r="K47" s="29" t="s">
        <v>21</v>
      </c>
      <c r="L47" s="1"/>
      <c r="M47" s="1"/>
      <c r="N47" s="1"/>
      <c r="O47" s="9"/>
    </row>
    <row r="48" spans="1:15" ht="26.4" x14ac:dyDescent="0.3">
      <c r="A48" s="30">
        <v>3.1</v>
      </c>
      <c r="B48" s="14" t="s">
        <v>45</v>
      </c>
      <c r="C48" s="15">
        <v>350000</v>
      </c>
      <c r="D48" s="15">
        <f t="shared" ref="D48:D50" si="3">+C48</f>
        <v>350000</v>
      </c>
      <c r="E48" s="18"/>
      <c r="F48" s="19">
        <v>1</v>
      </c>
      <c r="G48" s="18"/>
      <c r="H48" s="18" t="s">
        <v>78</v>
      </c>
      <c r="I48" s="13" t="s">
        <v>20</v>
      </c>
      <c r="J48" s="16" t="s">
        <v>92</v>
      </c>
      <c r="K48" s="29" t="s">
        <v>21</v>
      </c>
      <c r="L48" s="1"/>
      <c r="M48" s="1"/>
      <c r="N48" s="1"/>
      <c r="O48" s="9"/>
    </row>
    <row r="49" spans="1:15" ht="26.4" x14ac:dyDescent="0.3">
      <c r="A49" s="30">
        <v>3.1</v>
      </c>
      <c r="B49" s="14" t="s">
        <v>84</v>
      </c>
      <c r="C49" s="15">
        <v>350000</v>
      </c>
      <c r="D49" s="15">
        <f t="shared" si="3"/>
        <v>350000</v>
      </c>
      <c r="E49" s="18"/>
      <c r="F49" s="19">
        <v>1</v>
      </c>
      <c r="G49" s="18"/>
      <c r="H49" s="18" t="s">
        <v>85</v>
      </c>
      <c r="I49" s="13" t="s">
        <v>20</v>
      </c>
      <c r="J49" s="16" t="s">
        <v>93</v>
      </c>
      <c r="K49" s="29" t="s">
        <v>21</v>
      </c>
      <c r="L49" s="1"/>
      <c r="M49" s="1"/>
      <c r="N49" s="1"/>
      <c r="O49" s="9"/>
    </row>
    <row r="50" spans="1:15" ht="26.4" x14ac:dyDescent="0.3">
      <c r="A50" s="30">
        <v>3.3</v>
      </c>
      <c r="B50" s="14" t="s">
        <v>80</v>
      </c>
      <c r="C50" s="15">
        <v>300000</v>
      </c>
      <c r="D50" s="15">
        <f t="shared" si="3"/>
        <v>300000</v>
      </c>
      <c r="E50" s="18"/>
      <c r="F50" s="19">
        <v>1</v>
      </c>
      <c r="G50" s="18"/>
      <c r="H50" s="18" t="s">
        <v>83</v>
      </c>
      <c r="I50" s="13" t="s">
        <v>20</v>
      </c>
      <c r="J50" s="16" t="s">
        <v>71</v>
      </c>
      <c r="K50" s="29" t="s">
        <v>21</v>
      </c>
      <c r="L50" s="1"/>
      <c r="M50" s="1"/>
      <c r="N50" s="1"/>
      <c r="O50" s="9"/>
    </row>
    <row r="51" spans="1:15" ht="17.399999999999999" x14ac:dyDescent="0.3">
      <c r="A51" s="30"/>
      <c r="B51" s="10" t="s">
        <v>69</v>
      </c>
      <c r="C51" s="11">
        <f>SUM(C45:C50)</f>
        <v>1540000</v>
      </c>
      <c r="D51" s="15"/>
      <c r="E51" s="18"/>
      <c r="F51" s="19"/>
      <c r="G51" s="18"/>
      <c r="H51" s="18"/>
      <c r="I51" s="13"/>
      <c r="J51" s="18"/>
      <c r="K51" s="29"/>
      <c r="L51" s="1"/>
      <c r="M51" s="1"/>
      <c r="N51" s="1"/>
      <c r="O51" s="9"/>
    </row>
    <row r="52" spans="1:15" x14ac:dyDescent="0.3">
      <c r="A52" s="30"/>
      <c r="B52" s="14"/>
      <c r="C52" s="15"/>
      <c r="D52" s="18"/>
      <c r="E52" s="18"/>
      <c r="F52" s="18"/>
      <c r="G52" s="18"/>
      <c r="H52" s="18"/>
      <c r="I52" s="13"/>
      <c r="J52" s="18"/>
      <c r="K52" s="29"/>
      <c r="L52" s="1"/>
      <c r="M52" s="1"/>
      <c r="N52" s="1"/>
      <c r="O52" s="9"/>
    </row>
    <row r="53" spans="1:15" ht="45" customHeight="1" x14ac:dyDescent="0.3">
      <c r="A53" s="31"/>
      <c r="B53" s="10" t="s">
        <v>67</v>
      </c>
      <c r="C53" s="11"/>
      <c r="D53" s="11"/>
      <c r="E53" s="18"/>
      <c r="F53" s="19"/>
      <c r="G53" s="18"/>
      <c r="H53" s="18"/>
      <c r="I53" s="13"/>
      <c r="J53" s="18"/>
      <c r="K53" s="29"/>
      <c r="L53" s="1"/>
      <c r="M53" s="1"/>
      <c r="N53" s="1"/>
      <c r="O53" s="9"/>
    </row>
    <row r="54" spans="1:15" ht="35.25" customHeight="1" x14ac:dyDescent="0.3">
      <c r="A54" s="31"/>
      <c r="B54" s="10" t="s">
        <v>68</v>
      </c>
      <c r="C54" s="11"/>
      <c r="D54" s="11"/>
      <c r="E54" s="18"/>
      <c r="F54" s="19"/>
      <c r="G54" s="18"/>
      <c r="H54" s="18"/>
      <c r="I54" s="13"/>
      <c r="J54" s="18"/>
      <c r="K54" s="29"/>
      <c r="L54" s="1"/>
      <c r="M54" s="1"/>
      <c r="N54" s="1"/>
      <c r="O54" s="9"/>
    </row>
    <row r="55" spans="1:15" ht="26.4" x14ac:dyDescent="0.3">
      <c r="A55" s="30">
        <v>4.0999999999999996</v>
      </c>
      <c r="B55" s="14" t="s">
        <v>46</v>
      </c>
      <c r="C55" s="15">
        <v>1080000</v>
      </c>
      <c r="D55" s="15">
        <f>+C55</f>
        <v>1080000</v>
      </c>
      <c r="E55" s="18"/>
      <c r="F55" s="19">
        <v>1</v>
      </c>
      <c r="G55" s="18"/>
      <c r="H55" s="18" t="s">
        <v>86</v>
      </c>
      <c r="I55" s="13" t="s">
        <v>20</v>
      </c>
      <c r="J55" s="16" t="s">
        <v>76</v>
      </c>
      <c r="K55" s="29" t="s">
        <v>21</v>
      </c>
      <c r="L55" s="1"/>
      <c r="M55" s="1"/>
      <c r="N55" s="1"/>
      <c r="O55" s="9"/>
    </row>
    <row r="56" spans="1:15" x14ac:dyDescent="0.3">
      <c r="A56" s="30">
        <v>4.2</v>
      </c>
      <c r="B56" s="14" t="s">
        <v>47</v>
      </c>
      <c r="C56" s="15">
        <v>300000</v>
      </c>
      <c r="D56" s="15">
        <f t="shared" ref="D56:D57" si="4">+C56</f>
        <v>300000</v>
      </c>
      <c r="E56" s="18"/>
      <c r="F56" s="19">
        <v>1</v>
      </c>
      <c r="G56" s="18"/>
      <c r="H56" s="18" t="s">
        <v>74</v>
      </c>
      <c r="I56" s="13" t="s">
        <v>20</v>
      </c>
      <c r="J56" s="16" t="s">
        <v>72</v>
      </c>
      <c r="K56" s="29" t="s">
        <v>21</v>
      </c>
      <c r="L56" s="1"/>
      <c r="M56" s="1"/>
      <c r="N56" s="1"/>
      <c r="O56" s="9"/>
    </row>
    <row r="57" spans="1:15" x14ac:dyDescent="0.3">
      <c r="A57" s="30">
        <v>4.3</v>
      </c>
      <c r="B57" s="14" t="s">
        <v>48</v>
      </c>
      <c r="C57" s="15">
        <v>70000</v>
      </c>
      <c r="D57" s="15">
        <f t="shared" si="4"/>
        <v>70000</v>
      </c>
      <c r="E57" s="18"/>
      <c r="F57" s="19">
        <v>1</v>
      </c>
      <c r="G57" s="18"/>
      <c r="H57" s="18" t="s">
        <v>73</v>
      </c>
      <c r="I57" s="13" t="s">
        <v>20</v>
      </c>
      <c r="J57" s="16" t="s">
        <v>52</v>
      </c>
      <c r="K57" s="29" t="s">
        <v>21</v>
      </c>
      <c r="L57" s="1"/>
      <c r="M57" s="1"/>
      <c r="N57" s="1"/>
      <c r="O57" s="9"/>
    </row>
    <row r="58" spans="1:15" ht="17.399999999999999" x14ac:dyDescent="0.3">
      <c r="A58" s="31"/>
      <c r="B58" s="10" t="s">
        <v>70</v>
      </c>
      <c r="C58" s="11">
        <f>SUM(C55:C57)</f>
        <v>1450000</v>
      </c>
      <c r="D58" s="11"/>
      <c r="E58" s="18"/>
      <c r="F58" s="18"/>
      <c r="G58" s="18"/>
      <c r="H58" s="18"/>
      <c r="I58" s="12"/>
      <c r="J58" s="18"/>
      <c r="K58" s="29"/>
      <c r="L58" s="1"/>
      <c r="M58" s="1"/>
      <c r="N58" s="1"/>
      <c r="O58" s="9"/>
    </row>
    <row r="59" spans="1:15" ht="17.399999999999999" x14ac:dyDescent="0.3">
      <c r="A59" s="31"/>
      <c r="B59" s="10"/>
      <c r="C59" s="11"/>
      <c r="D59" s="11"/>
      <c r="E59" s="18"/>
      <c r="F59" s="18"/>
      <c r="G59" s="18"/>
      <c r="H59" s="18"/>
      <c r="I59" s="12"/>
      <c r="J59" s="18"/>
      <c r="K59" s="29"/>
      <c r="L59" s="1"/>
      <c r="M59" s="1"/>
      <c r="N59" s="1"/>
      <c r="O59" s="9"/>
    </row>
    <row r="60" spans="1:15" x14ac:dyDescent="0.3">
      <c r="A60" s="31"/>
      <c r="B60" s="6" t="s">
        <v>49</v>
      </c>
      <c r="C60" s="11">
        <v>300000</v>
      </c>
      <c r="D60" s="11">
        <f>+C60</f>
        <v>300000</v>
      </c>
      <c r="E60" s="18"/>
      <c r="F60" s="19">
        <v>1</v>
      </c>
      <c r="G60" s="18"/>
      <c r="H60" s="18"/>
      <c r="I60" s="12"/>
      <c r="J60" s="18"/>
      <c r="K60" s="29" t="s">
        <v>21</v>
      </c>
      <c r="L60" s="1"/>
      <c r="M60" s="1"/>
      <c r="N60" s="1"/>
      <c r="O60" s="9"/>
    </row>
    <row r="61" spans="1:15" ht="33.6" customHeight="1" thickBot="1" x14ac:dyDescent="0.35">
      <c r="A61" s="32"/>
      <c r="B61" s="33" t="s">
        <v>50</v>
      </c>
      <c r="C61" s="34">
        <f>C33+C41+C51+C58+C60</f>
        <v>20000000</v>
      </c>
      <c r="D61" s="34">
        <f>SUM(D12:D60)</f>
        <v>20000000</v>
      </c>
      <c r="E61" s="35"/>
      <c r="F61" s="35"/>
      <c r="G61" s="35"/>
      <c r="H61" s="35"/>
      <c r="I61" s="35"/>
      <c r="J61" s="35"/>
      <c r="K61" s="36"/>
      <c r="L61" s="1"/>
      <c r="M61" s="1"/>
      <c r="N61" s="1"/>
      <c r="O61" s="9"/>
    </row>
  </sheetData>
  <mergeCells count="9">
    <mergeCell ref="E10:F10"/>
    <mergeCell ref="G10:H10"/>
    <mergeCell ref="I10:J10"/>
    <mergeCell ref="A7:A8"/>
    <mergeCell ref="B7:B8"/>
    <mergeCell ref="C7:C8"/>
    <mergeCell ref="D7:G7"/>
    <mergeCell ref="H7:H8"/>
    <mergeCell ref="I7:I8"/>
  </mergeCells>
  <hyperlinks>
    <hyperlink ref="H7" location="_ftn1" display="_ftn1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E29C715F76E1941910AB693FBA610D8" ma:contentTypeVersion="0" ma:contentTypeDescription="A content type to manage public (operations) IDB documents" ma:contentTypeScope="" ma:versionID="3fa3dcdb624490ca2f46fe918662392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afd4bc984cf5f6aea22685423225c0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4445462-ea74-4a65-b2dc-4d24fbe905cc}" ma:internalName="TaxCatchAll" ma:showField="CatchAllData" ma:web="bf40e83c-993a-41d3-8d89-aa2461e367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4445462-ea74-4a65-b2dc-4d24fbe905cc}" ma:internalName="TaxCatchAllLabel" ma:readOnly="true" ma:showField="CatchAllDataLabel" ma:web="bf40e83c-993a-41d3-8d89-aa2461e367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SCL/EDU</Division_x0020_or_x0020_Unit>
    <Other_x0020_Author xmlns="9c571b2f-e523-4ab2-ba2e-09e151a03ef4" xsi:nil="true"/>
    <Region xmlns="9c571b2f-e523-4ab2-ba2e-09e151a03ef4" xsi:nil="true"/>
    <IDBDocs_x0020_Number xmlns="9c571b2f-e523-4ab2-ba2e-09e151a03ef4">39883939</IDBDocs_x0020_Number>
    <Document_x0020_Author xmlns="9c571b2f-e523-4ab2-ba2e-09e151a03ef4">Bos, Maria Soledad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SU-L1038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ED-EDU</Webtopic>
    <Identifier xmlns="9c571b2f-e523-4ab2-ba2e-09e151a03ef4"> 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D82F0150-5653-4B97-BCD7-87A493979D00}"/>
</file>

<file path=customXml/itemProps2.xml><?xml version="1.0" encoding="utf-8"?>
<ds:datastoreItem xmlns:ds="http://schemas.openxmlformats.org/officeDocument/2006/customXml" ds:itemID="{7BDAC7F5-58B4-4E5B-A5AB-06E3F4CB761D}"/>
</file>

<file path=customXml/itemProps3.xml><?xml version="1.0" encoding="utf-8"?>
<ds:datastoreItem xmlns:ds="http://schemas.openxmlformats.org/officeDocument/2006/customXml" ds:itemID="{1F922188-E8E6-4C22-BFB1-378750DCC7E4}"/>
</file>

<file path=customXml/itemProps4.xml><?xml version="1.0" encoding="utf-8"?>
<ds:datastoreItem xmlns:ds="http://schemas.openxmlformats.org/officeDocument/2006/customXml" ds:itemID="{EDD18A4D-3F51-47B7-A8A5-7F0687442BA0}"/>
</file>

<file path=customXml/itemProps5.xml><?xml version="1.0" encoding="utf-8"?>
<ds:datastoreItem xmlns:ds="http://schemas.openxmlformats.org/officeDocument/2006/customXml" ds:itemID="{FA1D2F5E-9C21-4C9E-A457-91D1714AB4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 2016-2019</vt:lpstr>
      <vt:lpstr>'PP 2016-2019'!_ftnref1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EER5 Procurement Plan</dc:title>
  <dc:creator>ANDRE</dc:creator>
  <cp:lastModifiedBy>IADB</cp:lastModifiedBy>
  <dcterms:created xsi:type="dcterms:W3CDTF">2015-02-16T16:24:45Z</dcterms:created>
  <dcterms:modified xsi:type="dcterms:W3CDTF">2015-11-06T16:56:31Z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0x01010046CF21643EE8D14686A648AA6DAD089200FE29C715F76E1941910AB693FBA610D8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