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435" windowWidth="28800" windowHeight="1560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2" i="1" l="1"/>
  <c r="K53" i="1"/>
  <c r="K54" i="1"/>
  <c r="K55" i="1"/>
  <c r="K56" i="1"/>
  <c r="J52" i="1"/>
  <c r="J53" i="1"/>
  <c r="J54" i="1"/>
  <c r="J55" i="1"/>
  <c r="J56" i="1"/>
  <c r="I52" i="1"/>
  <c r="I53" i="1"/>
  <c r="I54" i="1"/>
  <c r="I55" i="1"/>
  <c r="I56" i="1"/>
  <c r="H52" i="1"/>
  <c r="H53" i="1"/>
  <c r="H54" i="1"/>
  <c r="H55" i="1"/>
  <c r="H56" i="1"/>
  <c r="G52" i="1"/>
  <c r="G53" i="1"/>
  <c r="G54" i="1"/>
  <c r="G55" i="1"/>
  <c r="G56" i="1"/>
  <c r="F52" i="1"/>
  <c r="F53" i="1"/>
  <c r="F54" i="1"/>
  <c r="F55" i="1"/>
  <c r="F56" i="1"/>
  <c r="E16" i="1"/>
  <c r="E52" i="1"/>
  <c r="E53" i="1"/>
  <c r="E54" i="1"/>
  <c r="E55" i="1"/>
  <c r="E56" i="1"/>
  <c r="D52" i="1"/>
  <c r="D53" i="1"/>
  <c r="D54" i="1"/>
  <c r="D55" i="1"/>
  <c r="D56" i="1"/>
  <c r="C40" i="1"/>
  <c r="C16" i="1"/>
  <c r="C52" i="1"/>
  <c r="C41" i="1"/>
  <c r="C23" i="1"/>
  <c r="C53" i="1"/>
  <c r="C30" i="1"/>
  <c r="C42" i="1"/>
  <c r="C54" i="1"/>
  <c r="C55" i="1"/>
  <c r="C56" i="1"/>
  <c r="B40" i="1"/>
  <c r="B16" i="1"/>
  <c r="B52" i="1"/>
  <c r="B41" i="1"/>
  <c r="B23" i="1"/>
  <c r="B53" i="1"/>
  <c r="B30" i="1"/>
  <c r="B42" i="1"/>
  <c r="B54" i="1"/>
  <c r="B55" i="1"/>
  <c r="B56" i="1"/>
  <c r="B32" i="1"/>
  <c r="K32" i="1"/>
  <c r="J32" i="1"/>
  <c r="I32" i="1"/>
  <c r="H32" i="1"/>
  <c r="G32" i="1"/>
  <c r="F32" i="1"/>
  <c r="E32" i="1"/>
  <c r="D32" i="1"/>
  <c r="C32" i="1"/>
  <c r="K44" i="1"/>
  <c r="J44" i="1"/>
  <c r="I44" i="1"/>
  <c r="H44" i="1"/>
  <c r="G44" i="1"/>
  <c r="F44" i="1"/>
  <c r="E44" i="1"/>
  <c r="D44" i="1"/>
  <c r="C43" i="1"/>
  <c r="C44" i="1"/>
  <c r="B43" i="1"/>
  <c r="B44" i="1"/>
  <c r="B31" i="1"/>
  <c r="K58" i="1"/>
  <c r="J58" i="1"/>
  <c r="I58" i="1"/>
  <c r="C58" i="1"/>
  <c r="B58" i="1"/>
</calcChain>
</file>

<file path=xl/sharedStrings.xml><?xml version="1.0" encoding="utf-8"?>
<sst xmlns="http://schemas.openxmlformats.org/spreadsheetml/2006/main" count="79" uniqueCount="44">
  <si>
    <t>Total</t>
  </si>
  <si>
    <t>Planes</t>
  </si>
  <si>
    <t>Estudios</t>
  </si>
  <si>
    <t>Metodologías</t>
  </si>
  <si>
    <t>TOTAL</t>
  </si>
  <si>
    <t>SOFTWARE</t>
  </si>
  <si>
    <t>CAPACITACION</t>
  </si>
  <si>
    <t>Sub-total</t>
  </si>
  <si>
    <t>Consultoria</t>
  </si>
  <si>
    <t>Manuales</t>
  </si>
  <si>
    <t>EQUIPOS</t>
  </si>
  <si>
    <t>Reglamento</t>
  </si>
  <si>
    <t>Borrador</t>
  </si>
  <si>
    <t>FINANCIAMIENTO DEL BID</t>
  </si>
  <si>
    <t>FINANCIAMIENTO DE CONTRAPARTE</t>
  </si>
  <si>
    <t>FINANCIAMIENTO TOTAL</t>
  </si>
  <si>
    <t>1. Planificación y monitoreo</t>
  </si>
  <si>
    <t>2. Proceso presupuestario</t>
  </si>
  <si>
    <t xml:space="preserve">     Evaluacion y auditoria</t>
  </si>
  <si>
    <t>------------------------------------CONSULTORIA--------------------------------------------------</t>
  </si>
  <si>
    <t>3. Gestión financiera y Gestión programas y proyectos</t>
  </si>
  <si>
    <t>Sub total</t>
  </si>
  <si>
    <t xml:space="preserve">*  Elaboración de Plan Estrategico Institucional </t>
  </si>
  <si>
    <t xml:space="preserve">* Diseño e Implementacion de un sistema de informacion de seguimiento </t>
  </si>
  <si>
    <t>de monitoreo)</t>
  </si>
  <si>
    <t>Subtotal</t>
  </si>
  <si>
    <t xml:space="preserve">3. Gestión financiera y Gestion de programas y proyectos </t>
  </si>
  <si>
    <t xml:space="preserve">Elaboración de un marco fiscal. (Proyección de ingresos y egresos) </t>
  </si>
  <si>
    <t xml:space="preserve">anual y presupuesto anual con indicadores de desempeño. </t>
  </si>
  <si>
    <t xml:space="preserve">municipalidad </t>
  </si>
  <si>
    <t>Establecer mecanismos de incentivos al desempeño del personal de la</t>
  </si>
  <si>
    <t>Mecanismos de evalacuacion de proyectos de inversión y establecimiento de una</t>
  </si>
  <si>
    <t>unidad de inversión municipal.</t>
  </si>
  <si>
    <t>seguimiento de  proyecto, diagnostico de necesidades técnologicas y diágnostico</t>
  </si>
  <si>
    <t>del estado de conectividad.</t>
  </si>
  <si>
    <t xml:space="preserve">(Vinculado al plan estrategico participativo) y actualización de la ordenanza municipal </t>
  </si>
  <si>
    <t>Vinculación del plan participativo, plan estrategico institucional , plan operativo</t>
  </si>
  <si>
    <t xml:space="preserve">elaboración de propuestas de seguimiento , evaluación de resultados y sistema </t>
  </si>
  <si>
    <t>y evaluacion ( Lineas base para cada producto de la administración pública ,</t>
  </si>
  <si>
    <t>mejoramiento de gestión pública y fortalecimiento de la gerencia de planificación)</t>
  </si>
  <si>
    <t>(Identificacion de los procesos necesarios para la provisión de productos y servicios,</t>
  </si>
  <si>
    <t>* Estrategia de Modernizacion de la gestión municipal.</t>
  </si>
  <si>
    <t xml:space="preserve">Diseño de manuales para evaluación de proyectos,sistemas de monitoreos y </t>
  </si>
  <si>
    <t xml:space="preserve">     Evaluación y 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</si>
</sst>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3" borderId="3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3" fillId="3" borderId="1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2" xfId="0" applyFont="1" applyFill="1" applyBorder="1"/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0" borderId="0" xfId="0" applyFont="1"/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21" xfId="0" applyFont="1" applyFill="1" applyBorder="1"/>
    <xf numFmtId="0" fontId="3" fillId="3" borderId="30" xfId="0" applyFont="1" applyFill="1" applyBorder="1"/>
    <xf numFmtId="0" fontId="3" fillId="3" borderId="31" xfId="0" applyFont="1" applyFill="1" applyBorder="1"/>
    <xf numFmtId="0" fontId="3" fillId="3" borderId="10" xfId="0" applyFont="1" applyFill="1" applyBorder="1"/>
    <xf numFmtId="0" fontId="5" fillId="2" borderId="33" xfId="0" applyFont="1" applyFill="1" applyBorder="1"/>
    <xf numFmtId="0" fontId="3" fillId="3" borderId="0" xfId="0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4" fillId="2" borderId="3" xfId="0" applyFont="1" applyFill="1" applyBorder="1"/>
    <xf numFmtId="0" fontId="5" fillId="2" borderId="4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3" borderId="20" xfId="0" applyFont="1" applyFill="1" applyBorder="1"/>
    <xf numFmtId="9" fontId="0" fillId="0" borderId="0" xfId="1" applyFont="1" applyAlignment="1">
      <alignment horizontal="center"/>
    </xf>
    <xf numFmtId="0" fontId="3" fillId="3" borderId="8" xfId="0" quotePrefix="1" applyFont="1" applyFill="1" applyBorder="1"/>
    <xf numFmtId="0" fontId="3" fillId="3" borderId="31" xfId="0" applyFont="1" applyFill="1" applyBorder="1" applyAlignment="1">
      <alignment wrapText="1"/>
    </xf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3" fillId="3" borderId="30" xfId="0" applyFont="1" applyFill="1" applyBorder="1" applyAlignment="1">
      <alignment wrapText="1"/>
    </xf>
    <xf numFmtId="0" fontId="3" fillId="3" borderId="53" xfId="0" applyFont="1" applyFill="1" applyBorder="1"/>
    <xf numFmtId="0" fontId="4" fillId="2" borderId="52" xfId="0" applyFont="1" applyFill="1" applyBorder="1" applyAlignment="1">
      <alignment horizontal="center"/>
    </xf>
    <xf numFmtId="0" fontId="7" fillId="3" borderId="39" xfId="0" applyFont="1" applyFill="1" applyBorder="1"/>
    <xf numFmtId="0" fontId="7" fillId="3" borderId="51" xfId="0" applyFont="1" applyFill="1" applyBorder="1"/>
    <xf numFmtId="0" fontId="3" fillId="4" borderId="34" xfId="0" applyFont="1" applyFill="1" applyBorder="1"/>
    <xf numFmtId="0" fontId="4" fillId="4" borderId="15" xfId="0" applyFont="1" applyFill="1" applyBorder="1" applyAlignment="1">
      <alignment horizontal="center"/>
    </xf>
    <xf numFmtId="0" fontId="2" fillId="4" borderId="40" xfId="0" applyFont="1" applyFill="1" applyBorder="1" applyAlignment="1">
      <alignment horizontal="center"/>
    </xf>
    <xf numFmtId="0" fontId="2" fillId="4" borderId="41" xfId="0" applyFont="1" applyFill="1" applyBorder="1" applyAlignment="1">
      <alignment horizontal="center"/>
    </xf>
    <xf numFmtId="0" fontId="2" fillId="4" borderId="42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3" fillId="4" borderId="51" xfId="0" applyFont="1" applyFill="1" applyBorder="1"/>
    <xf numFmtId="0" fontId="4" fillId="4" borderId="5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3" fillId="4" borderId="0" xfId="0" applyFont="1" applyFill="1" applyBorder="1"/>
    <xf numFmtId="0" fontId="5" fillId="5" borderId="33" xfId="0" applyFont="1" applyFill="1" applyBorder="1" applyAlignment="1">
      <alignment horizontal="center"/>
    </xf>
  </cellXfs>
  <cellStyles count="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topLeftCell="A33" workbookViewId="0">
      <selection activeCell="K50" sqref="K50"/>
    </sheetView>
  </sheetViews>
  <sheetFormatPr defaultColWidth="8.85546875" defaultRowHeight="15" x14ac:dyDescent="0.25"/>
  <cols>
    <col min="1" max="1" width="68.28515625" customWidth="1"/>
    <col min="2" max="2" width="6.85546875" customWidth="1"/>
    <col min="3" max="3" width="11.7109375" customWidth="1"/>
    <col min="4" max="4" width="11.85546875" customWidth="1"/>
    <col min="5" max="5" width="8.7109375" customWidth="1"/>
    <col min="7" max="7" width="9.42578125" customWidth="1"/>
    <col min="8" max="8" width="13" customWidth="1"/>
    <col min="9" max="9" width="10.28515625" customWidth="1"/>
    <col min="10" max="10" width="9.7109375" customWidth="1"/>
    <col min="11" max="11" width="13.28515625" customWidth="1"/>
  </cols>
  <sheetData>
    <row r="1" spans="1:11" ht="15.75" x14ac:dyDescent="0.25">
      <c r="A1" s="30" t="s">
        <v>13</v>
      </c>
    </row>
    <row r="2" spans="1:11" ht="15.75" thickBot="1" x14ac:dyDescent="0.3"/>
    <row r="3" spans="1:11" ht="15.75" x14ac:dyDescent="0.25">
      <c r="A3" s="33"/>
      <c r="B3" s="44"/>
      <c r="C3" s="68" t="s">
        <v>19</v>
      </c>
      <c r="D3" s="4"/>
      <c r="E3" s="4"/>
      <c r="F3" s="4"/>
      <c r="G3" s="4"/>
      <c r="H3" s="4"/>
      <c r="I3" s="3"/>
      <c r="J3" s="3"/>
      <c r="K3" s="5"/>
    </row>
    <row r="4" spans="1:11" ht="15.75" x14ac:dyDescent="0.25">
      <c r="A4" s="34"/>
      <c r="B4" s="45" t="s">
        <v>0</v>
      </c>
      <c r="C4" s="40" t="s">
        <v>7</v>
      </c>
      <c r="D4" s="7" t="s">
        <v>12</v>
      </c>
      <c r="E4" s="7" t="s">
        <v>1</v>
      </c>
      <c r="F4" s="7" t="s">
        <v>2</v>
      </c>
      <c r="G4" s="7" t="s">
        <v>9</v>
      </c>
      <c r="H4" s="7" t="s">
        <v>3</v>
      </c>
      <c r="I4" s="23" t="s">
        <v>5</v>
      </c>
      <c r="J4" s="23" t="s">
        <v>10</v>
      </c>
      <c r="K4" s="24" t="s">
        <v>6</v>
      </c>
    </row>
    <row r="5" spans="1:11" ht="16.5" thickBot="1" x14ac:dyDescent="0.3">
      <c r="A5" s="35"/>
      <c r="B5" s="46"/>
      <c r="C5" s="10" t="s">
        <v>8</v>
      </c>
      <c r="D5" s="9" t="s">
        <v>11</v>
      </c>
      <c r="E5" s="10"/>
      <c r="F5" s="10"/>
      <c r="G5" s="10"/>
      <c r="H5" s="10"/>
      <c r="I5" s="11"/>
      <c r="J5" s="11"/>
      <c r="K5" s="12"/>
    </row>
    <row r="6" spans="1:11" ht="15.75" x14ac:dyDescent="0.25">
      <c r="A6" s="38" t="s">
        <v>16</v>
      </c>
      <c r="B6" s="47"/>
      <c r="C6" s="55"/>
      <c r="D6" s="56"/>
      <c r="E6" s="56"/>
      <c r="F6" s="56"/>
      <c r="G6" s="56"/>
      <c r="H6" s="57"/>
      <c r="I6" s="14"/>
      <c r="J6" s="14"/>
      <c r="K6" s="15"/>
    </row>
    <row r="7" spans="1:11" ht="15.75" x14ac:dyDescent="0.25">
      <c r="A7" s="79" t="s">
        <v>22</v>
      </c>
      <c r="B7" s="73"/>
      <c r="C7" s="70"/>
      <c r="D7" s="13">
        <v>4</v>
      </c>
      <c r="E7" s="13">
        <v>30</v>
      </c>
      <c r="F7" s="13"/>
      <c r="G7" s="13"/>
      <c r="H7" s="71"/>
      <c r="I7" s="14"/>
      <c r="J7" s="14"/>
      <c r="K7" s="15"/>
    </row>
    <row r="8" spans="1:11" ht="15.75" x14ac:dyDescent="0.25">
      <c r="A8" s="79" t="s">
        <v>35</v>
      </c>
      <c r="B8" s="73"/>
      <c r="C8" s="70"/>
      <c r="D8" s="13"/>
      <c r="E8" s="13"/>
      <c r="F8" s="13"/>
      <c r="G8" s="13"/>
      <c r="H8" s="71"/>
      <c r="I8" s="14"/>
      <c r="J8" s="14"/>
      <c r="K8" s="15"/>
    </row>
    <row r="9" spans="1:11" ht="15.75" x14ac:dyDescent="0.25">
      <c r="A9" s="79" t="s">
        <v>41</v>
      </c>
      <c r="B9" s="73"/>
      <c r="C9" s="70">
        <v>57</v>
      </c>
      <c r="D9" s="13"/>
      <c r="E9" s="13"/>
      <c r="F9" s="13">
        <v>50</v>
      </c>
      <c r="G9" s="13"/>
      <c r="H9" s="71"/>
      <c r="I9" s="14"/>
      <c r="J9" s="14"/>
      <c r="K9" s="15"/>
    </row>
    <row r="10" spans="1:11" ht="15.75" x14ac:dyDescent="0.25">
      <c r="A10" s="79" t="s">
        <v>40</v>
      </c>
      <c r="B10" s="73"/>
      <c r="C10" s="70"/>
      <c r="D10" s="13"/>
      <c r="E10" s="13"/>
      <c r="F10" s="13"/>
      <c r="G10" s="13"/>
      <c r="H10" s="71"/>
      <c r="I10" s="14"/>
      <c r="J10" s="14"/>
      <c r="K10" s="15"/>
    </row>
    <row r="11" spans="1:11" ht="15.75" x14ac:dyDescent="0.25">
      <c r="A11" s="79" t="s">
        <v>39</v>
      </c>
      <c r="B11" s="73"/>
      <c r="C11" s="70"/>
      <c r="D11" s="13"/>
      <c r="E11" s="13"/>
      <c r="F11" s="13"/>
      <c r="G11" s="13"/>
      <c r="H11" s="71"/>
      <c r="I11" s="14"/>
      <c r="J11" s="14"/>
      <c r="K11" s="15"/>
    </row>
    <row r="12" spans="1:11" ht="15.75" x14ac:dyDescent="0.25">
      <c r="A12" s="79" t="s">
        <v>23</v>
      </c>
      <c r="B12" s="73"/>
      <c r="C12" s="70">
        <v>57</v>
      </c>
      <c r="D12" s="13"/>
      <c r="E12" s="13"/>
      <c r="F12" s="13"/>
      <c r="G12" s="13"/>
      <c r="H12" s="71">
        <v>30</v>
      </c>
      <c r="I12" s="14"/>
      <c r="J12" s="14"/>
      <c r="K12" s="15"/>
    </row>
    <row r="13" spans="1:11" ht="15.75" x14ac:dyDescent="0.25">
      <c r="A13" s="79" t="s">
        <v>38</v>
      </c>
      <c r="B13" s="73"/>
      <c r="C13" s="70"/>
      <c r="D13" s="13"/>
      <c r="E13" s="13"/>
      <c r="F13" s="13"/>
      <c r="G13" s="13"/>
      <c r="H13" s="71"/>
      <c r="I13" s="14"/>
      <c r="J13" s="14"/>
      <c r="K13" s="15"/>
    </row>
    <row r="14" spans="1:11" ht="15.75" x14ac:dyDescent="0.25">
      <c r="A14" s="79" t="s">
        <v>37</v>
      </c>
      <c r="B14" s="73"/>
      <c r="C14" s="70"/>
      <c r="D14" s="13"/>
      <c r="E14" s="13"/>
      <c r="F14" s="13"/>
      <c r="G14" s="13"/>
      <c r="H14" s="71"/>
      <c r="I14" s="14"/>
      <c r="J14" s="14"/>
      <c r="K14" s="15"/>
    </row>
    <row r="15" spans="1:11" ht="16.5" thickBot="1" x14ac:dyDescent="0.3">
      <c r="A15" s="79" t="s">
        <v>24</v>
      </c>
      <c r="B15" s="73"/>
      <c r="C15" s="70"/>
      <c r="D15" s="13"/>
      <c r="E15" s="13"/>
      <c r="F15" s="13"/>
      <c r="G15" s="13"/>
      <c r="H15" s="71"/>
      <c r="I15" s="14"/>
      <c r="J15" s="14"/>
      <c r="K15" s="15"/>
    </row>
    <row r="16" spans="1:11" ht="15.75" x14ac:dyDescent="0.25">
      <c r="A16" s="80" t="s">
        <v>21</v>
      </c>
      <c r="B16" s="81">
        <f>+C16+I16+J16+K16</f>
        <v>207</v>
      </c>
      <c r="C16" s="82">
        <f>SUM(D16:H16)</f>
        <v>114</v>
      </c>
      <c r="D16" s="83">
        <v>4</v>
      </c>
      <c r="E16" s="83">
        <f>25+5</f>
        <v>30</v>
      </c>
      <c r="F16" s="83">
        <v>50</v>
      </c>
      <c r="G16" s="83">
        <v>0</v>
      </c>
      <c r="H16" s="84">
        <v>30</v>
      </c>
      <c r="I16" s="85">
        <v>45</v>
      </c>
      <c r="J16" s="85">
        <v>40</v>
      </c>
      <c r="K16" s="86">
        <v>8</v>
      </c>
    </row>
    <row r="17" spans="1:11" ht="15.75" x14ac:dyDescent="0.25">
      <c r="A17" s="38" t="s">
        <v>17</v>
      </c>
      <c r="B17" s="48"/>
      <c r="C17" s="16"/>
      <c r="D17" s="17"/>
      <c r="E17" s="17"/>
      <c r="F17" s="17"/>
      <c r="G17" s="17"/>
      <c r="H17" s="18"/>
      <c r="I17" s="19"/>
      <c r="J17" s="19"/>
      <c r="K17" s="20"/>
    </row>
    <row r="18" spans="1:11" ht="15.75" x14ac:dyDescent="0.25">
      <c r="A18" s="78" t="s">
        <v>36</v>
      </c>
      <c r="B18" s="74"/>
      <c r="C18" s="16">
        <v>100</v>
      </c>
      <c r="D18" s="17"/>
      <c r="E18" s="17"/>
      <c r="F18" s="17"/>
      <c r="G18" s="17"/>
      <c r="H18" s="18">
        <v>20</v>
      </c>
      <c r="I18" s="19"/>
      <c r="J18" s="19"/>
      <c r="K18" s="20"/>
    </row>
    <row r="19" spans="1:11" ht="15.75" x14ac:dyDescent="0.25">
      <c r="A19" s="79" t="s">
        <v>28</v>
      </c>
      <c r="B19" s="74"/>
      <c r="C19" s="16"/>
      <c r="D19" s="17"/>
      <c r="E19" s="17"/>
      <c r="F19" s="17"/>
      <c r="G19" s="17"/>
      <c r="H19" s="18"/>
      <c r="I19" s="19"/>
      <c r="J19" s="19"/>
      <c r="K19" s="20"/>
    </row>
    <row r="20" spans="1:11" ht="15.75" x14ac:dyDescent="0.25">
      <c r="A20" s="79" t="s">
        <v>27</v>
      </c>
      <c r="B20" s="74"/>
      <c r="C20" s="16">
        <v>55</v>
      </c>
      <c r="D20" s="17"/>
      <c r="E20" s="17"/>
      <c r="F20" s="17">
        <v>90</v>
      </c>
      <c r="G20" s="17"/>
      <c r="H20" s="18">
        <v>30</v>
      </c>
      <c r="I20" s="19"/>
      <c r="J20" s="19"/>
      <c r="K20" s="20"/>
    </row>
    <row r="21" spans="1:11" ht="15.75" x14ac:dyDescent="0.25">
      <c r="A21" s="79" t="s">
        <v>30</v>
      </c>
      <c r="B21" s="74"/>
      <c r="C21" s="16"/>
      <c r="D21" s="17"/>
      <c r="E21" s="17"/>
      <c r="F21" s="17"/>
      <c r="G21" s="17"/>
      <c r="H21" s="18">
        <v>15</v>
      </c>
      <c r="I21" s="19"/>
      <c r="J21" s="19"/>
      <c r="K21" s="20"/>
    </row>
    <row r="22" spans="1:11" ht="15.75" x14ac:dyDescent="0.25">
      <c r="A22" s="79" t="s">
        <v>29</v>
      </c>
      <c r="B22" s="74"/>
      <c r="C22" s="16"/>
      <c r="D22" s="17"/>
      <c r="E22" s="17"/>
      <c r="F22" s="17"/>
      <c r="G22" s="17"/>
      <c r="H22" s="18"/>
      <c r="I22" s="19"/>
      <c r="J22" s="19"/>
      <c r="K22" s="20"/>
    </row>
    <row r="23" spans="1:11" ht="15.75" x14ac:dyDescent="0.25">
      <c r="A23" s="87" t="s">
        <v>25</v>
      </c>
      <c r="B23" s="88">
        <f>+C23+I23+J23+K23</f>
        <v>222</v>
      </c>
      <c r="C23" s="89">
        <f>SUM(D23:H23)</f>
        <v>155</v>
      </c>
      <c r="D23" s="90">
        <v>0</v>
      </c>
      <c r="E23" s="90">
        <v>0</v>
      </c>
      <c r="F23" s="90">
        <v>90</v>
      </c>
      <c r="G23" s="90">
        <v>0</v>
      </c>
      <c r="H23" s="91">
        <v>65</v>
      </c>
      <c r="I23" s="92">
        <v>20</v>
      </c>
      <c r="J23" s="92">
        <v>25</v>
      </c>
      <c r="K23" s="93">
        <v>22</v>
      </c>
    </row>
    <row r="24" spans="1:11" ht="15.75" x14ac:dyDescent="0.25">
      <c r="A24" s="75" t="s">
        <v>26</v>
      </c>
      <c r="B24" s="48"/>
      <c r="C24" s="16"/>
      <c r="D24" s="17"/>
      <c r="E24" s="17"/>
      <c r="F24" s="17"/>
      <c r="G24" s="17"/>
      <c r="H24" s="18"/>
      <c r="I24" s="19"/>
      <c r="J24" s="19"/>
      <c r="K24" s="20"/>
    </row>
    <row r="25" spans="1:11" ht="15.75" x14ac:dyDescent="0.25">
      <c r="A25" s="78" t="s">
        <v>31</v>
      </c>
      <c r="B25" s="49"/>
      <c r="C25" s="72">
        <v>40</v>
      </c>
      <c r="D25" s="17">
        <v>0</v>
      </c>
      <c r="E25" s="17">
        <v>0</v>
      </c>
      <c r="F25" s="17"/>
      <c r="G25" s="17"/>
      <c r="H25" s="17">
        <v>0</v>
      </c>
      <c r="I25" s="17">
        <v>65</v>
      </c>
      <c r="J25" s="17">
        <v>25</v>
      </c>
      <c r="K25" s="17">
        <v>0</v>
      </c>
    </row>
    <row r="26" spans="1:11" ht="15.75" x14ac:dyDescent="0.25">
      <c r="A26" s="79" t="s">
        <v>32</v>
      </c>
      <c r="B26" s="49"/>
      <c r="C26" s="72"/>
      <c r="D26" s="17"/>
      <c r="E26" s="17"/>
      <c r="F26" s="17"/>
      <c r="G26" s="17"/>
      <c r="H26" s="17"/>
      <c r="I26" s="17"/>
      <c r="J26" s="17"/>
      <c r="K26" s="17"/>
    </row>
    <row r="27" spans="1:11" ht="15.75" x14ac:dyDescent="0.25">
      <c r="A27" s="79" t="s">
        <v>42</v>
      </c>
      <c r="B27" s="49"/>
      <c r="C27" s="72"/>
      <c r="D27" s="17"/>
      <c r="E27" s="17"/>
      <c r="F27" s="17">
        <v>20</v>
      </c>
      <c r="G27" s="17">
        <v>20</v>
      </c>
      <c r="H27" s="17"/>
      <c r="I27" s="17"/>
      <c r="J27" s="17"/>
      <c r="K27" s="17"/>
    </row>
    <row r="28" spans="1:11" ht="15.75" x14ac:dyDescent="0.25">
      <c r="A28" s="79" t="s">
        <v>33</v>
      </c>
      <c r="B28" s="49"/>
      <c r="C28" s="72"/>
      <c r="D28" s="17"/>
      <c r="E28" s="17"/>
      <c r="F28" s="17"/>
      <c r="G28" s="17"/>
      <c r="H28" s="51"/>
      <c r="I28" s="63"/>
      <c r="J28" s="63"/>
      <c r="K28" s="63"/>
    </row>
    <row r="29" spans="1:11" ht="15.75" x14ac:dyDescent="0.25">
      <c r="A29" s="79" t="s">
        <v>34</v>
      </c>
      <c r="B29" s="48"/>
      <c r="C29" s="16"/>
      <c r="D29" s="17"/>
      <c r="E29" s="17"/>
      <c r="F29" s="17"/>
      <c r="G29" s="17"/>
      <c r="H29" s="18"/>
      <c r="I29" s="19"/>
      <c r="J29" s="19"/>
      <c r="K29" s="20"/>
    </row>
    <row r="30" spans="1:11" ht="15.75" x14ac:dyDescent="0.25">
      <c r="A30" s="94" t="s">
        <v>25</v>
      </c>
      <c r="B30" s="88">
        <f>+C30+I30+J30+K30</f>
        <v>130</v>
      </c>
      <c r="C30" s="89">
        <f>SUM(D30:H30)</f>
        <v>40</v>
      </c>
      <c r="D30" s="90">
        <v>0</v>
      </c>
      <c r="E30" s="90">
        <v>0</v>
      </c>
      <c r="F30" s="90">
        <v>20</v>
      </c>
      <c r="G30" s="90">
        <v>20</v>
      </c>
      <c r="H30" s="91">
        <v>0</v>
      </c>
      <c r="I30" s="92">
        <v>65</v>
      </c>
      <c r="J30" s="92">
        <v>25</v>
      </c>
      <c r="K30" s="93">
        <v>0</v>
      </c>
    </row>
    <row r="31" spans="1:11" ht="16.5" thickBot="1" x14ac:dyDescent="0.3">
      <c r="A31" s="76" t="s">
        <v>43</v>
      </c>
      <c r="B31" s="77">
        <f>+C31+I31+J31+K31</f>
        <v>0</v>
      </c>
      <c r="C31" s="58">
        <v>0</v>
      </c>
      <c r="D31" s="59">
        <v>0</v>
      </c>
      <c r="E31" s="59">
        <v>0</v>
      </c>
      <c r="F31" s="59">
        <v>0</v>
      </c>
      <c r="G31" s="59">
        <v>0</v>
      </c>
      <c r="H31" s="60">
        <v>0</v>
      </c>
      <c r="I31" s="31">
        <v>0</v>
      </c>
      <c r="J31" s="31">
        <v>0</v>
      </c>
      <c r="K31" s="32">
        <v>0</v>
      </c>
    </row>
    <row r="32" spans="1:11" ht="16.5" thickBot="1" x14ac:dyDescent="0.3">
      <c r="A32" s="39" t="s">
        <v>4</v>
      </c>
      <c r="B32" s="95">
        <f>+B5+B16+B23+B30</f>
        <v>559</v>
      </c>
      <c r="C32" s="26">
        <f>+SUM(C6,C16,C23,C30)</f>
        <v>309</v>
      </c>
      <c r="D32" s="26">
        <f t="shared" ref="D32:K32" si="0">+D6+D16+D23+D30</f>
        <v>4</v>
      </c>
      <c r="E32" s="26">
        <f t="shared" si="0"/>
        <v>30</v>
      </c>
      <c r="F32" s="26">
        <f t="shared" si="0"/>
        <v>160</v>
      </c>
      <c r="G32" s="26">
        <f t="shared" si="0"/>
        <v>20</v>
      </c>
      <c r="H32" s="27">
        <f t="shared" si="0"/>
        <v>95</v>
      </c>
      <c r="I32" s="29">
        <f t="shared" si="0"/>
        <v>130</v>
      </c>
      <c r="J32" s="28">
        <f t="shared" si="0"/>
        <v>90</v>
      </c>
      <c r="K32" s="28">
        <f t="shared" si="0"/>
        <v>30</v>
      </c>
    </row>
    <row r="33" spans="1:11" x14ac:dyDescent="0.25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2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x14ac:dyDescent="0.25">
      <c r="A35" s="30" t="s">
        <v>14</v>
      </c>
    </row>
    <row r="36" spans="1:11" ht="16.5" thickBot="1" x14ac:dyDescent="0.3">
      <c r="A36" s="30"/>
    </row>
    <row r="37" spans="1:11" ht="15.75" x14ac:dyDescent="0.25">
      <c r="A37" s="33"/>
      <c r="B37" s="44"/>
      <c r="C37" s="68" t="s">
        <v>19</v>
      </c>
      <c r="D37" s="4"/>
      <c r="E37" s="4"/>
      <c r="F37" s="4"/>
      <c r="G37" s="4"/>
      <c r="H37" s="4"/>
      <c r="I37" s="3"/>
      <c r="J37" s="3"/>
      <c r="K37" s="5"/>
    </row>
    <row r="38" spans="1:11" ht="15.75" x14ac:dyDescent="0.25">
      <c r="A38" s="34"/>
      <c r="B38" s="45" t="s">
        <v>0</v>
      </c>
      <c r="C38" s="40" t="s">
        <v>7</v>
      </c>
      <c r="D38" s="7" t="s">
        <v>12</v>
      </c>
      <c r="E38" s="7" t="s">
        <v>1</v>
      </c>
      <c r="F38" s="7" t="s">
        <v>2</v>
      </c>
      <c r="G38" s="7" t="s">
        <v>9</v>
      </c>
      <c r="H38" s="7" t="s">
        <v>3</v>
      </c>
      <c r="I38" s="23" t="s">
        <v>5</v>
      </c>
      <c r="J38" s="23" t="s">
        <v>10</v>
      </c>
      <c r="K38" s="24" t="s">
        <v>6</v>
      </c>
    </row>
    <row r="39" spans="1:11" ht="16.5" thickBot="1" x14ac:dyDescent="0.3">
      <c r="A39" s="35"/>
      <c r="B39" s="46"/>
      <c r="C39" s="10" t="s">
        <v>8</v>
      </c>
      <c r="D39" s="9" t="s">
        <v>11</v>
      </c>
      <c r="E39" s="10"/>
      <c r="F39" s="10"/>
      <c r="G39" s="10"/>
      <c r="H39" s="10"/>
      <c r="I39" s="11"/>
      <c r="J39" s="11"/>
      <c r="K39" s="12"/>
    </row>
    <row r="40" spans="1:11" ht="15.75" x14ac:dyDescent="0.25">
      <c r="A40" s="36" t="s">
        <v>16</v>
      </c>
      <c r="B40" s="47">
        <f>+C40+I40+J40+K40</f>
        <v>0</v>
      </c>
      <c r="C40" s="55">
        <f>SUM(D40:H40)</f>
        <v>0</v>
      </c>
      <c r="D40" s="56">
        <v>0</v>
      </c>
      <c r="E40" s="56">
        <v>0</v>
      </c>
      <c r="F40" s="56">
        <v>0</v>
      </c>
      <c r="G40" s="56">
        <v>0</v>
      </c>
      <c r="H40" s="57">
        <v>0</v>
      </c>
      <c r="I40" s="14">
        <v>0</v>
      </c>
      <c r="J40" s="14">
        <v>0</v>
      </c>
      <c r="K40" s="15">
        <v>0</v>
      </c>
    </row>
    <row r="41" spans="1:11" ht="15.75" x14ac:dyDescent="0.25">
      <c r="A41" s="37" t="s">
        <v>17</v>
      </c>
      <c r="B41" s="48">
        <f>+C41+I41+J41+K41</f>
        <v>0</v>
      </c>
      <c r="C41" s="16">
        <f>SUM(D41:H41)</f>
        <v>0</v>
      </c>
      <c r="D41" s="17">
        <v>0</v>
      </c>
      <c r="E41" s="17">
        <v>0</v>
      </c>
      <c r="F41" s="17">
        <v>0</v>
      </c>
      <c r="G41" s="17">
        <v>0</v>
      </c>
      <c r="H41" s="18">
        <v>0</v>
      </c>
      <c r="I41" s="19">
        <v>0</v>
      </c>
      <c r="J41" s="19">
        <v>0</v>
      </c>
      <c r="K41" s="20">
        <v>0</v>
      </c>
    </row>
    <row r="42" spans="1:11" ht="15.75" x14ac:dyDescent="0.25">
      <c r="A42" s="69" t="s">
        <v>20</v>
      </c>
      <c r="B42" s="48">
        <f>+C42+I42+J42+K42</f>
        <v>140</v>
      </c>
      <c r="C42" s="16">
        <f t="shared" ref="C42" si="1">SUM(D42:H42)</f>
        <v>35</v>
      </c>
      <c r="D42" s="17">
        <v>0</v>
      </c>
      <c r="E42" s="17">
        <v>0</v>
      </c>
      <c r="F42" s="17">
        <v>35</v>
      </c>
      <c r="G42" s="17">
        <v>0</v>
      </c>
      <c r="H42" s="18">
        <v>0</v>
      </c>
      <c r="I42" s="19">
        <v>65</v>
      </c>
      <c r="J42" s="19">
        <v>40</v>
      </c>
      <c r="K42" s="20">
        <v>0</v>
      </c>
    </row>
    <row r="43" spans="1:11" ht="16.5" thickBot="1" x14ac:dyDescent="0.3">
      <c r="A43" s="38" t="s">
        <v>18</v>
      </c>
      <c r="B43" s="49">
        <f>+C43+I43+J43+K43</f>
        <v>30</v>
      </c>
      <c r="C43" s="58">
        <f>SUM(D43:H43)</f>
        <v>30</v>
      </c>
      <c r="D43" s="59">
        <v>0</v>
      </c>
      <c r="E43" s="59">
        <v>0</v>
      </c>
      <c r="F43" s="59">
        <v>30</v>
      </c>
      <c r="G43" s="59">
        <v>0</v>
      </c>
      <c r="H43" s="60">
        <v>0</v>
      </c>
      <c r="I43" s="31">
        <v>0</v>
      </c>
      <c r="J43" s="31">
        <v>0</v>
      </c>
      <c r="K43" s="32">
        <v>0</v>
      </c>
    </row>
    <row r="44" spans="1:11" ht="16.5" thickBot="1" x14ac:dyDescent="0.3">
      <c r="A44" s="39" t="s">
        <v>4</v>
      </c>
      <c r="B44" s="53">
        <f t="shared" ref="B44:K44" si="2">+B40+B41+B42+B43</f>
        <v>170</v>
      </c>
      <c r="C44" s="26">
        <f t="shared" si="2"/>
        <v>65</v>
      </c>
      <c r="D44" s="26">
        <f t="shared" si="2"/>
        <v>0</v>
      </c>
      <c r="E44" s="26">
        <f t="shared" si="2"/>
        <v>0</v>
      </c>
      <c r="F44" s="26">
        <f t="shared" si="2"/>
        <v>65</v>
      </c>
      <c r="G44" s="26">
        <f t="shared" si="2"/>
        <v>0</v>
      </c>
      <c r="H44" s="27">
        <f t="shared" si="2"/>
        <v>0</v>
      </c>
      <c r="I44" s="29">
        <f t="shared" si="2"/>
        <v>65</v>
      </c>
      <c r="J44" s="28">
        <f t="shared" si="2"/>
        <v>40</v>
      </c>
      <c r="K44" s="28">
        <f t="shared" si="2"/>
        <v>0</v>
      </c>
    </row>
    <row r="45" spans="1:11" ht="15.75" x14ac:dyDescent="0.25">
      <c r="A45" s="30"/>
    </row>
    <row r="46" spans="1:11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x14ac:dyDescent="0.25">
      <c r="A47" s="30" t="s">
        <v>15</v>
      </c>
    </row>
    <row r="48" spans="1:11" ht="15.75" thickBot="1" x14ac:dyDescent="0.3"/>
    <row r="49" spans="1:11" ht="15.75" x14ac:dyDescent="0.25">
      <c r="A49" s="33"/>
      <c r="B49" s="44"/>
      <c r="C49" s="68" t="s">
        <v>19</v>
      </c>
      <c r="D49" s="4"/>
      <c r="E49" s="4"/>
      <c r="F49" s="4"/>
      <c r="G49" s="4"/>
      <c r="H49" s="4"/>
      <c r="I49" s="3"/>
      <c r="J49" s="4"/>
      <c r="K49" s="3"/>
    </row>
    <row r="50" spans="1:11" ht="15.75" x14ac:dyDescent="0.25">
      <c r="A50" s="34"/>
      <c r="B50" s="45" t="s">
        <v>0</v>
      </c>
      <c r="C50" s="6" t="s">
        <v>7</v>
      </c>
      <c r="D50" s="7" t="s">
        <v>12</v>
      </c>
      <c r="E50" s="7" t="s">
        <v>1</v>
      </c>
      <c r="F50" s="7" t="s">
        <v>2</v>
      </c>
      <c r="G50" s="7" t="s">
        <v>9</v>
      </c>
      <c r="H50" s="7" t="s">
        <v>3</v>
      </c>
      <c r="I50" s="23" t="s">
        <v>5</v>
      </c>
      <c r="J50" s="40" t="s">
        <v>10</v>
      </c>
      <c r="K50" s="23" t="s">
        <v>6</v>
      </c>
    </row>
    <row r="51" spans="1:11" ht="16.5" thickBot="1" x14ac:dyDescent="0.3">
      <c r="A51" s="35"/>
      <c r="B51" s="46"/>
      <c r="C51" s="8" t="s">
        <v>8</v>
      </c>
      <c r="D51" s="9" t="s">
        <v>11</v>
      </c>
      <c r="E51" s="10"/>
      <c r="F51" s="10"/>
      <c r="G51" s="10"/>
      <c r="H51" s="10"/>
      <c r="I51" s="11"/>
      <c r="J51" s="66"/>
      <c r="K51" s="11"/>
    </row>
    <row r="52" spans="1:11" ht="15.75" x14ac:dyDescent="0.25">
      <c r="A52" s="36" t="s">
        <v>16</v>
      </c>
      <c r="B52" s="61">
        <f>B40+B16</f>
        <v>207</v>
      </c>
      <c r="C52" s="41">
        <f t="shared" ref="C52:K52" si="3">C40+C16</f>
        <v>114</v>
      </c>
      <c r="D52" s="13">
        <f t="shared" si="3"/>
        <v>4</v>
      </c>
      <c r="E52" s="13">
        <f t="shared" si="3"/>
        <v>30</v>
      </c>
      <c r="F52" s="13">
        <f t="shared" si="3"/>
        <v>50</v>
      </c>
      <c r="G52" s="13">
        <f t="shared" si="3"/>
        <v>0</v>
      </c>
      <c r="H52" s="50">
        <f t="shared" si="3"/>
        <v>30</v>
      </c>
      <c r="I52" s="14">
        <f t="shared" si="3"/>
        <v>45</v>
      </c>
      <c r="J52" s="65">
        <f t="shared" si="3"/>
        <v>40</v>
      </c>
      <c r="K52" s="14">
        <f t="shared" si="3"/>
        <v>8</v>
      </c>
    </row>
    <row r="53" spans="1:11" ht="15.75" x14ac:dyDescent="0.25">
      <c r="A53" s="37" t="s">
        <v>17</v>
      </c>
      <c r="B53" s="48">
        <f>B41+B23</f>
        <v>222</v>
      </c>
      <c r="C53" s="42">
        <f t="shared" ref="C53:K53" si="4">C41+C23</f>
        <v>155</v>
      </c>
      <c r="D53" s="17">
        <f t="shared" si="4"/>
        <v>0</v>
      </c>
      <c r="E53" s="17">
        <f t="shared" si="4"/>
        <v>0</v>
      </c>
      <c r="F53" s="17">
        <f t="shared" si="4"/>
        <v>90</v>
      </c>
      <c r="G53" s="17">
        <f t="shared" si="4"/>
        <v>0</v>
      </c>
      <c r="H53" s="51">
        <f t="shared" si="4"/>
        <v>65</v>
      </c>
      <c r="I53" s="19">
        <f t="shared" si="4"/>
        <v>20</v>
      </c>
      <c r="J53" s="63">
        <f t="shared" si="4"/>
        <v>25</v>
      </c>
      <c r="K53" s="19">
        <f t="shared" si="4"/>
        <v>22</v>
      </c>
    </row>
    <row r="54" spans="1:11" ht="15.75" x14ac:dyDescent="0.25">
      <c r="A54" s="69" t="s">
        <v>20</v>
      </c>
      <c r="B54" s="48">
        <f>B30+B42</f>
        <v>270</v>
      </c>
      <c r="C54" s="42">
        <f t="shared" ref="C54:K54" si="5">C30+C42</f>
        <v>75</v>
      </c>
      <c r="D54" s="17">
        <f t="shared" si="5"/>
        <v>0</v>
      </c>
      <c r="E54" s="17">
        <f t="shared" si="5"/>
        <v>0</v>
      </c>
      <c r="F54" s="17">
        <f t="shared" si="5"/>
        <v>55</v>
      </c>
      <c r="G54" s="17">
        <f t="shared" si="5"/>
        <v>20</v>
      </c>
      <c r="H54" s="51">
        <f t="shared" si="5"/>
        <v>0</v>
      </c>
      <c r="I54" s="19">
        <f t="shared" si="5"/>
        <v>130</v>
      </c>
      <c r="J54" s="63">
        <f t="shared" si="5"/>
        <v>65</v>
      </c>
      <c r="K54" s="19">
        <f t="shared" si="5"/>
        <v>0</v>
      </c>
    </row>
    <row r="55" spans="1:11" ht="16.5" thickBot="1" x14ac:dyDescent="0.3">
      <c r="A55" s="38" t="s">
        <v>18</v>
      </c>
      <c r="B55" s="49">
        <f>+C55+I55+J55+K55</f>
        <v>30</v>
      </c>
      <c r="C55" s="54">
        <f>SUM(D55:H55)</f>
        <v>30</v>
      </c>
      <c r="D55" s="21">
        <f t="shared" ref="D55:K55" si="6">+D31+D43</f>
        <v>0</v>
      </c>
      <c r="E55" s="21">
        <f t="shared" si="6"/>
        <v>0</v>
      </c>
      <c r="F55" s="21">
        <f t="shared" si="6"/>
        <v>30</v>
      </c>
      <c r="G55" s="21">
        <f t="shared" si="6"/>
        <v>0</v>
      </c>
      <c r="H55" s="62">
        <f t="shared" si="6"/>
        <v>0</v>
      </c>
      <c r="I55" s="22">
        <f t="shared" si="6"/>
        <v>0</v>
      </c>
      <c r="J55" s="64">
        <f t="shared" si="6"/>
        <v>0</v>
      </c>
      <c r="K55" s="22">
        <f t="shared" si="6"/>
        <v>0</v>
      </c>
    </row>
    <row r="56" spans="1:11" ht="16.5" thickBot="1" x14ac:dyDescent="0.3">
      <c r="A56" s="39" t="s">
        <v>4</v>
      </c>
      <c r="B56" s="28">
        <f>B52+B53+B54+B55</f>
        <v>729</v>
      </c>
      <c r="C56" s="43">
        <f t="shared" ref="C56:K56" si="7">C52+C53+C54+C55</f>
        <v>374</v>
      </c>
      <c r="D56" s="26">
        <f t="shared" si="7"/>
        <v>4</v>
      </c>
      <c r="E56" s="26">
        <f t="shared" si="7"/>
        <v>30</v>
      </c>
      <c r="F56" s="26">
        <f t="shared" si="7"/>
        <v>225</v>
      </c>
      <c r="G56" s="26">
        <f t="shared" si="7"/>
        <v>20</v>
      </c>
      <c r="H56" s="52">
        <f t="shared" si="7"/>
        <v>95</v>
      </c>
      <c r="I56" s="28">
        <f t="shared" si="7"/>
        <v>195</v>
      </c>
      <c r="J56" s="25">
        <f t="shared" si="7"/>
        <v>130</v>
      </c>
      <c r="K56" s="28">
        <f t="shared" si="7"/>
        <v>30</v>
      </c>
    </row>
    <row r="58" spans="1:11" x14ac:dyDescent="0.25">
      <c r="B58" s="67">
        <f>+B56/$B$56</f>
        <v>1</v>
      </c>
      <c r="C58" s="67">
        <f>+C56/$B$56</f>
        <v>0.51303155006858714</v>
      </c>
      <c r="I58" s="67">
        <f t="shared" ref="I58:K58" si="8">+I56/$B$56</f>
        <v>0.26748971193415638</v>
      </c>
      <c r="J58" s="67">
        <f t="shared" si="8"/>
        <v>0.17832647462277093</v>
      </c>
      <c r="K58" s="67">
        <f t="shared" si="8"/>
        <v>4.1152263374485597E-2</v>
      </c>
    </row>
  </sheetData>
  <pageMargins left="0.25" right="0.25" top="0.75" bottom="0.75" header="0.3" footer="0.3"/>
  <pageSetup scale="77" fitToHeight="3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0C97416F8C4F44FA10B505B981F3D82" ma:contentTypeVersion="0" ma:contentTypeDescription="A content type to manage public (operations) IDB documents" ma:contentTypeScope="" ma:versionID="627d27f75aa2a56ee26e5249654deae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797291c00545b21aefff55aaa062ce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f604f8-8625-4834-b8e1-60a91cac53f3}" ma:internalName="TaxCatchAll" ma:showField="CatchAllData" ma:web="34365fba-c142-4198-ba9d-d07430d95c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f604f8-8625-4834-b8e1-60a91cac53f3}" ma:internalName="TaxCatchAllLabel" ma:readOnly="true" ma:showField="CatchAllDataLabel" ma:web="34365fba-c142-4198-ba9d-d07430d95c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37891757</IDBDocs_x0020_Number>
    <Document_x0020_Author xmlns="9c571b2f-e523-4ab2-ba2e-09e151a03ef4">Ortiz Meyer, Juan Pablo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ES-T1175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>ATN/OC-13950-ES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rm-fis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337254A3-413A-40F2-BED7-45982A015D96}"/>
</file>

<file path=customXml/itemProps2.xml><?xml version="1.0" encoding="utf-8"?>
<ds:datastoreItem xmlns:ds="http://schemas.openxmlformats.org/officeDocument/2006/customXml" ds:itemID="{963313DD-496B-42A1-90B5-3BE0495FB112}"/>
</file>

<file path=customXml/itemProps3.xml><?xml version="1.0" encoding="utf-8"?>
<ds:datastoreItem xmlns:ds="http://schemas.openxmlformats.org/officeDocument/2006/customXml" ds:itemID="{C4C7D806-8665-4BA9-A46A-AFAF92E85142}"/>
</file>

<file path=customXml/itemProps4.xml><?xml version="1.0" encoding="utf-8"?>
<ds:datastoreItem xmlns:ds="http://schemas.openxmlformats.org/officeDocument/2006/customXml" ds:itemID="{F1467441-7958-4CDD-9339-92D213FDC9E7}"/>
</file>

<file path=customXml/itemProps5.xml><?xml version="1.0" encoding="utf-8"?>
<ds:datastoreItem xmlns:ds="http://schemas.openxmlformats.org/officeDocument/2006/customXml" ds:itemID="{476EE3A2-0EA1-4E3F-82AB-7645AA0CB3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</dc:title>
  <dc:creator>Inter-American Development Bank</dc:creator>
  <cp:lastModifiedBy>Test</cp:lastModifiedBy>
  <cp:lastPrinted>2013-08-07T13:36:55Z</cp:lastPrinted>
  <dcterms:created xsi:type="dcterms:W3CDTF">2013-02-06T19:39:31Z</dcterms:created>
  <dcterms:modified xsi:type="dcterms:W3CDTF">2013-08-07T13:37:04Z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0x01010046CF21643EE8D14686A648AA6DAD089200D0C97416F8C4F44FA10B505B981F3D82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