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0730" windowHeight="9090"/>
  </bookViews>
  <sheets>
    <sheet name="PA" sheetId="1" r:id="rId1"/>
    <sheet name="Hoja1" sheetId="2" state="hidden" r:id="rId2"/>
    <sheet name="Hoja3" sheetId="3" state="hidden" r:id="rId3"/>
  </sheets>
  <definedNames>
    <definedName name="_ftn1" localSheetId="0">PA!#REF!</definedName>
    <definedName name="_ftn2" localSheetId="0">PA!#REF!</definedName>
    <definedName name="_ftn3" localSheetId="0">PA!#REF!</definedName>
    <definedName name="_ftn4" localSheetId="0">PA!#REF!</definedName>
    <definedName name="_ftnref1" localSheetId="0">PA!#REF!</definedName>
    <definedName name="_ftnref2" localSheetId="0">PA!$C$4</definedName>
    <definedName name="_ftnref3" localSheetId="0">PA!$G$4</definedName>
    <definedName name="_ftnref4" localSheetId="0">PA!$I$4</definedName>
  </definedNames>
  <calcPr calcId="145621"/>
</workbook>
</file>

<file path=xl/calcChain.xml><?xml version="1.0" encoding="utf-8"?>
<calcChain xmlns="http://schemas.openxmlformats.org/spreadsheetml/2006/main">
  <c r="B19" i="1" l="1"/>
  <c r="B20" i="1" s="1"/>
  <c r="B18" i="1"/>
  <c r="B11" i="1"/>
  <c r="B21" i="1" l="1"/>
  <c r="D7" i="3"/>
  <c r="D10" i="3" s="1"/>
</calcChain>
</file>

<file path=xl/sharedStrings.xml><?xml version="1.0" encoding="utf-8"?>
<sst xmlns="http://schemas.openxmlformats.org/spreadsheetml/2006/main" count="246" uniqueCount="136">
  <si>
    <t>Revisión (ex-ante ó ex-post)</t>
  </si>
  <si>
    <t>Comentarios</t>
  </si>
  <si>
    <t>NO</t>
  </si>
  <si>
    <r>
      <t>Bienes y Obras</t>
    </r>
    <r>
      <rPr>
        <u/>
        <sz val="10"/>
        <color theme="1"/>
        <rFont val="Times New Roman"/>
        <family val="1"/>
      </rPr>
      <t>:</t>
    </r>
    <r>
      <rPr>
        <sz val="10"/>
        <color theme="1"/>
        <rFont val="Times New Roman"/>
        <family val="1"/>
      </rPr>
      <t xml:space="preserve"> </t>
    </r>
    <r>
      <rPr>
        <b/>
        <sz val="10"/>
        <color theme="1"/>
        <rFont val="Times New Roman"/>
        <family val="1"/>
      </rPr>
      <t>LPI</t>
    </r>
    <r>
      <rPr>
        <sz val="10"/>
        <color theme="1"/>
        <rFont val="Times New Roman"/>
        <family val="1"/>
      </rPr>
      <t xml:space="preserve">: Licitación Pública Internacional; </t>
    </r>
    <r>
      <rPr>
        <b/>
        <sz val="10"/>
        <color theme="1"/>
        <rFont val="Times New Roman"/>
        <family val="1"/>
      </rPr>
      <t>LIL</t>
    </r>
    <r>
      <rPr>
        <sz val="10"/>
        <color theme="1"/>
        <rFont val="Times New Roman"/>
        <family val="1"/>
      </rPr>
      <t xml:space="preserve">: Licitación Internacional Limitada; </t>
    </r>
    <r>
      <rPr>
        <b/>
        <sz val="10"/>
        <color theme="1"/>
        <rFont val="Times New Roman"/>
        <family val="1"/>
      </rPr>
      <t>LPN</t>
    </r>
    <r>
      <rPr>
        <sz val="10"/>
        <color theme="1"/>
        <rFont val="Times New Roman"/>
        <family val="1"/>
      </rPr>
      <t xml:space="preserve">: Licitación Pública Nacional; </t>
    </r>
    <r>
      <rPr>
        <b/>
        <sz val="10"/>
        <color theme="1"/>
        <rFont val="Times New Roman"/>
        <family val="1"/>
      </rPr>
      <t>CP</t>
    </r>
    <r>
      <rPr>
        <sz val="10"/>
        <color theme="1"/>
        <rFont val="Times New Roman"/>
        <family val="1"/>
      </rPr>
      <t xml:space="preserve">: Comparación de Precios; </t>
    </r>
    <r>
      <rPr>
        <b/>
        <sz val="10"/>
        <color theme="1"/>
        <rFont val="Times New Roman"/>
        <family val="1"/>
      </rPr>
      <t>CD</t>
    </r>
    <r>
      <rPr>
        <sz val="10"/>
        <color theme="1"/>
        <rFont val="Times New Roman"/>
        <family val="1"/>
      </rPr>
      <t xml:space="preserve">: Contratación Directa; </t>
    </r>
    <r>
      <rPr>
        <b/>
        <sz val="10"/>
        <color theme="1"/>
        <rFont val="Times New Roman"/>
        <family val="1"/>
      </rPr>
      <t>AD</t>
    </r>
    <r>
      <rPr>
        <sz val="10"/>
        <color theme="1"/>
        <rFont val="Times New Roman"/>
        <family val="1"/>
      </rPr>
      <t xml:space="preserve">: Administración Directa; </t>
    </r>
    <r>
      <rPr>
        <b/>
        <sz val="10"/>
        <color theme="1"/>
        <rFont val="Times New Roman"/>
        <family val="1"/>
      </rPr>
      <t>CAE</t>
    </r>
    <r>
      <rPr>
        <sz val="10"/>
        <color theme="1"/>
        <rFont val="Times New Roman"/>
        <family val="1"/>
      </rPr>
      <t xml:space="preserve">: Contrataciones a través de Agencias Especializadas; </t>
    </r>
    <r>
      <rPr>
        <b/>
        <sz val="10"/>
        <color theme="1"/>
        <rFont val="Times New Roman"/>
        <family val="1"/>
      </rPr>
      <t>AC</t>
    </r>
    <r>
      <rPr>
        <sz val="10"/>
        <color theme="1"/>
        <rFont val="Times New Roman"/>
        <family val="1"/>
      </rPr>
      <t xml:space="preserve">: Agencias de Contrataciones; </t>
    </r>
    <r>
      <rPr>
        <b/>
        <sz val="10"/>
        <color theme="1"/>
        <rFont val="Times New Roman"/>
        <family val="1"/>
      </rPr>
      <t>AI</t>
    </r>
    <r>
      <rPr>
        <sz val="10"/>
        <color theme="1"/>
        <rFont val="Times New Roman"/>
        <family val="1"/>
      </rPr>
      <t xml:space="preserve">: Agencias de Inspección; </t>
    </r>
    <r>
      <rPr>
        <b/>
        <sz val="10"/>
        <color theme="1"/>
        <rFont val="Times New Roman"/>
        <family val="1"/>
      </rPr>
      <t>CPIF</t>
    </r>
    <r>
      <rPr>
        <sz val="10"/>
        <color theme="1"/>
        <rFont val="Times New Roman"/>
        <family val="1"/>
      </rPr>
      <t xml:space="preserve">: Contrataciones en Préstamos a Intermediarios Financieros; </t>
    </r>
    <r>
      <rPr>
        <b/>
        <sz val="10"/>
        <color theme="1"/>
        <rFont val="Times New Roman"/>
        <family val="1"/>
      </rPr>
      <t>CPO/COT/CPOT</t>
    </r>
    <r>
      <rPr>
        <sz val="10"/>
        <color theme="1"/>
        <rFont val="Times New Roman"/>
        <family val="1"/>
      </rPr>
      <t xml:space="preserve">: Construcción-propiedad-operación/ Construcción-operación- transferencia/ Construcción-propiedad-operación-transferencia (del inglés BOO/BOT/BOOT); </t>
    </r>
    <r>
      <rPr>
        <b/>
        <sz val="10"/>
        <color theme="1"/>
        <rFont val="Times New Roman"/>
        <family val="1"/>
      </rPr>
      <t>CBD</t>
    </r>
    <r>
      <rPr>
        <sz val="10"/>
        <color theme="1"/>
        <rFont val="Times New Roman"/>
        <family val="1"/>
      </rPr>
      <t xml:space="preserve">: Contratación Basada en Desempeño; </t>
    </r>
    <r>
      <rPr>
        <b/>
        <sz val="10"/>
        <color theme="1"/>
        <rFont val="Times New Roman"/>
        <family val="1"/>
      </rPr>
      <t>CPGB</t>
    </r>
    <r>
      <rPr>
        <sz val="10"/>
        <color theme="1"/>
        <rFont val="Times New Roman"/>
        <family val="1"/>
      </rPr>
      <t xml:space="preserve">: Contrataciones con Prestamos Garantizados por el Banco; </t>
    </r>
    <r>
      <rPr>
        <b/>
        <sz val="10"/>
        <color theme="1"/>
        <rFont val="Times New Roman"/>
        <family val="1"/>
      </rPr>
      <t>PSC</t>
    </r>
    <r>
      <rPr>
        <sz val="10"/>
        <color theme="1"/>
        <rFont val="Times New Roman"/>
        <family val="1"/>
      </rPr>
      <t xml:space="preserve">: Participación de la Comunidad en las Contrataciones.  </t>
    </r>
    <r>
      <rPr>
        <b/>
        <u/>
        <sz val="10"/>
        <color theme="1"/>
        <rFont val="Times New Roman"/>
        <family val="1"/>
      </rPr>
      <t>Firmas Consultoras</t>
    </r>
    <r>
      <rPr>
        <u/>
        <sz val="10"/>
        <color theme="1"/>
        <rFont val="Times New Roman"/>
        <family val="1"/>
      </rPr>
      <t>:</t>
    </r>
    <r>
      <rPr>
        <b/>
        <sz val="10"/>
        <color theme="1"/>
        <rFont val="Times New Roman"/>
        <family val="1"/>
      </rPr>
      <t xml:space="preserve"> SBCC</t>
    </r>
    <r>
      <rPr>
        <sz val="10"/>
        <color theme="1"/>
        <rFont val="Times New Roman"/>
        <family val="1"/>
      </rPr>
      <t xml:space="preserve">: Selección Basada en la Calidad y el Costo; </t>
    </r>
    <r>
      <rPr>
        <b/>
        <sz val="10"/>
        <color theme="1"/>
        <rFont val="Times New Roman"/>
        <family val="1"/>
      </rPr>
      <t>SBC</t>
    </r>
    <r>
      <rPr>
        <sz val="10"/>
        <color theme="1"/>
        <rFont val="Times New Roman"/>
        <family val="1"/>
      </rPr>
      <t xml:space="preserve">: Selección Basada en la Calidad; </t>
    </r>
    <r>
      <rPr>
        <b/>
        <sz val="10"/>
        <color theme="1"/>
        <rFont val="Times New Roman"/>
        <family val="1"/>
      </rPr>
      <t>SBPF</t>
    </r>
    <r>
      <rPr>
        <sz val="10"/>
        <color theme="1"/>
        <rFont val="Times New Roman"/>
        <family val="1"/>
      </rPr>
      <t xml:space="preserve">: Selección Basada en Presupuesto Fijo; </t>
    </r>
    <r>
      <rPr>
        <b/>
        <sz val="10"/>
        <color theme="1"/>
        <rFont val="Times New Roman"/>
        <family val="1"/>
      </rPr>
      <t>SBMC</t>
    </r>
    <r>
      <rPr>
        <sz val="10"/>
        <color theme="1"/>
        <rFont val="Times New Roman"/>
        <family val="1"/>
      </rPr>
      <t xml:space="preserve">: Selección Basada en el Menor Costo; </t>
    </r>
    <r>
      <rPr>
        <b/>
        <sz val="10"/>
        <color theme="1"/>
        <rFont val="Times New Roman"/>
        <family val="1"/>
      </rPr>
      <t>SCC</t>
    </r>
    <r>
      <rPr>
        <sz val="10"/>
        <color theme="1"/>
        <rFont val="Times New Roman"/>
        <family val="1"/>
      </rPr>
      <t xml:space="preserve">: Selección Basada en las Calificaciones de los Consultores; </t>
    </r>
    <r>
      <rPr>
        <b/>
        <sz val="10"/>
        <color theme="1"/>
        <rFont val="Times New Roman"/>
        <family val="1"/>
      </rPr>
      <t>SD</t>
    </r>
    <r>
      <rPr>
        <sz val="10"/>
        <color theme="1"/>
        <rFont val="Times New Roman"/>
        <family val="1"/>
      </rPr>
      <t xml:space="preserve">: Selección Directa. </t>
    </r>
    <r>
      <rPr>
        <b/>
        <u/>
        <sz val="10"/>
        <color theme="1"/>
        <rFont val="Times New Roman"/>
        <family val="1"/>
      </rPr>
      <t>Consultores Individuales</t>
    </r>
    <r>
      <rPr>
        <b/>
        <sz val="10"/>
        <color theme="1"/>
        <rFont val="Times New Roman"/>
        <family val="1"/>
      </rPr>
      <t>:</t>
    </r>
    <r>
      <rPr>
        <sz val="10"/>
        <color theme="1"/>
        <rFont val="Times New Roman"/>
        <family val="1"/>
      </rPr>
      <t xml:space="preserve"> </t>
    </r>
    <r>
      <rPr>
        <b/>
        <sz val="10"/>
        <color theme="1"/>
        <rFont val="Times New Roman"/>
        <family val="1"/>
      </rPr>
      <t>CCIN</t>
    </r>
    <r>
      <rPr>
        <sz val="10"/>
        <color theme="1"/>
        <rFont val="Times New Roman"/>
        <family val="1"/>
      </rPr>
      <t xml:space="preserve">: Selección basada en la Comparación de Calificaciones Consultor Individual Nacional; </t>
    </r>
    <r>
      <rPr>
        <b/>
        <sz val="10"/>
        <color theme="1"/>
        <rFont val="Times New Roman"/>
        <family val="1"/>
      </rPr>
      <t>CCII</t>
    </r>
    <r>
      <rPr>
        <sz val="10"/>
        <color theme="1"/>
        <rFont val="Times New Roman"/>
        <family val="1"/>
      </rPr>
      <t>: Selección basada en la Comparación de Calificaciones Consultor Individual Internacional</t>
    </r>
  </si>
  <si>
    <t xml:space="preserve">Categoría y Descripción del Contrato de Adquisiciones </t>
  </si>
  <si>
    <t>Status  (Pendiente, en proceso, adjudicado, cancelado)</t>
  </si>
  <si>
    <t>Precalificación (Si/No)</t>
  </si>
  <si>
    <t>Total de la operacion</t>
  </si>
  <si>
    <t>Total PA</t>
  </si>
  <si>
    <t>% Avance</t>
  </si>
  <si>
    <t>Nombre de Tarea</t>
  </si>
  <si>
    <t>Predecesoras</t>
  </si>
  <si>
    <t>Duración</t>
  </si>
  <si>
    <t>Inicio</t>
  </si>
  <si>
    <t>Fin</t>
  </si>
  <si>
    <t>Costo</t>
  </si>
  <si>
    <t>Total</t>
  </si>
  <si>
    <t>Método de Adquisición</t>
  </si>
  <si>
    <t>Programa de Mejoramiento del Acceso de Servicios y Redes de Salud</t>
  </si>
  <si>
    <t>719.75 días</t>
  </si>
  <si>
    <t>lun 01/04/13</t>
  </si>
  <si>
    <t>vie 01/01/16</t>
  </si>
  <si>
    <t>$50,000,000</t>
  </si>
  <si>
    <t xml:space="preserve">   CONTRATO DE PRESTAMO FORMALIZADO</t>
  </si>
  <si>
    <t>56 días</t>
  </si>
  <si>
    <t>lun 01/07/13</t>
  </si>
  <si>
    <t>lun 16/09/13</t>
  </si>
  <si>
    <t>$0</t>
  </si>
  <si>
    <t xml:space="preserve">   CUMPLIMIENTO DE CONDICIONES PREVIAS AL PRIMER DESEMBOLSO</t>
  </si>
  <si>
    <t>198 días</t>
  </si>
  <si>
    <t>mié 01/01/14</t>
  </si>
  <si>
    <t xml:space="preserve">   PROGRAMACION DE COMPONENTES A NIVEL PEP</t>
  </si>
  <si>
    <t>719 días</t>
  </si>
  <si>
    <t xml:space="preserve">      COMPONENTE 1: Mejora de Cobertura de Servicios de Salud con Gestion Descentralizados</t>
  </si>
  <si>
    <t>$45,990,163</t>
  </si>
  <si>
    <t xml:space="preserve">         SUB COMPONENTE 1.1: Mejora del Acceso y Calidad de los Servicios de Salud del primer nivel de atencion bajo el Modelo de Gestion Descentralizado</t>
  </si>
  <si>
    <t>$43,136,363</t>
  </si>
  <si>
    <t xml:space="preserve">            Producto 1: Provisión de Servicios de Salud de Primer Nivel de Atención</t>
  </si>
  <si>
    <t>$41,546,163</t>
  </si>
  <si>
    <t>SERVICIOS DE NO CONSULTORIA.Contratación Directa</t>
  </si>
  <si>
    <t xml:space="preserve">            Producto 2: Provisión de Servicios de Salud de Segundo Nivel de Atención</t>
  </si>
  <si>
    <t>521 días</t>
  </si>
  <si>
    <t>jue 31/12/15</t>
  </si>
  <si>
    <t>$1,200,000</t>
  </si>
  <si>
    <t xml:space="preserve">            Producto 3: Desarrollo de Competencias y Capacidades a los Equipos de Primer y Segundo Nivel de Atención</t>
  </si>
  <si>
    <t>197 días</t>
  </si>
  <si>
    <t>mar 01/04/14</t>
  </si>
  <si>
    <t>$390,200</t>
  </si>
  <si>
    <t>CONSULTORIAS FIRMAS.Seleccion basada en Calidad y Costo</t>
  </si>
  <si>
    <t xml:space="preserve">         SUB COMPONENTE 1.2 Fortalecimiento de las Redes Integradas Salud Materno Infantil </t>
  </si>
  <si>
    <t>187 días</t>
  </si>
  <si>
    <t>vie 02/08/13</t>
  </si>
  <si>
    <t>lun 21/04/14</t>
  </si>
  <si>
    <t>$2,053,800</t>
  </si>
  <si>
    <t xml:space="preserve">            Diseño e Implementacion del Sistema de Referencia y Respuestas de las microredes participantes en el proyecto (Gestion de Usuarios)</t>
  </si>
  <si>
    <t>114 días</t>
  </si>
  <si>
    <t>mar 01/10/13</t>
  </si>
  <si>
    <t>vie 07/03/14</t>
  </si>
  <si>
    <t>$200,000</t>
  </si>
  <si>
    <t xml:space="preserve">            Compra de Ambulancias (6 Ambulancias)</t>
  </si>
  <si>
    <t>101 días</t>
  </si>
  <si>
    <t>mar 18/02/14</t>
  </si>
  <si>
    <t>$600,000</t>
  </si>
  <si>
    <t>BIENES.Licitación Pública Internacional</t>
  </si>
  <si>
    <t xml:space="preserve">            Compra de Equipo Medico Menor</t>
  </si>
  <si>
    <t>lun 02/12/13</t>
  </si>
  <si>
    <t>$1,008,800</t>
  </si>
  <si>
    <t xml:space="preserve">            Compra de Vehiculos (7 Vehiculos)</t>
  </si>
  <si>
    <t>vie 20/12/13</t>
  </si>
  <si>
    <t>$245,000</t>
  </si>
  <si>
    <t xml:space="preserve">         SUB COMPONENTE 1.3. Apoyo para la Provisión Descentralizada de los Servicios de Salud</t>
  </si>
  <si>
    <t>180 días</t>
  </si>
  <si>
    <t>$800,000</t>
  </si>
  <si>
    <t xml:space="preserve">            Producto 1: Desarrollo de una Estrategia de Comunicación Social</t>
  </si>
  <si>
    <t>jue 01/08/13</t>
  </si>
  <si>
    <t>mar 07/01/14</t>
  </si>
  <si>
    <t>$100,000</t>
  </si>
  <si>
    <t xml:space="preserve">            Producto 2: Control de Resultados del Programa Mejorado</t>
  </si>
  <si>
    <t>lun 18/11/13</t>
  </si>
  <si>
    <t xml:space="preserve">            Producto 3: Empadronamiento y Nominalizacion de Beneficiarios</t>
  </si>
  <si>
    <t>$500,000</t>
  </si>
  <si>
    <t xml:space="preserve">      COMPONENTE 2: Fortalecimiento Institucional </t>
  </si>
  <si>
    <t>608 días</t>
  </si>
  <si>
    <t>mar 03/09/13</t>
  </si>
  <si>
    <t>$1,863,587</t>
  </si>
  <si>
    <t xml:space="preserve">         Fortalecimiento para la Funcion de Compra y Contratacion de Servicios de Salud</t>
  </si>
  <si>
    <t>vie 07/02/14</t>
  </si>
  <si>
    <t>$1,350,000</t>
  </si>
  <si>
    <t xml:space="preserve">         Funcionamiento de la UGD </t>
  </si>
  <si>
    <t>$513,587</t>
  </si>
  <si>
    <t xml:space="preserve">      COMPONENTE 3: Evaluacion, Auditoria y Gestion del Proyecto</t>
  </si>
  <si>
    <t>$2,146,250</t>
  </si>
  <si>
    <t xml:space="preserve">         Auditora Financiera</t>
  </si>
  <si>
    <t>jue 08/05/14</t>
  </si>
  <si>
    <t>$150,000</t>
  </si>
  <si>
    <t xml:space="preserve">         Evaluacion Operativa y de Gestion de Medio Termino </t>
  </si>
  <si>
    <t>lun 09/06/14</t>
  </si>
  <si>
    <t xml:space="preserve">         Unidad Ejecutora funcionando</t>
  </si>
  <si>
    <t>$1,846,250</t>
  </si>
  <si>
    <t>544 dias</t>
  </si>
  <si>
    <t>$6,082,834</t>
  </si>
  <si>
    <t>$17,584,757</t>
  </si>
  <si>
    <t>$17,358,572</t>
  </si>
  <si>
    <t xml:space="preserve"> </t>
  </si>
  <si>
    <t>Pendiente</t>
  </si>
  <si>
    <t>Costo Estimado de la Adquisición (US$ Miles)  BID</t>
  </si>
  <si>
    <t>Contrapartida %</t>
  </si>
  <si>
    <t>Ex post</t>
  </si>
  <si>
    <t>Inicio de la Contratacion</t>
  </si>
  <si>
    <t xml:space="preserve">Fecha Estimada </t>
  </si>
  <si>
    <t>Fuente de Financiamiento %</t>
  </si>
  <si>
    <t xml:space="preserve"> BID %</t>
  </si>
  <si>
    <t>1. Consultorias Individuales</t>
  </si>
  <si>
    <t>II trimestre</t>
  </si>
  <si>
    <t>I Trimestre</t>
  </si>
  <si>
    <t>III Trimestre</t>
  </si>
  <si>
    <t>IV Trimestre</t>
  </si>
  <si>
    <t>Sub Total Componente I</t>
  </si>
  <si>
    <t>Sub Total Componente II</t>
  </si>
  <si>
    <t>Programa de Apoyo a la Reforma del Sector Salud.</t>
  </si>
  <si>
    <t>Componente 1: Marco Juridico y Modelo Nacional de Salud</t>
  </si>
  <si>
    <t>1. Firmas Consultoras</t>
  </si>
  <si>
    <t>Período comprendido para este Plan de Adquisiciones:  Desde 01 de febrero 2017 al 30 de enero 2018.</t>
  </si>
  <si>
    <t>Componente 2: Mejora de la eficiencia y calidad del sistema de salud.</t>
  </si>
  <si>
    <t>Consultoría Internacional para apoyar la revisión, ajuste e implementación de un Sistema de Monitoreo y Evaluación de los Convenios de Gestión Descentralizados.</t>
  </si>
  <si>
    <t>Consultor Nacional para Asistencia Técnica de Apoyo a la SESAL en la definición de los criterios para la conformación de las RISS y de los ESFAM</t>
  </si>
  <si>
    <t>Contratacion de Firma para el Ajuste e implementacion de un Sistema de Gestion y Control de Recursos Humanos de la  Secretaria de Salud.</t>
  </si>
  <si>
    <t xml:space="preserve">Consultoría para la Definición del Programa Nacional de Calidad de la Secretaria de Salud. </t>
  </si>
  <si>
    <t>*DTC: Proceso Competitivo</t>
  </si>
  <si>
    <t>**E-Sourcing: Firmas Consultoras</t>
  </si>
  <si>
    <t xml:space="preserve">Consultoría Internacional para la Elaboración de Manuales y Criterios para la Organización de las Redes Integradas de Servicios de Salud (RISS) y Equipos de Salud Familiar (ESFAM). </t>
  </si>
  <si>
    <t>Contratación de Consultor para Elaboracion de la Ley del Sistema Nacional de Salud.</t>
  </si>
  <si>
    <t>Asistencia Técnica para la Reestructuración Presupuestaria de la Secretaria de Salud, para el Financiamiento de la Gestión Descentralizada.</t>
  </si>
  <si>
    <t>CCIN</t>
  </si>
  <si>
    <t>CCII</t>
  </si>
  <si>
    <t>SCC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</si>
</sst>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[$$-340A]\ #,##0.00"/>
    <numFmt numFmtId="165" formatCode="[$$-540A]#,##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0"/>
      <color theme="1"/>
      <name val="Times New Roman"/>
      <family val="1"/>
    </font>
    <font>
      <u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Arial Narrow"/>
      <family val="2"/>
    </font>
    <font>
      <b/>
      <sz val="11"/>
      <color rgb="FF000000"/>
      <name val="Arial Narrow"/>
      <family val="2"/>
    </font>
    <font>
      <sz val="8"/>
      <color theme="1"/>
      <name val="Arial"/>
      <family val="2"/>
    </font>
    <font>
      <sz val="8"/>
      <color rgb="FF363636"/>
      <name val="Arial"/>
      <family val="2"/>
    </font>
    <font>
      <b/>
      <sz val="11"/>
      <color rgb="FF800000"/>
      <name val="Arial Narrow"/>
      <family val="2"/>
    </font>
    <font>
      <b/>
      <sz val="11"/>
      <color rgb="FF008000"/>
      <name val="Arial Narrow"/>
      <family val="2"/>
    </font>
    <font>
      <b/>
      <sz val="11"/>
      <color rgb="FF000080"/>
      <name val="Arial Narrow"/>
      <family val="2"/>
    </font>
    <font>
      <sz val="11"/>
      <color rgb="FF000000"/>
      <name val="Arial Narrow"/>
      <family val="2"/>
    </font>
    <font>
      <b/>
      <sz val="8"/>
      <color rgb="FF000000"/>
      <name val="Arial"/>
      <family val="2"/>
    </font>
    <font>
      <sz val="10"/>
      <name val="Arial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rgb="FFFF0000"/>
      <name val="Times New Roman"/>
      <family val="1"/>
    </font>
    <font>
      <b/>
      <sz val="14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DFE3E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64">
    <xf numFmtId="0" fontId="0" fillId="0" borderId="0" xfId="0"/>
    <xf numFmtId="0" fontId="9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 wrapText="1"/>
    </xf>
    <xf numFmtId="9" fontId="7" fillId="3" borderId="2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7" fillId="3" borderId="2" xfId="0" applyFont="1" applyFill="1" applyBorder="1" applyAlignment="1">
      <alignment horizontal="right" vertical="center" wrapText="1"/>
    </xf>
    <xf numFmtId="0" fontId="7" fillId="3" borderId="2" xfId="0" applyFont="1" applyFill="1" applyBorder="1" applyAlignment="1">
      <alignment horizontal="center" vertical="center" wrapText="1"/>
    </xf>
    <xf numFmtId="9" fontId="10" fillId="3" borderId="2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vertical="center" wrapText="1"/>
    </xf>
    <xf numFmtId="0" fontId="10" fillId="3" borderId="2" xfId="0" applyFont="1" applyFill="1" applyBorder="1" applyAlignment="1">
      <alignment horizontal="right" vertical="center" wrapText="1"/>
    </xf>
    <xf numFmtId="0" fontId="10" fillId="3" borderId="2" xfId="0" applyFont="1" applyFill="1" applyBorder="1" applyAlignment="1">
      <alignment horizontal="center" vertical="center" wrapText="1"/>
    </xf>
    <xf numFmtId="9" fontId="11" fillId="3" borderId="2" xfId="0" applyNumberFormat="1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vertical="center" wrapText="1"/>
    </xf>
    <xf numFmtId="0" fontId="11" fillId="3" borderId="2" xfId="0" applyFont="1" applyFill="1" applyBorder="1" applyAlignment="1">
      <alignment horizontal="right" vertical="center" wrapText="1"/>
    </xf>
    <xf numFmtId="0" fontId="11" fillId="3" borderId="2" xfId="0" applyFont="1" applyFill="1" applyBorder="1" applyAlignment="1">
      <alignment horizontal="center" vertical="center" wrapText="1"/>
    </xf>
    <xf numFmtId="9" fontId="12" fillId="3" borderId="2" xfId="0" applyNumberFormat="1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vertical="center" wrapText="1"/>
    </xf>
    <xf numFmtId="0" fontId="12" fillId="3" borderId="2" xfId="0" applyFont="1" applyFill="1" applyBorder="1" applyAlignment="1">
      <alignment horizontal="right" vertical="center" wrapText="1"/>
    </xf>
    <xf numFmtId="0" fontId="12" fillId="3" borderId="2" xfId="0" applyFont="1" applyFill="1" applyBorder="1" applyAlignment="1">
      <alignment horizontal="center" vertical="center" wrapText="1"/>
    </xf>
    <xf numFmtId="9" fontId="13" fillId="3" borderId="2" xfId="0" applyNumberFormat="1" applyFont="1" applyFill="1" applyBorder="1" applyAlignment="1">
      <alignment horizontal="center" vertical="center" wrapText="1"/>
    </xf>
    <xf numFmtId="9" fontId="14" fillId="3" borderId="2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vertical="center" wrapText="1"/>
    </xf>
    <xf numFmtId="0" fontId="13" fillId="3" borderId="2" xfId="0" applyFont="1" applyFill="1" applyBorder="1" applyAlignment="1">
      <alignment vertical="center" wrapText="1"/>
    </xf>
    <xf numFmtId="0" fontId="13" fillId="3" borderId="2" xfId="0" applyFont="1" applyFill="1" applyBorder="1" applyAlignment="1">
      <alignment horizontal="right" vertical="center" wrapText="1"/>
    </xf>
    <xf numFmtId="0" fontId="13" fillId="3" borderId="2" xfId="0" applyFont="1" applyFill="1" applyBorder="1" applyAlignment="1">
      <alignment horizontal="center" vertical="center" wrapText="1"/>
    </xf>
    <xf numFmtId="164" fontId="0" fillId="0" borderId="0" xfId="0" applyNumberFormat="1"/>
    <xf numFmtId="0" fontId="17" fillId="0" borderId="1" xfId="0" applyFont="1" applyBorder="1" applyAlignment="1">
      <alignment horizontal="center" vertical="center" wrapText="1"/>
    </xf>
    <xf numFmtId="0" fontId="18" fillId="0" borderId="0" xfId="0" applyFont="1"/>
    <xf numFmtId="0" fontId="18" fillId="0" borderId="0" xfId="0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9" fontId="19" fillId="0" borderId="1" xfId="0" applyNumberFormat="1" applyFont="1" applyBorder="1" applyAlignment="1">
      <alignment horizontal="center" vertical="center" wrapText="1"/>
    </xf>
    <xf numFmtId="165" fontId="19" fillId="0" borderId="1" xfId="1" applyNumberFormat="1" applyFont="1" applyBorder="1" applyAlignment="1">
      <alignment vertical="center"/>
    </xf>
    <xf numFmtId="43" fontId="18" fillId="0" borderId="0" xfId="0" applyNumberFormat="1" applyFont="1"/>
    <xf numFmtId="0" fontId="18" fillId="0" borderId="0" xfId="0" applyFont="1" applyFill="1"/>
    <xf numFmtId="0" fontId="20" fillId="4" borderId="1" xfId="0" applyFont="1" applyFill="1" applyBorder="1" applyAlignment="1">
      <alignment vertical="center"/>
    </xf>
    <xf numFmtId="165" fontId="20" fillId="4" borderId="1" xfId="1" applyNumberFormat="1" applyFont="1" applyFill="1" applyBorder="1" applyAlignment="1">
      <alignment vertical="center"/>
    </xf>
    <xf numFmtId="0" fontId="21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vertical="center"/>
    </xf>
    <xf numFmtId="165" fontId="20" fillId="4" borderId="3" xfId="1" applyNumberFormat="1" applyFont="1" applyFill="1" applyBorder="1" applyAlignment="1">
      <alignment horizontal="right" vertical="center"/>
    </xf>
    <xf numFmtId="0" fontId="16" fillId="4" borderId="1" xfId="0" applyFont="1" applyFill="1" applyBorder="1" applyAlignment="1">
      <alignment horizontal="center" vertical="center"/>
    </xf>
    <xf numFmtId="3" fontId="16" fillId="4" borderId="1" xfId="0" applyNumberFormat="1" applyFont="1" applyFill="1" applyBorder="1" applyAlignment="1">
      <alignment horizontal="center" vertical="center"/>
    </xf>
    <xf numFmtId="9" fontId="19" fillId="0" borderId="4" xfId="0" applyNumberFormat="1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right" vertical="center" wrapText="1"/>
    </xf>
    <xf numFmtId="165" fontId="20" fillId="0" borderId="1" xfId="1" applyNumberFormat="1" applyFont="1" applyBorder="1" applyAlignment="1">
      <alignment vertical="center"/>
    </xf>
    <xf numFmtId="0" fontId="19" fillId="0" borderId="1" xfId="0" applyFont="1" applyFill="1" applyBorder="1" applyAlignment="1">
      <alignment vertical="center" wrapText="1"/>
    </xf>
    <xf numFmtId="0" fontId="19" fillId="7" borderId="1" xfId="0" applyFont="1" applyFill="1" applyBorder="1" applyAlignment="1">
      <alignment vertical="center" wrapText="1"/>
    </xf>
    <xf numFmtId="9" fontId="19" fillId="7" borderId="1" xfId="0" applyNumberFormat="1" applyFont="1" applyFill="1" applyBorder="1" applyAlignment="1">
      <alignment horizontal="center" vertical="center" wrapText="1"/>
    </xf>
    <xf numFmtId="0" fontId="22" fillId="7" borderId="0" xfId="0" applyFont="1" applyFill="1"/>
    <xf numFmtId="0" fontId="16" fillId="6" borderId="3" xfId="0" applyFont="1" applyFill="1" applyBorder="1" applyAlignment="1">
      <alignment horizontal="left" vertical="center" wrapText="1"/>
    </xf>
    <xf numFmtId="0" fontId="16" fillId="6" borderId="4" xfId="0" applyFont="1" applyFill="1" applyBorder="1" applyAlignment="1">
      <alignment horizontal="left" vertical="center" wrapText="1"/>
    </xf>
    <xf numFmtId="0" fontId="16" fillId="6" borderId="5" xfId="0" applyFont="1" applyFill="1" applyBorder="1" applyAlignment="1">
      <alignment horizontal="left" vertical="center" wrapText="1"/>
    </xf>
    <xf numFmtId="0" fontId="20" fillId="5" borderId="3" xfId="0" applyFont="1" applyFill="1" applyBorder="1" applyAlignment="1">
      <alignment horizontal="left" vertical="center" wrapText="1"/>
    </xf>
    <xf numFmtId="0" fontId="20" fillId="5" borderId="4" xfId="0" applyFont="1" applyFill="1" applyBorder="1" applyAlignment="1">
      <alignment horizontal="left" vertical="center" wrapText="1"/>
    </xf>
    <xf numFmtId="0" fontId="20" fillId="5" borderId="5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</cellXfs>
  <cellStyles count="3">
    <cellStyle name="Comma" xfId="1" builtinId="3"/>
    <cellStyle name="Millares 2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showGridLines="0" tabSelected="1" topLeftCell="A10" zoomScale="133" zoomScaleNormal="180" workbookViewId="0">
      <selection activeCell="C18" sqref="C18"/>
    </sheetView>
  </sheetViews>
  <sheetFormatPr defaultColWidth="11.28515625" defaultRowHeight="15.75" x14ac:dyDescent="0.25"/>
  <cols>
    <col min="1" max="1" width="56.85546875" style="28" customWidth="1"/>
    <col min="2" max="2" width="14.7109375" style="28" customWidth="1"/>
    <col min="3" max="4" width="12.28515625" style="29" customWidth="1"/>
    <col min="5" max="5" width="10.140625" style="29" customWidth="1"/>
    <col min="6" max="6" width="10.85546875" style="29" customWidth="1"/>
    <col min="7" max="7" width="13.28515625" style="29" customWidth="1"/>
    <col min="8" max="8" width="14.28515625" style="29" customWidth="1"/>
    <col min="9" max="9" width="13.7109375" style="29" customWidth="1"/>
    <col min="10" max="10" width="18.85546875" style="29" customWidth="1"/>
    <col min="11" max="16384" width="11.28515625" style="28"/>
  </cols>
  <sheetData>
    <row r="1" spans="1:12" ht="15.6" x14ac:dyDescent="0.3">
      <c r="A1" s="60" t="s">
        <v>119</v>
      </c>
      <c r="B1" s="60"/>
      <c r="C1" s="60"/>
      <c r="D1" s="60"/>
      <c r="E1" s="60"/>
      <c r="F1" s="60"/>
      <c r="G1" s="60"/>
      <c r="H1" s="60"/>
      <c r="I1" s="60"/>
      <c r="J1" s="60"/>
    </row>
    <row r="2" spans="1:12" x14ac:dyDescent="0.25">
      <c r="A2" s="61" t="s">
        <v>122</v>
      </c>
      <c r="B2" s="61"/>
      <c r="C2" s="61"/>
      <c r="D2" s="61"/>
      <c r="E2" s="61"/>
      <c r="F2" s="61"/>
      <c r="G2" s="61"/>
      <c r="H2" s="61"/>
      <c r="I2" s="61"/>
      <c r="J2" s="61"/>
    </row>
    <row r="3" spans="1:12" ht="15.6" x14ac:dyDescent="0.3">
      <c r="J3" s="29" t="s">
        <v>103</v>
      </c>
    </row>
    <row r="4" spans="1:12" ht="31.5" customHeight="1" x14ac:dyDescent="0.25">
      <c r="A4" s="63" t="s">
        <v>4</v>
      </c>
      <c r="B4" s="63" t="s">
        <v>105</v>
      </c>
      <c r="C4" s="63" t="s">
        <v>17</v>
      </c>
      <c r="D4" s="63" t="s">
        <v>0</v>
      </c>
      <c r="E4" s="63" t="s">
        <v>110</v>
      </c>
      <c r="F4" s="63"/>
      <c r="G4" s="63" t="s">
        <v>6</v>
      </c>
      <c r="H4" s="30" t="s">
        <v>109</v>
      </c>
      <c r="I4" s="63" t="s">
        <v>5</v>
      </c>
      <c r="J4" s="63" t="s">
        <v>1</v>
      </c>
    </row>
    <row r="5" spans="1:12" ht="47.25" customHeight="1" x14ac:dyDescent="0.25">
      <c r="A5" s="63"/>
      <c r="B5" s="63"/>
      <c r="C5" s="63"/>
      <c r="D5" s="63"/>
      <c r="E5" s="30" t="s">
        <v>111</v>
      </c>
      <c r="F5" s="27" t="s">
        <v>106</v>
      </c>
      <c r="G5" s="63"/>
      <c r="H5" s="30" t="s">
        <v>108</v>
      </c>
      <c r="I5" s="63"/>
      <c r="J5" s="63"/>
    </row>
    <row r="6" spans="1:12" s="37" customFormat="1" ht="15.6" x14ac:dyDescent="0.3">
      <c r="A6" s="54" t="s">
        <v>120</v>
      </c>
      <c r="B6" s="55"/>
      <c r="C6" s="55"/>
      <c r="D6" s="55"/>
      <c r="E6" s="55"/>
      <c r="F6" s="55"/>
      <c r="G6" s="55"/>
      <c r="H6" s="55"/>
      <c r="I6" s="55"/>
      <c r="J6" s="56"/>
    </row>
    <row r="7" spans="1:12" s="37" customFormat="1" ht="15.6" x14ac:dyDescent="0.3">
      <c r="A7" s="57" t="s">
        <v>112</v>
      </c>
      <c r="B7" s="58"/>
      <c r="C7" s="58"/>
      <c r="D7" s="58"/>
      <c r="E7" s="58"/>
      <c r="F7" s="58"/>
      <c r="G7" s="58"/>
      <c r="H7" s="58"/>
      <c r="I7" s="58"/>
      <c r="J7" s="59"/>
    </row>
    <row r="8" spans="1:12" ht="31.5" x14ac:dyDescent="0.25">
      <c r="A8" s="50" t="s">
        <v>131</v>
      </c>
      <c r="B8" s="35">
        <v>15510</v>
      </c>
      <c r="C8" s="52" t="s">
        <v>133</v>
      </c>
      <c r="D8" s="31" t="s">
        <v>107</v>
      </c>
      <c r="E8" s="34">
        <v>1</v>
      </c>
      <c r="F8" s="34"/>
      <c r="G8" s="31" t="s">
        <v>2</v>
      </c>
      <c r="H8" s="31" t="s">
        <v>113</v>
      </c>
      <c r="I8" s="31" t="s">
        <v>104</v>
      </c>
      <c r="J8" s="32"/>
    </row>
    <row r="9" spans="1:12" ht="63" x14ac:dyDescent="0.25">
      <c r="A9" s="50" t="s">
        <v>130</v>
      </c>
      <c r="B9" s="35">
        <v>31090</v>
      </c>
      <c r="C9" s="52" t="s">
        <v>134</v>
      </c>
      <c r="D9" s="31" t="s">
        <v>107</v>
      </c>
      <c r="E9" s="34">
        <v>1</v>
      </c>
      <c r="F9" s="34"/>
      <c r="G9" s="31" t="s">
        <v>2</v>
      </c>
      <c r="H9" s="31" t="s">
        <v>114</v>
      </c>
      <c r="I9" s="31" t="s">
        <v>104</v>
      </c>
      <c r="J9" s="32"/>
    </row>
    <row r="10" spans="1:12" ht="47.25" x14ac:dyDescent="0.25">
      <c r="A10" s="51" t="s">
        <v>125</v>
      </c>
      <c r="B10" s="35">
        <v>30790</v>
      </c>
      <c r="C10" s="52" t="s">
        <v>133</v>
      </c>
      <c r="D10" s="31" t="s">
        <v>107</v>
      </c>
      <c r="E10" s="34">
        <v>1</v>
      </c>
      <c r="F10" s="34"/>
      <c r="G10" s="31" t="s">
        <v>2</v>
      </c>
      <c r="H10" s="31" t="s">
        <v>114</v>
      </c>
      <c r="I10" s="31" t="s">
        <v>104</v>
      </c>
      <c r="J10" s="32"/>
    </row>
    <row r="11" spans="1:12" ht="15.6" x14ac:dyDescent="0.3">
      <c r="A11" s="48" t="s">
        <v>117</v>
      </c>
      <c r="B11" s="49">
        <f>SUM(B8:B10)</f>
        <v>77390</v>
      </c>
      <c r="C11" s="45"/>
      <c r="D11" s="46"/>
      <c r="E11" s="45"/>
      <c r="F11" s="45"/>
      <c r="G11" s="46"/>
      <c r="H11" s="46"/>
      <c r="I11" s="46"/>
      <c r="J11" s="47"/>
      <c r="K11" s="28" t="s">
        <v>103</v>
      </c>
    </row>
    <row r="12" spans="1:12" ht="15.6" x14ac:dyDescent="0.3">
      <c r="A12" s="54" t="s">
        <v>123</v>
      </c>
      <c r="B12" s="55"/>
      <c r="C12" s="55"/>
      <c r="D12" s="55"/>
      <c r="E12" s="55"/>
      <c r="F12" s="55"/>
      <c r="G12" s="55"/>
      <c r="H12" s="55"/>
      <c r="I12" s="55"/>
      <c r="J12" s="56"/>
    </row>
    <row r="13" spans="1:12" x14ac:dyDescent="0.25">
      <c r="A13" s="57" t="s">
        <v>112</v>
      </c>
      <c r="B13" s="58"/>
      <c r="C13" s="58"/>
      <c r="D13" s="58"/>
      <c r="E13" s="58"/>
      <c r="F13" s="58"/>
      <c r="G13" s="58"/>
      <c r="H13" s="58"/>
      <c r="I13" s="58"/>
      <c r="J13" s="59"/>
    </row>
    <row r="14" spans="1:12" ht="47.25" x14ac:dyDescent="0.25">
      <c r="A14" s="33" t="s">
        <v>124</v>
      </c>
      <c r="B14" s="35">
        <v>26320</v>
      </c>
      <c r="C14" s="52" t="s">
        <v>134</v>
      </c>
      <c r="D14" s="31" t="s">
        <v>107</v>
      </c>
      <c r="E14" s="34">
        <v>1</v>
      </c>
      <c r="F14" s="34"/>
      <c r="G14" s="31" t="s">
        <v>2</v>
      </c>
      <c r="H14" s="31" t="s">
        <v>114</v>
      </c>
      <c r="I14" s="31" t="s">
        <v>104</v>
      </c>
      <c r="J14" s="32"/>
    </row>
    <row r="15" spans="1:12" ht="31.5" x14ac:dyDescent="0.25">
      <c r="A15" s="51" t="s">
        <v>127</v>
      </c>
      <c r="B15" s="35">
        <v>26320</v>
      </c>
      <c r="C15" s="52" t="s">
        <v>133</v>
      </c>
      <c r="D15" s="31" t="s">
        <v>107</v>
      </c>
      <c r="E15" s="34">
        <v>1</v>
      </c>
      <c r="F15" s="34"/>
      <c r="G15" s="31" t="s">
        <v>2</v>
      </c>
      <c r="H15" s="31" t="s">
        <v>113</v>
      </c>
      <c r="I15" s="31" t="s">
        <v>104</v>
      </c>
      <c r="J15" s="32"/>
    </row>
    <row r="16" spans="1:12" ht="47.25" x14ac:dyDescent="0.25">
      <c r="A16" s="33" t="s">
        <v>132</v>
      </c>
      <c r="B16" s="35">
        <v>23722</v>
      </c>
      <c r="C16" s="52" t="s">
        <v>133</v>
      </c>
      <c r="D16" s="31" t="s">
        <v>107</v>
      </c>
      <c r="E16" s="34">
        <v>1</v>
      </c>
      <c r="F16" s="34" t="s">
        <v>103</v>
      </c>
      <c r="G16" s="31" t="s">
        <v>2</v>
      </c>
      <c r="H16" s="31" t="s">
        <v>115</v>
      </c>
      <c r="I16" s="31" t="s">
        <v>104</v>
      </c>
      <c r="J16" s="32"/>
      <c r="L16" s="28" t="s">
        <v>103</v>
      </c>
    </row>
    <row r="17" spans="1:12" x14ac:dyDescent="0.25">
      <c r="A17" s="57" t="s">
        <v>121</v>
      </c>
      <c r="B17" s="58"/>
      <c r="C17" s="58"/>
      <c r="D17" s="58"/>
      <c r="E17" s="58"/>
      <c r="F17" s="58"/>
      <c r="G17" s="58"/>
      <c r="H17" s="58"/>
      <c r="I17" s="58"/>
      <c r="J17" s="59"/>
    </row>
    <row r="18" spans="1:12" ht="46.9" x14ac:dyDescent="0.3">
      <c r="A18" s="51" t="s">
        <v>126</v>
      </c>
      <c r="B18" s="35">
        <f>72186+24062</f>
        <v>96248</v>
      </c>
      <c r="C18" s="52" t="s">
        <v>135</v>
      </c>
      <c r="D18" s="31" t="s">
        <v>107</v>
      </c>
      <c r="E18" s="34">
        <v>1</v>
      </c>
      <c r="F18" s="34"/>
      <c r="G18" s="31" t="s">
        <v>2</v>
      </c>
      <c r="H18" s="31" t="s">
        <v>116</v>
      </c>
      <c r="I18" s="31" t="s">
        <v>104</v>
      </c>
      <c r="J18" s="32"/>
    </row>
    <row r="19" spans="1:12" ht="15.6" x14ac:dyDescent="0.3">
      <c r="A19" s="48" t="s">
        <v>118</v>
      </c>
      <c r="B19" s="49">
        <f>B14+B15+B16+B18</f>
        <v>172610</v>
      </c>
      <c r="C19" s="45"/>
      <c r="D19" s="46"/>
      <c r="E19" s="45"/>
      <c r="F19" s="45"/>
      <c r="G19" s="46"/>
      <c r="H19" s="46"/>
      <c r="I19" s="46"/>
      <c r="J19" s="47"/>
    </row>
    <row r="20" spans="1:12" x14ac:dyDescent="0.25">
      <c r="A20" s="38" t="s">
        <v>8</v>
      </c>
      <c r="B20" s="39">
        <f>B11+B19</f>
        <v>250000</v>
      </c>
      <c r="C20" s="40"/>
      <c r="D20" s="40"/>
      <c r="E20" s="40"/>
      <c r="F20" s="40"/>
      <c r="G20" s="40"/>
      <c r="H20" s="40"/>
      <c r="I20" s="40"/>
      <c r="J20" s="40"/>
    </row>
    <row r="21" spans="1:12" x14ac:dyDescent="0.25">
      <c r="A21" s="41" t="s">
        <v>7</v>
      </c>
      <c r="B21" s="42">
        <f>B20</f>
        <v>250000</v>
      </c>
      <c r="C21" s="43"/>
      <c r="D21" s="43"/>
      <c r="E21" s="43"/>
      <c r="F21" s="43"/>
      <c r="G21" s="43"/>
      <c r="H21" s="44"/>
      <c r="I21" s="43"/>
      <c r="J21" s="43"/>
      <c r="L21" s="28" t="s">
        <v>103</v>
      </c>
    </row>
    <row r="22" spans="1:12" x14ac:dyDescent="0.25">
      <c r="B22" s="36"/>
    </row>
    <row r="23" spans="1:12" ht="90" customHeight="1" x14ac:dyDescent="0.25">
      <c r="A23" s="62" t="s">
        <v>3</v>
      </c>
      <c r="B23" s="62"/>
      <c r="C23" s="62"/>
      <c r="D23" s="62"/>
      <c r="E23" s="62"/>
      <c r="F23" s="62"/>
      <c r="G23" s="62"/>
      <c r="H23" s="62"/>
      <c r="I23" s="62"/>
      <c r="J23" s="62"/>
    </row>
    <row r="24" spans="1:12" ht="18.75" x14ac:dyDescent="0.3">
      <c r="A24" s="53" t="s">
        <v>128</v>
      </c>
    </row>
    <row r="25" spans="1:12" ht="18.75" x14ac:dyDescent="0.3">
      <c r="A25" s="53" t="s">
        <v>129</v>
      </c>
    </row>
  </sheetData>
  <mergeCells count="16">
    <mergeCell ref="A6:J6"/>
    <mergeCell ref="A7:J7"/>
    <mergeCell ref="A1:J1"/>
    <mergeCell ref="A2:J2"/>
    <mergeCell ref="A23:J23"/>
    <mergeCell ref="E4:F4"/>
    <mergeCell ref="B4:B5"/>
    <mergeCell ref="C4:C5"/>
    <mergeCell ref="D4:D5"/>
    <mergeCell ref="A4:A5"/>
    <mergeCell ref="G4:G5"/>
    <mergeCell ref="I4:I5"/>
    <mergeCell ref="J4:J5"/>
    <mergeCell ref="A17:J17"/>
    <mergeCell ref="A12:J12"/>
    <mergeCell ref="A13:J13"/>
  </mergeCells>
  <pageMargins left="0.70866141732283472" right="0.70866141732283472" top="0.74803149606299213" bottom="0.74803149606299213" header="0.31496062992125984" footer="0.31496062992125984"/>
  <pageSetup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opLeftCell="A4" workbookViewId="0">
      <selection activeCell="B13" sqref="B13"/>
    </sheetView>
  </sheetViews>
  <sheetFormatPr defaultColWidth="11.28515625" defaultRowHeight="15" x14ac:dyDescent="0.25"/>
  <cols>
    <col min="2" max="2" width="86.85546875" customWidth="1"/>
    <col min="8" max="8" width="14.28515625" customWidth="1"/>
    <col min="9" max="9" width="18" customWidth="1"/>
  </cols>
  <sheetData>
    <row r="1" spans="1:9" ht="15" customHeight="1" x14ac:dyDescent="0.25">
      <c r="A1" s="1" t="s">
        <v>9</v>
      </c>
      <c r="B1" s="2" t="s">
        <v>10</v>
      </c>
      <c r="C1" s="2" t="s">
        <v>11</v>
      </c>
      <c r="D1" s="1" t="s">
        <v>12</v>
      </c>
      <c r="E1" s="1" t="s">
        <v>13</v>
      </c>
      <c r="F1" s="1" t="s">
        <v>14</v>
      </c>
      <c r="G1" s="1" t="s">
        <v>15</v>
      </c>
      <c r="H1" s="1" t="s">
        <v>16</v>
      </c>
      <c r="I1" s="1" t="s">
        <v>17</v>
      </c>
    </row>
    <row r="2" spans="1:9" ht="15" customHeight="1" x14ac:dyDescent="0.25">
      <c r="A2" s="3">
        <v>0</v>
      </c>
      <c r="B2" s="4" t="s">
        <v>18</v>
      </c>
      <c r="C2" s="5"/>
      <c r="D2" s="6" t="s">
        <v>19</v>
      </c>
      <c r="E2" s="7" t="s">
        <v>20</v>
      </c>
      <c r="F2" s="7" t="s">
        <v>21</v>
      </c>
      <c r="G2" s="7" t="s">
        <v>22</v>
      </c>
      <c r="H2" s="6" t="s">
        <v>22</v>
      </c>
      <c r="I2" s="5"/>
    </row>
    <row r="3" spans="1:9" ht="15" customHeight="1" x14ac:dyDescent="0.25">
      <c r="A3" s="8">
        <v>0</v>
      </c>
      <c r="B3" s="9" t="s">
        <v>23</v>
      </c>
      <c r="C3" s="5"/>
      <c r="D3" s="10" t="s">
        <v>24</v>
      </c>
      <c r="E3" s="11" t="s">
        <v>25</v>
      </c>
      <c r="F3" s="11" t="s">
        <v>26</v>
      </c>
      <c r="G3" s="11" t="s">
        <v>27</v>
      </c>
      <c r="H3" s="10" t="s">
        <v>27</v>
      </c>
      <c r="I3" s="5"/>
    </row>
    <row r="4" spans="1:9" ht="15" customHeight="1" x14ac:dyDescent="0.25">
      <c r="A4" s="8">
        <v>0</v>
      </c>
      <c r="B4" s="9" t="s">
        <v>28</v>
      </c>
      <c r="C4" s="5"/>
      <c r="D4" s="10" t="s">
        <v>29</v>
      </c>
      <c r="E4" s="11" t="s">
        <v>20</v>
      </c>
      <c r="F4" s="11" t="s">
        <v>30</v>
      </c>
      <c r="G4" s="11" t="s">
        <v>27</v>
      </c>
      <c r="H4" s="10" t="s">
        <v>27</v>
      </c>
      <c r="I4" s="5"/>
    </row>
    <row r="5" spans="1:9" ht="15" customHeight="1" x14ac:dyDescent="0.25">
      <c r="A5" s="8">
        <v>0</v>
      </c>
      <c r="B5" s="9" t="s">
        <v>31</v>
      </c>
      <c r="C5" s="5"/>
      <c r="D5" s="10" t="s">
        <v>32</v>
      </c>
      <c r="E5" s="11" t="s">
        <v>20</v>
      </c>
      <c r="F5" s="11" t="s">
        <v>21</v>
      </c>
      <c r="G5" s="11" t="s">
        <v>22</v>
      </c>
      <c r="H5" s="10" t="s">
        <v>22</v>
      </c>
      <c r="I5" s="5"/>
    </row>
    <row r="6" spans="1:9" ht="15" customHeight="1" x14ac:dyDescent="0.25">
      <c r="A6" s="12">
        <v>0</v>
      </c>
      <c r="B6" s="13" t="s">
        <v>33</v>
      </c>
      <c r="C6" s="5"/>
      <c r="D6" s="14" t="s">
        <v>32</v>
      </c>
      <c r="E6" s="15" t="s">
        <v>20</v>
      </c>
      <c r="F6" s="15" t="s">
        <v>21</v>
      </c>
      <c r="G6" s="15" t="s">
        <v>34</v>
      </c>
      <c r="H6" s="14" t="s">
        <v>34</v>
      </c>
      <c r="I6" s="5"/>
    </row>
    <row r="7" spans="1:9" ht="15" customHeight="1" x14ac:dyDescent="0.25">
      <c r="A7" s="3">
        <v>0</v>
      </c>
      <c r="B7" s="4" t="s">
        <v>35</v>
      </c>
      <c r="C7" s="5"/>
      <c r="D7" s="6" t="s">
        <v>32</v>
      </c>
      <c r="E7" s="7" t="s">
        <v>20</v>
      </c>
      <c r="F7" s="7" t="s">
        <v>21</v>
      </c>
      <c r="G7" s="7" t="s">
        <v>36</v>
      </c>
      <c r="H7" s="6" t="s">
        <v>36</v>
      </c>
      <c r="I7" s="5"/>
    </row>
    <row r="8" spans="1:9" ht="15" customHeight="1" x14ac:dyDescent="0.25">
      <c r="A8" s="16">
        <v>0</v>
      </c>
      <c r="B8" s="17" t="s">
        <v>37</v>
      </c>
      <c r="C8" s="5"/>
      <c r="D8" s="18" t="s">
        <v>32</v>
      </c>
      <c r="E8" s="19" t="s">
        <v>20</v>
      </c>
      <c r="F8" s="19" t="s">
        <v>21</v>
      </c>
      <c r="G8" s="19" t="s">
        <v>38</v>
      </c>
      <c r="H8" s="18" t="s">
        <v>38</v>
      </c>
      <c r="I8" s="17" t="s">
        <v>39</v>
      </c>
    </row>
    <row r="9" spans="1:9" ht="15" customHeight="1" x14ac:dyDescent="0.25">
      <c r="A9" s="16">
        <v>0</v>
      </c>
      <c r="B9" s="17" t="s">
        <v>40</v>
      </c>
      <c r="C9" s="5"/>
      <c r="D9" s="18" t="s">
        <v>41</v>
      </c>
      <c r="E9" s="19" t="s">
        <v>30</v>
      </c>
      <c r="F9" s="19" t="s">
        <v>42</v>
      </c>
      <c r="G9" s="19" t="s">
        <v>43</v>
      </c>
      <c r="H9" s="18" t="s">
        <v>43</v>
      </c>
      <c r="I9" s="17" t="s">
        <v>39</v>
      </c>
    </row>
    <row r="10" spans="1:9" ht="15" customHeight="1" x14ac:dyDescent="0.25">
      <c r="A10" s="16">
        <v>0</v>
      </c>
      <c r="B10" s="17" t="s">
        <v>44</v>
      </c>
      <c r="C10" s="5"/>
      <c r="D10" s="18" t="s">
        <v>45</v>
      </c>
      <c r="E10" s="19" t="s">
        <v>25</v>
      </c>
      <c r="F10" s="19" t="s">
        <v>46</v>
      </c>
      <c r="G10" s="19" t="s">
        <v>47</v>
      </c>
      <c r="H10" s="18" t="s">
        <v>47</v>
      </c>
      <c r="I10" s="17" t="s">
        <v>48</v>
      </c>
    </row>
    <row r="11" spans="1:9" ht="15" customHeight="1" x14ac:dyDescent="0.25">
      <c r="A11" s="3">
        <v>0</v>
      </c>
      <c r="B11" s="4" t="s">
        <v>49</v>
      </c>
      <c r="C11" s="5"/>
      <c r="D11" s="6" t="s">
        <v>50</v>
      </c>
      <c r="E11" s="7" t="s">
        <v>51</v>
      </c>
      <c r="F11" s="7" t="s">
        <v>52</v>
      </c>
      <c r="G11" s="7" t="s">
        <v>53</v>
      </c>
      <c r="H11" s="6" t="s">
        <v>53</v>
      </c>
      <c r="I11" s="5"/>
    </row>
    <row r="12" spans="1:9" ht="15" customHeight="1" x14ac:dyDescent="0.25">
      <c r="A12" s="20">
        <v>0</v>
      </c>
      <c r="B12" s="4" t="s">
        <v>54</v>
      </c>
      <c r="C12" s="5"/>
      <c r="D12" s="6" t="s">
        <v>55</v>
      </c>
      <c r="E12" s="7" t="s">
        <v>56</v>
      </c>
      <c r="F12" s="7" t="s">
        <v>57</v>
      </c>
      <c r="G12" s="7" t="s">
        <v>58</v>
      </c>
      <c r="H12" s="6" t="s">
        <v>58</v>
      </c>
      <c r="I12" s="4" t="s">
        <v>48</v>
      </c>
    </row>
    <row r="13" spans="1:9" ht="15" customHeight="1" x14ac:dyDescent="0.25">
      <c r="A13" s="20">
        <v>0</v>
      </c>
      <c r="B13" s="4" t="s">
        <v>59</v>
      </c>
      <c r="C13" s="5"/>
      <c r="D13" s="6" t="s">
        <v>60</v>
      </c>
      <c r="E13" s="7" t="s">
        <v>56</v>
      </c>
      <c r="F13" s="7" t="s">
        <v>61</v>
      </c>
      <c r="G13" s="7" t="s">
        <v>62</v>
      </c>
      <c r="H13" s="6" t="s">
        <v>62</v>
      </c>
      <c r="I13" s="4" t="s">
        <v>63</v>
      </c>
    </row>
    <row r="14" spans="1:9" ht="15" customHeight="1" x14ac:dyDescent="0.25">
      <c r="A14" s="20">
        <v>0</v>
      </c>
      <c r="B14" s="4" t="s">
        <v>64</v>
      </c>
      <c r="C14" s="5"/>
      <c r="D14" s="6" t="s">
        <v>60</v>
      </c>
      <c r="E14" s="7" t="s">
        <v>65</v>
      </c>
      <c r="F14" s="7" t="s">
        <v>52</v>
      </c>
      <c r="G14" s="7" t="s">
        <v>66</v>
      </c>
      <c r="H14" s="6" t="s">
        <v>66</v>
      </c>
      <c r="I14" s="4" t="s">
        <v>63</v>
      </c>
    </row>
    <row r="15" spans="1:9" ht="15" customHeight="1" x14ac:dyDescent="0.25">
      <c r="A15" s="3">
        <v>0</v>
      </c>
      <c r="B15" s="4" t="s">
        <v>67</v>
      </c>
      <c r="C15" s="5"/>
      <c r="D15" s="6" t="s">
        <v>60</v>
      </c>
      <c r="E15" s="7" t="s">
        <v>51</v>
      </c>
      <c r="F15" s="7" t="s">
        <v>68</v>
      </c>
      <c r="G15" s="7" t="s">
        <v>69</v>
      </c>
      <c r="H15" s="6" t="s">
        <v>69</v>
      </c>
      <c r="I15" s="4" t="s">
        <v>63</v>
      </c>
    </row>
    <row r="16" spans="1:9" ht="15" customHeight="1" x14ac:dyDescent="0.25">
      <c r="A16" s="3">
        <v>0</v>
      </c>
      <c r="B16" s="4" t="s">
        <v>70</v>
      </c>
      <c r="C16" s="5"/>
      <c r="D16" s="6" t="s">
        <v>71</v>
      </c>
      <c r="E16" s="7" t="s">
        <v>25</v>
      </c>
      <c r="F16" s="7" t="s">
        <v>57</v>
      </c>
      <c r="G16" s="7" t="s">
        <v>72</v>
      </c>
      <c r="H16" s="6" t="s">
        <v>72</v>
      </c>
      <c r="I16" s="5"/>
    </row>
    <row r="17" spans="1:9" ht="15" customHeight="1" x14ac:dyDescent="0.25">
      <c r="A17" s="21">
        <v>0</v>
      </c>
      <c r="B17" s="17" t="s">
        <v>73</v>
      </c>
      <c r="C17" s="5"/>
      <c r="D17" s="18" t="s">
        <v>55</v>
      </c>
      <c r="E17" s="19" t="s">
        <v>74</v>
      </c>
      <c r="F17" s="19" t="s">
        <v>75</v>
      </c>
      <c r="G17" s="19" t="s">
        <v>76</v>
      </c>
      <c r="H17" s="18" t="s">
        <v>76</v>
      </c>
      <c r="I17" s="22"/>
    </row>
    <row r="18" spans="1:9" ht="15" customHeight="1" x14ac:dyDescent="0.25">
      <c r="A18" s="21">
        <v>0</v>
      </c>
      <c r="B18" s="17" t="s">
        <v>77</v>
      </c>
      <c r="C18" s="5"/>
      <c r="D18" s="18" t="s">
        <v>60</v>
      </c>
      <c r="E18" s="19" t="s">
        <v>25</v>
      </c>
      <c r="F18" s="19" t="s">
        <v>78</v>
      </c>
      <c r="G18" s="19" t="s">
        <v>58</v>
      </c>
      <c r="H18" s="18" t="s">
        <v>58</v>
      </c>
      <c r="I18" s="22"/>
    </row>
    <row r="19" spans="1:9" ht="15" customHeight="1" x14ac:dyDescent="0.25">
      <c r="A19" s="21">
        <v>0</v>
      </c>
      <c r="B19" s="17" t="s">
        <v>79</v>
      </c>
      <c r="C19" s="5"/>
      <c r="D19" s="18" t="s">
        <v>55</v>
      </c>
      <c r="E19" s="19" t="s">
        <v>56</v>
      </c>
      <c r="F19" s="19" t="s">
        <v>57</v>
      </c>
      <c r="G19" s="19" t="s">
        <v>80</v>
      </c>
      <c r="H19" s="18" t="s">
        <v>80</v>
      </c>
      <c r="I19" s="22"/>
    </row>
    <row r="20" spans="1:9" ht="15" customHeight="1" x14ac:dyDescent="0.25">
      <c r="A20" s="12">
        <v>0</v>
      </c>
      <c r="B20" s="13" t="s">
        <v>81</v>
      </c>
      <c r="C20" s="5"/>
      <c r="D20" s="14" t="s">
        <v>82</v>
      </c>
      <c r="E20" s="15" t="s">
        <v>83</v>
      </c>
      <c r="F20" s="15" t="s">
        <v>42</v>
      </c>
      <c r="G20" s="15" t="s">
        <v>84</v>
      </c>
      <c r="H20" s="14" t="s">
        <v>84</v>
      </c>
      <c r="I20" s="5"/>
    </row>
    <row r="21" spans="1:9" ht="15" customHeight="1" x14ac:dyDescent="0.25">
      <c r="A21" s="3">
        <v>0</v>
      </c>
      <c r="B21" s="4" t="s">
        <v>85</v>
      </c>
      <c r="C21" s="5"/>
      <c r="D21" s="6" t="s">
        <v>55</v>
      </c>
      <c r="E21" s="7" t="s">
        <v>83</v>
      </c>
      <c r="F21" s="7" t="s">
        <v>86</v>
      </c>
      <c r="G21" s="7" t="s">
        <v>87</v>
      </c>
      <c r="H21" s="6" t="s">
        <v>87</v>
      </c>
      <c r="I21" s="4" t="s">
        <v>48</v>
      </c>
    </row>
    <row r="22" spans="1:9" ht="15" customHeight="1" x14ac:dyDescent="0.25">
      <c r="A22" s="20">
        <v>0</v>
      </c>
      <c r="B22" s="23" t="s">
        <v>88</v>
      </c>
      <c r="C22" s="5"/>
      <c r="D22" s="24" t="s">
        <v>41</v>
      </c>
      <c r="E22" s="25" t="s">
        <v>30</v>
      </c>
      <c r="F22" s="25" t="s">
        <v>42</v>
      </c>
      <c r="G22" s="25" t="s">
        <v>89</v>
      </c>
      <c r="H22" s="24" t="s">
        <v>89</v>
      </c>
      <c r="I22" s="5"/>
    </row>
    <row r="23" spans="1:9" ht="15" customHeight="1" x14ac:dyDescent="0.3">
      <c r="A23" s="12">
        <v>0</v>
      </c>
      <c r="B23" s="13" t="s">
        <v>90</v>
      </c>
      <c r="C23" s="5"/>
      <c r="D23" s="14" t="s">
        <v>99</v>
      </c>
      <c r="E23" s="15" t="s">
        <v>65</v>
      </c>
      <c r="F23" s="15" t="s">
        <v>42</v>
      </c>
      <c r="G23" s="15" t="s">
        <v>91</v>
      </c>
      <c r="H23" s="14" t="s">
        <v>91</v>
      </c>
      <c r="I23" s="5"/>
    </row>
    <row r="24" spans="1:9" ht="15" customHeight="1" x14ac:dyDescent="0.25">
      <c r="A24" s="3">
        <v>0</v>
      </c>
      <c r="B24" s="4" t="s">
        <v>92</v>
      </c>
      <c r="C24" s="5"/>
      <c r="D24" s="6" t="s">
        <v>55</v>
      </c>
      <c r="E24" s="7" t="s">
        <v>65</v>
      </c>
      <c r="F24" s="7" t="s">
        <v>93</v>
      </c>
      <c r="G24" s="7" t="s">
        <v>94</v>
      </c>
      <c r="H24" s="6" t="s">
        <v>94</v>
      </c>
      <c r="I24" s="4" t="s">
        <v>48</v>
      </c>
    </row>
    <row r="25" spans="1:9" ht="15" customHeight="1" x14ac:dyDescent="0.25">
      <c r="A25" s="3">
        <v>0</v>
      </c>
      <c r="B25" s="4" t="s">
        <v>95</v>
      </c>
      <c r="C25" s="5"/>
      <c r="D25" s="6" t="s">
        <v>55</v>
      </c>
      <c r="E25" s="7" t="s">
        <v>30</v>
      </c>
      <c r="F25" s="7" t="s">
        <v>96</v>
      </c>
      <c r="G25" s="7" t="s">
        <v>94</v>
      </c>
      <c r="H25" s="6" t="s">
        <v>94</v>
      </c>
      <c r="I25" s="4" t="s">
        <v>48</v>
      </c>
    </row>
    <row r="26" spans="1:9" ht="15" customHeight="1" x14ac:dyDescent="0.25">
      <c r="A26" s="3">
        <v>0</v>
      </c>
      <c r="B26" s="4" t="s">
        <v>97</v>
      </c>
      <c r="C26" s="5"/>
      <c r="D26" s="6" t="s">
        <v>41</v>
      </c>
      <c r="E26" s="7" t="s">
        <v>30</v>
      </c>
      <c r="F26" s="7" t="s">
        <v>42</v>
      </c>
      <c r="G26" s="7" t="s">
        <v>98</v>
      </c>
      <c r="H26" s="6" t="s">
        <v>98</v>
      </c>
      <c r="I26" s="5"/>
    </row>
    <row r="27" spans="1:9" ht="15" customHeight="1" x14ac:dyDescent="0.3"/>
    <row r="28" spans="1:9" ht="15" customHeight="1" x14ac:dyDescent="0.3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D10"/>
  <sheetViews>
    <sheetView workbookViewId="0">
      <selection activeCell="D10" sqref="D10"/>
    </sheetView>
  </sheetViews>
  <sheetFormatPr defaultColWidth="11.28515625" defaultRowHeight="15" x14ac:dyDescent="0.25"/>
  <cols>
    <col min="4" max="4" width="13.7109375" bestFit="1" customWidth="1"/>
  </cols>
  <sheetData>
    <row r="6" spans="3:4" x14ac:dyDescent="0.3">
      <c r="C6" s="1" t="s">
        <v>15</v>
      </c>
    </row>
    <row r="7" spans="3:4" x14ac:dyDescent="0.3">
      <c r="C7" s="7" t="s">
        <v>100</v>
      </c>
      <c r="D7">
        <f>6082834</f>
        <v>6082834</v>
      </c>
    </row>
    <row r="8" spans="3:4" x14ac:dyDescent="0.3">
      <c r="C8" s="7" t="s">
        <v>101</v>
      </c>
      <c r="D8">
        <v>17584757</v>
      </c>
    </row>
    <row r="9" spans="3:4" x14ac:dyDescent="0.3">
      <c r="C9" s="7" t="s">
        <v>102</v>
      </c>
      <c r="D9">
        <v>17358572</v>
      </c>
    </row>
    <row r="10" spans="3:4" x14ac:dyDescent="0.3">
      <c r="D10" s="26">
        <f>SUM(D7:D9)</f>
        <v>41026163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1EAEEBD553D0364EAC2DDB9E2CA59336" ma:contentTypeVersion="934" ma:contentTypeDescription="The base project type from which other project content types inherit their information." ma:contentTypeScope="" ma:versionID="db63106bc8d07afa24ed3e6cef205e42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df9db23b6817f51a24c7f107bc19468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HO-T1259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Key_x0020_Document xmlns="cdc7663a-08f0-4737-9e8c-148ce897a09c">false</Key_x0020_Document>
    <Division_x0020_or_x0020_Unit xmlns="cdc7663a-08f0-4737-9e8c-148ce897a09c">SCL/SPH</Division_x0020_or_x0020_Unit>
    <Other_x0020_Author xmlns="cdc7663a-08f0-4737-9e8c-148ce897a09c" xsi:nil="true"/>
    <IDBDocs_x0020_Number xmlns="cdc7663a-08f0-4737-9e8c-148ce897a09c">40736171</IDBDocs_x0020_Number>
    <Document_x0020_Author xmlns="cdc7663a-08f0-4737-9e8c-148ce897a09c">Godoy, Hugo Danilo</Document_x0020_Author>
    <Operation_x0020_Type xmlns="cdc7663a-08f0-4737-9e8c-148ce897a09c" xsi:nil="true"/>
    <TaxCatchAll xmlns="cdc7663a-08f0-4737-9e8c-148ce897a09c">
      <Value>5</Value>
      <Value>6</Value>
    </TaxCatchAll>
    <Fiscal_x0020_Year_x0020_IDB xmlns="cdc7663a-08f0-4737-9e8c-148ce897a09c">2016</Fiscal_x0020_Year_x0020_IDB>
    <Project_x0020_Number xmlns="cdc7663a-08f0-4737-9e8c-148ce897a09c">HO-T1259</Project_x0020_Number>
    <Package_x0020_Code xmlns="cdc7663a-08f0-4737-9e8c-148ce897a09c" xsi:nil="true"/>
    <Migration_x0020_Info xmlns="cdc7663a-08f0-4737-9e8c-148ce897a09c">&lt;Data&gt;&lt;APPLICATION&gt;MS EXCEL&lt;/APPLICATION&gt;&lt;USER_STAGE&gt;Approved TC document&lt;/USER_STAGE&gt;&lt;APPROVAL_CODE&gt;CHF&lt;/APPROVAL_CODE&gt;&lt;APPROVAL_DESC&gt;Chief&lt;/APPROVAL_DESC&gt;&lt;PD_OBJ_TYPE&gt;0&lt;/PD_OBJ_TYPE&gt;&lt;MAKERECORD&gt;N&lt;/MAKERECORD&gt;&lt;/Data&gt;</Migration_x0020_Info>
    <Approval_x0020_Number xmlns="cdc7663a-08f0-4737-9e8c-148ce897a09c" xsi:nil="true"/>
    <Business_x0020_Area xmlns="cdc7663a-08f0-4737-9e8c-148ce897a09c" xsi:nil="true"/>
    <SISCOR_x0020_Number xmlns="cdc7663a-08f0-4737-9e8c-148ce897a09c" xsi:nil="true"/>
    <Identifier xmlns="cdc7663a-08f0-4737-9e8c-148ce897a09c"> ANNEX</Identifier>
    <Document_x0020_Language_x0020_IDB xmlns="cdc7663a-08f0-4737-9e8c-148ce897a09c">Spanish</Document_x0020_Language_x0020_IDB>
    <Phase xmlns="cdc7663a-08f0-4737-9e8c-148ce897a09c" xsi:nil="true"/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b26cdb1da78c4bb4b1c1bac2f6ac5911>
    <ic46d7e087fd4a108fb86518ca413cc6 xmlns="cdc7663a-08f0-4737-9e8c-148ce897a09c">
      <Terms xmlns="http://schemas.microsoft.com/office/infopath/2007/PartnerControls"/>
    </ic46d7e087fd4a108fb86518ca413cc6>
    <From_x003a_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To_x003a_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_dlc_DocId xmlns="cdc7663a-08f0-4737-9e8c-148ce897a09c">EZSHARE-2006365615-11</_dlc_DocId>
    <_dlc_DocIdUrl xmlns="cdc7663a-08f0-4737-9e8c-148ce897a09c">
      <Url>https://idbg.sharepoint.com/teams/EZ-HO-TCP/HO-T1259/_layouts/15/DocIdRedir.aspx?ID=EZSHARE-2006365615-11</Url>
      <Description>EZSHARE-2006365615-11</Description>
    </_dlc_DocIdUrl>
    <Record_x0020_Number xmlns="cdc7663a-08f0-4737-9e8c-148ce897a09c">R0000427503</Record_x0020_Number>
    <Related_x0020_SisCor_x0020_Number xmlns="cdc7663a-08f0-4737-9e8c-148ce897a09c" xsi:nil="true"/>
  </documentManagement>
</p:properties>
</file>

<file path=customXml/item6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15BF7367-7D03-4A86-81AD-EE4C47AC15F2}"/>
</file>

<file path=customXml/itemProps2.xml><?xml version="1.0" encoding="utf-8"?>
<ds:datastoreItem xmlns:ds="http://schemas.openxmlformats.org/officeDocument/2006/customXml" ds:itemID="{F72895CB-0A98-4ED3-96B7-7BFA5C3CC672}"/>
</file>

<file path=customXml/itemProps3.xml><?xml version="1.0" encoding="utf-8"?>
<ds:datastoreItem xmlns:ds="http://schemas.openxmlformats.org/officeDocument/2006/customXml" ds:itemID="{A896457B-6DC7-4CBD-804E-28DF0534AB68}"/>
</file>

<file path=customXml/itemProps4.xml><?xml version="1.0" encoding="utf-8"?>
<ds:datastoreItem xmlns:ds="http://schemas.openxmlformats.org/officeDocument/2006/customXml" ds:itemID="{B7F16BDA-F192-4DF3-BE7C-6E27C858BFF6}"/>
</file>

<file path=customXml/itemProps5.xml><?xml version="1.0" encoding="utf-8"?>
<ds:datastoreItem xmlns:ds="http://schemas.openxmlformats.org/officeDocument/2006/customXml" ds:itemID="{B8A3838C-261C-4588-93C6-6E0E722D534F}"/>
</file>

<file path=customXml/itemProps6.xml><?xml version="1.0" encoding="utf-8"?>
<ds:datastoreItem xmlns:ds="http://schemas.openxmlformats.org/officeDocument/2006/customXml" ds:itemID="{382FE14A-D685-4E33-93F8-F374CF1BA3CA}"/>
</file>

<file path=customXml/itemProps7.xml><?xml version="1.0" encoding="utf-8"?>
<ds:datastoreItem xmlns:ds="http://schemas.openxmlformats.org/officeDocument/2006/customXml" ds:itemID="{B28EF3AE-1320-44C6-9A5C-2042131CF1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PA</vt:lpstr>
      <vt:lpstr>Hoja1</vt:lpstr>
      <vt:lpstr>Hoja3</vt:lpstr>
      <vt:lpstr>PA!_ftnref2</vt:lpstr>
      <vt:lpstr>PA!_ftnref3</vt:lpstr>
      <vt:lpstr>PA!_ftnref4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CT Plan de adquisiciones</dc:title>
  <dc:creator>ingrido</dc:creator>
  <cp:lastModifiedBy>Inter-American Development Bank</cp:lastModifiedBy>
  <cp:lastPrinted>2015-07-22T19:54:19Z</cp:lastPrinted>
  <dcterms:created xsi:type="dcterms:W3CDTF">2011-09-01T20:09:21Z</dcterms:created>
  <dcterms:modified xsi:type="dcterms:W3CDTF">2016-11-29T21:22:25Z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0x010100ACF722E9F6B0B149B0CD8BE2560A6672001EAEEBD553D0364EAC2DDB9E2CA59336</vt:lpwstr>
  </property>
  <property fmtid="{D5CDD505-2E9C-101B-9397-08002B2CF9AE}" pid="5" name="TaxKeywordTaxHTField">
    <vt:lpwstr/>
  </property>
  <property fmtid="{D5CDD505-2E9C-101B-9397-08002B2CF9AE}" pid="6" name="Series Operations IDB">
    <vt:lpwstr>-1;#Loan Proposal|6ee86b6f-6e46-485b-8bfb-87a1f44622ac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-1;#Loan Proposal|6ee86b6f-6e46-485b-8bfb-87a1f44622ac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-1;#Project Preparation, Planning and Design|29ca0c72-1fc4-435f-a09c-28585cb5eac9</vt:lpwstr>
  </property>
  <property fmtid="{D5CDD505-2E9C-101B-9397-08002B2CF9AE}" pid="15" name="Issue_x0020_Date">
    <vt:lpwstr/>
  </property>
  <property fmtid="{D5CDD505-2E9C-101B-9397-08002B2CF9AE}" pid="16" name="Publication_x0020_Type">
    <vt:lpwstr/>
  </property>
  <property fmtid="{D5CDD505-2E9C-101B-9397-08002B2CF9AE}" pid="17" name="Publishing_x0020_House">
    <vt:lpwstr/>
  </property>
  <property fmtid="{D5CDD505-2E9C-101B-9397-08002B2CF9AE}" pid="18" name="Abstract">
    <vt:lpwstr/>
  </property>
  <property fmtid="{D5CDD505-2E9C-101B-9397-08002B2CF9AE}" pid="19" name="Disclosure Activity">
    <vt:lpwstr>Approved TC document</vt:lpwstr>
  </property>
  <property fmtid="{D5CDD505-2E9C-101B-9397-08002B2CF9AE}" pid="20" name="Function_x0020_Operations_x0020_IDB">
    <vt:lpwstr>-1;#Project Preparation, Planning and Design|29ca0c72-1fc4-435f-a09c-28585cb5eac9</vt:lpwstr>
  </property>
  <property fmtid="{D5CDD505-2E9C-101B-9397-08002B2CF9AE}" pid="21" name="Region">
    <vt:lpwstr/>
  </property>
  <property fmtid="{D5CDD505-2E9C-101B-9397-08002B2CF9AE}" pid="22" name="Disclosure_x0020_Activity">
    <vt:lpwstr>Approved TC document</vt:lpwstr>
  </property>
  <property fmtid="{D5CDD505-2E9C-101B-9397-08002B2CF9AE}" pid="23" name="Fund_x0020_IDB">
    <vt:lpwstr/>
  </property>
  <property fmtid="{D5CDD505-2E9C-101B-9397-08002B2CF9AE}" pid="24" name="_dlc_DocIdItemGuid">
    <vt:lpwstr>8a43025b-d2fb-4b12-949a-afee2a5dc23a</vt:lpwstr>
  </property>
  <property fmtid="{D5CDD505-2E9C-101B-9397-08002B2CF9AE}" pid="25" name="Webtopic">
    <vt:lpwstr>SA-SAL</vt:lpwstr>
  </property>
  <property fmtid="{D5CDD505-2E9C-101B-9397-08002B2CF9AE}" pid="26" name="Publishing House">
    <vt:lpwstr/>
  </property>
  <property fmtid="{D5CDD505-2E9C-101B-9397-08002B2CF9AE}" pid="27" name="KP Topics">
    <vt:lpwstr/>
  </property>
  <property fmtid="{D5CDD505-2E9C-101B-9397-08002B2CF9AE}" pid="28" name="KP_x0020_Topics">
    <vt:lpwstr/>
  </property>
  <property fmtid="{D5CDD505-2E9C-101B-9397-08002B2CF9AE}" pid="29" name="Editor1">
    <vt:lpwstr/>
  </property>
  <property fmtid="{D5CDD505-2E9C-101B-9397-08002B2CF9AE}" pid="30" name="Sector_x0020_IDB">
    <vt:lpwstr/>
  </property>
  <property fmtid="{D5CDD505-2E9C-101B-9397-08002B2CF9AE}" pid="31" name="Publication Type">
    <vt:lpwstr/>
  </property>
  <property fmtid="{D5CDD505-2E9C-101B-9397-08002B2CF9AE}" pid="32" name="Issue Date">
    <vt:lpwstr/>
  </property>
</Properties>
</file>