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91"/>
  </bookViews>
  <sheets>
    <sheet name="Detalhes Plano de Aquisições" sheetId="2" r:id="rId1"/>
    <sheet name="Sheet1" sheetId="3" state="hidden" r:id="rId2"/>
  </sheets>
  <definedNames>
    <definedName name="_xlnm._FilterDatabase" localSheetId="0">'Detalhes Plano de Aquisições'!$A$46:$R$46</definedName>
    <definedName name="capacitacao">'Detalhes Plano de Aquisições'!#REF!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5" i="2" l="1"/>
  <c r="I54" i="2"/>
  <c r="I53" i="2"/>
  <c r="I52" i="2"/>
  <c r="I51" i="2"/>
  <c r="I55" i="2" s="1"/>
  <c r="H46" i="2"/>
  <c r="I45" i="2"/>
  <c r="I44" i="2"/>
  <c r="I43" i="2"/>
  <c r="I42" i="2"/>
  <c r="I46" i="2" s="1"/>
  <c r="H37" i="2"/>
  <c r="I36" i="2"/>
  <c r="I35" i="2"/>
  <c r="I34" i="2"/>
  <c r="I33" i="2"/>
  <c r="H33" i="2"/>
  <c r="I32" i="2"/>
  <c r="I31" i="2"/>
  <c r="I30" i="2"/>
  <c r="I37" i="2" s="1"/>
  <c r="I29" i="2"/>
  <c r="H24" i="2"/>
  <c r="I23" i="2"/>
  <c r="I24" i="2" s="1"/>
  <c r="I22" i="2"/>
  <c r="H17" i="2"/>
  <c r="I16" i="2"/>
  <c r="I17" i="2" s="1"/>
</calcChain>
</file>

<file path=xl/sharedStrings.xml><?xml version="1.0" encoding="utf-8"?>
<sst xmlns="http://schemas.openxmlformats.org/spreadsheetml/2006/main" count="291" uniqueCount="147">
  <si>
    <t>Objeto</t>
  </si>
  <si>
    <t>Sistema Nacional</t>
  </si>
  <si>
    <t>Ex-Post</t>
  </si>
  <si>
    <t>Ex-Ante</t>
  </si>
  <si>
    <t>Status</t>
  </si>
  <si>
    <t>Previsto</t>
  </si>
  <si>
    <t>Processo em Curso</t>
  </si>
  <si>
    <t>Nova Licitação</t>
  </si>
  <si>
    <t>Processo Cancelado</t>
  </si>
  <si>
    <t>Declaração de Aquisição Deserta</t>
  </si>
  <si>
    <t>Recusa de Propostas</t>
  </si>
  <si>
    <t>Contrato em Execução</t>
  </si>
  <si>
    <t>Métodos</t>
  </si>
  <si>
    <t>Contratação Direta (CD)</t>
  </si>
  <si>
    <t>Sistema Nacional (SN)</t>
  </si>
  <si>
    <t>Bens, Obras e Serviços</t>
  </si>
  <si>
    <t>Licitação Pública Internacional (LPI)</t>
  </si>
  <si>
    <t>Licitação Pública Nacional (LPN)</t>
  </si>
  <si>
    <t>Comparação de Preços (CP)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</si>
  <si>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</si>
  <si>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</si>
  <si>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</si>
  <si>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</si>
  <si>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BRASIL</t>
  </si>
  <si>
    <t>Programa Integrado de Inclusão Social e Requalificação Urbana - Família Paranaense</t>
  </si>
  <si>
    <t>Contrato de Empréstimo: 3129/OC-BR</t>
  </si>
  <si>
    <t>PLANO DE AQUISIÇÕES (PA) - 18 MESES</t>
  </si>
  <si>
    <t>Atualização Nº:</t>
  </si>
  <si>
    <t>Atualizado por: Equipe de Projeto</t>
  </si>
  <si>
    <t>Aprovado em ___/___/2016 - CBR-________</t>
  </si>
  <si>
    <t>OBRAS</t>
  </si>
  <si>
    <t>Unidade Executora*</t>
  </si>
  <si>
    <t>Objeto*</t>
  </si>
  <si>
    <t>Descrição Adicional</t>
  </si>
  <si>
    <t>Método 
(Selecionar uma das Opções)*</t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</si>
  <si>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</si>
  <si>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</si>
  <si>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</si>
  <si>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</si>
  <si>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</si>
  <si>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</si>
  <si>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</si>
  <si>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</si>
  <si>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Montante Estimado em R$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</si>
  <si>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</si>
  <si>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</si>
  <si>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</si>
  <si>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</si>
  <si>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</si>
  <si>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</t>
  </si>
  <si>
    <t>Realização de Obras CRAS/CREAS</t>
  </si>
  <si>
    <t>-</t>
  </si>
  <si>
    <t>TOTAL</t>
  </si>
  <si>
    <t>BENS</t>
  </si>
  <si>
    <t>Unidade Executora</t>
  </si>
  <si>
    <t>Montante Estimado</t>
  </si>
  <si>
    <t>Método de Revisão (Selecionar uma das opções)</t>
  </si>
  <si>
    <t>Datas Estimadas</t>
  </si>
  <si>
    <t>Comentários - para Sistema Nacional incluir Método de Seleção</t>
  </si>
  <si>
    <t>Equipamentos de videoconferência para os Comitês Regionais</t>
  </si>
  <si>
    <t>Pregão Eletronico</t>
  </si>
  <si>
    <t>Aquisição de equipamentos de informatica - Computadores e Impressora</t>
  </si>
  <si>
    <t>Pregão Eletrônico</t>
  </si>
  <si>
    <t>SERVIÇOS QUE NÃO SÃO DE CONSULTORIA</t>
  </si>
  <si>
    <t>3.1</t>
  </si>
  <si>
    <t>Aplicação da Pesquisa de Avaliação de impacto do Programa</t>
  </si>
  <si>
    <t>Aplicação da Pesquisa para Inclusão sócioprodutiva</t>
  </si>
  <si>
    <t>Contratação de Serviços de produção de Banners para os Comitês Regionais</t>
  </si>
  <si>
    <t>Contratação de Serviços de Testes de sondagem, percolação e parecer geológico e geotécnico</t>
  </si>
  <si>
    <t>2.1
&amp;
3.2</t>
  </si>
  <si>
    <t>Contratação de Empresas para logistica de Eventos - organização das audiências públicas e capacitação dos comitês locais</t>
  </si>
  <si>
    <t>2 &amp; 3</t>
  </si>
  <si>
    <t>Contratação de Serviços de Levantamento planialtimétrico cadastral</t>
  </si>
  <si>
    <t>Contratação de Cursos de Qualficação Profissional</t>
  </si>
  <si>
    <t>40 Cursos</t>
  </si>
  <si>
    <t>Desenvolvimento de softwares para o Sistema do Família Paranaense - Fabrica de softwares</t>
  </si>
  <si>
    <t>CONSULTORIAS FIRMAS</t>
  </si>
  <si>
    <t>Publicação  Manifestação de Interesse</t>
  </si>
  <si>
    <t>2.1</t>
  </si>
  <si>
    <t>Contratação de Consultoria para elaboração de Projetos Executivos e de reforma de moradias</t>
  </si>
  <si>
    <t>Seleção Baseada nas Qualificações do Consultor (SQC)</t>
  </si>
  <si>
    <t>2.2</t>
  </si>
  <si>
    <t>Contratação de Consultoria para elaboração de Projetos Executivos de CRAS e CREAS</t>
  </si>
  <si>
    <t>Contratação do IPARDES</t>
  </si>
  <si>
    <t>Desenvolvimento de conteúdo para a capacitação dos comitês locais</t>
  </si>
  <si>
    <t>CONSULTORIAS INDIVIDUAIS</t>
  </si>
  <si>
    <t>Quantidade Estimada de Consultores</t>
  </si>
  <si>
    <t>Não Objeção aos  TDR da Atividade</t>
  </si>
  <si>
    <t>Assinatura Contrato</t>
  </si>
  <si>
    <t>5.1</t>
  </si>
  <si>
    <t>Contratação de CI para elaboração de Plano de Recuperação Ambiental</t>
  </si>
  <si>
    <t>Comparação de Qualificações (3 CV)</t>
  </si>
  <si>
    <t>Contratação de CI para elaboração de estudo/pesquisa para habilitação psicosocial das famílias</t>
  </si>
  <si>
    <t>Contratação de CI para elaboração do plano de capacitação do Programa</t>
  </si>
  <si>
    <t>Contratação de CI para Aprimoramento do Sistema do Família Paranaense (Aditivo)</t>
  </si>
  <si>
    <t>Método  de Revisão</t>
  </si>
  <si>
    <t>Contrato Concluído</t>
  </si>
  <si>
    <t>Consultoria Firmas</t>
  </si>
  <si>
    <t>Seleção Baseada na Qualidade e Custo (SBQC)</t>
  </si>
  <si>
    <t>Seleção Baseada na Qualidade (SBQ)</t>
  </si>
  <si>
    <t>Seleção Baseada no Menor Custo (SBMC) </t>
  </si>
  <si>
    <t>Seleção Baseada em Orçamento Fixo (SBOF)</t>
  </si>
  <si>
    <t>Licitação Limitada Internacional  (LLI)</t>
  </si>
  <si>
    <t>Consultorias Individuais</t>
  </si>
  <si>
    <t>Notas:</t>
  </si>
  <si>
    <t>(1)</t>
  </si>
  <si>
    <t>Alterações: Indicar em vermelho as alterações feitas nas aquisições já constantes do PA.</t>
  </si>
  <si>
    <t>(2)</t>
  </si>
  <si>
    <t>Inclusões: Indicar em azul as aquisições agora incluídas no PA.</t>
  </si>
  <si>
    <t>(3)</t>
  </si>
  <si>
    <t>Cancelamentos: Indicar em verde os cancelamentos das aquisições constantes do PA.</t>
  </si>
  <si>
    <t>(4)</t>
  </si>
  <si>
    <t>Adjudicações: Indicar em cinza as adjudicações realizadas.</t>
  </si>
  <si>
    <t>CONTRATO DE EMPRÉSTIMO: [indicar]</t>
  </si>
  <si>
    <t>Data:[indicar]</t>
  </si>
  <si>
    <t>Atualização Nº: [indicar]</t>
  </si>
  <si>
    <t>Atualizado por: [indicar]</t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</si>
  <si>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</si>
  <si>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</si>
  <si>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</si>
  <si>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</si>
  <si>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</si>
  <si>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</si>
  <si>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</si>
  <si>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</si>
  <si>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</si>
  <si>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</si>
  <si>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</si>
  <si>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</si>
  <si>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</si>
  <si>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</si>
  <si>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</si>
  <si>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</si>
  <si>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</si>
  <si>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</si>
  <si>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</si>
  <si>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>Conforme acordado na Missão de Supervisão, realizada em maio/2015, a UGP estudará a contratação de Empresa para realização de análise sobre a implantação da 1ªEtapa do Programa, bem como elaboração de proposta para a continuidade.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</si>
  <si>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</si>
  <si>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</si>
  <si>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</si>
  <si>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</si>
  <si>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</si>
  <si>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</si>
  <si>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</si>
  <si>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</si>
  <si>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</si>
  <si>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Atualizado em: 26/04/2016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</si>
</sst>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\-??_-;_-@_-"/>
    <numFmt numFmtId="165" formatCode="_-* #,##0_-;\-* #,##0_-;_-* \-??_-;_-@_-"/>
    <numFmt numFmtId="166" formatCode="mmm/yy"/>
    <numFmt numFmtId="167" formatCode="d/m/yyyy"/>
    <numFmt numFmtId="168" formatCode="_-&quot;R$ &quot;* #,##0.00_-;&quot;-R$ &quot;* #,##0.00_-;_-&quot;R$ &quot;* \-??_-;_-@_-"/>
  </numFmts>
  <fonts count="27" x14ac:knownFonts="1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5"/>
      <color rgb="FF000000"/>
      <name val="Calibri"/>
      <family val="2"/>
      <charset val="1"/>
    </font>
    <font>
      <sz val="15"/>
      <color rgb="FFBFBFBF"/>
      <name val="Calibri"/>
      <family val="2"/>
      <charset val="1"/>
    </font>
    <font>
      <b/>
      <sz val="15"/>
      <color rgb="FF000000"/>
      <name val="Calibri"/>
      <family val="2"/>
      <charset val="1"/>
    </font>
    <font>
      <b/>
      <sz val="15"/>
      <color rgb="FFFF0000"/>
      <name val="Calibri"/>
      <family val="2"/>
      <charset val="1"/>
    </font>
    <font>
      <b/>
      <sz val="15"/>
      <name val="Calibri"/>
      <family val="2"/>
      <charset val="1"/>
    </font>
    <font>
      <b/>
      <sz val="15"/>
      <color rgb="FFBFBFBF"/>
      <name val="Calibri"/>
      <family val="2"/>
      <charset val="1"/>
    </font>
    <font>
      <sz val="15"/>
      <color rgb="FFFFFFFF"/>
      <name val="Calibri"/>
      <family val="2"/>
      <charset val="1"/>
    </font>
    <font>
      <b/>
      <sz val="15"/>
      <color rgb="FFFFFFFF"/>
      <name val="Calibri"/>
      <family val="2"/>
      <charset val="1"/>
    </font>
    <font>
      <sz val="15"/>
      <name val="Calibri"/>
      <family val="2"/>
      <charset val="1"/>
    </font>
    <font>
      <sz val="15"/>
      <color rgb="FFFF0000"/>
      <name val="Calibri"/>
      <family val="2"/>
      <charset val="1"/>
    </font>
    <font>
      <sz val="14"/>
      <color rgb="FF000000"/>
      <name val="Calibri"/>
      <family val="2"/>
      <charset val="1"/>
    </font>
    <font>
      <sz val="15"/>
      <color rgb="FF0070C0"/>
      <name val="Calibri"/>
      <family val="2"/>
      <charset val="1"/>
    </font>
    <font>
      <sz val="15"/>
      <color rgb="FF00B050"/>
      <name val="Calibri"/>
      <family val="2"/>
      <charset val="1"/>
    </font>
    <font>
      <sz val="12"/>
      <color rgb="FF00B050"/>
      <name val="Calibri"/>
      <family val="2"/>
      <charset val="1"/>
    </font>
    <font>
      <sz val="15"/>
      <color rgb="FFA6A6A6"/>
      <name val="Calibri"/>
      <family val="2"/>
      <charset val="1"/>
    </font>
    <font>
      <sz val="12"/>
      <color rgb="FFA6A6A6"/>
      <name val="Calibri"/>
      <family val="2"/>
      <charset val="1"/>
    </font>
    <font>
      <sz val="15"/>
      <color rgb="FF808080"/>
      <name val="Calibri"/>
      <family val="2"/>
      <charset val="1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b/>
      <sz val="12"/>
      <color rgb="FFFF0000"/>
      <name val="Times New Roman"/>
      <family val="1"/>
      <charset val="1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3366FF"/>
        <bgColor rgb="FF4F81BD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rgb="FFA6A6A6"/>
      </patternFill>
    </fill>
    <fill>
      <patternFill patternType="solid">
        <fgColor rgb="FF0070C0"/>
        <bgColor rgb="FF008080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26" fillId="0" borderId="0" applyBorder="0" applyProtection="0"/>
  </cellStyleXfs>
  <cellXfs count="137">
    <xf numFmtId="0" fontId="0" fillId="0" borderId="0" xfId="0"/>
    <xf numFmtId="9" fontId="15" fillId="3" borderId="2" xfId="0" applyNumberFormat="1" applyFont="1" applyFill="1" applyBorder="1" applyAlignment="1" applyProtection="1">
      <alignment horizontal="center" vertical="center" wrapText="1"/>
      <protection locked="0"/>
    </xf>
    <xf numFmtId="9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164" fontId="4" fillId="0" borderId="0" xfId="1" applyFont="1"/>
    <xf numFmtId="0" fontId="0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5" fontId="5" fillId="0" borderId="0" xfId="1" applyNumberFormat="1" applyFont="1" applyBorder="1" applyAlignment="1" applyProtection="1">
      <alignment vertical="center"/>
    </xf>
    <xf numFmtId="165" fontId="4" fillId="0" borderId="0" xfId="1" applyNumberFormat="1" applyFont="1" applyBorder="1" applyAlignment="1" applyProtection="1">
      <alignment vertical="center"/>
    </xf>
    <xf numFmtId="10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4" fillId="0" borderId="0" xfId="0" applyFont="1"/>
    <xf numFmtId="0" fontId="6" fillId="0" borderId="0" xfId="0" applyFont="1" applyAlignment="1">
      <alignment horizontal="left" vertical="center"/>
    </xf>
    <xf numFmtId="166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65" fontId="9" fillId="0" borderId="0" xfId="1" applyNumberFormat="1" applyFont="1" applyBorder="1" applyAlignment="1" applyProtection="1">
      <alignment horizontal="left" vertical="center"/>
    </xf>
    <xf numFmtId="165" fontId="8" fillId="0" borderId="0" xfId="1" applyNumberFormat="1" applyFont="1" applyBorder="1" applyAlignment="1" applyProtection="1">
      <alignment horizontal="left" vertical="center"/>
    </xf>
    <xf numFmtId="0" fontId="10" fillId="2" borderId="2" xfId="0" applyFont="1" applyFill="1" applyBorder="1" applyAlignment="1">
      <alignment horizontal="center" vertical="center" wrapText="1"/>
    </xf>
    <xf numFmtId="165" fontId="10" fillId="2" borderId="2" xfId="1" applyNumberFormat="1" applyFont="1" applyFill="1" applyBorder="1" applyAlignment="1" applyProtection="1">
      <alignment horizontal="center" vertical="center" wrapText="1"/>
    </xf>
    <xf numFmtId="10" fontId="10" fillId="2" borderId="2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left" vertical="center" wrapText="1"/>
    </xf>
    <xf numFmtId="3" fontId="4" fillId="3" borderId="2" xfId="0" applyNumberFormat="1" applyFont="1" applyFill="1" applyBorder="1" applyAlignment="1" applyProtection="1">
      <alignment horizontal="right" vertical="center" wrapText="1"/>
    </xf>
    <xf numFmtId="9" fontId="4" fillId="3" borderId="2" xfId="0" applyNumberFormat="1" applyFont="1" applyFill="1" applyBorder="1" applyAlignment="1">
      <alignment horizontal="center" vertical="center" wrapText="1"/>
    </xf>
    <xf numFmtId="0" fontId="12" fillId="3" borderId="2" xfId="1" applyNumberFormat="1" applyFont="1" applyFill="1" applyBorder="1" applyAlignment="1" applyProtection="1">
      <alignment horizontal="center" vertical="center" wrapText="1"/>
    </xf>
    <xf numFmtId="166" fontId="4" fillId="3" borderId="2" xfId="0" applyNumberFormat="1" applyFont="1" applyFill="1" applyBorder="1" applyAlignment="1">
      <alignment horizontal="center" vertical="center"/>
    </xf>
    <xf numFmtId="166" fontId="12" fillId="3" borderId="2" xfId="0" applyNumberFormat="1" applyFont="1" applyFill="1" applyBorder="1" applyAlignment="1">
      <alignment horizontal="center" vertical="center" wrapText="1"/>
    </xf>
    <xf numFmtId="166" fontId="13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4" fillId="0" borderId="0" xfId="0" applyFont="1"/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65" fontId="6" fillId="0" borderId="0" xfId="1" applyNumberFormat="1" applyFont="1" applyBorder="1" applyAlignment="1" applyProtection="1">
      <alignment vertical="center" wrapText="1"/>
    </xf>
    <xf numFmtId="0" fontId="4" fillId="3" borderId="2" xfId="1" applyNumberFormat="1" applyFont="1" applyFill="1" applyBorder="1" applyAlignment="1" applyProtection="1">
      <alignment horizontal="center" vertical="center" wrapText="1"/>
    </xf>
    <xf numFmtId="166" fontId="4" fillId="3" borderId="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9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15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165" fontId="8" fillId="0" borderId="0" xfId="1" applyNumberFormat="1" applyFont="1" applyBorder="1" applyAlignment="1" applyProtection="1">
      <alignment horizontal="right" vertical="center" wrapText="1"/>
    </xf>
    <xf numFmtId="10" fontId="12" fillId="0" borderId="0" xfId="0" applyNumberFormat="1" applyFont="1" applyBorder="1" applyAlignment="1">
      <alignment vertical="center" wrapText="1"/>
    </xf>
    <xf numFmtId="3" fontId="12" fillId="3" borderId="2" xfId="0" applyNumberFormat="1" applyFont="1" applyFill="1" applyBorder="1" applyAlignment="1" applyProtection="1">
      <alignment horizontal="right" vertical="center" wrapText="1"/>
    </xf>
    <xf numFmtId="9" fontId="12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Border="1" applyAlignment="1" applyProtection="1">
      <alignment horizontal="center" vertical="center" wrapText="1"/>
      <protection locked="0"/>
    </xf>
    <xf numFmtId="0" fontId="18" fillId="0" borderId="0" xfId="0" applyFont="1" applyBorder="1" applyAlignment="1">
      <alignment horizontal="left" vertical="center" wrapText="1"/>
    </xf>
    <xf numFmtId="3" fontId="18" fillId="0" borderId="0" xfId="0" applyNumberFormat="1" applyFont="1" applyBorder="1" applyAlignment="1" applyProtection="1">
      <alignment horizontal="center" vertical="center" wrapText="1"/>
      <protection locked="0"/>
    </xf>
    <xf numFmtId="0" fontId="18" fillId="0" borderId="0" xfId="0" applyFont="1" applyBorder="1" applyAlignment="1">
      <alignment horizontal="center" vertical="center" wrapText="1"/>
    </xf>
    <xf numFmtId="165" fontId="8" fillId="0" borderId="0" xfId="1" applyNumberFormat="1" applyFont="1" applyBorder="1" applyAlignment="1" applyProtection="1">
      <alignment vertical="center" wrapText="1"/>
    </xf>
    <xf numFmtId="0" fontId="18" fillId="0" borderId="0" xfId="0" applyFont="1" applyBorder="1" applyAlignment="1" applyProtection="1">
      <alignment horizontal="center" vertical="center" wrapText="1"/>
    </xf>
    <xf numFmtId="166" fontId="18" fillId="0" borderId="0" xfId="0" applyNumberFormat="1" applyFont="1" applyBorder="1" applyAlignment="1">
      <alignment horizontal="center" vertical="center" wrapText="1"/>
    </xf>
    <xf numFmtId="167" fontId="18" fillId="0" borderId="0" xfId="0" applyNumberFormat="1" applyFont="1" applyBorder="1" applyAlignment="1" applyProtection="1">
      <alignment horizontal="center"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3" fontId="12" fillId="3" borderId="2" xfId="0" applyNumberFormat="1" applyFont="1" applyFill="1" applyBorder="1" applyAlignment="1" applyProtection="1">
      <alignment horizontal="center" vertical="center" wrapText="1"/>
    </xf>
    <xf numFmtId="166" fontId="12" fillId="3" borderId="2" xfId="0" applyNumberFormat="1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9" fontId="12" fillId="3" borderId="3" xfId="0" applyNumberFormat="1" applyFont="1" applyFill="1" applyBorder="1" applyAlignment="1" applyProtection="1">
      <alignment horizontal="center" vertical="center" wrapText="1"/>
      <protection locked="0"/>
    </xf>
    <xf numFmtId="9" fontId="12" fillId="3" borderId="4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0" xfId="1" applyNumberFormat="1" applyFont="1" applyBorder="1" applyAlignment="1" applyProtection="1">
      <alignment horizontal="center" vertical="center" wrapText="1"/>
    </xf>
    <xf numFmtId="0" fontId="20" fillId="0" borderId="0" xfId="0" applyFont="1" applyBorder="1" applyAlignment="1">
      <alignment horizontal="justify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 wrapText="1"/>
    </xf>
    <xf numFmtId="3" fontId="8" fillId="0" borderId="0" xfId="0" applyNumberFormat="1" applyFont="1" applyBorder="1" applyAlignment="1" applyProtection="1">
      <alignment horizontal="right" vertical="center" wrapText="1"/>
    </xf>
    <xf numFmtId="9" fontId="20" fillId="0" borderId="0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3" fontId="20" fillId="0" borderId="0" xfId="0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4" fontId="5" fillId="0" borderId="0" xfId="0" applyNumberFormat="1" applyFont="1" applyAlignment="1">
      <alignment vertical="center" wrapText="1"/>
    </xf>
    <xf numFmtId="165" fontId="4" fillId="0" borderId="0" xfId="1" applyNumberFormat="1" applyFont="1" applyBorder="1" applyAlignment="1" applyProtection="1">
      <alignment vertical="center" wrapText="1"/>
    </xf>
    <xf numFmtId="10" fontId="4" fillId="0" borderId="0" xfId="0" applyNumberFormat="1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165" fontId="12" fillId="0" borderId="0" xfId="1" applyNumberFormat="1" applyFont="1" applyBorder="1" applyAlignment="1" applyProtection="1">
      <alignment horizontal="left" vertical="center" wrapText="1"/>
    </xf>
    <xf numFmtId="168" fontId="12" fillId="0" borderId="0" xfId="0" applyNumberFormat="1" applyFont="1" applyBorder="1" applyAlignment="1">
      <alignment horizontal="left" vertical="center" wrapText="1"/>
    </xf>
    <xf numFmtId="164" fontId="6" fillId="0" borderId="0" xfId="1" applyFont="1" applyBorder="1" applyAlignment="1" applyProtection="1">
      <alignment horizontal="center" vertical="center" wrapText="1"/>
    </xf>
    <xf numFmtId="164" fontId="4" fillId="0" borderId="0" xfId="1" applyFont="1" applyBorder="1" applyAlignment="1" applyProtection="1">
      <alignment horizontal="left" vertical="center" wrapText="1"/>
    </xf>
    <xf numFmtId="164" fontId="6" fillId="0" borderId="0" xfId="1" applyFont="1" applyBorder="1" applyAlignment="1" applyProtection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21" fillId="0" borderId="0" xfId="0" applyFont="1" applyAlignment="1">
      <alignment horizontal="justify" vertical="center"/>
    </xf>
    <xf numFmtId="0" fontId="21" fillId="0" borderId="0" xfId="0" applyFont="1" applyAlignment="1"/>
    <xf numFmtId="0" fontId="22" fillId="0" borderId="0" xfId="0" applyFont="1" applyAlignment="1">
      <alignment vertical="center"/>
    </xf>
    <xf numFmtId="4" fontId="21" fillId="0" borderId="0" xfId="0" applyNumberFormat="1" applyFont="1" applyAlignment="1"/>
    <xf numFmtId="10" fontId="21" fillId="0" borderId="0" xfId="0" applyNumberFormat="1" applyFont="1" applyAlignment="1"/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167" fontId="25" fillId="0" borderId="0" xfId="0" applyNumberFormat="1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4" fillId="0" borderId="0" xfId="0" applyFont="1" applyBorder="1" applyAlignment="1">
      <alignment vertical="center" wrapText="1"/>
    </xf>
    <xf numFmtId="0" fontId="23" fillId="0" borderId="0" xfId="0" applyFont="1"/>
    <xf numFmtId="0" fontId="24" fillId="0" borderId="0" xfId="0" applyFont="1" applyBorder="1" applyAlignment="1">
      <alignment horizontal="left" vertical="center" wrapText="1"/>
    </xf>
    <xf numFmtId="0" fontId="21" fillId="0" borderId="0" xfId="0" applyFont="1"/>
    <xf numFmtId="0" fontId="23" fillId="0" borderId="5" xfId="0" applyFont="1" applyBorder="1"/>
    <xf numFmtId="0" fontId="21" fillId="0" borderId="5" xfId="0" applyFont="1" applyBorder="1"/>
    <xf numFmtId="0" fontId="11" fillId="2" borderId="2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justify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558ED5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4F81BD"/>
      <rgbColor rgb="FFA6A6A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453960</xdr:colOff>
      <xdr:row>4</xdr:row>
      <xdr:rowOff>194760</xdr:rowOff>
    </xdr:from>
    <xdr:to>
      <xdr:col>11</xdr:col>
      <xdr:colOff>670320</xdr:colOff>
      <xdr:row>7</xdr:row>
      <xdr:rowOff>48960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3580360" y="994680"/>
          <a:ext cx="997560" cy="45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12</xdr:col>
      <xdr:colOff>644760</xdr:colOff>
      <xdr:row>5</xdr:row>
      <xdr:rowOff>4320</xdr:rowOff>
    </xdr:from>
    <xdr:to>
      <xdr:col>12</xdr:col>
      <xdr:colOff>822960</xdr:colOff>
      <xdr:row>7</xdr:row>
      <xdr:rowOff>87120</xdr:rowOff>
    </xdr:to>
    <xdr:pic>
      <xdr:nvPicPr>
        <xdr:cNvPr id="3" name="Imagem 3"/>
        <xdr:cNvPicPr/>
      </xdr:nvPicPr>
      <xdr:blipFill>
        <a:blip xmlns:r="http://schemas.openxmlformats.org/officeDocument/2006/relationships" r:embed="rId2"/>
        <a:stretch/>
      </xdr:blipFill>
      <xdr:spPr>
        <a:xfrm>
          <a:off x="25790760" y="1004400"/>
          <a:ext cx="178200" cy="48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216000</xdr:colOff>
      <xdr:row>1</xdr:row>
      <xdr:rowOff>128160</xdr:rowOff>
    </xdr:from>
    <xdr:to>
      <xdr:col>0</xdr:col>
      <xdr:colOff>1413360</xdr:colOff>
      <xdr:row>4</xdr:row>
      <xdr:rowOff>39600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3"/>
        <a:stretch/>
      </xdr:blipFill>
      <xdr:spPr>
        <a:xfrm>
          <a:off x="216000" y="327960"/>
          <a:ext cx="1197360" cy="5115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98"/>
  <sheetViews>
    <sheetView tabSelected="1" zoomScale="70" zoomScaleNormal="70" zoomScalePageLayoutView="60" workbookViewId="0">
      <selection activeCell="E7" sqref="E7"/>
    </sheetView>
  </sheetViews>
  <sheetFormatPr defaultRowHeight="19.5" x14ac:dyDescent="0.3"/>
  <cols>
    <col min="1" max="1" width="6.140625" style="8"/>
    <col min="2" max="2" width="16.5703125" style="9"/>
    <col min="3" max="3" width="45.7109375" style="10"/>
    <col min="4" max="4" width="28.7109375" style="11"/>
    <col min="5" max="5" width="26.85546875" style="9"/>
    <col min="6" max="6" width="13.7109375" style="9"/>
    <col min="7" max="7" width="14.5703125" style="8"/>
    <col min="8" max="8" width="33.140625" style="12"/>
    <col min="9" max="9" width="18.85546875" style="12"/>
    <col min="10" max="10" width="17.28515625" style="9"/>
    <col min="11" max="11" width="17.5703125" style="9"/>
    <col min="12" max="12" width="14.5703125" style="8"/>
    <col min="13" max="13" width="17" style="9"/>
    <col min="14" max="14" width="17.85546875" style="9"/>
    <col min="15" max="15" width="15.28515625" style="9"/>
    <col min="16" max="16" width="21.5703125" style="9"/>
    <col min="17" max="17" width="16.7109375" style="8"/>
    <col min="18" max="18" width="42.5703125" style="8"/>
    <col min="19" max="19" width="15.28515625" style="9"/>
    <col min="20" max="1025" width="7.5703125" style="13"/>
  </cols>
  <sheetData>
    <row r="1" spans="1:1024" s="21" customFormat="1" x14ac:dyDescent="0.25">
      <c r="A1" s="14"/>
      <c r="B1" s="15"/>
      <c r="C1" s="16"/>
      <c r="D1" s="11"/>
      <c r="E1" s="17"/>
      <c r="F1" s="17"/>
      <c r="G1" s="14"/>
      <c r="H1" s="18"/>
      <c r="I1" s="19"/>
      <c r="J1" s="20"/>
      <c r="K1" s="20"/>
      <c r="L1" s="14"/>
      <c r="M1" s="17"/>
      <c r="N1" s="17"/>
      <c r="O1" s="17"/>
      <c r="P1" s="17"/>
      <c r="Q1" s="14"/>
      <c r="R1" s="14"/>
      <c r="S1" s="17"/>
    </row>
    <row r="2" spans="1:1024" x14ac:dyDescent="0.3">
      <c r="A2" s="14"/>
      <c r="B2" s="22" t="s">
        <v>23</v>
      </c>
      <c r="C2" s="16"/>
      <c r="E2" s="23"/>
      <c r="F2" s="23"/>
      <c r="G2" s="14"/>
      <c r="H2" s="18"/>
      <c r="I2" s="19"/>
      <c r="J2" s="20"/>
      <c r="K2" s="20"/>
      <c r="L2" s="14"/>
      <c r="M2" s="23"/>
      <c r="N2" s="23"/>
      <c r="O2" s="23"/>
      <c r="P2" s="23"/>
      <c r="Q2" s="14"/>
      <c r="R2" s="14"/>
      <c r="S2" s="23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3">
      <c r="A3" s="14"/>
      <c r="B3" s="24" t="s">
        <v>24</v>
      </c>
      <c r="C3" s="16"/>
      <c r="E3" s="23"/>
      <c r="F3" s="23"/>
      <c r="G3" s="14"/>
      <c r="H3" s="18"/>
      <c r="I3" s="19"/>
      <c r="J3" s="20"/>
      <c r="K3" s="20"/>
      <c r="L3" s="14"/>
      <c r="M3" s="23"/>
      <c r="N3" s="23"/>
      <c r="O3" s="23"/>
      <c r="P3" s="23"/>
      <c r="Q3" s="14"/>
      <c r="R3" s="14"/>
      <c r="S3" s="2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3">
      <c r="A4" s="14"/>
      <c r="B4" s="24" t="s">
        <v>25</v>
      </c>
      <c r="C4" s="16"/>
      <c r="E4" s="23"/>
      <c r="F4" s="23"/>
      <c r="G4" s="14"/>
      <c r="H4" s="18"/>
      <c r="I4" s="19"/>
      <c r="J4" s="20"/>
      <c r="K4" s="20"/>
      <c r="L4" s="14"/>
      <c r="M4" s="23"/>
      <c r="N4" s="23"/>
      <c r="O4" s="23"/>
      <c r="P4" s="23"/>
      <c r="Q4" s="14"/>
      <c r="R4" s="14"/>
      <c r="S4" s="23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3">
      <c r="A5" s="14"/>
      <c r="B5" s="24" t="s">
        <v>26</v>
      </c>
      <c r="C5" s="24"/>
      <c r="E5" s="23"/>
      <c r="F5" s="23"/>
      <c r="G5" s="14"/>
      <c r="H5" s="18"/>
      <c r="I5" s="19"/>
      <c r="J5" s="20"/>
      <c r="K5" s="20"/>
      <c r="L5" s="14"/>
      <c r="M5" s="23"/>
      <c r="N5" s="23"/>
      <c r="O5" s="23"/>
      <c r="P5" s="23"/>
      <c r="Q5" s="14"/>
      <c r="R5" s="14"/>
      <c r="S5" s="23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3">
      <c r="A6" s="14"/>
      <c r="B6" s="15"/>
      <c r="C6" s="16"/>
      <c r="E6" s="23"/>
      <c r="F6" s="23"/>
      <c r="G6" s="14"/>
      <c r="H6" s="18"/>
      <c r="I6" s="19"/>
      <c r="J6" s="20"/>
      <c r="K6" s="20"/>
      <c r="L6" s="14"/>
      <c r="M6" s="23"/>
      <c r="N6" s="23"/>
      <c r="O6" s="23"/>
      <c r="P6" s="23"/>
      <c r="Q6" s="14"/>
      <c r="R6" s="14"/>
      <c r="S6" s="23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x14ac:dyDescent="0.3">
      <c r="A7" s="14"/>
      <c r="B7" s="24" t="s">
        <v>146</v>
      </c>
      <c r="C7" s="16"/>
      <c r="E7" s="23"/>
      <c r="F7" s="23"/>
      <c r="G7" s="14"/>
      <c r="H7" s="18"/>
      <c r="I7" s="19"/>
      <c r="J7" s="20"/>
      <c r="K7" s="20"/>
      <c r="L7" s="14"/>
      <c r="M7" s="23"/>
      <c r="N7" s="23"/>
      <c r="O7" s="23"/>
      <c r="P7" s="23"/>
      <c r="Q7" s="14"/>
      <c r="R7" s="14"/>
      <c r="S7" s="23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x14ac:dyDescent="0.3">
      <c r="A8" s="14"/>
      <c r="B8" s="24" t="s">
        <v>27</v>
      </c>
      <c r="C8" s="16"/>
      <c r="E8" s="23"/>
      <c r="F8" s="23"/>
      <c r="G8" s="14"/>
      <c r="H8" s="18"/>
      <c r="I8" s="19"/>
      <c r="J8" s="20"/>
      <c r="K8" s="20"/>
      <c r="L8" s="14"/>
      <c r="M8" s="23"/>
      <c r="N8" s="23"/>
      <c r="O8" s="23"/>
      <c r="P8" s="23"/>
      <c r="Q8" s="14"/>
      <c r="R8" s="14"/>
      <c r="S8" s="23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x14ac:dyDescent="0.3">
      <c r="A9" s="14"/>
      <c r="B9" s="24" t="s">
        <v>28</v>
      </c>
      <c r="C9" s="16"/>
      <c r="E9" s="17"/>
      <c r="F9" s="17"/>
      <c r="G9" s="14"/>
      <c r="H9" s="18"/>
      <c r="I9" s="19"/>
      <c r="J9" s="20"/>
      <c r="K9" s="20"/>
      <c r="L9" s="14"/>
      <c r="M9" s="17"/>
      <c r="N9" s="25"/>
      <c r="O9" s="23"/>
      <c r="P9" s="23"/>
      <c r="Q9" s="14"/>
      <c r="R9" s="14"/>
      <c r="S9" s="23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x14ac:dyDescent="0.3">
      <c r="A10" s="14"/>
      <c r="B10" s="24" t="s">
        <v>29</v>
      </c>
      <c r="C10" s="24"/>
      <c r="E10" s="23"/>
      <c r="F10" s="23"/>
      <c r="G10" s="14"/>
      <c r="H10" s="18"/>
      <c r="I10" s="19"/>
      <c r="J10" s="20"/>
      <c r="K10" s="20"/>
      <c r="L10" s="14"/>
      <c r="M10" s="23"/>
      <c r="N10" s="23"/>
      <c r="O10" s="23"/>
      <c r="P10" s="23"/>
      <c r="Q10" s="14"/>
      <c r="R10" s="14"/>
      <c r="S10" s="23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x14ac:dyDescent="0.3">
      <c r="A11" s="14"/>
      <c r="B11" s="26"/>
      <c r="C11" s="16"/>
      <c r="E11" s="23"/>
      <c r="F11" s="23"/>
      <c r="G11" s="14"/>
      <c r="H11" s="18"/>
      <c r="I11" s="19"/>
      <c r="J11" s="20"/>
      <c r="K11" s="20"/>
      <c r="L11" s="14"/>
      <c r="M11" s="23"/>
      <c r="N11" s="23"/>
      <c r="O11" s="23"/>
      <c r="P11" s="23"/>
      <c r="Q11" s="14"/>
      <c r="R11" s="14"/>
      <c r="S11" s="23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x14ac:dyDescent="0.3">
      <c r="A12" s="14"/>
      <c r="B12" s="27"/>
      <c r="C12" s="27"/>
      <c r="D12" s="28"/>
      <c r="E12" s="27"/>
      <c r="F12" s="27"/>
      <c r="G12" s="29"/>
      <c r="H12" s="30"/>
      <c r="I12" s="31"/>
      <c r="J12" s="27"/>
      <c r="K12" s="27"/>
      <c r="L12" s="29"/>
      <c r="M12" s="27"/>
      <c r="N12" s="27"/>
      <c r="O12" s="27"/>
      <c r="P12" s="27"/>
      <c r="Q12" s="29"/>
      <c r="R12" s="29"/>
      <c r="S12" s="23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5.75" customHeight="1" x14ac:dyDescent="0.3">
      <c r="A13" s="7">
        <v>1</v>
      </c>
      <c r="B13" s="6" t="s">
        <v>30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2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5.75" customHeight="1" x14ac:dyDescent="0.3">
      <c r="A14" s="7"/>
      <c r="B14" s="5" t="s">
        <v>31</v>
      </c>
      <c r="C14" s="4" t="s">
        <v>32</v>
      </c>
      <c r="D14" s="5" t="s">
        <v>33</v>
      </c>
      <c r="E14" s="5" t="s">
        <v>34</v>
      </c>
      <c r="F14" s="5" t="s">
        <v>35</v>
      </c>
      <c r="G14" s="5" t="s">
        <v>36</v>
      </c>
      <c r="H14" s="5" t="s">
        <v>37</v>
      </c>
      <c r="I14" s="5"/>
      <c r="J14" s="5"/>
      <c r="K14" s="5"/>
      <c r="L14" s="5" t="s">
        <v>38</v>
      </c>
      <c r="M14" s="5" t="s">
        <v>39</v>
      </c>
      <c r="N14" s="5" t="s">
        <v>40</v>
      </c>
      <c r="O14" s="5"/>
      <c r="P14" s="5" t="s">
        <v>41</v>
      </c>
      <c r="Q14" s="5" t="s">
        <v>42</v>
      </c>
      <c r="R14" s="5" t="s">
        <v>4</v>
      </c>
      <c r="S14" s="23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66" customHeight="1" x14ac:dyDescent="0.3">
      <c r="A15" s="7"/>
      <c r="B15" s="5"/>
      <c r="C15" s="4"/>
      <c r="D15" s="5"/>
      <c r="E15" s="5"/>
      <c r="F15" s="5"/>
      <c r="G15" s="5"/>
      <c r="H15" s="33" t="s">
        <v>43</v>
      </c>
      <c r="I15" s="33" t="s">
        <v>44</v>
      </c>
      <c r="J15" s="34" t="s">
        <v>45</v>
      </c>
      <c r="K15" s="34" t="s">
        <v>46</v>
      </c>
      <c r="L15" s="5"/>
      <c r="M15" s="5"/>
      <c r="N15" s="32" t="s">
        <v>47</v>
      </c>
      <c r="O15" s="32" t="s">
        <v>48</v>
      </c>
      <c r="P15" s="5"/>
      <c r="Q15" s="5"/>
      <c r="R15" s="5"/>
      <c r="S15" s="23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s="44" customFormat="1" ht="39" x14ac:dyDescent="0.3">
      <c r="A16" s="35" t="s">
        <v>49</v>
      </c>
      <c r="B16" s="35">
        <v>2.2000000000000002</v>
      </c>
      <c r="C16" s="36" t="s">
        <v>50</v>
      </c>
      <c r="D16" s="35" t="s">
        <v>51</v>
      </c>
      <c r="E16" s="35" t="s">
        <v>17</v>
      </c>
      <c r="F16" s="35">
        <v>0</v>
      </c>
      <c r="G16" s="35"/>
      <c r="H16" s="37">
        <v>9000000</v>
      </c>
      <c r="I16" s="37">
        <f>H16/3.8</f>
        <v>2368421.0526315789</v>
      </c>
      <c r="J16" s="38">
        <v>1</v>
      </c>
      <c r="K16" s="38">
        <v>0</v>
      </c>
      <c r="L16" s="39">
        <v>2</v>
      </c>
      <c r="M16" s="35" t="s">
        <v>3</v>
      </c>
      <c r="N16" s="40">
        <v>42675</v>
      </c>
      <c r="O16" s="41">
        <v>42736</v>
      </c>
      <c r="P16" s="42"/>
      <c r="Q16" s="42"/>
      <c r="R16" s="43" t="s">
        <v>5</v>
      </c>
      <c r="S16" s="23"/>
    </row>
    <row r="17" spans="1:1024" x14ac:dyDescent="0.3">
      <c r="A17" s="11"/>
      <c r="B17" s="23"/>
      <c r="C17" s="45"/>
      <c r="E17" s="23"/>
      <c r="F17" s="23"/>
      <c r="G17" s="46" t="s">
        <v>52</v>
      </c>
      <c r="H17" s="47">
        <f>SUM(H16:H16)</f>
        <v>9000000</v>
      </c>
      <c r="I17" s="47">
        <f>SUM(I16:I16)</f>
        <v>2368421.0526315789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x14ac:dyDescent="0.3">
      <c r="A18" s="11"/>
      <c r="B18" s="23"/>
      <c r="C18" s="45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.75" customHeight="1" x14ac:dyDescent="0.3">
      <c r="A19" s="7">
        <v>2</v>
      </c>
      <c r="B19" s="6" t="s">
        <v>53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23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5.75" customHeight="1" x14ac:dyDescent="0.3">
      <c r="A20" s="7"/>
      <c r="B20" s="5" t="s">
        <v>54</v>
      </c>
      <c r="C20" s="4" t="s">
        <v>0</v>
      </c>
      <c r="D20" s="5" t="s">
        <v>33</v>
      </c>
      <c r="E20" s="5" t="s">
        <v>34</v>
      </c>
      <c r="F20" s="5" t="s">
        <v>35</v>
      </c>
      <c r="G20" s="5" t="s">
        <v>36</v>
      </c>
      <c r="H20" s="5" t="s">
        <v>55</v>
      </c>
      <c r="I20" s="5"/>
      <c r="J20" s="5"/>
      <c r="K20" s="5"/>
      <c r="L20" s="5" t="s">
        <v>38</v>
      </c>
      <c r="M20" s="5" t="s">
        <v>56</v>
      </c>
      <c r="N20" s="5" t="s">
        <v>57</v>
      </c>
      <c r="O20" s="5"/>
      <c r="P20" s="5" t="s">
        <v>58</v>
      </c>
      <c r="Q20" s="5" t="s">
        <v>42</v>
      </c>
      <c r="R20" s="5" t="s">
        <v>4</v>
      </c>
      <c r="S20" s="23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47.25" customHeight="1" x14ac:dyDescent="0.3">
      <c r="A21" s="7"/>
      <c r="B21" s="5"/>
      <c r="C21" s="4"/>
      <c r="D21" s="5"/>
      <c r="E21" s="5"/>
      <c r="F21" s="5"/>
      <c r="G21" s="5"/>
      <c r="H21" s="33" t="s">
        <v>43</v>
      </c>
      <c r="I21" s="33" t="s">
        <v>44</v>
      </c>
      <c r="J21" s="34" t="s">
        <v>45</v>
      </c>
      <c r="K21" s="34" t="s">
        <v>46</v>
      </c>
      <c r="L21" s="5"/>
      <c r="M21" s="5"/>
      <c r="N21" s="32" t="s">
        <v>47</v>
      </c>
      <c r="O21" s="32" t="s">
        <v>48</v>
      </c>
      <c r="P21" s="5"/>
      <c r="Q21" s="5"/>
      <c r="R21" s="5"/>
      <c r="S21" s="23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s="51" customFormat="1" ht="39" x14ac:dyDescent="0.25">
      <c r="A22" s="35">
        <v>2.1</v>
      </c>
      <c r="B22" s="35">
        <v>1.1000000000000001</v>
      </c>
      <c r="C22" s="36" t="s">
        <v>59</v>
      </c>
      <c r="D22" s="35" t="s">
        <v>51</v>
      </c>
      <c r="E22" s="43" t="s">
        <v>14</v>
      </c>
      <c r="F22" s="43">
        <v>0</v>
      </c>
      <c r="G22" s="43"/>
      <c r="H22" s="37">
        <v>5000000</v>
      </c>
      <c r="I22" s="37">
        <f>H22/3.8</f>
        <v>1315789.4736842106</v>
      </c>
      <c r="J22" s="38">
        <v>1</v>
      </c>
      <c r="K22" s="38">
        <v>0</v>
      </c>
      <c r="L22" s="48">
        <v>1</v>
      </c>
      <c r="M22" s="43" t="s">
        <v>3</v>
      </c>
      <c r="N22" s="41">
        <v>42552</v>
      </c>
      <c r="O22" s="41">
        <v>42614</v>
      </c>
      <c r="P22" s="49" t="s">
        <v>60</v>
      </c>
      <c r="Q22" s="42"/>
      <c r="R22" s="35" t="s">
        <v>5</v>
      </c>
      <c r="S22" s="50"/>
    </row>
    <row r="23" spans="1:1024" ht="58.5" x14ac:dyDescent="0.3">
      <c r="A23" s="35">
        <v>2.2000000000000002</v>
      </c>
      <c r="B23" s="35" t="s">
        <v>49</v>
      </c>
      <c r="C23" s="36" t="s">
        <v>61</v>
      </c>
      <c r="D23" s="35" t="s">
        <v>51</v>
      </c>
      <c r="E23" s="35" t="s">
        <v>14</v>
      </c>
      <c r="F23" s="35"/>
      <c r="G23" s="35"/>
      <c r="H23" s="37">
        <v>600000</v>
      </c>
      <c r="I23" s="37">
        <f>H23/3.8</f>
        <v>157894.73684210528</v>
      </c>
      <c r="J23" s="52">
        <v>1</v>
      </c>
      <c r="K23" s="52">
        <v>0</v>
      </c>
      <c r="L23" s="39"/>
      <c r="M23" s="52" t="s">
        <v>2</v>
      </c>
      <c r="N23" s="41">
        <v>42552</v>
      </c>
      <c r="O23" s="41">
        <v>42583</v>
      </c>
      <c r="P23" s="41" t="s">
        <v>62</v>
      </c>
      <c r="Q23" s="53"/>
      <c r="R23" s="35" t="s">
        <v>6</v>
      </c>
      <c r="S23" s="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x14ac:dyDescent="0.3">
      <c r="A24" s="54"/>
      <c r="B24" s="55"/>
      <c r="C24" s="56"/>
      <c r="D24" s="57"/>
      <c r="E24" s="55"/>
      <c r="F24" s="55"/>
      <c r="G24" s="58" t="s">
        <v>52</v>
      </c>
      <c r="H24" s="58">
        <f>SUM(H22:H23)</f>
        <v>5600000</v>
      </c>
      <c r="I24" s="58">
        <f>SUM(I22:I23)</f>
        <v>1473684.210526316</v>
      </c>
      <c r="J24" s="59"/>
      <c r="K24" s="59"/>
      <c r="L24" s="57"/>
      <c r="M24" s="55"/>
      <c r="N24" s="55"/>
      <c r="O24" s="55"/>
      <c r="P24" s="55"/>
      <c r="Q24" s="57"/>
      <c r="R24" s="57"/>
      <c r="S24" s="23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x14ac:dyDescent="0.3">
      <c r="A25" s="11"/>
      <c r="B25" s="23"/>
      <c r="C25" s="16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21.95" customHeight="1" x14ac:dyDescent="0.3">
      <c r="A26" s="3">
        <v>3</v>
      </c>
      <c r="B26" s="6" t="s">
        <v>63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23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15.75" customHeight="1" x14ac:dyDescent="0.3">
      <c r="A27" s="3"/>
      <c r="B27" s="5" t="s">
        <v>54</v>
      </c>
      <c r="C27" s="4" t="s">
        <v>0</v>
      </c>
      <c r="D27" s="5" t="s">
        <v>33</v>
      </c>
      <c r="E27" s="5" t="s">
        <v>34</v>
      </c>
      <c r="F27" s="5" t="s">
        <v>35</v>
      </c>
      <c r="G27" s="5" t="s">
        <v>36</v>
      </c>
      <c r="H27" s="5" t="s">
        <v>55</v>
      </c>
      <c r="I27" s="5"/>
      <c r="J27" s="5"/>
      <c r="K27" s="5"/>
      <c r="L27" s="5" t="s">
        <v>38</v>
      </c>
      <c r="M27" s="5" t="s">
        <v>56</v>
      </c>
      <c r="N27" s="5" t="s">
        <v>57</v>
      </c>
      <c r="O27" s="5"/>
      <c r="P27" s="5" t="s">
        <v>58</v>
      </c>
      <c r="Q27" s="5" t="s">
        <v>42</v>
      </c>
      <c r="R27" s="5" t="s">
        <v>4</v>
      </c>
      <c r="S27" s="23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51" customHeight="1" x14ac:dyDescent="0.3">
      <c r="A28" s="3"/>
      <c r="B28" s="5"/>
      <c r="C28" s="4"/>
      <c r="D28" s="5"/>
      <c r="E28" s="5"/>
      <c r="F28" s="5"/>
      <c r="G28" s="5"/>
      <c r="H28" s="33" t="s">
        <v>43</v>
      </c>
      <c r="I28" s="33" t="s">
        <v>44</v>
      </c>
      <c r="J28" s="34" t="s">
        <v>45</v>
      </c>
      <c r="K28" s="34" t="s">
        <v>46</v>
      </c>
      <c r="L28" s="5"/>
      <c r="M28" s="5"/>
      <c r="N28" s="32" t="s">
        <v>47</v>
      </c>
      <c r="O28" s="32" t="s">
        <v>48</v>
      </c>
      <c r="P28" s="5"/>
      <c r="Q28" s="5"/>
      <c r="R28" s="5"/>
      <c r="S28" s="23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s="62" customFormat="1" ht="39" x14ac:dyDescent="0.25">
      <c r="A29" s="35" t="s">
        <v>64</v>
      </c>
      <c r="B29" s="35" t="s">
        <v>64</v>
      </c>
      <c r="C29" s="36" t="s">
        <v>65</v>
      </c>
      <c r="D29" s="35" t="s">
        <v>51</v>
      </c>
      <c r="E29" s="35" t="s">
        <v>17</v>
      </c>
      <c r="F29" s="35"/>
      <c r="G29" s="35"/>
      <c r="H29" s="60">
        <v>1200000</v>
      </c>
      <c r="I29" s="60">
        <f t="shared" ref="I29:I36" si="0">H29/3.8</f>
        <v>315789.47368421056</v>
      </c>
      <c r="J29" s="61">
        <v>1</v>
      </c>
      <c r="K29" s="61">
        <v>0</v>
      </c>
      <c r="L29" s="39">
        <v>3</v>
      </c>
      <c r="M29" s="35" t="s">
        <v>3</v>
      </c>
      <c r="N29" s="41">
        <v>42494</v>
      </c>
      <c r="O29" s="41">
        <v>42565</v>
      </c>
      <c r="P29" s="43"/>
      <c r="Q29" s="41"/>
      <c r="R29" s="35" t="s">
        <v>5</v>
      </c>
      <c r="S29" s="50"/>
    </row>
    <row r="30" spans="1:1024" s="62" customFormat="1" ht="46.7" customHeight="1" x14ac:dyDescent="0.25">
      <c r="A30" s="35">
        <v>3.2</v>
      </c>
      <c r="B30" s="35">
        <v>3.1</v>
      </c>
      <c r="C30" s="36" t="s">
        <v>66</v>
      </c>
      <c r="D30" s="35"/>
      <c r="E30" s="35" t="s">
        <v>18</v>
      </c>
      <c r="F30" s="35"/>
      <c r="G30" s="35"/>
      <c r="H30" s="60">
        <v>430000</v>
      </c>
      <c r="I30" s="60">
        <f t="shared" si="0"/>
        <v>113157.89473684211</v>
      </c>
      <c r="J30" s="61">
        <v>1</v>
      </c>
      <c r="K30" s="61">
        <v>0</v>
      </c>
      <c r="L30" s="39">
        <v>3</v>
      </c>
      <c r="M30" s="35" t="s">
        <v>3</v>
      </c>
      <c r="N30" s="41">
        <v>42586</v>
      </c>
      <c r="O30" s="41">
        <v>42657</v>
      </c>
      <c r="P30" s="43"/>
      <c r="Q30" s="41"/>
      <c r="R30" s="35" t="s">
        <v>5</v>
      </c>
      <c r="S30" s="50"/>
    </row>
    <row r="31" spans="1:1024" s="62" customFormat="1" ht="58.5" x14ac:dyDescent="0.25">
      <c r="A31" s="35">
        <v>3.3</v>
      </c>
      <c r="B31" s="35">
        <v>1.1000000000000001</v>
      </c>
      <c r="C31" s="36" t="s">
        <v>67</v>
      </c>
      <c r="D31" s="35"/>
      <c r="E31" s="35" t="s">
        <v>14</v>
      </c>
      <c r="F31" s="35"/>
      <c r="G31" s="35"/>
      <c r="H31" s="60">
        <v>50000</v>
      </c>
      <c r="I31" s="60">
        <f t="shared" si="0"/>
        <v>13157.894736842105</v>
      </c>
      <c r="J31" s="61">
        <v>1</v>
      </c>
      <c r="K31" s="61">
        <v>0</v>
      </c>
      <c r="L31" s="39">
        <v>1</v>
      </c>
      <c r="M31" s="35" t="s">
        <v>2</v>
      </c>
      <c r="N31" s="41">
        <v>42464</v>
      </c>
      <c r="O31" s="41">
        <v>42504</v>
      </c>
      <c r="P31" s="43" t="s">
        <v>60</v>
      </c>
      <c r="Q31" s="41"/>
      <c r="R31" s="35" t="s">
        <v>5</v>
      </c>
      <c r="S31" s="50"/>
    </row>
    <row r="32" spans="1:1024" s="62" customFormat="1" ht="71.650000000000006" customHeight="1" x14ac:dyDescent="0.25">
      <c r="A32" s="35">
        <v>3.4</v>
      </c>
      <c r="B32" s="35">
        <v>2.1</v>
      </c>
      <c r="C32" s="36" t="s">
        <v>68</v>
      </c>
      <c r="D32" s="35"/>
      <c r="E32" s="35" t="s">
        <v>18</v>
      </c>
      <c r="F32" s="35"/>
      <c r="G32" s="35"/>
      <c r="H32" s="60">
        <v>232000</v>
      </c>
      <c r="I32" s="60">
        <f t="shared" si="0"/>
        <v>61052.631578947374</v>
      </c>
      <c r="J32" s="61">
        <v>1</v>
      </c>
      <c r="K32" s="61">
        <v>0</v>
      </c>
      <c r="L32" s="39">
        <v>2</v>
      </c>
      <c r="M32" s="35" t="s">
        <v>3</v>
      </c>
      <c r="N32" s="41">
        <v>42464</v>
      </c>
      <c r="O32" s="41">
        <v>42504</v>
      </c>
      <c r="P32" s="43"/>
      <c r="Q32" s="41"/>
      <c r="R32" s="35" t="s">
        <v>5</v>
      </c>
      <c r="S32" s="50"/>
    </row>
    <row r="33" spans="1:1024" s="62" customFormat="1" ht="80.650000000000006" customHeight="1" x14ac:dyDescent="0.25">
      <c r="A33" s="35">
        <v>3.5</v>
      </c>
      <c r="B33" s="35" t="s">
        <v>69</v>
      </c>
      <c r="C33" s="36" t="s">
        <v>70</v>
      </c>
      <c r="D33" s="35"/>
      <c r="E33" s="35" t="s">
        <v>14</v>
      </c>
      <c r="F33" s="35"/>
      <c r="G33" s="35"/>
      <c r="H33" s="60">
        <f>80000+760000</f>
        <v>840000</v>
      </c>
      <c r="I33" s="60">
        <f t="shared" si="0"/>
        <v>221052.63157894739</v>
      </c>
      <c r="J33" s="61">
        <v>1</v>
      </c>
      <c r="K33" s="61">
        <v>0</v>
      </c>
      <c r="L33" s="39" t="s">
        <v>71</v>
      </c>
      <c r="M33" s="35" t="s">
        <v>2</v>
      </c>
      <c r="N33" s="41">
        <v>42464</v>
      </c>
      <c r="O33" s="41">
        <v>42504</v>
      </c>
      <c r="P33" s="43" t="s">
        <v>60</v>
      </c>
      <c r="Q33" s="41"/>
      <c r="R33" s="35" t="s">
        <v>5</v>
      </c>
      <c r="S33" s="50"/>
    </row>
    <row r="34" spans="1:1024" s="62" customFormat="1" ht="55.7" customHeight="1" x14ac:dyDescent="0.25">
      <c r="A34" s="35">
        <v>3.6</v>
      </c>
      <c r="B34" s="35">
        <v>2.1</v>
      </c>
      <c r="C34" s="36" t="s">
        <v>72</v>
      </c>
      <c r="D34" s="35"/>
      <c r="E34" s="35" t="s">
        <v>17</v>
      </c>
      <c r="F34" s="35"/>
      <c r="G34" s="35"/>
      <c r="H34" s="60">
        <v>1200000</v>
      </c>
      <c r="I34" s="60">
        <f t="shared" si="0"/>
        <v>315789.47368421056</v>
      </c>
      <c r="J34" s="61">
        <v>1</v>
      </c>
      <c r="K34" s="61">
        <v>0</v>
      </c>
      <c r="L34" s="39">
        <v>2</v>
      </c>
      <c r="M34" s="35" t="s">
        <v>3</v>
      </c>
      <c r="N34" s="41">
        <v>42525</v>
      </c>
      <c r="O34" s="41">
        <v>42596</v>
      </c>
      <c r="P34" s="43"/>
      <c r="Q34" s="41"/>
      <c r="R34" s="35" t="s">
        <v>5</v>
      </c>
      <c r="S34" s="50"/>
    </row>
    <row r="35" spans="1:1024" s="64" customFormat="1" ht="68.650000000000006" customHeight="1" x14ac:dyDescent="0.25">
      <c r="A35" s="35">
        <v>3.7</v>
      </c>
      <c r="B35" s="35">
        <v>1.3</v>
      </c>
      <c r="C35" s="36" t="s">
        <v>73</v>
      </c>
      <c r="D35" s="35" t="s">
        <v>74</v>
      </c>
      <c r="E35" s="35" t="s">
        <v>17</v>
      </c>
      <c r="F35" s="35">
        <v>3</v>
      </c>
      <c r="G35" s="35"/>
      <c r="H35" s="60">
        <v>960000</v>
      </c>
      <c r="I35" s="60">
        <f t="shared" si="0"/>
        <v>252631.57894736843</v>
      </c>
      <c r="J35" s="61">
        <v>1</v>
      </c>
      <c r="K35" s="61">
        <v>0</v>
      </c>
      <c r="L35" s="39">
        <v>1</v>
      </c>
      <c r="M35" s="35" t="s">
        <v>3</v>
      </c>
      <c r="N35" s="41">
        <v>42494</v>
      </c>
      <c r="O35" s="41">
        <v>42565</v>
      </c>
      <c r="P35" s="41"/>
      <c r="Q35" s="42"/>
      <c r="R35" s="35" t="s">
        <v>5</v>
      </c>
      <c r="S35" s="63"/>
    </row>
    <row r="36" spans="1:1024" ht="58.5" x14ac:dyDescent="0.3">
      <c r="A36" s="35">
        <v>3.8</v>
      </c>
      <c r="B36" s="35">
        <v>3.3</v>
      </c>
      <c r="C36" s="36" t="s">
        <v>75</v>
      </c>
      <c r="D36" s="35"/>
      <c r="E36" s="35" t="s">
        <v>18</v>
      </c>
      <c r="F36" s="35">
        <v>3</v>
      </c>
      <c r="G36" s="35"/>
      <c r="H36" s="60">
        <v>270000</v>
      </c>
      <c r="I36" s="60">
        <f t="shared" si="0"/>
        <v>71052.631578947374</v>
      </c>
      <c r="J36" s="61">
        <v>1</v>
      </c>
      <c r="K36" s="61">
        <v>0</v>
      </c>
      <c r="L36" s="39">
        <v>1</v>
      </c>
      <c r="M36" s="35" t="s">
        <v>3</v>
      </c>
      <c r="N36" s="41">
        <v>42494</v>
      </c>
      <c r="O36" s="41">
        <v>42565</v>
      </c>
      <c r="P36" s="41"/>
      <c r="Q36" s="42"/>
      <c r="R36" s="35" t="s">
        <v>5</v>
      </c>
      <c r="S36" s="23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s="74" customFormat="1" x14ac:dyDescent="0.25">
      <c r="A37" s="55"/>
      <c r="B37" s="65"/>
      <c r="C37" s="66"/>
      <c r="D37" s="67"/>
      <c r="E37" s="68"/>
      <c r="F37" s="68"/>
      <c r="G37" s="28" t="s">
        <v>52</v>
      </c>
      <c r="H37" s="69">
        <f>SUM(H29:H36)</f>
        <v>5182000</v>
      </c>
      <c r="I37" s="69">
        <f>SUM(I29:I36)</f>
        <v>1363684.210526316</v>
      </c>
      <c r="J37" s="70"/>
      <c r="K37" s="70"/>
      <c r="L37" s="68"/>
      <c r="M37" s="71"/>
      <c r="N37" s="71"/>
      <c r="O37" s="72"/>
      <c r="P37" s="68"/>
      <c r="Q37" s="68"/>
      <c r="R37" s="68"/>
      <c r="S37" s="73"/>
    </row>
    <row r="38" spans="1:1024" x14ac:dyDescent="0.3">
      <c r="A38" s="11"/>
      <c r="B38" s="23"/>
      <c r="C38" s="16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15.75" customHeight="1" x14ac:dyDescent="0.3">
      <c r="A39" s="3">
        <v>4</v>
      </c>
      <c r="B39" s="6" t="s">
        <v>76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23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ht="15.75" customHeight="1" x14ac:dyDescent="0.3">
      <c r="A40" s="3"/>
      <c r="B40" s="5" t="s">
        <v>54</v>
      </c>
      <c r="C40" s="4" t="s">
        <v>0</v>
      </c>
      <c r="D40" s="5" t="s">
        <v>33</v>
      </c>
      <c r="E40" s="5" t="s">
        <v>34</v>
      </c>
      <c r="F40" s="6"/>
      <c r="G40" s="6"/>
      <c r="H40" s="5" t="s">
        <v>55</v>
      </c>
      <c r="I40" s="5"/>
      <c r="J40" s="5"/>
      <c r="K40" s="5"/>
      <c r="L40" s="5" t="s">
        <v>38</v>
      </c>
      <c r="M40" s="5" t="s">
        <v>56</v>
      </c>
      <c r="N40" s="5" t="s">
        <v>57</v>
      </c>
      <c r="O40" s="5"/>
      <c r="P40" s="5" t="s">
        <v>58</v>
      </c>
      <c r="Q40" s="5" t="s">
        <v>42</v>
      </c>
      <c r="R40" s="5" t="s">
        <v>4</v>
      </c>
      <c r="S40" s="23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47.25" customHeight="1" x14ac:dyDescent="0.3">
      <c r="A41" s="3"/>
      <c r="B41" s="5"/>
      <c r="C41" s="4"/>
      <c r="D41" s="5"/>
      <c r="E41" s="5"/>
      <c r="F41" s="5" t="s">
        <v>36</v>
      </c>
      <c r="G41" s="5"/>
      <c r="H41" s="33" t="s">
        <v>43</v>
      </c>
      <c r="I41" s="33" t="s">
        <v>44</v>
      </c>
      <c r="J41" s="75" t="s">
        <v>45</v>
      </c>
      <c r="K41" s="34" t="s">
        <v>46</v>
      </c>
      <c r="L41" s="5"/>
      <c r="M41" s="5"/>
      <c r="N41" s="32" t="s">
        <v>77</v>
      </c>
      <c r="O41" s="32" t="s">
        <v>48</v>
      </c>
      <c r="P41" s="5"/>
      <c r="Q41" s="5"/>
      <c r="R41" s="5"/>
      <c r="S41" s="23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s="62" customFormat="1" ht="69" customHeight="1" x14ac:dyDescent="0.25">
      <c r="A42" s="35">
        <v>4.0999999999999996</v>
      </c>
      <c r="B42" s="35" t="s">
        <v>78</v>
      </c>
      <c r="C42" s="36" t="s">
        <v>79</v>
      </c>
      <c r="D42" s="35" t="s">
        <v>51</v>
      </c>
      <c r="E42" s="52" t="s">
        <v>80</v>
      </c>
      <c r="F42" s="2"/>
      <c r="G42" s="2"/>
      <c r="H42" s="60">
        <v>500000</v>
      </c>
      <c r="I42" s="60">
        <f>H42/3.8</f>
        <v>131578.94736842107</v>
      </c>
      <c r="J42" s="52">
        <v>1</v>
      </c>
      <c r="K42" s="52">
        <v>0</v>
      </c>
      <c r="L42" s="39">
        <v>2</v>
      </c>
      <c r="M42" s="52" t="s">
        <v>3</v>
      </c>
      <c r="N42" s="41">
        <v>42423</v>
      </c>
      <c r="O42" s="41">
        <v>42493</v>
      </c>
      <c r="P42" s="41"/>
      <c r="Q42" s="41"/>
      <c r="R42" s="35" t="s">
        <v>6</v>
      </c>
      <c r="S42" s="55"/>
    </row>
    <row r="43" spans="1:1024" ht="69" customHeight="1" x14ac:dyDescent="0.3">
      <c r="A43" s="35">
        <v>4.2</v>
      </c>
      <c r="B43" s="35" t="s">
        <v>81</v>
      </c>
      <c r="C43" s="36" t="s">
        <v>82</v>
      </c>
      <c r="D43" s="35" t="s">
        <v>51</v>
      </c>
      <c r="E43" s="52" t="s">
        <v>80</v>
      </c>
      <c r="F43" s="2"/>
      <c r="G43" s="2"/>
      <c r="H43" s="60">
        <v>260000</v>
      </c>
      <c r="I43" s="60">
        <f>H43/3.8</f>
        <v>68421.052631578947</v>
      </c>
      <c r="J43" s="52">
        <v>1</v>
      </c>
      <c r="K43" s="52">
        <v>0</v>
      </c>
      <c r="L43" s="39"/>
      <c r="M43" s="52" t="s">
        <v>3</v>
      </c>
      <c r="N43" s="41">
        <v>42461</v>
      </c>
      <c r="O43" s="41">
        <v>42552</v>
      </c>
      <c r="P43" s="41"/>
      <c r="Q43" s="41"/>
      <c r="R43" s="35" t="s">
        <v>5</v>
      </c>
      <c r="S43" s="2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s="78" customFormat="1" ht="39" x14ac:dyDescent="0.25">
      <c r="A44" s="35">
        <v>4.3</v>
      </c>
      <c r="B44" s="35">
        <v>3.1</v>
      </c>
      <c r="C44" s="36" t="s">
        <v>83</v>
      </c>
      <c r="D44" s="35" t="s">
        <v>51</v>
      </c>
      <c r="E44" s="52" t="s">
        <v>13</v>
      </c>
      <c r="F44" s="2"/>
      <c r="G44" s="2"/>
      <c r="H44" s="60">
        <v>260000</v>
      </c>
      <c r="I44" s="60">
        <f>H44/3.8</f>
        <v>68421.052631578947</v>
      </c>
      <c r="J44" s="52">
        <v>1</v>
      </c>
      <c r="K44" s="52">
        <v>0</v>
      </c>
      <c r="L44" s="39">
        <v>3</v>
      </c>
      <c r="M44" s="52" t="s">
        <v>3</v>
      </c>
      <c r="N44" s="41">
        <v>42438</v>
      </c>
      <c r="O44" s="41">
        <v>42477</v>
      </c>
      <c r="P44" s="41"/>
      <c r="Q44" s="41"/>
      <c r="R44" s="35" t="s">
        <v>11</v>
      </c>
      <c r="S44" s="76"/>
      <c r="T44" s="77"/>
      <c r="U44" s="77"/>
      <c r="V44" s="77"/>
      <c r="W44" s="77"/>
      <c r="X44" s="77"/>
      <c r="Y44" s="77"/>
    </row>
    <row r="45" spans="1:1024" s="62" customFormat="1" ht="75" customHeight="1" x14ac:dyDescent="0.25">
      <c r="A45" s="35">
        <v>4.4000000000000004</v>
      </c>
      <c r="B45" s="35">
        <v>3.2</v>
      </c>
      <c r="C45" s="36" t="s">
        <v>84</v>
      </c>
      <c r="D45" s="35" t="s">
        <v>51</v>
      </c>
      <c r="E45" s="52" t="s">
        <v>80</v>
      </c>
      <c r="F45" s="1"/>
      <c r="G45" s="1"/>
      <c r="H45" s="60">
        <v>300000</v>
      </c>
      <c r="I45" s="60">
        <f>H45/3.8</f>
        <v>78947.368421052641</v>
      </c>
      <c r="J45" s="52">
        <v>1</v>
      </c>
      <c r="K45" s="52">
        <v>0</v>
      </c>
      <c r="L45" s="39">
        <v>3</v>
      </c>
      <c r="M45" s="52" t="s">
        <v>3</v>
      </c>
      <c r="N45" s="41">
        <v>42531</v>
      </c>
      <c r="O45" s="41">
        <v>42583</v>
      </c>
      <c r="P45" s="42"/>
      <c r="Q45" s="42"/>
      <c r="R45" s="35" t="s">
        <v>6</v>
      </c>
      <c r="S45" s="55"/>
    </row>
    <row r="46" spans="1:1024" x14ac:dyDescent="0.3">
      <c r="A46" s="54"/>
      <c r="B46" s="55"/>
      <c r="C46" s="56"/>
      <c r="D46" s="57"/>
      <c r="E46" s="55"/>
      <c r="F46" s="55"/>
      <c r="G46" s="28" t="s">
        <v>52</v>
      </c>
      <c r="H46" s="47">
        <f>SUM(H42:H45)</f>
        <v>1320000</v>
      </c>
      <c r="I46" s="47">
        <f>SUM(I42:I45)</f>
        <v>347368.42105263157</v>
      </c>
      <c r="J46" s="59"/>
      <c r="K46" s="59"/>
      <c r="L46" s="57"/>
      <c r="M46" s="55"/>
      <c r="N46" s="55"/>
      <c r="O46" s="55"/>
      <c r="P46" s="55"/>
      <c r="Q46" s="57"/>
      <c r="R46" s="57"/>
      <c r="S46" s="23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 x14ac:dyDescent="0.3">
      <c r="A47" s="54"/>
      <c r="B47" s="55"/>
      <c r="C47" s="56"/>
      <c r="D47" s="57"/>
      <c r="E47" s="55"/>
      <c r="F47" s="55"/>
      <c r="G47" s="28"/>
      <c r="H47" s="47"/>
      <c r="I47" s="47"/>
      <c r="J47" s="59"/>
      <c r="K47" s="59"/>
      <c r="L47" s="57"/>
      <c r="M47" s="55"/>
      <c r="N47" s="55"/>
      <c r="O47" s="55"/>
      <c r="P47" s="55"/>
      <c r="Q47" s="57"/>
      <c r="R47" s="57"/>
      <c r="S47" s="23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 s="21" customFormat="1" ht="15.75" customHeight="1" x14ac:dyDescent="0.25">
      <c r="A48" s="128">
        <v>5</v>
      </c>
      <c r="B48" s="6" t="s">
        <v>85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  <row r="49" spans="1:1024" ht="15.75" customHeight="1" x14ac:dyDescent="0.25">
      <c r="A49" s="128"/>
      <c r="B49" s="5" t="s">
        <v>54</v>
      </c>
      <c r="C49" s="4" t="s">
        <v>0</v>
      </c>
      <c r="D49" s="5" t="s">
        <v>33</v>
      </c>
      <c r="E49" s="5" t="s">
        <v>34</v>
      </c>
      <c r="F49" s="6"/>
      <c r="G49" s="6"/>
      <c r="H49" s="7" t="s">
        <v>55</v>
      </c>
      <c r="I49" s="7"/>
      <c r="J49" s="7"/>
      <c r="K49" s="7"/>
      <c r="L49" s="5" t="s">
        <v>86</v>
      </c>
      <c r="M49" s="5" t="s">
        <v>38</v>
      </c>
      <c r="N49" s="5" t="s">
        <v>56</v>
      </c>
      <c r="O49" s="5" t="s">
        <v>57</v>
      </c>
      <c r="P49" s="5"/>
      <c r="Q49" s="5" t="s">
        <v>58</v>
      </c>
      <c r="R49" s="5" t="s">
        <v>42</v>
      </c>
      <c r="S49" s="5" t="s">
        <v>4</v>
      </c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 ht="75.599999999999994" customHeight="1" x14ac:dyDescent="0.25">
      <c r="A50" s="128"/>
      <c r="B50" s="5"/>
      <c r="C50" s="4"/>
      <c r="D50" s="5"/>
      <c r="E50" s="5"/>
      <c r="F50" s="5" t="s">
        <v>36</v>
      </c>
      <c r="G50" s="5"/>
      <c r="H50" s="33" t="s">
        <v>43</v>
      </c>
      <c r="I50" s="33" t="s">
        <v>44</v>
      </c>
      <c r="J50" s="75" t="s">
        <v>45</v>
      </c>
      <c r="K50" s="34" t="s">
        <v>46</v>
      </c>
      <c r="L50" s="5"/>
      <c r="M50" s="5"/>
      <c r="N50" s="5"/>
      <c r="O50" s="32" t="s">
        <v>87</v>
      </c>
      <c r="P50" s="32" t="s">
        <v>88</v>
      </c>
      <c r="Q50" s="5"/>
      <c r="R50" s="5"/>
      <c r="S50" s="5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s="62" customFormat="1" ht="39" x14ac:dyDescent="0.25">
      <c r="A51" s="35" t="s">
        <v>89</v>
      </c>
      <c r="B51" s="35" t="s">
        <v>78</v>
      </c>
      <c r="C51" s="36" t="s">
        <v>90</v>
      </c>
      <c r="D51" s="35" t="s">
        <v>51</v>
      </c>
      <c r="E51" s="52" t="s">
        <v>91</v>
      </c>
      <c r="F51" s="2"/>
      <c r="G51" s="2"/>
      <c r="H51" s="60">
        <v>80000</v>
      </c>
      <c r="I51" s="60">
        <f>H51/3.8</f>
        <v>21052.63157894737</v>
      </c>
      <c r="J51" s="52">
        <v>1</v>
      </c>
      <c r="K51" s="52">
        <v>0</v>
      </c>
      <c r="L51" s="79">
        <v>1</v>
      </c>
      <c r="M51" s="79">
        <v>2</v>
      </c>
      <c r="N51" s="52" t="s">
        <v>3</v>
      </c>
      <c r="O51" s="41">
        <v>42505</v>
      </c>
      <c r="P51" s="80">
        <v>42552</v>
      </c>
      <c r="Q51" s="52"/>
      <c r="R51" s="81"/>
      <c r="S51" s="35" t="s">
        <v>5</v>
      </c>
      <c r="T51" s="82"/>
      <c r="U51" s="51"/>
      <c r="V51" s="51"/>
      <c r="W51" s="51"/>
    </row>
    <row r="52" spans="1:1024" ht="84.6" customHeight="1" x14ac:dyDescent="0.25">
      <c r="A52" s="35">
        <v>5.2</v>
      </c>
      <c r="B52" s="35">
        <v>3.1</v>
      </c>
      <c r="C52" s="36" t="s">
        <v>92</v>
      </c>
      <c r="D52" s="35"/>
      <c r="E52" s="52" t="s">
        <v>91</v>
      </c>
      <c r="F52" s="83"/>
      <c r="G52" s="84"/>
      <c r="H52" s="60">
        <v>65000</v>
      </c>
      <c r="I52" s="60">
        <f>H52/3.8</f>
        <v>17105.263157894737</v>
      </c>
      <c r="J52" s="52">
        <v>1</v>
      </c>
      <c r="K52" s="52">
        <v>0</v>
      </c>
      <c r="L52" s="79">
        <v>1</v>
      </c>
      <c r="M52" s="79">
        <v>3</v>
      </c>
      <c r="N52" s="52" t="s">
        <v>2</v>
      </c>
      <c r="O52" s="41">
        <v>42505</v>
      </c>
      <c r="P52" s="80">
        <v>42552</v>
      </c>
      <c r="Q52" s="52"/>
      <c r="R52" s="81"/>
      <c r="S52" s="35" t="s">
        <v>5</v>
      </c>
      <c r="T52" s="82"/>
      <c r="U52" s="51"/>
      <c r="V52" s="51"/>
      <c r="W52" s="51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ht="71.650000000000006" customHeight="1" x14ac:dyDescent="0.25">
      <c r="A53" s="35">
        <v>5.3</v>
      </c>
      <c r="B53" s="35">
        <v>3.2</v>
      </c>
      <c r="C53" s="36" t="s">
        <v>93</v>
      </c>
      <c r="D53" s="35"/>
      <c r="E53" s="52" t="s">
        <v>91</v>
      </c>
      <c r="F53" s="83"/>
      <c r="G53" s="84"/>
      <c r="H53" s="60">
        <v>80000</v>
      </c>
      <c r="I53" s="60">
        <f>H53/3.8</f>
        <v>21052.63157894737</v>
      </c>
      <c r="J53" s="52">
        <v>1</v>
      </c>
      <c r="K53" s="52">
        <v>0</v>
      </c>
      <c r="L53" s="79">
        <v>1</v>
      </c>
      <c r="M53" s="79">
        <v>3</v>
      </c>
      <c r="N53" s="52"/>
      <c r="O53" s="41">
        <v>42536</v>
      </c>
      <c r="P53" s="80">
        <v>42583</v>
      </c>
      <c r="Q53" s="52"/>
      <c r="R53" s="81"/>
      <c r="S53" s="35" t="s">
        <v>5</v>
      </c>
      <c r="T53" s="82"/>
      <c r="U53" s="51"/>
      <c r="V53" s="51"/>
      <c r="W53" s="51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 s="51" customFormat="1" ht="82.5" customHeight="1" x14ac:dyDescent="0.25">
      <c r="A54" s="35">
        <v>5.4</v>
      </c>
      <c r="B54" s="35">
        <v>3.3</v>
      </c>
      <c r="C54" s="36" t="s">
        <v>94</v>
      </c>
      <c r="D54" s="35"/>
      <c r="E54" s="52" t="s">
        <v>91</v>
      </c>
      <c r="F54" s="2"/>
      <c r="G54" s="2"/>
      <c r="H54" s="60">
        <v>90000</v>
      </c>
      <c r="I54" s="60">
        <f>H54/3.8</f>
        <v>23684.21052631579</v>
      </c>
      <c r="J54" s="52">
        <v>1</v>
      </c>
      <c r="K54" s="52">
        <v>0</v>
      </c>
      <c r="L54" s="79">
        <v>1</v>
      </c>
      <c r="M54" s="79">
        <v>3</v>
      </c>
      <c r="N54" s="52" t="s">
        <v>2</v>
      </c>
      <c r="O54" s="41">
        <v>42597</v>
      </c>
      <c r="P54" s="80">
        <v>42644</v>
      </c>
      <c r="Q54" s="52"/>
      <c r="R54" s="81"/>
      <c r="S54" s="35"/>
      <c r="T54" s="82"/>
    </row>
    <row r="55" spans="1:1024" x14ac:dyDescent="0.3">
      <c r="A55" s="11"/>
      <c r="B55" s="23"/>
      <c r="C55" s="16"/>
      <c r="E55" s="23"/>
      <c r="F55" s="23"/>
      <c r="G55" s="28" t="s">
        <v>52</v>
      </c>
      <c r="H55" s="85">
        <f>SUM(H51:H54)</f>
        <v>315000</v>
      </c>
      <c r="I55" s="85">
        <f>SUM(I51:I54)</f>
        <v>82894.736842105267</v>
      </c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51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 x14ac:dyDescent="0.3">
      <c r="A56" s="11"/>
      <c r="B56" s="23"/>
      <c r="C56" s="16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62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 x14ac:dyDescent="0.3">
      <c r="A57" s="11"/>
      <c r="B57" s="23"/>
      <c r="C57" s="16"/>
      <c r="E57" s="23"/>
      <c r="F57" s="23"/>
      <c r="G57" s="28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51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 s="51" customFormat="1" x14ac:dyDescent="0.25">
      <c r="A58" s="86"/>
      <c r="B58" s="86"/>
      <c r="C58" s="87"/>
      <c r="D58" s="88"/>
      <c r="E58" s="88"/>
      <c r="F58" s="57"/>
      <c r="G58" s="28"/>
      <c r="H58" s="89"/>
      <c r="I58" s="89"/>
      <c r="J58" s="90"/>
      <c r="K58" s="90"/>
      <c r="L58" s="90"/>
      <c r="M58" s="88"/>
      <c r="N58" s="91"/>
      <c r="O58" s="91"/>
      <c r="P58" s="91"/>
      <c r="Q58" s="91"/>
      <c r="R58" s="88"/>
      <c r="S58" s="50"/>
      <c r="T58" s="82"/>
    </row>
    <row r="59" spans="1:1024" x14ac:dyDescent="0.3">
      <c r="A59" s="86"/>
      <c r="B59" s="86"/>
      <c r="C59" s="87"/>
      <c r="D59" s="88"/>
      <c r="E59" s="88"/>
      <c r="F59" s="57"/>
      <c r="G59" s="57"/>
      <c r="H59" s="92"/>
      <c r="I59" s="23"/>
      <c r="J59" s="90"/>
      <c r="K59" s="90"/>
      <c r="L59" s="90"/>
      <c r="M59" s="88"/>
      <c r="N59" s="91"/>
      <c r="O59" s="91"/>
      <c r="P59" s="91"/>
      <c r="Q59" s="91"/>
      <c r="R59" s="88"/>
      <c r="S59" s="23"/>
      <c r="T59" s="82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 ht="15.75" customHeight="1" x14ac:dyDescent="0.3">
      <c r="A60" s="93"/>
      <c r="B60" s="129" t="s">
        <v>95</v>
      </c>
      <c r="C60" s="94" t="s">
        <v>1</v>
      </c>
      <c r="E60" s="23"/>
      <c r="F60" s="23"/>
      <c r="G60" s="23"/>
      <c r="H60" s="23"/>
      <c r="I60" s="23"/>
      <c r="J60" s="23"/>
      <c r="K60" s="23"/>
      <c r="L60" s="93"/>
      <c r="M60" s="23"/>
      <c r="N60" s="23"/>
      <c r="O60" s="23"/>
      <c r="P60" s="23"/>
      <c r="Q60" s="93"/>
      <c r="R60" s="93"/>
      <c r="S60" s="23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 x14ac:dyDescent="0.3">
      <c r="A61" s="93"/>
      <c r="B61" s="129"/>
      <c r="C61" s="94" t="s">
        <v>2</v>
      </c>
      <c r="E61" s="23"/>
      <c r="F61" s="23"/>
      <c r="G61" s="23"/>
      <c r="H61" s="23"/>
      <c r="I61" s="23"/>
      <c r="J61" s="23"/>
      <c r="K61" s="23"/>
      <c r="L61" s="93"/>
      <c r="M61" s="23"/>
      <c r="N61" s="23"/>
      <c r="O61" s="23"/>
      <c r="P61" s="23"/>
      <c r="Q61" s="93"/>
      <c r="R61" s="93"/>
      <c r="S61" s="23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x14ac:dyDescent="0.3">
      <c r="A62" s="93"/>
      <c r="B62" s="129"/>
      <c r="C62" s="94" t="s">
        <v>3</v>
      </c>
      <c r="E62" s="23"/>
      <c r="F62" s="23"/>
      <c r="G62" s="23"/>
      <c r="H62" s="23"/>
      <c r="I62" s="23"/>
      <c r="J62" s="23"/>
      <c r="K62" s="23"/>
      <c r="L62" s="93"/>
      <c r="M62" s="23"/>
      <c r="N62" s="23"/>
      <c r="O62" s="23"/>
      <c r="P62" s="23"/>
      <c r="Q62" s="93"/>
      <c r="R62" s="93"/>
      <c r="S62" s="23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x14ac:dyDescent="0.3">
      <c r="A63" s="23"/>
      <c r="B63" s="23"/>
      <c r="C63" s="16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 ht="15.75" customHeight="1" x14ac:dyDescent="0.3">
      <c r="A64" s="93"/>
      <c r="B64" s="129" t="s">
        <v>4</v>
      </c>
      <c r="C64" s="94" t="s">
        <v>5</v>
      </c>
      <c r="E64" s="23"/>
      <c r="F64" s="23"/>
      <c r="G64" s="23"/>
      <c r="H64" s="23"/>
      <c r="I64" s="23"/>
      <c r="J64" s="23"/>
      <c r="K64" s="23"/>
      <c r="L64" s="93"/>
      <c r="M64" s="23"/>
      <c r="N64" s="23"/>
      <c r="O64" s="23"/>
      <c r="P64" s="23"/>
      <c r="Q64" s="93"/>
      <c r="R64" s="93"/>
      <c r="S64" s="23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 x14ac:dyDescent="0.3">
      <c r="A65" s="93"/>
      <c r="B65" s="129"/>
      <c r="C65" s="94" t="s">
        <v>6</v>
      </c>
      <c r="E65" s="23"/>
      <c r="F65" s="23"/>
      <c r="G65" s="23"/>
      <c r="H65" s="23"/>
      <c r="I65" s="23"/>
      <c r="J65" s="23"/>
      <c r="K65" s="23"/>
      <c r="L65" s="93"/>
      <c r="M65" s="23"/>
      <c r="N65" s="23"/>
      <c r="O65" s="23"/>
      <c r="P65" s="23"/>
      <c r="Q65" s="93"/>
      <c r="R65" s="93"/>
      <c r="S65" s="23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 x14ac:dyDescent="0.3">
      <c r="A66" s="93"/>
      <c r="B66" s="129"/>
      <c r="C66" s="94" t="s">
        <v>7</v>
      </c>
      <c r="E66" s="23"/>
      <c r="F66" s="23"/>
      <c r="G66" s="23"/>
      <c r="H66" s="23"/>
      <c r="I66" s="23"/>
      <c r="J66" s="23"/>
      <c r="K66" s="23"/>
      <c r="L66" s="93"/>
      <c r="M66" s="23"/>
      <c r="N66" s="23"/>
      <c r="O66" s="23"/>
      <c r="P66" s="23"/>
      <c r="Q66" s="93"/>
      <c r="R66" s="93"/>
      <c r="S66" s="23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 x14ac:dyDescent="0.3">
      <c r="A67" s="93"/>
      <c r="B67" s="129"/>
      <c r="C67" s="94" t="s">
        <v>8</v>
      </c>
      <c r="E67" s="23"/>
      <c r="F67" s="23"/>
      <c r="G67" s="23"/>
      <c r="H67" s="23"/>
      <c r="I67" s="23"/>
      <c r="J67" s="23"/>
      <c r="K67" s="23"/>
      <c r="L67" s="93"/>
      <c r="M67" s="23"/>
      <c r="N67" s="23"/>
      <c r="O67" s="23"/>
      <c r="P67" s="23"/>
      <c r="Q67" s="93"/>
      <c r="R67" s="93"/>
      <c r="S67" s="23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 ht="33.75" customHeight="1" x14ac:dyDescent="0.3">
      <c r="A68" s="93"/>
      <c r="B68" s="129"/>
      <c r="C68" s="94" t="s">
        <v>9</v>
      </c>
      <c r="E68" s="23"/>
      <c r="F68" s="23"/>
      <c r="G68" s="23"/>
      <c r="H68" s="23"/>
      <c r="I68" s="23"/>
      <c r="J68" s="23"/>
      <c r="K68" s="23"/>
      <c r="L68" s="93"/>
      <c r="M68" s="23"/>
      <c r="N68" s="23"/>
      <c r="O68" s="23"/>
      <c r="P68" s="23"/>
      <c r="Q68" s="93"/>
      <c r="R68" s="93"/>
      <c r="S68" s="23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 x14ac:dyDescent="0.3">
      <c r="A69" s="93"/>
      <c r="B69" s="129"/>
      <c r="C69" s="94" t="s">
        <v>10</v>
      </c>
      <c r="E69" s="23"/>
      <c r="F69" s="23"/>
      <c r="G69" s="23"/>
      <c r="H69" s="23"/>
      <c r="I69" s="23"/>
      <c r="J69" s="23"/>
      <c r="K69" s="23"/>
      <c r="L69" s="93"/>
      <c r="M69" s="23"/>
      <c r="N69" s="23"/>
      <c r="O69" s="23"/>
      <c r="P69" s="23"/>
      <c r="Q69" s="93"/>
      <c r="R69" s="93"/>
      <c r="S69" s="23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 x14ac:dyDescent="0.3">
      <c r="A70" s="93"/>
      <c r="B70" s="129"/>
      <c r="C70" s="94" t="s">
        <v>11</v>
      </c>
      <c r="E70" s="23"/>
      <c r="F70" s="23"/>
      <c r="G70" s="23"/>
      <c r="H70" s="23"/>
      <c r="I70" s="23"/>
      <c r="J70" s="23"/>
      <c r="K70" s="23"/>
      <c r="L70" s="93"/>
      <c r="M70" s="23"/>
      <c r="N70" s="23"/>
      <c r="O70" s="23"/>
      <c r="P70" s="23"/>
      <c r="Q70" s="93"/>
      <c r="R70" s="93"/>
      <c r="S70" s="23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 x14ac:dyDescent="0.3">
      <c r="A71" s="93"/>
      <c r="B71" s="129"/>
      <c r="C71" s="94" t="s">
        <v>96</v>
      </c>
      <c r="E71" s="23"/>
      <c r="F71" s="23"/>
      <c r="G71" s="23"/>
      <c r="H71" s="23"/>
      <c r="I71" s="23"/>
      <c r="J71" s="23"/>
      <c r="K71" s="23"/>
      <c r="L71" s="93"/>
      <c r="M71" s="23"/>
      <c r="N71" s="23"/>
      <c r="O71" s="23"/>
      <c r="P71" s="23"/>
      <c r="Q71" s="93"/>
      <c r="R71" s="93"/>
      <c r="S71" s="23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 x14ac:dyDescent="0.3">
      <c r="A72" s="23"/>
      <c r="B72" s="23"/>
      <c r="C72" s="16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 ht="29.85" customHeight="1" x14ac:dyDescent="0.3">
      <c r="A73" s="93"/>
      <c r="B73" s="129" t="s">
        <v>12</v>
      </c>
      <c r="C73" s="130" t="s">
        <v>97</v>
      </c>
      <c r="D73" s="131" t="s">
        <v>98</v>
      </c>
      <c r="E73" s="131"/>
      <c r="F73" s="95"/>
      <c r="G73" s="96"/>
      <c r="H73" s="96"/>
      <c r="I73" s="97"/>
      <c r="J73" s="93"/>
      <c r="K73" s="93"/>
      <c r="L73" s="93"/>
      <c r="M73" s="23"/>
      <c r="N73" s="23"/>
      <c r="O73" s="23"/>
      <c r="P73" s="23"/>
      <c r="Q73" s="93"/>
      <c r="R73" s="93"/>
      <c r="S73" s="2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 ht="29.85" customHeight="1" x14ac:dyDescent="0.3">
      <c r="A74" s="93"/>
      <c r="B74" s="129"/>
      <c r="C74" s="130"/>
      <c r="D74" s="131" t="s">
        <v>99</v>
      </c>
      <c r="E74" s="131"/>
      <c r="F74" s="95"/>
      <c r="G74" s="96"/>
      <c r="H74" s="96"/>
      <c r="I74" s="97"/>
      <c r="J74" s="93"/>
      <c r="K74" s="93"/>
      <c r="L74" s="93"/>
      <c r="M74" s="23"/>
      <c r="N74" s="23"/>
      <c r="O74" s="23"/>
      <c r="P74" s="23"/>
      <c r="Q74" s="93"/>
      <c r="R74" s="93"/>
      <c r="S74" s="23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 ht="29.85" customHeight="1" x14ac:dyDescent="0.3">
      <c r="A75" s="93"/>
      <c r="B75" s="129"/>
      <c r="C75" s="130"/>
      <c r="D75" s="131" t="s">
        <v>80</v>
      </c>
      <c r="E75" s="131"/>
      <c r="F75" s="95"/>
      <c r="G75" s="96"/>
      <c r="H75" s="96"/>
      <c r="I75" s="97"/>
      <c r="J75" s="93"/>
      <c r="K75" s="93"/>
      <c r="L75" s="93"/>
      <c r="M75" s="23"/>
      <c r="N75" s="23"/>
      <c r="O75" s="23"/>
      <c r="P75" s="23"/>
      <c r="Q75" s="93"/>
      <c r="R75" s="93"/>
      <c r="S75" s="23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 ht="15.6" customHeight="1" x14ac:dyDescent="0.3">
      <c r="A76" s="93"/>
      <c r="B76" s="129"/>
      <c r="C76" s="130"/>
      <c r="D76" s="131" t="s">
        <v>13</v>
      </c>
      <c r="E76" s="131"/>
      <c r="F76" s="95"/>
      <c r="G76" s="96"/>
      <c r="H76" s="96"/>
      <c r="I76" s="97"/>
      <c r="J76" s="93"/>
      <c r="K76" s="93"/>
      <c r="L76" s="93"/>
      <c r="M76" s="23"/>
      <c r="N76" s="23"/>
      <c r="O76" s="23"/>
      <c r="P76" s="23"/>
      <c r="Q76" s="93"/>
      <c r="R76" s="93"/>
      <c r="S76" s="23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 ht="15.75" customHeight="1" x14ac:dyDescent="0.3">
      <c r="A77" s="93"/>
      <c r="B77" s="129"/>
      <c r="C77" s="130"/>
      <c r="D77" s="131" t="s">
        <v>14</v>
      </c>
      <c r="E77" s="131"/>
      <c r="F77" s="95"/>
      <c r="G77" s="96"/>
      <c r="H77" s="96"/>
      <c r="I77" s="97"/>
      <c r="J77" s="93"/>
      <c r="K77" s="93"/>
      <c r="L77" s="93"/>
      <c r="M77" s="23"/>
      <c r="N77" s="23"/>
      <c r="O77" s="23"/>
      <c r="P77" s="23"/>
      <c r="Q77" s="93"/>
      <c r="R77" s="93"/>
      <c r="S77" s="23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 ht="29.85" customHeight="1" x14ac:dyDescent="0.3">
      <c r="A78" s="93"/>
      <c r="B78" s="129"/>
      <c r="C78" s="130"/>
      <c r="D78" s="131" t="s">
        <v>100</v>
      </c>
      <c r="E78" s="131"/>
      <c r="F78" s="95"/>
      <c r="G78" s="96"/>
      <c r="H78" s="96"/>
      <c r="I78" s="97"/>
      <c r="J78" s="93"/>
      <c r="K78" s="93"/>
      <c r="L78" s="93"/>
      <c r="M78" s="23"/>
      <c r="N78" s="23"/>
      <c r="O78" s="23"/>
      <c r="P78" s="23"/>
      <c r="Q78" s="93"/>
      <c r="R78" s="93"/>
      <c r="S78" s="23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 ht="29.85" customHeight="1" x14ac:dyDescent="0.3">
      <c r="A79" s="93"/>
      <c r="B79" s="129"/>
      <c r="C79" s="130"/>
      <c r="D79" s="131" t="s">
        <v>101</v>
      </c>
      <c r="E79" s="131"/>
      <c r="F79" s="95"/>
      <c r="G79" s="96"/>
      <c r="H79" s="96"/>
      <c r="I79" s="97"/>
      <c r="J79" s="93"/>
      <c r="K79" s="93"/>
      <c r="L79" s="93"/>
      <c r="M79" s="23"/>
      <c r="N79" s="23"/>
      <c r="O79" s="23"/>
      <c r="P79" s="23"/>
      <c r="Q79" s="93"/>
      <c r="R79" s="93"/>
      <c r="S79" s="23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 ht="36.75" customHeight="1" x14ac:dyDescent="0.3">
      <c r="A80" s="93"/>
      <c r="B80" s="129"/>
      <c r="C80" s="132" t="s">
        <v>15</v>
      </c>
      <c r="D80" s="131" t="s">
        <v>16</v>
      </c>
      <c r="E80" s="131"/>
      <c r="F80" s="95"/>
      <c r="G80" s="96"/>
      <c r="H80" s="96"/>
      <c r="I80" s="97"/>
      <c r="J80" s="93"/>
      <c r="K80" s="93"/>
      <c r="L80" s="93"/>
      <c r="M80" s="23"/>
      <c r="N80" s="23"/>
      <c r="O80" s="23"/>
      <c r="P80" s="23"/>
      <c r="Q80" s="93"/>
      <c r="R80" s="93"/>
      <c r="S80" s="23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 ht="15.75" customHeight="1" x14ac:dyDescent="0.3">
      <c r="A81" s="93"/>
      <c r="B81" s="129"/>
      <c r="C81" s="132"/>
      <c r="D81" s="131" t="s">
        <v>17</v>
      </c>
      <c r="E81" s="131"/>
      <c r="F81" s="95"/>
      <c r="G81" s="96"/>
      <c r="H81" s="96"/>
      <c r="I81" s="97"/>
      <c r="J81" s="93"/>
      <c r="K81" s="93"/>
      <c r="L81" s="93"/>
      <c r="M81" s="23"/>
      <c r="N81" s="23"/>
      <c r="O81" s="23"/>
      <c r="P81" s="23"/>
      <c r="Q81" s="93"/>
      <c r="R81" s="93"/>
      <c r="S81" s="23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  <row r="82" spans="1:1024" ht="15.75" customHeight="1" x14ac:dyDescent="0.3">
      <c r="A82" s="93"/>
      <c r="B82" s="129"/>
      <c r="C82" s="132"/>
      <c r="D82" s="131" t="s">
        <v>18</v>
      </c>
      <c r="E82" s="131"/>
      <c r="F82" s="23"/>
      <c r="G82" s="23"/>
      <c r="H82" s="23"/>
      <c r="I82" s="23"/>
      <c r="J82" s="23"/>
      <c r="K82" s="23"/>
      <c r="L82" s="93"/>
      <c r="M82" s="23"/>
      <c r="N82" s="23"/>
      <c r="O82" s="23"/>
      <c r="P82" s="23"/>
      <c r="Q82" s="93"/>
      <c r="R82" s="93"/>
      <c r="S82" s="23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  <c r="AMJ82"/>
    </row>
    <row r="83" spans="1:1024" ht="15.75" customHeight="1" x14ac:dyDescent="0.3">
      <c r="A83" s="93"/>
      <c r="B83" s="129"/>
      <c r="C83" s="132"/>
      <c r="D83" s="131" t="s">
        <v>13</v>
      </c>
      <c r="E83" s="131"/>
      <c r="F83" s="23"/>
      <c r="G83" s="23"/>
      <c r="H83" s="23"/>
      <c r="I83" s="23"/>
      <c r="J83" s="23"/>
      <c r="K83" s="23"/>
      <c r="L83" s="93"/>
      <c r="M83" s="23"/>
      <c r="N83" s="23"/>
      <c r="O83" s="23"/>
      <c r="P83" s="23"/>
      <c r="Q83" s="93"/>
      <c r="R83" s="93"/>
      <c r="S83" s="2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  <c r="AMJ83"/>
    </row>
    <row r="84" spans="1:1024" ht="15.6" customHeight="1" x14ac:dyDescent="0.3">
      <c r="A84" s="93"/>
      <c r="B84" s="129"/>
      <c r="C84" s="132"/>
      <c r="D84" s="131" t="s">
        <v>14</v>
      </c>
      <c r="E84" s="131"/>
      <c r="F84" s="23"/>
      <c r="G84" s="23"/>
      <c r="H84" s="23"/>
      <c r="I84" s="23"/>
      <c r="J84" s="23"/>
      <c r="K84" s="23"/>
      <c r="L84" s="93"/>
      <c r="M84" s="23"/>
      <c r="N84" s="23"/>
      <c r="O84" s="23"/>
      <c r="P84" s="23"/>
      <c r="Q84" s="93"/>
      <c r="R84" s="93"/>
      <c r="S84" s="23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  <c r="AMJ84"/>
    </row>
    <row r="85" spans="1:1024" ht="29.85" customHeight="1" x14ac:dyDescent="0.3">
      <c r="A85" s="93"/>
      <c r="B85" s="129"/>
      <c r="C85" s="132"/>
      <c r="D85" s="131" t="s">
        <v>102</v>
      </c>
      <c r="E85" s="131"/>
      <c r="F85" s="23"/>
      <c r="G85" s="23"/>
      <c r="H85" s="23"/>
      <c r="I85" s="23"/>
      <c r="J85" s="23"/>
      <c r="K85" s="23"/>
      <c r="L85" s="93"/>
      <c r="M85" s="23"/>
      <c r="N85" s="23"/>
      <c r="O85" s="23"/>
      <c r="P85" s="23"/>
      <c r="Q85" s="93"/>
      <c r="R85" s="93"/>
      <c r="S85" s="23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  <c r="AMJ85"/>
    </row>
    <row r="86" spans="1:1024" ht="29.85" customHeight="1" x14ac:dyDescent="0.3">
      <c r="A86" s="93"/>
      <c r="B86" s="129"/>
      <c r="C86" s="132"/>
      <c r="D86" s="131" t="s">
        <v>19</v>
      </c>
      <c r="E86" s="131"/>
      <c r="F86" s="23"/>
      <c r="G86" s="23"/>
      <c r="H86" s="23"/>
      <c r="I86" s="23"/>
      <c r="J86" s="23"/>
      <c r="K86" s="23"/>
      <c r="L86" s="93"/>
      <c r="M86" s="23"/>
      <c r="N86" s="23"/>
      <c r="O86" s="23"/>
      <c r="P86" s="23"/>
      <c r="Q86" s="93"/>
      <c r="R86" s="93"/>
      <c r="S86" s="23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  <c r="AMJ86"/>
    </row>
    <row r="87" spans="1:1024" ht="29.85" customHeight="1" x14ac:dyDescent="0.3">
      <c r="A87" s="93"/>
      <c r="B87" s="129"/>
      <c r="C87" s="132"/>
      <c r="D87" s="131" t="s">
        <v>20</v>
      </c>
      <c r="E87" s="131"/>
      <c r="F87" s="23"/>
      <c r="G87" s="23"/>
      <c r="H87" s="23"/>
      <c r="I87" s="23"/>
      <c r="J87" s="23"/>
      <c r="K87" s="23"/>
      <c r="L87" s="93"/>
      <c r="M87" s="23"/>
      <c r="N87" s="23"/>
      <c r="O87" s="23"/>
      <c r="P87" s="23"/>
      <c r="Q87" s="93"/>
      <c r="R87" s="93"/>
      <c r="S87" s="23"/>
      <c r="T87" s="98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  <c r="AMJ87"/>
    </row>
    <row r="88" spans="1:1024" ht="29.85" customHeight="1" x14ac:dyDescent="0.3">
      <c r="A88" s="93"/>
      <c r="B88" s="129"/>
      <c r="C88" s="132"/>
      <c r="D88" s="131" t="s">
        <v>21</v>
      </c>
      <c r="E88" s="131"/>
      <c r="F88" s="23"/>
      <c r="G88" s="23"/>
      <c r="H88" s="23"/>
      <c r="I88" s="23"/>
      <c r="J88" s="23"/>
      <c r="K88" s="23"/>
      <c r="L88" s="93"/>
      <c r="M88" s="23"/>
      <c r="N88" s="23"/>
      <c r="O88" s="23"/>
      <c r="P88" s="23"/>
      <c r="Q88" s="93"/>
      <c r="R88" s="93"/>
      <c r="S88" s="23"/>
      <c r="T88" s="9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  <c r="AMJ88"/>
    </row>
    <row r="89" spans="1:1024" ht="29.85" customHeight="1" x14ac:dyDescent="0.3">
      <c r="A89" s="93"/>
      <c r="B89" s="129"/>
      <c r="C89" s="132"/>
      <c r="D89" s="131" t="s">
        <v>22</v>
      </c>
      <c r="E89" s="131"/>
      <c r="F89" s="23"/>
      <c r="G89" s="23"/>
      <c r="H89" s="23"/>
      <c r="I89" s="23"/>
      <c r="J89" s="23"/>
      <c r="K89" s="23"/>
      <c r="L89" s="93"/>
      <c r="M89" s="23"/>
      <c r="N89" s="23"/>
      <c r="O89" s="23"/>
      <c r="P89" s="23"/>
      <c r="Q89" s="93"/>
      <c r="R89" s="93"/>
      <c r="S89" s="23"/>
      <c r="T89" s="98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</row>
    <row r="90" spans="1:1024" ht="15.75" customHeight="1" x14ac:dyDescent="0.3">
      <c r="A90" s="93"/>
      <c r="B90" s="129"/>
      <c r="C90" s="130" t="s">
        <v>103</v>
      </c>
      <c r="D90" s="131" t="s">
        <v>91</v>
      </c>
      <c r="E90" s="131"/>
      <c r="F90" s="23"/>
      <c r="G90" s="23"/>
      <c r="H90" s="23"/>
      <c r="I90" s="23"/>
      <c r="J90" s="23"/>
      <c r="K90" s="23"/>
      <c r="L90" s="93"/>
      <c r="M90" s="23"/>
      <c r="N90" s="23"/>
      <c r="O90" s="23"/>
      <c r="P90" s="23"/>
      <c r="Q90" s="93"/>
      <c r="R90" s="93"/>
      <c r="S90" s="23"/>
      <c r="T90" s="98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  <c r="AMJ90"/>
    </row>
    <row r="91" spans="1:1024" ht="15.75" customHeight="1" x14ac:dyDescent="0.3">
      <c r="A91" s="93"/>
      <c r="B91" s="129"/>
      <c r="C91" s="130"/>
      <c r="D91" s="131" t="s">
        <v>13</v>
      </c>
      <c r="E91" s="131"/>
      <c r="F91" s="23"/>
      <c r="G91" s="23"/>
      <c r="H91" s="23"/>
      <c r="I91" s="23"/>
      <c r="J91" s="23"/>
      <c r="K91" s="23"/>
      <c r="L91" s="93"/>
      <c r="M91" s="23"/>
      <c r="N91" s="23"/>
      <c r="O91" s="23"/>
      <c r="P91" s="23"/>
      <c r="Q91" s="93"/>
      <c r="R91" s="93"/>
      <c r="S91" s="23"/>
      <c r="T91" s="98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  <c r="AMJ91"/>
    </row>
    <row r="92" spans="1:1024" ht="15.75" customHeight="1" x14ac:dyDescent="0.3">
      <c r="A92" s="23"/>
      <c r="B92" s="129"/>
      <c r="C92" s="130"/>
      <c r="D92" s="131" t="s">
        <v>14</v>
      </c>
      <c r="E92" s="131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99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  <c r="AMJ92"/>
    </row>
    <row r="93" spans="1:1024" x14ac:dyDescent="0.3">
      <c r="A93" s="23"/>
      <c r="B93" s="23"/>
      <c r="C93" s="16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99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  <c r="AMJ93"/>
    </row>
    <row r="94" spans="1:1024" s="98" customFormat="1" ht="15.75" customHeight="1" x14ac:dyDescent="0.25">
      <c r="A94" s="11"/>
      <c r="B94" s="129" t="s">
        <v>104</v>
      </c>
      <c r="C94" s="129"/>
      <c r="D94" s="129"/>
      <c r="E94" s="129"/>
      <c r="F94" s="100"/>
      <c r="G94" s="100"/>
      <c r="H94" s="101"/>
      <c r="I94" s="102"/>
      <c r="J94" s="100"/>
      <c r="K94" s="100"/>
      <c r="L94" s="103"/>
      <c r="M94" s="104"/>
      <c r="N94" s="105"/>
      <c r="O94" s="45"/>
      <c r="P94" s="45"/>
      <c r="Q94" s="11"/>
      <c r="R94" s="11"/>
      <c r="S94" s="45"/>
      <c r="T94" s="99"/>
    </row>
    <row r="95" spans="1:1024" ht="33.75" customHeight="1" x14ac:dyDescent="0.3">
      <c r="A95" s="11"/>
      <c r="B95" s="106" t="s">
        <v>105</v>
      </c>
      <c r="C95" s="132" t="s">
        <v>106</v>
      </c>
      <c r="D95" s="132"/>
      <c r="E95" s="132"/>
      <c r="F95" s="56"/>
      <c r="G95" s="56"/>
      <c r="H95" s="101"/>
      <c r="I95" s="56"/>
      <c r="J95" s="56"/>
      <c r="K95" s="56"/>
      <c r="L95" s="57"/>
      <c r="M95" s="56"/>
      <c r="N95" s="56"/>
      <c r="O95" s="23"/>
      <c r="P95" s="23"/>
      <c r="Q95" s="11"/>
      <c r="R95" s="11"/>
      <c r="S95" s="23"/>
      <c r="T95" s="99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  <c r="AMJ95"/>
    </row>
    <row r="96" spans="1:1024" ht="15.75" customHeight="1" x14ac:dyDescent="0.3">
      <c r="A96" s="11"/>
      <c r="B96" s="106" t="s">
        <v>107</v>
      </c>
      <c r="C96" s="132" t="s">
        <v>108</v>
      </c>
      <c r="D96" s="132"/>
      <c r="E96" s="132"/>
      <c r="F96" s="56"/>
      <c r="G96" s="56"/>
      <c r="H96" s="101"/>
      <c r="I96" s="56"/>
      <c r="J96" s="56"/>
      <c r="K96" s="56"/>
      <c r="L96" s="57"/>
      <c r="M96" s="56"/>
      <c r="N96" s="56"/>
      <c r="O96" s="23"/>
      <c r="P96" s="23"/>
      <c r="Q96" s="11"/>
      <c r="R96" s="11"/>
      <c r="S96" s="23"/>
      <c r="T96" s="82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  <c r="AMJ96"/>
    </row>
    <row r="97" spans="1:1024" ht="37.5" customHeight="1" x14ac:dyDescent="0.3">
      <c r="A97" s="11"/>
      <c r="B97" s="106" t="s">
        <v>109</v>
      </c>
      <c r="C97" s="132" t="s">
        <v>110</v>
      </c>
      <c r="D97" s="132"/>
      <c r="E97" s="132"/>
      <c r="F97" s="56"/>
      <c r="G97" s="56"/>
      <c r="H97" s="101"/>
      <c r="I97" s="56"/>
      <c r="J97" s="56"/>
      <c r="K97" s="56"/>
      <c r="L97" s="57"/>
      <c r="M97" s="56"/>
      <c r="N97" s="56"/>
      <c r="O97" s="23"/>
      <c r="P97" s="23"/>
      <c r="Q97" s="11"/>
      <c r="R97" s="11"/>
      <c r="S97" s="23"/>
      <c r="T97" s="82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  <c r="AMJ97"/>
    </row>
    <row r="98" spans="1:1024" ht="15.75" customHeight="1" x14ac:dyDescent="0.3">
      <c r="A98" s="11"/>
      <c r="B98" s="106" t="s">
        <v>111</v>
      </c>
      <c r="C98" s="132" t="s">
        <v>112</v>
      </c>
      <c r="D98" s="132"/>
      <c r="E98" s="132"/>
      <c r="F98" s="56"/>
      <c r="G98" s="56"/>
      <c r="H98" s="101"/>
      <c r="I98" s="56"/>
      <c r="J98" s="56"/>
      <c r="K98" s="56"/>
      <c r="L98" s="57"/>
      <c r="M98" s="56"/>
      <c r="N98" s="56"/>
      <c r="O98" s="23"/>
      <c r="P98" s="23"/>
      <c r="Q98" s="11"/>
      <c r="R98" s="11"/>
      <c r="S98" s="23"/>
      <c r="T98" s="82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  <c r="AMJ98"/>
    </row>
  </sheetData>
  <mergeCells count="113">
    <mergeCell ref="C90:C92"/>
    <mergeCell ref="D90:E90"/>
    <mergeCell ref="D91:E91"/>
    <mergeCell ref="D92:E92"/>
    <mergeCell ref="B94:E94"/>
    <mergeCell ref="C95:E95"/>
    <mergeCell ref="C96:E96"/>
    <mergeCell ref="C97:E97"/>
    <mergeCell ref="C98:E98"/>
    <mergeCell ref="F51:G51"/>
    <mergeCell ref="F54:G54"/>
    <mergeCell ref="B60:B62"/>
    <mergeCell ref="B64:B71"/>
    <mergeCell ref="B73:B92"/>
    <mergeCell ref="C73:C79"/>
    <mergeCell ref="D73:E73"/>
    <mergeCell ref="D74:E74"/>
    <mergeCell ref="D75:E75"/>
    <mergeCell ref="D76:E76"/>
    <mergeCell ref="D77:E77"/>
    <mergeCell ref="D78:E78"/>
    <mergeCell ref="D79:E79"/>
    <mergeCell ref="C80:C89"/>
    <mergeCell ref="D80:E80"/>
    <mergeCell ref="D81:E81"/>
    <mergeCell ref="D82:E82"/>
    <mergeCell ref="D83:E83"/>
    <mergeCell ref="D84:E84"/>
    <mergeCell ref="D85:E85"/>
    <mergeCell ref="D86:E86"/>
    <mergeCell ref="D87:E87"/>
    <mergeCell ref="D88:E88"/>
    <mergeCell ref="D89:E89"/>
    <mergeCell ref="F42:G42"/>
    <mergeCell ref="F43:G43"/>
    <mergeCell ref="F44:G44"/>
    <mergeCell ref="F45:G45"/>
    <mergeCell ref="A48:A50"/>
    <mergeCell ref="B48:S48"/>
    <mergeCell ref="B49:B50"/>
    <mergeCell ref="C49:C50"/>
    <mergeCell ref="D49:D50"/>
    <mergeCell ref="E49:E50"/>
    <mergeCell ref="F49:G49"/>
    <mergeCell ref="H49:K49"/>
    <mergeCell ref="L49:L50"/>
    <mergeCell ref="M49:M50"/>
    <mergeCell ref="N49:N50"/>
    <mergeCell ref="O49:P49"/>
    <mergeCell ref="Q49:Q50"/>
    <mergeCell ref="R49:R50"/>
    <mergeCell ref="S49:S50"/>
    <mergeCell ref="F50:G50"/>
    <mergeCell ref="A39:A41"/>
    <mergeCell ref="B39:R39"/>
    <mergeCell ref="B40:B41"/>
    <mergeCell ref="C40:C41"/>
    <mergeCell ref="D40:D41"/>
    <mergeCell ref="E40:E41"/>
    <mergeCell ref="F40:G40"/>
    <mergeCell ref="H40:K40"/>
    <mergeCell ref="L40:L41"/>
    <mergeCell ref="M40:M41"/>
    <mergeCell ref="N40:O40"/>
    <mergeCell ref="P40:P41"/>
    <mergeCell ref="Q40:Q41"/>
    <mergeCell ref="R40:R41"/>
    <mergeCell ref="F41:G41"/>
    <mergeCell ref="A26:A28"/>
    <mergeCell ref="B26:R26"/>
    <mergeCell ref="B27:B28"/>
    <mergeCell ref="C27:C28"/>
    <mergeCell ref="D27:D28"/>
    <mergeCell ref="E27:E28"/>
    <mergeCell ref="F27:F28"/>
    <mergeCell ref="G27:G28"/>
    <mergeCell ref="H27:K27"/>
    <mergeCell ref="L27:L28"/>
    <mergeCell ref="M27:M28"/>
    <mergeCell ref="N27:O27"/>
    <mergeCell ref="P27:P28"/>
    <mergeCell ref="Q27:Q28"/>
    <mergeCell ref="R27:R28"/>
    <mergeCell ref="A19:A21"/>
    <mergeCell ref="B19:R19"/>
    <mergeCell ref="B20:B21"/>
    <mergeCell ref="C20:C21"/>
    <mergeCell ref="D20:D21"/>
    <mergeCell ref="E20:E21"/>
    <mergeCell ref="F20:F21"/>
    <mergeCell ref="G20:G21"/>
    <mergeCell ref="H20:K20"/>
    <mergeCell ref="L20:L21"/>
    <mergeCell ref="M20:M21"/>
    <mergeCell ref="N20:O20"/>
    <mergeCell ref="P20:P21"/>
    <mergeCell ref="Q20:Q21"/>
    <mergeCell ref="R20:R21"/>
    <mergeCell ref="A13:A15"/>
    <mergeCell ref="B13:R13"/>
    <mergeCell ref="B14:B15"/>
    <mergeCell ref="C14:C15"/>
    <mergeCell ref="D14:D15"/>
    <mergeCell ref="E14:E15"/>
    <mergeCell ref="F14:F15"/>
    <mergeCell ref="G14:G15"/>
    <mergeCell ref="H14:K14"/>
    <mergeCell ref="L14:L15"/>
    <mergeCell ref="M14:M15"/>
    <mergeCell ref="N14:O14"/>
    <mergeCell ref="P14:P15"/>
    <mergeCell ref="Q14:Q15"/>
    <mergeCell ref="R14:R15"/>
  </mergeCells>
  <dataValidations count="5">
    <dataValidation type="list" allowBlank="1" showInputMessage="1" showErrorMessage="1" sqref="M16 M22:M24 M29:M37 M42:M47 N51:N54">
      <formula1>$C$59:$C$61</formula1>
      <formula2>0</formula2>
    </dataValidation>
    <dataValidation type="list" allowBlank="1" showInputMessage="1" showErrorMessage="1" sqref="E42:E45">
      <formula1>$D$72:$D$78</formula1>
      <formula2>0</formula2>
    </dataValidation>
    <dataValidation type="list" allowBlank="1" showInputMessage="1" showErrorMessage="1" sqref="E16 E22:E24 E29:E37">
      <formula1>$D$79:$D$88</formula1>
      <formula2>0</formula2>
    </dataValidation>
    <dataValidation type="list" allowBlank="1" showInputMessage="1" showErrorMessage="1" sqref="R22:R24 R29:R37 R42:R47 S51:S54">
      <formula1>$C$63:$C$70</formula1>
      <formula2>0</formula2>
    </dataValidation>
    <dataValidation type="list" allowBlank="1" showInputMessage="1" showErrorMessage="1" sqref="E46:E47 E51:E54">
      <formula1>$D$89:$D$91</formula1>
      <formula2>0</formula2>
    </dataValidation>
  </dataValidations>
  <printOptions horizontalCentered="1" verticalCentered="1"/>
  <pageMargins left="0.196527777777778" right="0.196527777777778" top="0.196527777777778" bottom="0.196527777777778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5"/>
  <sheetViews>
    <sheetView zoomScaleNormal="100" zoomScalePageLayoutView="60" workbookViewId="0"/>
  </sheetViews>
  <sheetFormatPr defaultRowHeight="15" x14ac:dyDescent="0.25"/>
  <cols>
    <col min="1" max="1" width="51.7109375" style="107"/>
    <col min="2" max="2" width="82.140625" style="107"/>
    <col min="3" max="3" width="56.7109375" style="107"/>
    <col min="4" max="4" width="37.5703125" style="107"/>
    <col min="5" max="5" width="33.140625" style="107"/>
    <col min="6" max="7" width="11.28515625" style="107"/>
    <col min="8" max="9" width="14" style="107"/>
    <col min="10" max="10" width="15.85546875" style="107"/>
    <col min="11" max="11" width="11" style="107"/>
    <col min="12" max="12" width="17.5703125" style="107"/>
    <col min="13" max="13" width="13.7109375" style="107"/>
    <col min="14" max="14" width="13.140625" style="107"/>
    <col min="15" max="17" width="16.7109375" style="107"/>
    <col min="18" max="1025" width="7.5703125" style="107"/>
  </cols>
  <sheetData>
    <row r="1" spans="1:1024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3" spans="1:1024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5" spans="1:1024" ht="15.75" x14ac:dyDescent="0.25">
      <c r="A5"/>
      <c r="B5" s="108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5.75" x14ac:dyDescent="0.25">
      <c r="A6" s="109"/>
      <c r="B6" s="110" t="s">
        <v>23</v>
      </c>
      <c r="C6" s="109"/>
      <c r="D6" s="109"/>
      <c r="E6" s="109"/>
      <c r="F6" s="109"/>
      <c r="G6" s="109"/>
      <c r="H6" s="111"/>
      <c r="I6" s="112"/>
      <c r="J6" s="112"/>
      <c r="K6" s="109"/>
      <c r="L6" s="109"/>
      <c r="M6" s="109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5.75" x14ac:dyDescent="0.25">
      <c r="A7"/>
      <c r="B7" s="109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5.75" x14ac:dyDescent="0.25">
      <c r="A8" s="109"/>
      <c r="B8" s="114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.75" x14ac:dyDescent="0.25">
      <c r="A9" s="115" t="s">
        <v>113</v>
      </c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.75" x14ac:dyDescent="0.25">
      <c r="A10" s="117" t="s">
        <v>26</v>
      </c>
      <c r="B10" s="117"/>
      <c r="C10" s="109"/>
      <c r="D10" s="109"/>
      <c r="E10" s="109"/>
      <c r="F10" s="109"/>
      <c r="G10" s="109"/>
      <c r="H10" s="111"/>
      <c r="I10" s="112"/>
      <c r="J10" s="112"/>
      <c r="K10" s="109"/>
      <c r="L10" s="109"/>
      <c r="M10" s="109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.75" x14ac:dyDescent="0.25">
      <c r="A11" s="109"/>
      <c r="B11" s="118"/>
      <c r="C11" s="109"/>
      <c r="D11" s="109"/>
      <c r="E11" s="109"/>
      <c r="F11" s="109"/>
      <c r="G11" s="109"/>
      <c r="H11" s="111"/>
      <c r="I11" s="112"/>
      <c r="J11" s="112"/>
      <c r="K11" s="109"/>
      <c r="L11" s="109"/>
      <c r="M11" s="109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.75" x14ac:dyDescent="0.25">
      <c r="A12" s="119" t="s">
        <v>114</v>
      </c>
      <c r="B12" s="119"/>
      <c r="C12" s="116"/>
      <c r="D12" s="109"/>
      <c r="E12" s="109"/>
      <c r="F12" s="109"/>
      <c r="G12" s="109"/>
      <c r="H12" s="111"/>
      <c r="I12" s="112"/>
      <c r="J12" s="112"/>
      <c r="K12" s="109"/>
      <c r="L12" s="109"/>
      <c r="M12" s="109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5.75" x14ac:dyDescent="0.25">
      <c r="A13" s="120" t="s">
        <v>115</v>
      </c>
      <c r="B13" s="115"/>
      <c r="C13" s="116"/>
      <c r="D13" s="109"/>
      <c r="E13" s="109"/>
      <c r="F13" s="109"/>
      <c r="G13" s="109"/>
      <c r="H13" s="111"/>
      <c r="I13" s="112"/>
      <c r="J13" s="112"/>
      <c r="K13" s="109"/>
      <c r="L13" s="109"/>
      <c r="M13" s="109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5.75" x14ac:dyDescent="0.25">
      <c r="A14" s="120" t="s">
        <v>116</v>
      </c>
      <c r="B14" s="115"/>
      <c r="C14" s="116"/>
      <c r="D14" s="109"/>
      <c r="E14" s="109"/>
      <c r="F14" s="109"/>
      <c r="G14" s="109"/>
      <c r="H14" s="111"/>
      <c r="I14" s="112"/>
      <c r="J14" s="112"/>
      <c r="K14" s="109"/>
      <c r="L14" s="109"/>
      <c r="M14" s="109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5.75" x14ac:dyDescent="0.25">
      <c r="A15"/>
      <c r="B15" s="121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.75" x14ac:dyDescent="0.25">
      <c r="A16"/>
      <c r="B16" s="121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15.75" customHeight="1" x14ac:dyDescent="0.25">
      <c r="A17" s="133" t="s">
        <v>117</v>
      </c>
      <c r="B17" s="133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3"/>
      <c r="S17" s="123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.75" customHeight="1" x14ac:dyDescent="0.25">
      <c r="A18"/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3"/>
      <c r="S18" s="123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.75" x14ac:dyDescent="0.25">
      <c r="A19" s="121" t="s">
        <v>118</v>
      </c>
      <c r="B19" s="123"/>
      <c r="C19"/>
      <c r="D19"/>
      <c r="E19"/>
      <c r="F19"/>
      <c r="G19"/>
      <c r="H19" s="125"/>
      <c r="I19" s="125"/>
      <c r="J19" s="125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4.45" customHeight="1" x14ac:dyDescent="0.25">
      <c r="A20" s="123"/>
      <c r="B20" s="123"/>
      <c r="C20"/>
      <c r="D20"/>
      <c r="E20"/>
      <c r="F20"/>
      <c r="G20"/>
      <c r="H20" s="125"/>
      <c r="I20" s="125"/>
      <c r="J20" s="125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s="127" customFormat="1" ht="5.0999999999999996" customHeight="1" x14ac:dyDescent="0.25">
      <c r="A21" s="126"/>
      <c r="B21" s="126"/>
    </row>
    <row r="22" spans="1:1024" ht="15.75" customHeight="1" x14ac:dyDescent="0.25">
      <c r="A22" s="134" t="s">
        <v>119</v>
      </c>
      <c r="B22" s="134" t="s">
        <v>120</v>
      </c>
      <c r="H22" s="125"/>
      <c r="I22" s="125"/>
      <c r="J22" s="125"/>
    </row>
    <row r="23" spans="1:1024" ht="15.6" customHeight="1" x14ac:dyDescent="0.25">
      <c r="A23" s="134"/>
      <c r="B23" s="134"/>
      <c r="H23" s="125"/>
      <c r="I23" s="125"/>
      <c r="J23" s="125"/>
    </row>
    <row r="24" spans="1:1024" ht="15.75" customHeight="1" x14ac:dyDescent="0.25">
      <c r="A24" s="135" t="s">
        <v>121</v>
      </c>
      <c r="B24" s="136"/>
      <c r="H24" s="125"/>
      <c r="I24" s="125"/>
      <c r="J24" s="125"/>
    </row>
    <row r="25" spans="1:1024" ht="15.75" x14ac:dyDescent="0.25">
      <c r="A25" s="135"/>
      <c r="B25" s="136"/>
      <c r="H25" s="125"/>
      <c r="I25" s="125"/>
      <c r="J25" s="125"/>
    </row>
    <row r="26" spans="1:1024" ht="46.5" customHeight="1" x14ac:dyDescent="0.25">
      <c r="A26" s="136" t="s">
        <v>122</v>
      </c>
      <c r="B26" s="136" t="s">
        <v>123</v>
      </c>
      <c r="H26" s="125"/>
      <c r="I26" s="125"/>
      <c r="J26" s="125"/>
    </row>
    <row r="27" spans="1:1024" ht="15.75" hidden="1" x14ac:dyDescent="0.25">
      <c r="A27" s="136"/>
      <c r="B27" s="136"/>
      <c r="H27" s="125"/>
      <c r="I27" s="125"/>
      <c r="J27" s="125"/>
    </row>
    <row r="28" spans="1:1024" ht="15.75" customHeight="1" x14ac:dyDescent="0.25">
      <c r="A28" s="135" t="s">
        <v>124</v>
      </c>
      <c r="B28" s="136"/>
      <c r="H28" s="125"/>
      <c r="I28" s="125"/>
      <c r="J28" s="125"/>
    </row>
    <row r="29" spans="1:1024" ht="15.75" x14ac:dyDescent="0.25">
      <c r="A29" s="135"/>
      <c r="B29" s="136"/>
      <c r="H29" s="125"/>
      <c r="I29" s="125"/>
      <c r="J29" s="125"/>
    </row>
    <row r="30" spans="1:1024" ht="42.6" customHeight="1" x14ac:dyDescent="0.25">
      <c r="A30" s="136" t="s">
        <v>125</v>
      </c>
      <c r="B30" s="136" t="s">
        <v>126</v>
      </c>
      <c r="H30" s="125"/>
      <c r="I30" s="125"/>
      <c r="J30" s="125"/>
    </row>
    <row r="31" spans="1:1024" ht="15.75" hidden="1" x14ac:dyDescent="0.25">
      <c r="A31" s="136"/>
      <c r="B31" s="136"/>
      <c r="H31" s="125"/>
      <c r="I31" s="125"/>
      <c r="J31" s="125"/>
    </row>
    <row r="32" spans="1:1024" ht="36.950000000000003" customHeight="1" x14ac:dyDescent="0.25">
      <c r="A32" s="135" t="s">
        <v>127</v>
      </c>
      <c r="B32" s="136"/>
      <c r="H32" s="125"/>
      <c r="I32" s="125"/>
      <c r="J32" s="125"/>
    </row>
    <row r="33" spans="1:10" ht="51.6" hidden="1" customHeight="1" x14ac:dyDescent="0.25">
      <c r="A33" s="135"/>
      <c r="B33" s="136"/>
      <c r="H33" s="125"/>
      <c r="I33" s="125"/>
      <c r="J33" s="125"/>
    </row>
    <row r="34" spans="1:10" ht="62.1" customHeight="1" x14ac:dyDescent="0.25">
      <c r="A34" s="136" t="s">
        <v>128</v>
      </c>
      <c r="B34" s="136" t="s">
        <v>129</v>
      </c>
      <c r="H34" s="125"/>
      <c r="I34" s="125"/>
      <c r="J34" s="125"/>
    </row>
    <row r="35" spans="1:10" ht="15.75" hidden="1" x14ac:dyDescent="0.25">
      <c r="A35" s="136"/>
      <c r="B35" s="136"/>
      <c r="H35" s="125"/>
      <c r="I35" s="125"/>
      <c r="J35" s="125"/>
    </row>
    <row r="36" spans="1:10" ht="33.950000000000003" customHeight="1" x14ac:dyDescent="0.25">
      <c r="A36" s="135" t="s">
        <v>130</v>
      </c>
      <c r="B36" s="136"/>
      <c r="H36" s="125"/>
      <c r="I36" s="125"/>
      <c r="J36" s="125"/>
    </row>
    <row r="37" spans="1:10" ht="15.75" hidden="1" x14ac:dyDescent="0.25">
      <c r="A37" s="135"/>
      <c r="B37" s="136"/>
      <c r="H37" s="125"/>
      <c r="I37" s="125"/>
      <c r="J37" s="125"/>
    </row>
    <row r="38" spans="1:10" ht="68.45" customHeight="1" x14ac:dyDescent="0.25">
      <c r="A38" s="136" t="s">
        <v>131</v>
      </c>
      <c r="B38" s="136" t="s">
        <v>132</v>
      </c>
      <c r="H38" s="125"/>
      <c r="I38" s="125"/>
      <c r="J38" s="125"/>
    </row>
    <row r="39" spans="1:10" ht="15.75" hidden="1" x14ac:dyDescent="0.25">
      <c r="A39" s="136"/>
      <c r="B39" s="136"/>
      <c r="H39" s="125"/>
      <c r="I39" s="125"/>
      <c r="J39" s="125"/>
    </row>
    <row r="40" spans="1:10" ht="55.5" customHeight="1" x14ac:dyDescent="0.25">
      <c r="A40" s="136" t="s">
        <v>133</v>
      </c>
      <c r="B40" s="136" t="s">
        <v>134</v>
      </c>
      <c r="H40" s="125"/>
      <c r="I40" s="125"/>
      <c r="J40" s="125"/>
    </row>
    <row r="41" spans="1:10" ht="6" hidden="1" customHeight="1" x14ac:dyDescent="0.25">
      <c r="A41" s="136"/>
      <c r="B41" s="136"/>
      <c r="H41" s="125"/>
      <c r="I41" s="125"/>
      <c r="J41" s="125"/>
    </row>
    <row r="42" spans="1:10" ht="93.95" customHeight="1" x14ac:dyDescent="0.25">
      <c r="A42" s="136" t="s">
        <v>135</v>
      </c>
      <c r="B42" s="136" t="s">
        <v>136</v>
      </c>
      <c r="H42" s="125"/>
      <c r="I42" s="125"/>
      <c r="J42" s="125"/>
    </row>
    <row r="43" spans="1:10" ht="47.45" hidden="1" customHeight="1" x14ac:dyDescent="0.25">
      <c r="A43" s="136"/>
      <c r="B43" s="136"/>
      <c r="H43" s="125"/>
      <c r="I43" s="125"/>
      <c r="J43" s="125"/>
    </row>
    <row r="44" spans="1:10" ht="26.1" customHeight="1" x14ac:dyDescent="0.25">
      <c r="A44" s="135" t="s">
        <v>137</v>
      </c>
      <c r="B44" s="136"/>
      <c r="H44" s="125"/>
      <c r="I44" s="125"/>
      <c r="J44" s="125"/>
    </row>
    <row r="45" spans="1:10" ht="15.75" hidden="1" x14ac:dyDescent="0.25">
      <c r="A45" s="135"/>
      <c r="B45" s="136"/>
      <c r="H45" s="125"/>
      <c r="I45" s="125"/>
      <c r="J45" s="125"/>
    </row>
    <row r="46" spans="1:10" ht="45.95" customHeight="1" x14ac:dyDescent="0.25">
      <c r="A46" s="136" t="s">
        <v>138</v>
      </c>
      <c r="B46" s="136" t="s">
        <v>139</v>
      </c>
      <c r="H46" s="125"/>
      <c r="I46" s="125"/>
      <c r="J46" s="125"/>
    </row>
    <row r="47" spans="1:10" ht="15.75" hidden="1" x14ac:dyDescent="0.25">
      <c r="A47" s="136"/>
      <c r="B47" s="136"/>
      <c r="H47" s="125"/>
      <c r="I47" s="125"/>
      <c r="J47" s="125"/>
    </row>
    <row r="48" spans="1:10" ht="15.75" customHeight="1" x14ac:dyDescent="0.25">
      <c r="A48" s="135" t="s">
        <v>140</v>
      </c>
      <c r="B48" s="136"/>
      <c r="H48" s="125"/>
      <c r="I48" s="125"/>
      <c r="J48" s="125"/>
    </row>
    <row r="49" spans="1:10" ht="30" customHeight="1" x14ac:dyDescent="0.25">
      <c r="A49" s="135"/>
      <c r="B49" s="136"/>
      <c r="H49" s="125"/>
      <c r="I49" s="125"/>
      <c r="J49" s="125"/>
    </row>
    <row r="50" spans="1:10" ht="52.5" customHeight="1" x14ac:dyDescent="0.25">
      <c r="A50" s="136" t="s">
        <v>141</v>
      </c>
      <c r="B50" s="136" t="s">
        <v>142</v>
      </c>
      <c r="H50" s="125"/>
      <c r="I50" s="125"/>
      <c r="J50" s="125"/>
    </row>
    <row r="51" spans="1:10" ht="15.75" hidden="1" x14ac:dyDescent="0.25">
      <c r="A51" s="136"/>
      <c r="B51" s="136"/>
      <c r="H51" s="125"/>
      <c r="I51" s="125"/>
      <c r="J51" s="125"/>
    </row>
    <row r="52" spans="1:10" ht="29.45" customHeight="1" x14ac:dyDescent="0.25">
      <c r="A52" s="135" t="s">
        <v>143</v>
      </c>
      <c r="B52" s="136"/>
      <c r="H52" s="125"/>
      <c r="I52" s="125"/>
      <c r="J52" s="125"/>
    </row>
    <row r="53" spans="1:10" ht="15.75" customHeight="1" x14ac:dyDescent="0.25">
      <c r="A53" s="135"/>
      <c r="B53" s="136"/>
      <c r="H53" s="125"/>
      <c r="I53" s="125"/>
      <c r="J53" s="125"/>
    </row>
    <row r="54" spans="1:10" ht="65.45" customHeight="1" x14ac:dyDescent="0.25">
      <c r="A54" s="136" t="s">
        <v>144</v>
      </c>
      <c r="B54" s="136" t="s">
        <v>145</v>
      </c>
      <c r="H54" s="125"/>
      <c r="I54" s="125"/>
      <c r="J54" s="125"/>
    </row>
    <row r="55" spans="1:10" ht="44.45" hidden="1" customHeight="1" x14ac:dyDescent="0.25">
      <c r="A55" s="136"/>
      <c r="B55" s="136"/>
      <c r="H55" s="125"/>
      <c r="I55" s="125"/>
      <c r="J55" s="125"/>
    </row>
    <row r="75" ht="15" customHeight="1" x14ac:dyDescent="0.25"/>
    <row r="85" ht="15" customHeight="1" x14ac:dyDescent="0.25"/>
    <row r="86" ht="65.099999999999994" customHeight="1" x14ac:dyDescent="0.25"/>
    <row r="95" ht="15" customHeight="1" x14ac:dyDescent="0.25"/>
  </sheetData>
  <mergeCells count="35"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17:B17"/>
    <mergeCell ref="A22:A23"/>
    <mergeCell ref="B22:B23"/>
    <mergeCell ref="A24:A25"/>
    <mergeCell ref="B24:B25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40266341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3129/OC-BR</Approval_x0020_Number>
    <Document_x0020_Author xmlns="9c571b2f-e523-4ab2-ba2e-09e151a03ef4">Ochoa, Francisco Jose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BR-L1372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Plan&lt;/USER_STAGE&gt;&lt;PD_OBJ_TYPE&gt;0&lt;/PD_OBJ_TYPE&gt;&lt;MAKERECORD&gt;N&lt;/MAKERECORD&gt;&lt;PD_FILEPT_NO&gt;PO-BR-L1372-GS&lt;/PD_FILEPT_NO&gt;&lt;/Data&gt;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7BB60A8F515CA548B528A93FB0BE171D" ma:contentTypeVersion="0" ma:contentTypeDescription="A content type to manage public (operations) IDB documents" ma:contentTypeScope="" ma:versionID="797ddeb53c5ed6c79d7d980e1c02cfc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DA3D65-53C3-449D-AF49-7BC8D9F923BF}"/>
</file>

<file path=customXml/itemProps2.xml><?xml version="1.0" encoding="utf-8"?>
<ds:datastoreItem xmlns:ds="http://schemas.openxmlformats.org/officeDocument/2006/customXml" ds:itemID="{46B9B683-C296-4D94-B041-80BF1113544A}"/>
</file>

<file path=customXml/itemProps3.xml><?xml version="1.0" encoding="utf-8"?>
<ds:datastoreItem xmlns:ds="http://schemas.openxmlformats.org/officeDocument/2006/customXml" ds:itemID="{BE66C819-43D3-4EBD-94F8-690369C0CCF1}"/>
</file>

<file path=customXml/itemProps4.xml><?xml version="1.0" encoding="utf-8"?>
<ds:datastoreItem xmlns:ds="http://schemas.openxmlformats.org/officeDocument/2006/customXml" ds:itemID="{7F838CEB-B4E2-43DC-BA42-124011483174}"/>
</file>

<file path=customXml/itemProps5.xml><?xml version="1.0" encoding="utf-8"?>
<ds:datastoreItem xmlns:ds="http://schemas.openxmlformats.org/officeDocument/2006/customXml" ds:itemID="{63733F15-81EB-4BF2-8D5B-49F9DC562255}"/>
</file>

<file path=docProps/app.xml><?xml version="1.0" encoding="utf-8"?>
<Properties xmlns="http://schemas.openxmlformats.org/officeDocument/2006/extended-properties" xmlns:vt="http://schemas.openxmlformats.org/officeDocument/2006/docPropsVTypes">
  <TotalTime>353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Detalhes Plano de Aquisições</vt:lpstr>
      <vt:lpstr>Sheet1</vt:lpstr>
      <vt:lpstr>'Detalhes Plano de Aquisições'!_FilterDatabase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- 3129_OC-BR</dc:title>
  <dc:creator>Bruno Costa</dc:creator>
  <cp:lastModifiedBy>IADB</cp:lastModifiedBy>
  <cp:revision>9</cp:revision>
  <cp:lastPrinted>2016-04-18T15:34:17Z</cp:lastPrinted>
  <dcterms:created xsi:type="dcterms:W3CDTF">2011-03-30T14:45:37Z</dcterms:created>
  <dcterms:modified xsi:type="dcterms:W3CDTF">2016-05-03T19:40:50Z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Inter-American Development Bank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0x01010046CF21643EE8D14686A648AA6DAD0892007BB60A8F515CA548B528A93FB0BE171D</vt:lpwstr>
  </property>
  <property fmtid="{D5CDD505-2E9C-101B-9397-08002B2CF9AE}" pid="10" name="TaxKeyword">
    <vt:lpwstr/>
  </property>
  <property fmtid="{D5CDD505-2E9C-101B-9397-08002B2CF9AE}" pid="11" name="Sub_x002d_Sector">
    <vt:lpwstr/>
  </property>
  <property fmtid="{D5CDD505-2E9C-101B-9397-08002B2CF9AE}" pid="12" name="TaxKeywordTaxHTField">
    <vt:lpwstr/>
  </property>
  <property fmtid="{D5CDD505-2E9C-101B-9397-08002B2CF9AE}" pid="13" name="Series Operations IDB">
    <vt:lpwstr>7;#Procurement Administration|d8145667-6247-4db3-9e42-91a14331cc81</vt:lpwstr>
  </property>
  <property fmtid="{D5CDD505-2E9C-101B-9397-08002B2CF9AE}" pid="15" name="Country">
    <vt:lpwstr/>
  </property>
  <property fmtid="{D5CDD505-2E9C-101B-9397-08002B2CF9AE}" pid="16" name="Fund IDB">
    <vt:lpwstr/>
  </property>
  <property fmtid="{D5CDD505-2E9C-101B-9397-08002B2CF9AE}" pid="17" name="Series_x0020_Operations_x0020_IDB">
    <vt:lpwstr>7;#Procurement Administration|d8145667-6247-4db3-9e42-91a14331cc81</vt:lpwstr>
  </property>
  <property fmtid="{D5CDD505-2E9C-101B-9397-08002B2CF9AE}" pid="18" name="To:">
    <vt:lpwstr/>
  </property>
  <property fmtid="{D5CDD505-2E9C-101B-9397-08002B2CF9AE}" pid="19" name="From:">
    <vt:lpwstr/>
  </property>
  <property fmtid="{D5CDD505-2E9C-101B-9397-08002B2CF9AE}" pid="20" name="Sector IDB">
    <vt:lpwstr/>
  </property>
  <property fmtid="{D5CDD505-2E9C-101B-9397-08002B2CF9AE}" pid="21" name="Function Operations IDB">
    <vt:lpwstr>8;#Goods and Services|5bfebf1b-9f1f-4411-b1dd-4c19b807b799</vt:lpwstr>
  </property>
  <property fmtid="{D5CDD505-2E9C-101B-9397-08002B2CF9AE}" pid="22" name="Sub-Sector">
    <vt:lpwstr/>
  </property>
</Properties>
</file>