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/>
  <mc:AlternateContent xmlns:mc="http://schemas.openxmlformats.org/markup-compatibility/2006">
    <mc:Choice Requires="x15">
      <x15ac:absPath xmlns:x15ac="http://schemas.microsoft.com/office/spreadsheetml/2010/11/ac" url="C:\DATA.IDB\!SPH\BR-L1372 Família Paranaense (3129_OC-BR)\01 Entradas\"/>
    </mc:Choice>
  </mc:AlternateContent>
  <bookViews>
    <workbookView xWindow="0" yWindow="0" windowWidth="23040" windowHeight="8160" tabRatio="991" activeTab="1"/>
  </bookViews>
  <sheets>
    <sheet name="Instruções" sheetId="1" r:id="rId1"/>
    <sheet name="Detalhes Plano de Aquisições" sheetId="2" r:id="rId2"/>
    <sheet name="Sheet1" sheetId="3" state="hidden" r:id="rId3"/>
    <sheet name="Folha de Comentários" sheetId="4" r:id="rId4"/>
  </sheets>
  <definedNames>
    <definedName name="_xlnm._FilterDatabase" localSheetId="1">'Detalhes Plano de Aquisições'!$A$61:$R$61</definedName>
    <definedName name="capacitacao">'Detalhes Plano de Aquisições'!#REF!</definedName>
  </definedName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0" i="2" l="1"/>
  <c r="I69" i="2"/>
  <c r="I68" i="2"/>
  <c r="I67" i="2"/>
  <c r="H66" i="2"/>
  <c r="I59" i="2"/>
  <c r="I58" i="2"/>
  <c r="I57" i="2"/>
  <c r="H56" i="2"/>
  <c r="I55" i="2"/>
  <c r="I54" i="2"/>
  <c r="I48" i="2"/>
  <c r="H47" i="2"/>
  <c r="I46" i="2"/>
  <c r="I45" i="2"/>
  <c r="I44" i="2"/>
  <c r="H43" i="2"/>
  <c r="I42" i="2"/>
  <c r="I41" i="2"/>
  <c r="I39" i="2"/>
  <c r="I38" i="2"/>
  <c r="I37" i="2"/>
  <c r="I35" i="2"/>
  <c r="I34" i="2"/>
  <c r="I33" i="2"/>
  <c r="I27" i="2"/>
  <c r="H26" i="2"/>
  <c r="I25" i="2"/>
  <c r="I24" i="2"/>
  <c r="H23" i="2"/>
  <c r="I17" i="2"/>
  <c r="I16" i="2"/>
  <c r="I36" i="2" l="1"/>
  <c r="H18" i="2" l="1"/>
  <c r="H11" i="2"/>
  <c r="I18" i="2" l="1"/>
  <c r="H61" i="2"/>
  <c r="I60" i="2"/>
  <c r="I61" i="2" s="1"/>
  <c r="H40" i="2"/>
  <c r="I40" i="2" s="1"/>
  <c r="H28" i="2"/>
  <c r="I28" i="2"/>
  <c r="I49" i="2" l="1"/>
  <c r="H49" i="2"/>
  <c r="H71" i="2"/>
  <c r="I71" i="2"/>
</calcChain>
</file>

<file path=xl/sharedStrings.xml><?xml version="1.0" encoding="utf-8"?>
<sst xmlns="http://schemas.openxmlformats.org/spreadsheetml/2006/main" count="494" uniqueCount="256">
  <si>
    <t>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</si>
  <si>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Instruções Gerais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</si>
  <si>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</si>
  <si>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</si>
  <si>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</si>
  <si>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</si>
  <si>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>Instruções</t>
  </si>
  <si>
    <t>Categoria/ Componente</t>
  </si>
  <si>
    <t>Colocar o Nº de componente associado</t>
  </si>
  <si>
    <t>Objeto</t>
  </si>
  <si>
    <t>Objeto da licitação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</si>
  <si>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</si>
  <si>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</si>
  <si>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</si>
  <si>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</si>
  <si>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</si>
  <si>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</si>
  <si>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</si>
  <si>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</si>
  <si>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</si>
  <si>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</si>
  <si>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</si>
  <si>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</si>
  <si>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</si>
  <si>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Concluido</t>
  </si>
  <si>
    <t>Categoria</t>
  </si>
  <si>
    <t>Selecionar no menu suspenso</t>
  </si>
  <si>
    <t>Métodos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</si>
  <si>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</si>
  <si>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</si>
  <si>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</si>
  <si>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</si>
  <si>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</si>
  <si>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</si>
  <si>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</si>
  <si>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</si>
  <si>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</si>
  <si>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</si>
  <si>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</si>
  <si>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</si>
  <si>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</si>
  <si>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</si>
  <si>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</si>
  <si>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</si>
  <si>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</si>
  <si>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</si>
  <si>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</si>
  <si>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</si>
  <si>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N+A16acional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</si>
  <si>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</si>
  <si>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</si>
  <si>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</si>
  <si>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</si>
  <si>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</si>
  <si>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</si>
  <si>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</si>
  <si>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BRASIL</t>
  </si>
  <si>
    <t>Programa Integrado de Inclusão Social e Requalificação Urbana - Família Paranaense</t>
  </si>
  <si>
    <t>Contrato de Empréstimo: 3129/OC-BR</t>
  </si>
  <si>
    <t>PLANO DE AQUISIÇÕES (PA) - 18 MESES</t>
  </si>
  <si>
    <t>Atualização Nº:</t>
  </si>
  <si>
    <t>Atualizado por: Equipe de Projeto</t>
  </si>
  <si>
    <t>Aprovado em ___/___/2016 - CBR-________</t>
  </si>
  <si>
    <t>OBRAS</t>
  </si>
  <si>
    <t>Unidade Executora*</t>
  </si>
  <si>
    <t>Objeto*</t>
  </si>
  <si>
    <t>Descrição Adicional</t>
  </si>
  <si>
    <t>Método 
(Selecionar uma das Opções)*</t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</si>
  <si>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</si>
  <si>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</si>
  <si>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</si>
  <si>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</si>
  <si>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</si>
  <si>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</si>
  <si>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</si>
  <si>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</si>
  <si>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R$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</si>
  <si>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</si>
  <si>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</si>
  <si>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</si>
  <si>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</si>
  <si>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</si>
  <si>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</si>
  <si>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Realização de Obras CRAS/CREAS</t>
  </si>
  <si>
    <t>-</t>
  </si>
  <si>
    <t>TOTAL</t>
  </si>
  <si>
    <t>BENS</t>
  </si>
  <si>
    <t>Unidade Executora</t>
  </si>
  <si>
    <t>Montante Estimado</t>
  </si>
  <si>
    <t>Método de Revisão (Selecionar uma das opções)</t>
  </si>
  <si>
    <t>Datas Estimadas</t>
  </si>
  <si>
    <t>Comentários - para Sistema Nacional incluir Método de Seleção</t>
  </si>
  <si>
    <t>SERVIÇOS QUE NÃO SÃO DE CONSULTORIA</t>
  </si>
  <si>
    <t>Pregão Eletronico</t>
  </si>
  <si>
    <t>Contratação de Serviços de Testes de sondagem, percolação e parecer geológico e geotécnico</t>
  </si>
  <si>
    <t>2 &amp; 3</t>
  </si>
  <si>
    <t>Contratação de Serviços de Levantamento planialtimétrico cadastral</t>
  </si>
  <si>
    <t>Contratação de Cursos de Qualficação Profissional</t>
  </si>
  <si>
    <t>40 Cursos</t>
  </si>
  <si>
    <t>Desenvolvimento de softwares para o Sistema do Família Paranaense - Fabrica de softwares</t>
  </si>
  <si>
    <t>CONSULTORIAS FIRMAS</t>
  </si>
  <si>
    <t>Publicação  Manifestação de Interesse</t>
  </si>
  <si>
    <t>Seleção Baseada nas Qualificações do Consultor (SQC)</t>
  </si>
  <si>
    <t>Desenvolvimento de conteúdo para a capacitação dos comitês locais</t>
  </si>
  <si>
    <t>CONSULTORIAS INDIVIDUAIS</t>
  </si>
  <si>
    <t>Quantidade Estimada de Consultores</t>
  </si>
  <si>
    <t>Não Objeção aos  TDR da Atividade</t>
  </si>
  <si>
    <t>Assinatura Contrato</t>
  </si>
  <si>
    <t>Comparação de Qualificações (3 CV)</t>
  </si>
  <si>
    <t>Método  de Revisão</t>
  </si>
  <si>
    <t>Contrato Concluído</t>
  </si>
  <si>
    <t>Consultoria Firmas</t>
  </si>
  <si>
    <t>Seleção Baseada na Qualidade e Custo (SBQC)</t>
  </si>
  <si>
    <t>Seleção Baseada na Qualidade (SBQ)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</si>
  <si>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</si>
  <si>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</si>
  <si>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</si>
  <si>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</si>
  <si>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>Notas:</t>
  </si>
  <si>
    <t>(1)</t>
  </si>
  <si>
    <t>Alterações: Indicar em vermelho as alterações feitas nas aquisições já constantes do PA.</t>
  </si>
  <si>
    <t>(2)</t>
  </si>
  <si>
    <t>Inclusões: Indicar em azul as aquisições agora incluídas no PA.</t>
  </si>
  <si>
    <t>(3)</t>
  </si>
  <si>
    <t>Cancelamentos: Indicar em verde os cancelamentos das aquisições constantes do PA.</t>
  </si>
  <si>
    <t>(4)</t>
  </si>
  <si>
    <t>Adjudicações: Indicar em cinza as adjudicações realizadas.</t>
  </si>
  <si>
    <t>CONTRATO DE EMPRÉSTIMO: [indicar]</t>
  </si>
  <si>
    <t>Data:[indicar]</t>
  </si>
  <si>
    <t>Atualização Nº: [indicar]</t>
  </si>
  <si>
    <t>Atualizado por: [indicar]</t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</si>
  <si>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</si>
  <si>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</si>
  <si>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</si>
  <si>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</si>
  <si>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</si>
  <si>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</si>
  <si>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</si>
  <si>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</si>
  <si>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</si>
  <si>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</si>
  <si>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</si>
  <si>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</si>
  <si>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</si>
  <si>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</si>
  <si>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</si>
  <si>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</si>
  <si>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</si>
  <si>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</si>
  <si>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</si>
  <si>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>Conforme acordado na Missão de Supervisão, realizada em maio/2015, a UGP estudará a contratação de Empresa para realização de análise sobre a implantação da 1ªEtapa do Programa, bem como elaboração de proposta para a continuidade.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</si>
  <si>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</si>
  <si>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</si>
  <si>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</si>
  <si>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</si>
  <si>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</si>
  <si>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</si>
  <si>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</si>
  <si>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</si>
  <si>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</si>
  <si>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Contrato de Empréstimo: 3051/OC-BR</t>
  </si>
  <si>
    <t>4.3 Contratação de consultoria especializada em Gestão para Resultados na SESA</t>
  </si>
  <si>
    <t>Processo de continuidade do Instituto Publix</t>
  </si>
  <si>
    <t>4.6 Implantação de Sistema Informatização de almoxarifado nas unidades hospitalares</t>
  </si>
  <si>
    <t>Será executado pelo Instituto de Saúde e Gestão Hospitalar - ISGH</t>
  </si>
  <si>
    <t>Aquisição de equipamentos de informatica - Computadores</t>
  </si>
  <si>
    <t>Avaliação Intermediária do Programa</t>
  </si>
  <si>
    <t>1.3</t>
  </si>
  <si>
    <t>Elaboração de Modelo de Geração de Renda Família Paranaense</t>
  </si>
  <si>
    <t>Realização de Obras de Moradias (Edital de Chamamento)</t>
  </si>
  <si>
    <t>1.2</t>
  </si>
  <si>
    <t>1,1 &amp; 3,3</t>
  </si>
  <si>
    <t>3.1</t>
  </si>
  <si>
    <t>3.2</t>
  </si>
  <si>
    <t>3.3</t>
  </si>
  <si>
    <t>4.2</t>
  </si>
  <si>
    <t>4.1</t>
  </si>
  <si>
    <t>5.2</t>
  </si>
  <si>
    <t>5.1</t>
  </si>
  <si>
    <t>5.3</t>
  </si>
  <si>
    <t>2.3</t>
  </si>
  <si>
    <t>2.2</t>
  </si>
  <si>
    <t>Aquisição do Software SPSS</t>
  </si>
  <si>
    <t>2.4</t>
  </si>
  <si>
    <t>Sistema de Videoconferência</t>
  </si>
  <si>
    <t>5.4</t>
  </si>
  <si>
    <t>2.1</t>
  </si>
  <si>
    <t>Serviços Técnicos Especializados e Assessoramento Técnico de Obras do Componente 02</t>
  </si>
  <si>
    <t>3.4</t>
  </si>
  <si>
    <t>Gerenciadora</t>
  </si>
  <si>
    <t>Desenvolvimento do Plano de Comunicação do Programa</t>
  </si>
  <si>
    <t>Desenvolvimento do Video Institucional do Programa</t>
  </si>
  <si>
    <t>3.5</t>
  </si>
  <si>
    <t>3.6</t>
  </si>
  <si>
    <t>3.7</t>
  </si>
  <si>
    <t>3.8</t>
  </si>
  <si>
    <t>3.9</t>
  </si>
  <si>
    <t>Contratação de empresa de eventos</t>
  </si>
  <si>
    <t>Encontros e Seminário</t>
  </si>
  <si>
    <t>4.3</t>
  </si>
  <si>
    <t>Encontros de Arranjos de Gestão</t>
  </si>
  <si>
    <t>Prestação de Serviços de Consultoria na Capacitação e Supervisão Técnica sobre o Modelo de Acomp. Familiar</t>
  </si>
  <si>
    <t>4.4</t>
  </si>
  <si>
    <t>Sem previsão</t>
  </si>
  <si>
    <t>5.5</t>
  </si>
  <si>
    <t>Definição de Metodologia da Pesquisa de Habilitação Psicossocial</t>
  </si>
  <si>
    <t>Aditivo do Contrato</t>
  </si>
  <si>
    <t xml:space="preserve">Pesquisa de Avaliação de Impacto </t>
  </si>
  <si>
    <t>Linha de base</t>
  </si>
  <si>
    <t>Contratação de Pesquisa de Campo para Habilitação Psicossocial e Inclusão Social</t>
  </si>
  <si>
    <t xml:space="preserve">Pesquisa de Avaliação de Processos </t>
  </si>
  <si>
    <t>Intersetorialidade</t>
  </si>
  <si>
    <t>3.10</t>
  </si>
  <si>
    <t>3.11</t>
  </si>
  <si>
    <t>3.12</t>
  </si>
  <si>
    <t>MCO PRED</t>
  </si>
  <si>
    <t>14.007.401-2</t>
  </si>
  <si>
    <t>3.13</t>
  </si>
  <si>
    <t xml:space="preserve">Elaboração de conteúdo para Plano de Formação à Distância dos Comitês do Programa </t>
  </si>
  <si>
    <t>Produção de Serviço para Produção de Formação à Distância</t>
  </si>
  <si>
    <t>Gravação Aulas</t>
  </si>
  <si>
    <t>Contratação de Consultoria para Desenvolvimento de Plano de Capacitação dos Comitês do Arranjo de Gestão</t>
  </si>
  <si>
    <t xml:space="preserve">Derivado da Pesquisa </t>
  </si>
  <si>
    <t>Assessoria em Projetos de Inclusão Produtiva</t>
  </si>
  <si>
    <t>Aquisição de equipamentos de informatica - Computadores e Softwares</t>
  </si>
  <si>
    <t xml:space="preserve">PCs, Softwares, Projetores e Impressora </t>
  </si>
  <si>
    <t>Consultoria para análise e desenvolvimento de software para aprimoramento de Sistema</t>
  </si>
  <si>
    <t>14.360.711-9</t>
  </si>
  <si>
    <t>14.173.990-5</t>
  </si>
  <si>
    <t>Contratação de Empresas para logistica de Eventos - organização das audiências públicas</t>
  </si>
  <si>
    <t>2.5</t>
  </si>
  <si>
    <t>Aquisição de Software ArcGis</t>
  </si>
  <si>
    <t>Consultoria para apoio à gestão dos municípios beneficiarios dos incentivos do Família Paranaense</t>
  </si>
  <si>
    <t>Atualizado em: 10/01/2017</t>
  </si>
  <si>
    <t>14.299.905-6</t>
  </si>
  <si>
    <t>14.356.795-8</t>
  </si>
  <si>
    <t>14.113.890-1</t>
  </si>
  <si>
    <t>13.945.960-1</t>
  </si>
  <si>
    <t>Empresa de Apoio a Gestão do Programa</t>
  </si>
  <si>
    <t>4.5</t>
  </si>
  <si>
    <t>14.290.739-9</t>
  </si>
  <si>
    <t>4.6</t>
  </si>
  <si>
    <t>14.261.030-2</t>
  </si>
  <si>
    <t>14.117.694-3</t>
  </si>
  <si>
    <t>14.008.707-6</t>
  </si>
  <si>
    <t>13.696.545-0</t>
  </si>
  <si>
    <t>3.14</t>
  </si>
  <si>
    <t>Capacitação das Equipes Técnicas dos Escritórios Regionais da SEDS e Agencias do Trabalhador</t>
  </si>
  <si>
    <t>Aditivo de Contrato</t>
  </si>
  <si>
    <t xml:space="preserve">Contratação de Cursos para Inclusão Sócio-produtiva </t>
  </si>
  <si>
    <t>3.15</t>
  </si>
  <si>
    <t>3.16</t>
  </si>
  <si>
    <t xml:space="preserve">Projetos Executivos </t>
  </si>
  <si>
    <t>Edital de Chamamento</t>
  </si>
  <si>
    <t>?</t>
  </si>
  <si>
    <t>US$1,00 =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</si>
</sst>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\-??_-;_-@_-"/>
    <numFmt numFmtId="165" formatCode="_-* #,##0_-;\-* #,##0_-;_-* \-??_-;_-@_-"/>
    <numFmt numFmtId="166" formatCode="d/m/yyyy"/>
    <numFmt numFmtId="167" formatCode="_-&quot;R$ &quot;* #,##0.00_-;&quot;-R$ &quot;* #,##0.00_-;_-&quot;R$ &quot;* \-??_-;_-@_-"/>
  </numFmts>
  <fonts count="28" x14ac:knownFonts="1">
    <font>
      <sz val="11"/>
      <color rgb="FF000000"/>
      <name val="Calibri"/>
      <family val="2"/>
      <charset val="1"/>
    </font>
    <font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sz val="12"/>
      <color rgb="FFBFBFBF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2"/>
      <color rgb="FFBFBFBF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rgb="FF0070C0"/>
      <name val="Calibri"/>
      <family val="2"/>
      <charset val="1"/>
    </font>
    <font>
      <sz val="12"/>
      <color rgb="FF00B050"/>
      <name val="Calibri"/>
      <family val="2"/>
      <charset val="1"/>
    </font>
    <font>
      <sz val="12"/>
      <color rgb="FFA6A6A6"/>
      <name val="Calibri"/>
      <family val="2"/>
      <charset val="1"/>
    </font>
    <font>
      <sz val="12"/>
      <color rgb="FF80808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charset val="1"/>
    </font>
    <font>
      <b/>
      <sz val="11"/>
      <color rgb="FF000000"/>
      <name val="Calibri"/>
      <family val="2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4F81BD"/>
        <bgColor rgb="FF558ED5"/>
      </patternFill>
    </fill>
    <fill>
      <patternFill patternType="solid">
        <fgColor rgb="FF558ED5"/>
        <bgColor rgb="FF4F81BD"/>
      </patternFill>
    </fill>
    <fill>
      <patternFill patternType="solid">
        <fgColor rgb="FF3366FF"/>
        <bgColor rgb="FF4F81BD"/>
      </patternFill>
    </fill>
    <fill>
      <patternFill patternType="solid">
        <fgColor rgb="FFFFFFFF"/>
        <bgColor rgb="FFFFFFCC"/>
      </patternFill>
    </fill>
    <fill>
      <patternFill patternType="solid">
        <fgColor rgb="FF0070C0"/>
        <bgColor rgb="FF00808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24" fillId="0" borderId="0" applyBorder="0" applyProtection="0"/>
  </cellStyleXfs>
  <cellXfs count="189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3" borderId="7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0" xfId="0" applyFont="1" applyBorder="1"/>
    <xf numFmtId="0" fontId="3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164" fontId="24" fillId="0" borderId="0" xfId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5" fontId="10" fillId="0" borderId="0" xfId="1" applyNumberFormat="1" applyFont="1" applyBorder="1" applyAlignment="1" applyProtection="1">
      <alignment vertical="center"/>
    </xf>
    <xf numFmtId="165" fontId="4" fillId="0" borderId="0" xfId="1" applyNumberFormat="1" applyFont="1" applyBorder="1" applyAlignment="1" applyProtection="1">
      <alignment vertical="center"/>
    </xf>
    <xf numFmtId="10" fontId="4" fillId="0" borderId="0" xfId="0" applyNumberFormat="1" applyFont="1" applyAlignment="1">
      <alignment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" fontId="4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65" fontId="12" fillId="0" borderId="0" xfId="1" applyNumberFormat="1" applyFont="1" applyBorder="1" applyAlignment="1" applyProtection="1">
      <alignment horizontal="left" vertical="center"/>
    </xf>
    <xf numFmtId="165" fontId="7" fillId="0" borderId="0" xfId="1" applyNumberFormat="1" applyFont="1" applyBorder="1" applyAlignment="1" applyProtection="1">
      <alignment horizontal="left" vertical="center"/>
    </xf>
    <xf numFmtId="0" fontId="3" fillId="4" borderId="13" xfId="0" applyFont="1" applyFill="1" applyBorder="1" applyAlignment="1">
      <alignment horizontal="center" vertical="center" wrapText="1"/>
    </xf>
    <xf numFmtId="165" fontId="3" fillId="4" borderId="13" xfId="1" applyNumberFormat="1" applyFont="1" applyFill="1" applyBorder="1" applyAlignment="1" applyProtection="1">
      <alignment horizontal="center" vertical="center" wrapText="1"/>
    </xf>
    <xf numFmtId="10" fontId="3" fillId="4" borderId="13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left" vertical="center" wrapText="1"/>
    </xf>
    <xf numFmtId="3" fontId="4" fillId="5" borderId="13" xfId="0" applyNumberFormat="1" applyFont="1" applyFill="1" applyBorder="1" applyAlignment="1" applyProtection="1">
      <alignment horizontal="right" vertical="center" wrapText="1"/>
    </xf>
    <xf numFmtId="9" fontId="4" fillId="5" borderId="13" xfId="0" applyNumberFormat="1" applyFont="1" applyFill="1" applyBorder="1" applyAlignment="1">
      <alignment horizontal="center" vertical="center" wrapText="1"/>
    </xf>
    <xf numFmtId="0" fontId="6" fillId="5" borderId="13" xfId="1" applyNumberFormat="1" applyFont="1" applyFill="1" applyBorder="1" applyAlignment="1" applyProtection="1">
      <alignment horizontal="center" vertical="center" wrapText="1"/>
    </xf>
    <xf numFmtId="17" fontId="4" fillId="5" borderId="13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 wrapText="1"/>
    </xf>
    <xf numFmtId="17" fontId="14" fillId="5" borderId="13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1" applyNumberFormat="1" applyFont="1" applyBorder="1" applyAlignment="1" applyProtection="1">
      <alignment vertical="center" wrapText="1"/>
    </xf>
    <xf numFmtId="0" fontId="4" fillId="5" borderId="13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17" fontId="15" fillId="5" borderId="1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165" fontId="7" fillId="0" borderId="0" xfId="1" applyNumberFormat="1" applyFont="1" applyBorder="1" applyAlignment="1" applyProtection="1">
      <alignment horizontal="right" vertical="center" wrapText="1"/>
    </xf>
    <xf numFmtId="10" fontId="6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3" fontId="6" fillId="5" borderId="13" xfId="0" applyNumberFormat="1" applyFont="1" applyFill="1" applyBorder="1" applyAlignment="1" applyProtection="1">
      <alignment horizontal="right" vertical="center" wrapText="1"/>
    </xf>
    <xf numFmtId="9" fontId="6" fillId="5" borderId="1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>
      <alignment horizontal="left" vertical="center" wrapText="1"/>
    </xf>
    <xf numFmtId="3" fontId="17" fillId="0" borderId="0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5" fontId="7" fillId="0" borderId="0" xfId="1" applyNumberFormat="1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horizontal="center" vertical="center" wrapText="1"/>
    </xf>
    <xf numFmtId="17" fontId="17" fillId="0" borderId="0" xfId="0" applyNumberFormat="1" applyFont="1" applyBorder="1" applyAlignment="1">
      <alignment horizontal="center" vertical="center" wrapText="1"/>
    </xf>
    <xf numFmtId="166" fontId="17" fillId="0" borderId="0" xfId="0" applyNumberFormat="1" applyFont="1" applyBorder="1" applyAlignment="1" applyProtection="1">
      <alignment horizontal="center" vertical="center" wrapText="1"/>
    </xf>
    <xf numFmtId="0" fontId="17" fillId="0" borderId="0" xfId="0" applyFont="1" applyAlignment="1">
      <alignment vertical="center" wrapText="1"/>
    </xf>
    <xf numFmtId="4" fontId="3" fillId="4" borderId="13" xfId="0" applyNumberFormat="1" applyFont="1" applyFill="1" applyBorder="1" applyAlignment="1">
      <alignment horizontal="center" vertical="center" wrapText="1"/>
    </xf>
    <xf numFmtId="3" fontId="6" fillId="5" borderId="13" xfId="0" applyNumberFormat="1" applyFont="1" applyFill="1" applyBorder="1" applyAlignment="1" applyProtection="1">
      <alignment horizontal="center" vertical="center" wrapText="1"/>
    </xf>
    <xf numFmtId="17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5" fontId="7" fillId="0" borderId="0" xfId="1" applyNumberFormat="1" applyFont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justify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 applyProtection="1">
      <alignment horizontal="right" vertical="center" wrapText="1"/>
    </xf>
    <xf numFmtId="9" fontId="18" fillId="0" borderId="0" xfId="0" applyNumberFormat="1" applyFont="1" applyBorder="1" applyAlignment="1">
      <alignment horizontal="center" vertical="center" wrapText="1"/>
    </xf>
    <xf numFmtId="17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 applyProtection="1">
      <alignment horizontal="right" vertical="center" wrapText="1"/>
    </xf>
    <xf numFmtId="0" fontId="6" fillId="0" borderId="13" xfId="0" applyFont="1" applyBorder="1" applyAlignment="1">
      <alignment horizontal="left" vertical="center" wrapText="1"/>
    </xf>
    <xf numFmtId="4" fontId="10" fillId="0" borderId="0" xfId="0" applyNumberFormat="1" applyFont="1" applyAlignment="1">
      <alignment vertical="center" wrapText="1"/>
    </xf>
    <xf numFmtId="165" fontId="4" fillId="0" borderId="0" xfId="1" applyNumberFormat="1" applyFont="1" applyBorder="1" applyAlignment="1" applyProtection="1">
      <alignment vertical="center" wrapText="1"/>
    </xf>
    <xf numFmtId="10" fontId="4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165" fontId="6" fillId="0" borderId="0" xfId="1" applyNumberFormat="1" applyFont="1" applyBorder="1" applyAlignment="1" applyProtection="1">
      <alignment horizontal="left" vertical="center" wrapText="1"/>
    </xf>
    <xf numFmtId="167" fontId="6" fillId="0" borderId="0" xfId="0" applyNumberFormat="1" applyFont="1" applyBorder="1" applyAlignment="1">
      <alignment horizontal="left" vertical="center" wrapText="1"/>
    </xf>
    <xf numFmtId="164" fontId="8" fillId="0" borderId="0" xfId="1" applyFont="1" applyBorder="1" applyAlignment="1" applyProtection="1">
      <alignment horizontal="center" vertical="center" wrapText="1"/>
    </xf>
    <xf numFmtId="164" fontId="4" fillId="0" borderId="0" xfId="1" applyFont="1" applyBorder="1" applyAlignment="1" applyProtection="1">
      <alignment horizontal="left" vertical="center" wrapText="1"/>
    </xf>
    <xf numFmtId="164" fontId="8" fillId="0" borderId="0" xfId="1" applyFont="1" applyBorder="1" applyAlignment="1" applyProtection="1">
      <alignment horizontal="left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0" fillId="0" borderId="0" xfId="0" applyFont="1"/>
    <xf numFmtId="0" fontId="19" fillId="0" borderId="0" xfId="0" applyFont="1" applyAlignment="1">
      <alignment horizontal="justify" vertical="center"/>
    </xf>
    <xf numFmtId="0" fontId="19" fillId="0" borderId="0" xfId="0" applyFont="1" applyAlignment="1"/>
    <xf numFmtId="0" fontId="20" fillId="0" borderId="0" xfId="0" applyFont="1" applyAlignment="1">
      <alignment vertical="center"/>
    </xf>
    <xf numFmtId="4" fontId="19" fillId="0" borderId="0" xfId="0" applyNumberFormat="1" applyFont="1" applyAlignment="1"/>
    <xf numFmtId="10" fontId="19" fillId="0" borderId="0" xfId="0" applyNumberFormat="1" applyFont="1" applyAlignment="1"/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66" fontId="23" fillId="0" borderId="0" xfId="0" applyNumberFormat="1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Border="1" applyAlignment="1">
      <alignment vertical="center" wrapText="1"/>
    </xf>
    <xf numFmtId="0" fontId="21" fillId="0" borderId="0" xfId="0" applyFont="1"/>
    <xf numFmtId="0" fontId="22" fillId="0" borderId="0" xfId="0" applyFont="1" applyBorder="1" applyAlignment="1">
      <alignment horizontal="left" vertical="center" wrapText="1"/>
    </xf>
    <xf numFmtId="0" fontId="19" fillId="0" borderId="0" xfId="0" applyFont="1"/>
    <xf numFmtId="0" fontId="21" fillId="0" borderId="18" xfId="0" applyFont="1" applyBorder="1"/>
    <xf numFmtId="0" fontId="19" fillId="0" borderId="18" xfId="0" applyFont="1" applyBorder="1"/>
    <xf numFmtId="0" fontId="21" fillId="0" borderId="13" xfId="0" applyFont="1" applyBorder="1"/>
    <xf numFmtId="0" fontId="20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13" xfId="0" applyFont="1" applyFill="1" applyBorder="1" applyAlignment="1">
      <alignment horizontal="left" vertical="center" wrapText="1"/>
    </xf>
    <xf numFmtId="0" fontId="25" fillId="5" borderId="13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3" fontId="25" fillId="5" borderId="13" xfId="0" applyNumberFormat="1" applyFont="1" applyFill="1" applyBorder="1" applyAlignment="1" applyProtection="1">
      <alignment horizontal="righ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 applyProtection="1">
      <alignment horizontal="right" vertical="center" wrapText="1"/>
    </xf>
    <xf numFmtId="9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13" xfId="0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center" vertical="center" wrapText="1"/>
    </xf>
    <xf numFmtId="17" fontId="6" fillId="0" borderId="13" xfId="0" applyNumberFormat="1" applyFont="1" applyFill="1" applyBorder="1" applyAlignment="1">
      <alignment horizontal="center" vertical="center" wrapText="1"/>
    </xf>
    <xf numFmtId="17" fontId="14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3" fontId="6" fillId="5" borderId="13" xfId="0" applyNumberFormat="1" applyFont="1" applyFill="1" applyBorder="1" applyAlignment="1">
      <alignment horizontal="center" vertical="center" wrapText="1"/>
    </xf>
    <xf numFmtId="17" fontId="4" fillId="5" borderId="13" xfId="0" applyNumberFormat="1" applyFont="1" applyFill="1" applyBorder="1" applyAlignment="1">
      <alignment horizontal="center" vertical="center" wrapText="1"/>
    </xf>
    <xf numFmtId="9" fontId="6" fillId="5" borderId="16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7" xfId="0" applyFont="1" applyBorder="1" applyAlignment="1">
      <alignment horizontal="center" vertical="center" wrapText="1"/>
    </xf>
    <xf numFmtId="0" fontId="6" fillId="7" borderId="19" xfId="0" applyFont="1" applyFill="1" applyBorder="1" applyAlignment="1">
      <alignment vertical="center" wrapText="1"/>
    </xf>
    <xf numFmtId="0" fontId="26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3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left" vertical="center" wrapText="1"/>
    </xf>
    <xf numFmtId="9" fontId="6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7" xfId="0" applyFont="1" applyBorder="1" applyAlignment="1">
      <alignment horizontal="center" vertical="center" wrapText="1"/>
    </xf>
    <xf numFmtId="9" fontId="15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58ED5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4F81BD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426960</xdr:colOff>
      <xdr:row>5</xdr:row>
      <xdr:rowOff>3600</xdr:rowOff>
    </xdr:from>
    <xdr:to>
      <xdr:col>11</xdr:col>
      <xdr:colOff>643680</xdr:colOff>
      <xdr:row>7</xdr:row>
      <xdr:rowOff>58320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867640" y="1003680"/>
          <a:ext cx="1017000" cy="45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617760</xdr:colOff>
      <xdr:row>5</xdr:row>
      <xdr:rowOff>13320</xdr:rowOff>
    </xdr:from>
    <xdr:to>
      <xdr:col>12</xdr:col>
      <xdr:colOff>796320</xdr:colOff>
      <xdr:row>7</xdr:row>
      <xdr:rowOff>96480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6115840" y="1013400"/>
          <a:ext cx="178560" cy="48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189000</xdr:colOff>
      <xdr:row>1</xdr:row>
      <xdr:rowOff>137160</xdr:rowOff>
    </xdr:from>
    <xdr:to>
      <xdr:col>0</xdr:col>
      <xdr:colOff>1386720</xdr:colOff>
      <xdr:row>4</xdr:row>
      <xdr:rowOff>48960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89000" y="336960"/>
          <a:ext cx="1197720" cy="511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426960</xdr:colOff>
      <xdr:row>1</xdr:row>
      <xdr:rowOff>3600</xdr:rowOff>
    </xdr:from>
    <xdr:to>
      <xdr:col>11</xdr:col>
      <xdr:colOff>643680</xdr:colOff>
      <xdr:row>3</xdr:row>
      <xdr:rowOff>58320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867640" y="203400"/>
          <a:ext cx="1017000" cy="4546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22" zoomScale="85" zoomScaleNormal="85" workbookViewId="0">
      <selection activeCell="G10" sqref="G10"/>
    </sheetView>
  </sheetViews>
  <sheetFormatPr defaultRowHeight="14.4" x14ac:dyDescent="0.3"/>
  <cols>
    <col min="1" max="1" width="18.88671875"/>
    <col min="2" max="2" width="63.44140625"/>
    <col min="3" max="3" width="66.44140625"/>
    <col min="4" max="4" width="8.44140625"/>
    <col min="5" max="5" width="12.88671875"/>
    <col min="6" max="6" width="16"/>
    <col min="7" max="7" width="72.33203125"/>
    <col min="8" max="1025" width="8.44140625"/>
  </cols>
  <sheetData>
    <row r="1" spans="1:3" ht="15" customHeight="1" x14ac:dyDescent="0.3"/>
    <row r="4" spans="1:3" ht="67.5" customHeight="1" x14ac:dyDescent="0.3">
      <c r="A4" s="160" t="s">
        <v>0</v>
      </c>
      <c r="B4" s="160"/>
      <c r="C4" s="160"/>
    </row>
    <row r="7" spans="1:3" ht="15.6" x14ac:dyDescent="0.3">
      <c r="A7" s="1"/>
      <c r="B7" s="2" t="s">
        <v>1</v>
      </c>
      <c r="C7" s="1"/>
    </row>
    <row r="8" spans="1:3" ht="62.4" x14ac:dyDescent="0.3">
      <c r="A8" s="3" t="s">
        <v>2</v>
      </c>
      <c r="B8" s="4" t="s">
        <v>3</v>
      </c>
      <c r="C8" s="1"/>
    </row>
    <row r="9" spans="1:3" ht="46.8" x14ac:dyDescent="0.3">
      <c r="A9" s="5" t="s">
        <v>4</v>
      </c>
      <c r="B9" s="6" t="s">
        <v>5</v>
      </c>
      <c r="C9" s="1"/>
    </row>
    <row r="10" spans="1:3" x14ac:dyDescent="0.3">
      <c r="A10" s="7"/>
      <c r="B10" s="8"/>
      <c r="C10" s="1"/>
    </row>
    <row r="11" spans="1:3" x14ac:dyDescent="0.3">
      <c r="A11" s="9"/>
      <c r="B11" s="10"/>
      <c r="C11" s="1"/>
    </row>
    <row r="12" spans="1:3" ht="15.6" x14ac:dyDescent="0.3">
      <c r="A12" s="11"/>
      <c r="B12" s="2" t="s">
        <v>6</v>
      </c>
      <c r="C12" s="1"/>
    </row>
    <row r="13" spans="1:3" ht="31.2" x14ac:dyDescent="0.3">
      <c r="A13" s="12" t="s">
        <v>7</v>
      </c>
      <c r="B13" s="13" t="s">
        <v>8</v>
      </c>
      <c r="C13" s="1"/>
    </row>
    <row r="14" spans="1:3" ht="15.6" x14ac:dyDescent="0.3">
      <c r="A14" s="14" t="s">
        <v>9</v>
      </c>
      <c r="B14" s="15" t="s">
        <v>10</v>
      </c>
      <c r="C14" s="1"/>
    </row>
    <row r="15" spans="1:3" ht="15.6" x14ac:dyDescent="0.3">
      <c r="A15" s="11"/>
      <c r="B15" s="11"/>
      <c r="C15" s="1"/>
    </row>
    <row r="16" spans="1:3" ht="15.6" x14ac:dyDescent="0.3">
      <c r="A16" s="11"/>
      <c r="B16" s="2" t="s">
        <v>11</v>
      </c>
      <c r="C16" s="1"/>
    </row>
    <row r="17" spans="1:3" ht="15.6" x14ac:dyDescent="0.3">
      <c r="A17" s="161" t="s">
        <v>12</v>
      </c>
      <c r="B17" s="16" t="s">
        <v>13</v>
      </c>
      <c r="C17" s="1"/>
    </row>
    <row r="18" spans="1:3" ht="15.75" customHeight="1" x14ac:dyDescent="0.3">
      <c r="A18" s="161"/>
      <c r="B18" s="17" t="s">
        <v>14</v>
      </c>
      <c r="C18" s="1"/>
    </row>
    <row r="19" spans="1:3" ht="15.6" x14ac:dyDescent="0.3">
      <c r="A19" s="161"/>
      <c r="B19" s="18" t="s">
        <v>15</v>
      </c>
      <c r="C19" s="1"/>
    </row>
    <row r="20" spans="1:3" ht="15.6" x14ac:dyDescent="0.3">
      <c r="A20" s="11"/>
      <c r="B20" s="11"/>
      <c r="C20" s="1"/>
    </row>
    <row r="21" spans="1:3" ht="15.6" x14ac:dyDescent="0.3">
      <c r="A21" s="19"/>
      <c r="B21" s="2" t="s">
        <v>11</v>
      </c>
      <c r="C21" s="1"/>
    </row>
    <row r="22" spans="1:3" ht="15.75" customHeight="1" x14ac:dyDescent="0.3">
      <c r="A22" s="162" t="s">
        <v>16</v>
      </c>
      <c r="B22" s="16" t="s">
        <v>17</v>
      </c>
      <c r="C22" s="1"/>
    </row>
    <row r="23" spans="1:3" ht="15.6" x14ac:dyDescent="0.3">
      <c r="A23" s="162"/>
      <c r="B23" s="17" t="s">
        <v>18</v>
      </c>
      <c r="C23" s="1"/>
    </row>
    <row r="24" spans="1:3" ht="15.6" x14ac:dyDescent="0.3">
      <c r="A24" s="162"/>
      <c r="B24" s="17" t="s">
        <v>19</v>
      </c>
      <c r="C24" s="1"/>
    </row>
    <row r="25" spans="1:3" ht="15.6" x14ac:dyDescent="0.3">
      <c r="A25" s="162"/>
      <c r="B25" s="17" t="s">
        <v>20</v>
      </c>
      <c r="C25" s="1"/>
    </row>
    <row r="26" spans="1:3" ht="15.6" x14ac:dyDescent="0.3">
      <c r="A26" s="162"/>
      <c r="B26" s="17" t="s">
        <v>21</v>
      </c>
      <c r="C26" s="1"/>
    </row>
    <row r="27" spans="1:3" ht="15.6" x14ac:dyDescent="0.3">
      <c r="A27" s="162"/>
      <c r="B27" s="17" t="s">
        <v>22</v>
      </c>
      <c r="C27" s="1"/>
    </row>
    <row r="28" spans="1:3" ht="15" customHeight="1" x14ac:dyDescent="0.3">
      <c r="A28" s="162"/>
      <c r="B28" s="17" t="s">
        <v>23</v>
      </c>
      <c r="C28" s="1"/>
    </row>
    <row r="29" spans="1:3" ht="15.6" x14ac:dyDescent="0.3">
      <c r="A29" s="162"/>
      <c r="B29" s="20" t="s">
        <v>24</v>
      </c>
      <c r="C29" s="1"/>
    </row>
    <row r="30" spans="1:3" x14ac:dyDescent="0.3">
      <c r="A30" s="1"/>
      <c r="B30" s="1"/>
      <c r="C30" s="1"/>
    </row>
    <row r="31" spans="1:3" ht="15.6" x14ac:dyDescent="0.3">
      <c r="A31" s="11"/>
      <c r="B31" s="2" t="s">
        <v>25</v>
      </c>
      <c r="C31" s="2" t="s">
        <v>26</v>
      </c>
    </row>
    <row r="32" spans="1:3" ht="15.75" customHeight="1" x14ac:dyDescent="0.3">
      <c r="A32" s="163" t="s">
        <v>27</v>
      </c>
      <c r="B32" s="164" t="s">
        <v>28</v>
      </c>
      <c r="C32" s="21" t="s">
        <v>29</v>
      </c>
    </row>
    <row r="33" spans="1:3" ht="15.6" x14ac:dyDescent="0.3">
      <c r="A33" s="163"/>
      <c r="B33" s="164"/>
      <c r="C33" s="22" t="s">
        <v>30</v>
      </c>
    </row>
    <row r="34" spans="1:3" ht="15.6" x14ac:dyDescent="0.3">
      <c r="A34" s="163"/>
      <c r="B34" s="164"/>
      <c r="C34" s="22" t="s">
        <v>31</v>
      </c>
    </row>
    <row r="35" spans="1:3" ht="15.6" x14ac:dyDescent="0.3">
      <c r="A35" s="163"/>
      <c r="B35" s="164"/>
      <c r="C35" s="22" t="s">
        <v>32</v>
      </c>
    </row>
    <row r="36" spans="1:3" ht="15.6" x14ac:dyDescent="0.3">
      <c r="A36" s="163"/>
      <c r="B36" s="164"/>
      <c r="C36" s="22" t="s">
        <v>33</v>
      </c>
    </row>
    <row r="37" spans="1:3" ht="15.6" x14ac:dyDescent="0.3">
      <c r="A37" s="163"/>
      <c r="B37" s="164"/>
      <c r="C37" s="22" t="s">
        <v>34</v>
      </c>
    </row>
    <row r="38" spans="1:3" ht="15.6" x14ac:dyDescent="0.3">
      <c r="A38" s="163"/>
      <c r="B38" s="164"/>
      <c r="C38" s="22" t="s">
        <v>35</v>
      </c>
    </row>
    <row r="39" spans="1:3" ht="15.75" customHeight="1" x14ac:dyDescent="0.3">
      <c r="A39" s="163"/>
      <c r="B39" s="165" t="s">
        <v>36</v>
      </c>
      <c r="C39" s="22" t="s">
        <v>37</v>
      </c>
    </row>
    <row r="40" spans="1:3" ht="15.6" x14ac:dyDescent="0.3">
      <c r="A40" s="163"/>
      <c r="B40" s="165"/>
      <c r="C40" s="22" t="s">
        <v>38</v>
      </c>
    </row>
    <row r="41" spans="1:3" ht="15.6" x14ac:dyDescent="0.3">
      <c r="A41" s="163"/>
      <c r="B41" s="165"/>
      <c r="C41" s="22" t="s">
        <v>39</v>
      </c>
    </row>
    <row r="42" spans="1:3" ht="15.6" x14ac:dyDescent="0.3">
      <c r="A42" s="163"/>
      <c r="B42" s="165"/>
      <c r="C42" s="22" t="s">
        <v>32</v>
      </c>
    </row>
    <row r="43" spans="1:3" ht="15.6" x14ac:dyDescent="0.3">
      <c r="A43" s="163"/>
      <c r="B43" s="165"/>
      <c r="C43" s="22" t="s">
        <v>33</v>
      </c>
    </row>
    <row r="44" spans="1:3" ht="15.6" x14ac:dyDescent="0.3">
      <c r="A44" s="163"/>
      <c r="B44" s="165"/>
      <c r="C44" s="22" t="s">
        <v>40</v>
      </c>
    </row>
    <row r="45" spans="1:3" ht="15.6" x14ac:dyDescent="0.3">
      <c r="A45" s="163"/>
      <c r="B45" s="165"/>
      <c r="C45" s="22" t="s">
        <v>41</v>
      </c>
    </row>
    <row r="46" spans="1:3" ht="15.6" x14ac:dyDescent="0.3">
      <c r="A46" s="163"/>
      <c r="B46" s="165"/>
      <c r="C46" s="22" t="s">
        <v>42</v>
      </c>
    </row>
    <row r="47" spans="1:3" ht="15.6" x14ac:dyDescent="0.3">
      <c r="A47" s="163"/>
      <c r="B47" s="165"/>
      <c r="C47" s="22" t="s">
        <v>43</v>
      </c>
    </row>
    <row r="48" spans="1:3" ht="15.6" x14ac:dyDescent="0.3">
      <c r="A48" s="163"/>
      <c r="B48" s="165"/>
      <c r="C48" s="22" t="s">
        <v>44</v>
      </c>
    </row>
    <row r="49" spans="1:3" ht="15.75" customHeight="1" x14ac:dyDescent="0.3">
      <c r="A49" s="163"/>
      <c r="B49" s="165" t="s">
        <v>45</v>
      </c>
      <c r="C49" s="22" t="s">
        <v>46</v>
      </c>
    </row>
    <row r="50" spans="1:3" ht="15.6" x14ac:dyDescent="0.3">
      <c r="A50" s="163"/>
      <c r="B50" s="165"/>
      <c r="C50" s="22" t="s">
        <v>32</v>
      </c>
    </row>
    <row r="51" spans="1:3" ht="15.6" x14ac:dyDescent="0.3">
      <c r="A51" s="163"/>
      <c r="B51" s="165"/>
      <c r="C51" s="22" t="s">
        <v>33</v>
      </c>
    </row>
    <row r="52" spans="1:3" x14ac:dyDescent="0.3">
      <c r="C52" s="23"/>
    </row>
    <row r="53" spans="1:3" ht="15.6" x14ac:dyDescent="0.3">
      <c r="A53" s="11"/>
      <c r="B53" s="11"/>
      <c r="C53" s="23"/>
    </row>
    <row r="54" spans="1:3" ht="15.6" x14ac:dyDescent="0.3">
      <c r="A54" s="11"/>
      <c r="B54" s="2" t="s">
        <v>47</v>
      </c>
    </row>
    <row r="55" spans="1:3" ht="15.6" customHeight="1" x14ac:dyDescent="0.3">
      <c r="A55" s="159" t="s">
        <v>48</v>
      </c>
      <c r="B55" s="21" t="s">
        <v>49</v>
      </c>
    </row>
    <row r="56" spans="1:3" ht="15.6" x14ac:dyDescent="0.3">
      <c r="A56" s="159"/>
      <c r="B56" s="22" t="s">
        <v>50</v>
      </c>
    </row>
    <row r="57" spans="1:3" ht="15.6" x14ac:dyDescent="0.3">
      <c r="A57" s="159"/>
      <c r="B57" s="22" t="s">
        <v>51</v>
      </c>
    </row>
    <row r="58" spans="1:3" ht="15.6" x14ac:dyDescent="0.3">
      <c r="A58" s="159"/>
      <c r="B58" s="22" t="s">
        <v>52</v>
      </c>
    </row>
    <row r="59" spans="1:3" ht="15.6" x14ac:dyDescent="0.3">
      <c r="A59" s="159"/>
      <c r="B59" s="22" t="s">
        <v>53</v>
      </c>
    </row>
    <row r="60" spans="1:3" ht="15.6" x14ac:dyDescent="0.3">
      <c r="A60" s="159"/>
      <c r="B60" s="22" t="s">
        <v>54</v>
      </c>
    </row>
    <row r="61" spans="1:3" ht="15.6" x14ac:dyDescent="0.3">
      <c r="A61" s="159"/>
      <c r="B61" s="22" t="s">
        <v>55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14"/>
  <sheetViews>
    <sheetView tabSelected="1" topLeftCell="A67" zoomScale="55" zoomScaleNormal="55" workbookViewId="0">
      <selection activeCell="C73" sqref="C73"/>
    </sheetView>
  </sheetViews>
  <sheetFormatPr defaultRowHeight="14.4" x14ac:dyDescent="0.3"/>
  <cols>
    <col min="1" max="1" width="6.109375" style="24"/>
    <col min="2" max="2" width="12.5546875" style="25"/>
    <col min="3" max="3" width="30.6640625" style="26"/>
    <col min="4" max="4" width="16" style="25" customWidth="1"/>
    <col min="5" max="5" width="20.5546875" style="25"/>
    <col min="6" max="6" width="14" style="25"/>
    <col min="7" max="7" width="14.88671875" style="24"/>
    <col min="8" max="8" width="17.5546875" style="27"/>
    <col min="9" max="9" width="19.109375" style="27"/>
    <col min="10" max="10" width="17.5546875" style="25"/>
    <col min="11" max="11" width="17.88671875" style="25"/>
    <col min="12" max="12" width="14.88671875" style="24"/>
    <col min="13" max="13" width="17.33203125" style="25"/>
    <col min="14" max="14" width="18.109375" style="25"/>
    <col min="15" max="15" width="15.44140625" style="25"/>
    <col min="16" max="16" width="21.88671875" style="25"/>
    <col min="17" max="17" width="17" style="24"/>
    <col min="18" max="18" width="16.6640625" style="24"/>
    <col min="19" max="19" width="15.44140625" style="25"/>
    <col min="20" max="1025" width="7.6640625" style="25"/>
  </cols>
  <sheetData>
    <row r="1" spans="1:1024" s="31" customFormat="1" ht="15.6" x14ac:dyDescent="0.3">
      <c r="A1" s="28"/>
      <c r="B1" s="29"/>
      <c r="C1" s="30"/>
      <c r="G1" s="28"/>
      <c r="H1" s="32"/>
      <c r="I1" s="33"/>
      <c r="J1" s="34"/>
      <c r="K1" s="34"/>
      <c r="L1" s="28"/>
      <c r="Q1" s="28"/>
      <c r="R1" s="28"/>
    </row>
    <row r="2" spans="1:1024" ht="15.6" x14ac:dyDescent="0.3">
      <c r="A2" s="28"/>
      <c r="B2" s="35" t="s">
        <v>56</v>
      </c>
      <c r="C2" s="30"/>
      <c r="D2"/>
      <c r="E2"/>
      <c r="F2"/>
      <c r="G2" s="28"/>
      <c r="H2" s="32"/>
      <c r="I2" s="33"/>
      <c r="J2" s="34"/>
      <c r="K2" s="34"/>
      <c r="L2" s="28"/>
      <c r="M2"/>
      <c r="N2"/>
      <c r="O2"/>
      <c r="P2"/>
      <c r="Q2" s="28"/>
      <c r="R2" s="28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5.6" x14ac:dyDescent="0.3">
      <c r="A3" s="28"/>
      <c r="B3" s="36" t="s">
        <v>57</v>
      </c>
      <c r="C3" s="30"/>
      <c r="D3"/>
      <c r="E3"/>
      <c r="F3"/>
      <c r="G3" s="28"/>
      <c r="H3" s="32"/>
      <c r="I3" s="33"/>
      <c r="J3" s="34"/>
      <c r="K3" s="34"/>
      <c r="L3" s="28"/>
      <c r="M3"/>
      <c r="N3"/>
      <c r="O3"/>
      <c r="P3"/>
      <c r="Q3" s="28"/>
      <c r="R3" s="28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5.6" x14ac:dyDescent="0.3">
      <c r="A4" s="28"/>
      <c r="B4" s="36" t="s">
        <v>58</v>
      </c>
      <c r="C4" s="30"/>
      <c r="D4"/>
      <c r="E4"/>
      <c r="F4"/>
      <c r="G4" s="28"/>
      <c r="H4" s="32"/>
      <c r="I4" s="33"/>
      <c r="J4" s="34"/>
      <c r="K4" s="34"/>
      <c r="L4" s="28"/>
      <c r="M4"/>
      <c r="N4"/>
      <c r="O4"/>
      <c r="P4"/>
      <c r="Q4" s="28"/>
      <c r="R4" s="28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5.6" x14ac:dyDescent="0.3">
      <c r="A5" s="28"/>
      <c r="B5" s="36" t="s">
        <v>59</v>
      </c>
      <c r="C5" s="36"/>
      <c r="D5"/>
      <c r="E5"/>
      <c r="F5"/>
      <c r="G5" s="28"/>
      <c r="H5" s="32"/>
      <c r="I5" s="33"/>
      <c r="J5" s="34"/>
      <c r="K5" s="34"/>
      <c r="L5" s="28"/>
      <c r="M5"/>
      <c r="N5"/>
      <c r="O5"/>
      <c r="P5"/>
      <c r="Q5" s="28"/>
      <c r="R5" s="28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6" x14ac:dyDescent="0.3">
      <c r="A6" s="28"/>
      <c r="B6" s="29"/>
      <c r="C6" s="37"/>
      <c r="D6"/>
      <c r="E6"/>
      <c r="F6"/>
      <c r="G6" s="28"/>
      <c r="H6" s="32"/>
      <c r="I6" s="33"/>
      <c r="J6" s="34"/>
      <c r="K6" s="34"/>
      <c r="L6" s="28"/>
      <c r="M6"/>
      <c r="N6"/>
      <c r="O6"/>
      <c r="P6"/>
      <c r="Q6" s="28"/>
      <c r="R6" s="28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6" x14ac:dyDescent="0.3">
      <c r="A7" s="28"/>
      <c r="B7" s="36" t="s">
        <v>233</v>
      </c>
      <c r="C7" s="37"/>
      <c r="D7" s="157" t="s">
        <v>255</v>
      </c>
      <c r="E7" s="158">
        <v>3.3</v>
      </c>
      <c r="F7"/>
      <c r="G7" s="28"/>
      <c r="H7" s="32"/>
      <c r="I7" s="33"/>
      <c r="J7" s="34"/>
      <c r="K7" s="34"/>
      <c r="L7" s="28"/>
      <c r="M7"/>
      <c r="N7"/>
      <c r="O7"/>
      <c r="P7"/>
      <c r="Q7" s="28"/>
      <c r="R7" s="28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6" x14ac:dyDescent="0.3">
      <c r="A8" s="28"/>
      <c r="B8" s="36" t="s">
        <v>60</v>
      </c>
      <c r="C8" s="37"/>
      <c r="D8"/>
      <c r="E8"/>
      <c r="F8"/>
      <c r="G8" s="28"/>
      <c r="H8" s="32"/>
      <c r="I8" s="33"/>
      <c r="J8" s="34"/>
      <c r="K8" s="34"/>
      <c r="L8" s="28"/>
      <c r="M8"/>
      <c r="N8"/>
      <c r="O8"/>
      <c r="P8"/>
      <c r="Q8" s="28"/>
      <c r="R8" s="2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6" x14ac:dyDescent="0.3">
      <c r="A9" s="28"/>
      <c r="B9" s="36" t="s">
        <v>61</v>
      </c>
      <c r="C9" s="37"/>
      <c r="D9" s="31"/>
      <c r="E9" s="31"/>
      <c r="F9" s="31"/>
      <c r="G9" s="28"/>
      <c r="H9" s="32"/>
      <c r="I9" s="33"/>
      <c r="J9" s="34"/>
      <c r="K9" s="34"/>
      <c r="L9" s="28"/>
      <c r="M9" s="31"/>
      <c r="N9" s="38"/>
      <c r="O9"/>
      <c r="P9"/>
      <c r="Q9" s="28"/>
      <c r="R9" s="28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6" x14ac:dyDescent="0.3">
      <c r="A10" s="28"/>
      <c r="B10" s="36" t="s">
        <v>62</v>
      </c>
      <c r="C10" s="36"/>
      <c r="D10"/>
      <c r="E10"/>
      <c r="F10"/>
      <c r="G10" s="28"/>
      <c r="H10" s="32"/>
      <c r="I10" s="33"/>
      <c r="J10" s="34"/>
      <c r="K10" s="34"/>
      <c r="L10" s="28"/>
      <c r="M10"/>
      <c r="N10"/>
      <c r="O10"/>
      <c r="P10"/>
      <c r="Q10" s="28"/>
      <c r="R10" s="28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.6" hidden="1" x14ac:dyDescent="0.3">
      <c r="A11" s="28"/>
      <c r="B11" s="39"/>
      <c r="C11" s="37"/>
      <c r="D11"/>
      <c r="E11"/>
      <c r="F11"/>
      <c r="G11" s="28"/>
      <c r="H11" s="32">
        <f>I16/19</f>
        <v>172248.8038277512</v>
      </c>
      <c r="I11" s="33"/>
      <c r="J11" s="34"/>
      <c r="K11" s="34"/>
      <c r="L11" s="28"/>
      <c r="M11"/>
      <c r="N11"/>
      <c r="O11"/>
      <c r="P11"/>
      <c r="Q11" s="28"/>
      <c r="R11" s="28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6" x14ac:dyDescent="0.3">
      <c r="A12" s="28"/>
      <c r="B12" s="40"/>
      <c r="C12" s="40"/>
      <c r="D12" s="40"/>
      <c r="E12" s="40"/>
      <c r="F12" s="40"/>
      <c r="G12" s="41"/>
      <c r="H12" s="42"/>
      <c r="I12" s="43"/>
      <c r="J12" s="40"/>
      <c r="K12" s="40"/>
      <c r="L12" s="41"/>
      <c r="M12" s="40"/>
      <c r="N12" s="40"/>
      <c r="O12" s="40"/>
      <c r="P12" s="40"/>
      <c r="Q12" s="41"/>
      <c r="R12" s="41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 customHeight="1" x14ac:dyDescent="0.3">
      <c r="A13" s="175">
        <v>1</v>
      </c>
      <c r="B13" s="176" t="s">
        <v>63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75" customHeight="1" x14ac:dyDescent="0.3">
      <c r="A14" s="175"/>
      <c r="B14" s="168" t="s">
        <v>64</v>
      </c>
      <c r="C14" s="169" t="s">
        <v>65</v>
      </c>
      <c r="D14" s="168" t="s">
        <v>66</v>
      </c>
      <c r="E14" s="168" t="s">
        <v>67</v>
      </c>
      <c r="F14" s="168" t="s">
        <v>68</v>
      </c>
      <c r="G14" s="168" t="s">
        <v>69</v>
      </c>
      <c r="H14" s="168" t="s">
        <v>70</v>
      </c>
      <c r="I14" s="168"/>
      <c r="J14" s="168"/>
      <c r="K14" s="168"/>
      <c r="L14" s="168" t="s">
        <v>71</v>
      </c>
      <c r="M14" s="168" t="s">
        <v>72</v>
      </c>
      <c r="N14" s="168" t="s">
        <v>73</v>
      </c>
      <c r="O14" s="168"/>
      <c r="P14" s="168" t="s">
        <v>74</v>
      </c>
      <c r="Q14" s="168" t="s">
        <v>75</v>
      </c>
      <c r="R14" s="168" t="s">
        <v>16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66" customHeight="1" x14ac:dyDescent="0.3">
      <c r="A15" s="175"/>
      <c r="B15" s="168"/>
      <c r="C15" s="169"/>
      <c r="D15" s="168"/>
      <c r="E15" s="168"/>
      <c r="F15" s="168"/>
      <c r="G15" s="168"/>
      <c r="H15" s="45" t="s">
        <v>76</v>
      </c>
      <c r="I15" s="45" t="s">
        <v>77</v>
      </c>
      <c r="J15" s="46" t="s">
        <v>78</v>
      </c>
      <c r="K15" s="46" t="s">
        <v>79</v>
      </c>
      <c r="L15" s="168"/>
      <c r="M15" s="168"/>
      <c r="N15" s="44" t="s">
        <v>80</v>
      </c>
      <c r="O15" s="44" t="s">
        <v>81</v>
      </c>
      <c r="P15" s="168"/>
      <c r="Q15" s="168"/>
      <c r="R15" s="168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1.2" x14ac:dyDescent="0.3">
      <c r="A16" s="47" t="s">
        <v>82</v>
      </c>
      <c r="B16" s="47">
        <v>2.2000000000000002</v>
      </c>
      <c r="C16" s="48" t="s">
        <v>83</v>
      </c>
      <c r="D16" s="47" t="s">
        <v>84</v>
      </c>
      <c r="E16" s="47" t="s">
        <v>38</v>
      </c>
      <c r="F16" s="47">
        <v>5</v>
      </c>
      <c r="G16" s="47"/>
      <c r="H16" s="49">
        <v>10800000</v>
      </c>
      <c r="I16" s="49">
        <f>H16/E7</f>
        <v>3272727.2727272729</v>
      </c>
      <c r="J16" s="50">
        <v>1</v>
      </c>
      <c r="K16" s="50">
        <v>0</v>
      </c>
      <c r="L16" s="51">
        <v>2</v>
      </c>
      <c r="M16" s="47" t="s">
        <v>15</v>
      </c>
      <c r="N16" s="52">
        <v>42767</v>
      </c>
      <c r="O16" s="53">
        <v>42856</v>
      </c>
      <c r="P16" s="54"/>
      <c r="Q16" s="54"/>
      <c r="R16" s="55" t="s">
        <v>17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46.8" x14ac:dyDescent="0.3">
      <c r="A17" s="47" t="s">
        <v>170</v>
      </c>
      <c r="B17" s="47">
        <v>2.1</v>
      </c>
      <c r="C17" s="48" t="s">
        <v>169</v>
      </c>
      <c r="D17" s="47"/>
      <c r="E17" s="47" t="s">
        <v>38</v>
      </c>
      <c r="F17" s="47" t="s">
        <v>84</v>
      </c>
      <c r="G17" s="47" t="s">
        <v>234</v>
      </c>
      <c r="H17" s="49">
        <v>30000000</v>
      </c>
      <c r="I17" s="49">
        <f>H17/E7</f>
        <v>9090909.0909090918</v>
      </c>
      <c r="J17" s="50">
        <v>1</v>
      </c>
      <c r="K17" s="50">
        <v>0</v>
      </c>
      <c r="L17" s="51">
        <v>2</v>
      </c>
      <c r="M17" s="47" t="s">
        <v>15</v>
      </c>
      <c r="N17" s="52">
        <v>42767</v>
      </c>
      <c r="O17" s="53">
        <v>42826</v>
      </c>
      <c r="P17" s="54"/>
      <c r="Q17" s="54"/>
      <c r="R17" s="55" t="s">
        <v>17</v>
      </c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.6" x14ac:dyDescent="0.3">
      <c r="A18" s="56"/>
      <c r="B18"/>
      <c r="C18" s="57"/>
      <c r="D18"/>
      <c r="E18"/>
      <c r="F18"/>
      <c r="G18" s="58" t="s">
        <v>85</v>
      </c>
      <c r="H18" s="59">
        <f>SUM(H16:H17)</f>
        <v>40800000</v>
      </c>
      <c r="I18" s="59">
        <f>SUM(I16:I17)</f>
        <v>12363636.363636365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.6" x14ac:dyDescent="0.3">
      <c r="A19" s="56"/>
      <c r="B19"/>
      <c r="C19" s="57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.75" customHeight="1" x14ac:dyDescent="0.3">
      <c r="A20" s="175">
        <v>2</v>
      </c>
      <c r="B20" s="176" t="s">
        <v>86</v>
      </c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.75" customHeight="1" x14ac:dyDescent="0.3">
      <c r="A21" s="175"/>
      <c r="B21" s="168" t="s">
        <v>87</v>
      </c>
      <c r="C21" s="169" t="s">
        <v>9</v>
      </c>
      <c r="D21" s="168" t="s">
        <v>66</v>
      </c>
      <c r="E21" s="168" t="s">
        <v>67</v>
      </c>
      <c r="F21" s="168" t="s">
        <v>68</v>
      </c>
      <c r="G21" s="168" t="s">
        <v>69</v>
      </c>
      <c r="H21" s="168" t="s">
        <v>88</v>
      </c>
      <c r="I21" s="168"/>
      <c r="J21" s="168"/>
      <c r="K21" s="168"/>
      <c r="L21" s="168" t="s">
        <v>71</v>
      </c>
      <c r="M21" s="168" t="s">
        <v>89</v>
      </c>
      <c r="N21" s="168" t="s">
        <v>90</v>
      </c>
      <c r="O21" s="168"/>
      <c r="P21" s="168" t="s">
        <v>91</v>
      </c>
      <c r="Q21" s="168" t="s">
        <v>75</v>
      </c>
      <c r="R21" s="168" t="s">
        <v>16</v>
      </c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47.25" customHeight="1" x14ac:dyDescent="0.3">
      <c r="A22" s="175"/>
      <c r="B22" s="168"/>
      <c r="C22" s="169"/>
      <c r="D22" s="168"/>
      <c r="E22" s="168"/>
      <c r="F22" s="168"/>
      <c r="G22" s="168"/>
      <c r="H22" s="45" t="s">
        <v>76</v>
      </c>
      <c r="I22" s="45" t="s">
        <v>77</v>
      </c>
      <c r="J22" s="46" t="s">
        <v>78</v>
      </c>
      <c r="K22" s="46" t="s">
        <v>79</v>
      </c>
      <c r="L22" s="168"/>
      <c r="M22" s="168"/>
      <c r="N22" s="44" t="s">
        <v>80</v>
      </c>
      <c r="O22" s="44" t="s">
        <v>81</v>
      </c>
      <c r="P22" s="168"/>
      <c r="Q22" s="168"/>
      <c r="R22" s="168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s="150" customFormat="1" ht="46.8" x14ac:dyDescent="0.3">
      <c r="A23" s="141">
        <v>2.1</v>
      </c>
      <c r="B23" s="141" t="s">
        <v>171</v>
      </c>
      <c r="C23" s="142" t="s">
        <v>224</v>
      </c>
      <c r="D23" s="141" t="s">
        <v>225</v>
      </c>
      <c r="E23" s="141" t="s">
        <v>39</v>
      </c>
      <c r="F23" s="143">
        <v>4</v>
      </c>
      <c r="G23" s="143"/>
      <c r="H23" s="144">
        <f>I23*E7</f>
        <v>495000</v>
      </c>
      <c r="I23" s="144">
        <v>150000</v>
      </c>
      <c r="J23" s="145">
        <v>1</v>
      </c>
      <c r="K23" s="146">
        <v>0</v>
      </c>
      <c r="L23" s="147"/>
      <c r="M23" s="141" t="s">
        <v>14</v>
      </c>
      <c r="N23" s="148">
        <v>42826</v>
      </c>
      <c r="O23" s="148">
        <v>42887</v>
      </c>
      <c r="P23" s="148" t="s">
        <v>50</v>
      </c>
      <c r="Q23" s="149"/>
      <c r="R23" s="141" t="s">
        <v>17</v>
      </c>
    </row>
    <row r="24" spans="1:1024" s="61" customFormat="1" ht="31.2" x14ac:dyDescent="0.3">
      <c r="A24" s="47" t="s">
        <v>181</v>
      </c>
      <c r="B24" s="47">
        <v>2.2000000000000002</v>
      </c>
      <c r="C24" s="48" t="s">
        <v>165</v>
      </c>
      <c r="D24" s="47" t="s">
        <v>215</v>
      </c>
      <c r="E24" s="47" t="s">
        <v>33</v>
      </c>
      <c r="F24" s="55">
        <v>3</v>
      </c>
      <c r="G24" s="55" t="s">
        <v>243</v>
      </c>
      <c r="H24" s="49">
        <v>550000</v>
      </c>
      <c r="I24" s="49">
        <f>H24/E7</f>
        <v>166666.66666666669</v>
      </c>
      <c r="J24" s="132">
        <v>1</v>
      </c>
      <c r="K24" s="50">
        <v>0</v>
      </c>
      <c r="L24" s="60"/>
      <c r="M24" s="141" t="s">
        <v>14</v>
      </c>
      <c r="N24" s="53">
        <v>42979</v>
      </c>
      <c r="O24" s="53">
        <v>43040</v>
      </c>
      <c r="P24" s="148" t="s">
        <v>50</v>
      </c>
      <c r="Q24" s="54"/>
      <c r="R24" s="47" t="s">
        <v>18</v>
      </c>
    </row>
    <row r="25" spans="1:1024" s="61" customFormat="1" ht="31.2" x14ac:dyDescent="0.3">
      <c r="A25" s="47" t="s">
        <v>180</v>
      </c>
      <c r="B25" s="47">
        <v>1.1000000000000001</v>
      </c>
      <c r="C25" s="48" t="s">
        <v>184</v>
      </c>
      <c r="D25" s="47"/>
      <c r="E25" s="47" t="s">
        <v>33</v>
      </c>
      <c r="F25" s="55">
        <v>1</v>
      </c>
      <c r="G25" s="55" t="s">
        <v>216</v>
      </c>
      <c r="H25" s="49">
        <v>4850000</v>
      </c>
      <c r="I25" s="49">
        <f>H25/E7</f>
        <v>1469696.9696969697</v>
      </c>
      <c r="J25" s="132">
        <v>1</v>
      </c>
      <c r="K25" s="50">
        <v>0</v>
      </c>
      <c r="L25" s="60"/>
      <c r="M25" s="47" t="s">
        <v>15</v>
      </c>
      <c r="N25" s="53">
        <v>42552</v>
      </c>
      <c r="O25" s="53">
        <v>42736</v>
      </c>
      <c r="P25" s="148" t="s">
        <v>50</v>
      </c>
      <c r="Q25" s="54"/>
      <c r="R25" s="47" t="s">
        <v>18</v>
      </c>
    </row>
    <row r="26" spans="1:1024" s="61" customFormat="1" ht="31.2" x14ac:dyDescent="0.3">
      <c r="A26" s="47" t="s">
        <v>183</v>
      </c>
      <c r="B26" s="47" t="s">
        <v>172</v>
      </c>
      <c r="C26" s="48" t="s">
        <v>231</v>
      </c>
      <c r="D26" s="47"/>
      <c r="E26" s="47" t="s">
        <v>32</v>
      </c>
      <c r="F26" s="55">
        <v>1</v>
      </c>
      <c r="G26" s="55"/>
      <c r="H26" s="49">
        <f>I26*E7</f>
        <v>231000</v>
      </c>
      <c r="I26" s="49">
        <v>70000</v>
      </c>
      <c r="J26" s="139">
        <v>1</v>
      </c>
      <c r="K26" s="50">
        <v>0</v>
      </c>
      <c r="L26" s="60"/>
      <c r="M26" s="47" t="s">
        <v>15</v>
      </c>
      <c r="N26" s="53">
        <v>42767</v>
      </c>
      <c r="O26" s="53">
        <v>42795</v>
      </c>
      <c r="P26" s="53"/>
      <c r="Q26" s="54"/>
      <c r="R26" s="47" t="s">
        <v>17</v>
      </c>
    </row>
    <row r="27" spans="1:1024" ht="31.2" x14ac:dyDescent="0.3">
      <c r="A27" s="47" t="s">
        <v>230</v>
      </c>
      <c r="B27" s="47">
        <v>3.1</v>
      </c>
      <c r="C27" s="48" t="s">
        <v>182</v>
      </c>
      <c r="D27" s="47"/>
      <c r="E27" s="47" t="s">
        <v>32</v>
      </c>
      <c r="F27" s="47">
        <v>1</v>
      </c>
      <c r="G27" s="47" t="s">
        <v>235</v>
      </c>
      <c r="H27" s="49">
        <v>189583</v>
      </c>
      <c r="I27" s="49">
        <f>H27/E7</f>
        <v>57449.393939393944</v>
      </c>
      <c r="J27" s="62">
        <v>1</v>
      </c>
      <c r="K27" s="62">
        <v>0</v>
      </c>
      <c r="L27" s="51"/>
      <c r="M27" s="47" t="s">
        <v>15</v>
      </c>
      <c r="N27" s="53">
        <v>42736</v>
      </c>
      <c r="O27" s="53">
        <v>42826</v>
      </c>
      <c r="P27" s="53"/>
      <c r="Q27" s="63"/>
      <c r="R27" s="47" t="s">
        <v>18</v>
      </c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.6" x14ac:dyDescent="0.3">
      <c r="A28" s="64"/>
      <c r="B28" s="65"/>
      <c r="C28" s="66"/>
      <c r="D28" s="65"/>
      <c r="E28" s="65"/>
      <c r="F28" s="65"/>
      <c r="G28" s="67" t="s">
        <v>85</v>
      </c>
      <c r="H28" s="67">
        <f>SUM(H23:H27)</f>
        <v>6315583</v>
      </c>
      <c r="I28" s="67">
        <f>SUM(I23:I27)</f>
        <v>1913813.0303030305</v>
      </c>
      <c r="J28" s="68"/>
      <c r="K28" s="68"/>
      <c r="L28" s="69"/>
      <c r="M28" s="65"/>
      <c r="N28" s="65"/>
      <c r="O28" s="65"/>
      <c r="P28" s="65"/>
      <c r="Q28" s="69"/>
      <c r="R28" s="69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.6" x14ac:dyDescent="0.3">
      <c r="A29" s="56"/>
      <c r="B29"/>
      <c r="C29" s="37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.75" customHeight="1" x14ac:dyDescent="0.3">
      <c r="A30" s="177">
        <v>3</v>
      </c>
      <c r="B30" s="176" t="s">
        <v>92</v>
      </c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.75" customHeight="1" x14ac:dyDescent="0.3">
      <c r="A31" s="177"/>
      <c r="B31" s="168" t="s">
        <v>87</v>
      </c>
      <c r="C31" s="169" t="s">
        <v>9</v>
      </c>
      <c r="D31" s="168" t="s">
        <v>66</v>
      </c>
      <c r="E31" s="168" t="s">
        <v>67</v>
      </c>
      <c r="F31" s="168" t="s">
        <v>68</v>
      </c>
      <c r="G31" s="168" t="s">
        <v>69</v>
      </c>
      <c r="H31" s="168" t="s">
        <v>88</v>
      </c>
      <c r="I31" s="168"/>
      <c r="J31" s="168"/>
      <c r="K31" s="168"/>
      <c r="L31" s="168" t="s">
        <v>71</v>
      </c>
      <c r="M31" s="168" t="s">
        <v>89</v>
      </c>
      <c r="N31" s="168" t="s">
        <v>90</v>
      </c>
      <c r="O31" s="168"/>
      <c r="P31" s="168" t="s">
        <v>91</v>
      </c>
      <c r="Q31" s="168" t="s">
        <v>75</v>
      </c>
      <c r="R31" s="168" t="s">
        <v>16</v>
      </c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51" customHeight="1" x14ac:dyDescent="0.3">
      <c r="A32" s="177"/>
      <c r="B32" s="168"/>
      <c r="C32" s="169"/>
      <c r="D32" s="168"/>
      <c r="E32" s="168"/>
      <c r="F32" s="168"/>
      <c r="G32" s="168"/>
      <c r="H32" s="45" t="s">
        <v>76</v>
      </c>
      <c r="I32" s="45" t="s">
        <v>77</v>
      </c>
      <c r="J32" s="46" t="s">
        <v>78</v>
      </c>
      <c r="K32" s="46" t="s">
        <v>79</v>
      </c>
      <c r="L32" s="168"/>
      <c r="M32" s="168"/>
      <c r="N32" s="44" t="s">
        <v>80</v>
      </c>
      <c r="O32" s="44" t="s">
        <v>81</v>
      </c>
      <c r="P32" s="168"/>
      <c r="Q32" s="168"/>
      <c r="R32" s="168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s="65" customFormat="1" ht="30.75" customHeight="1" x14ac:dyDescent="0.3">
      <c r="A33" s="47" t="s">
        <v>172</v>
      </c>
      <c r="B33" s="47">
        <v>3.1</v>
      </c>
      <c r="C33" s="48" t="s">
        <v>207</v>
      </c>
      <c r="D33" s="47" t="s">
        <v>208</v>
      </c>
      <c r="E33" s="47" t="s">
        <v>33</v>
      </c>
      <c r="F33" s="47">
        <v>1</v>
      </c>
      <c r="G33" s="47" t="s">
        <v>236</v>
      </c>
      <c r="H33" s="70">
        <v>447999</v>
      </c>
      <c r="I33" s="70">
        <f>H33/E7</f>
        <v>135757.27272727274</v>
      </c>
      <c r="J33" s="71">
        <v>1</v>
      </c>
      <c r="K33" s="71">
        <v>0</v>
      </c>
      <c r="L33" s="51"/>
      <c r="M33" s="47" t="s">
        <v>14</v>
      </c>
      <c r="N33" s="53">
        <v>42614</v>
      </c>
      <c r="O33" s="53">
        <v>42724</v>
      </c>
      <c r="P33" s="55" t="s">
        <v>50</v>
      </c>
      <c r="Q33" s="53"/>
      <c r="R33" s="47" t="s">
        <v>23</v>
      </c>
      <c r="S33" s="61"/>
    </row>
    <row r="34" spans="1:1024" s="65" customFormat="1" ht="30.75" customHeight="1" x14ac:dyDescent="0.3">
      <c r="A34" s="47" t="s">
        <v>173</v>
      </c>
      <c r="B34" s="47">
        <v>3.1</v>
      </c>
      <c r="C34" s="48" t="s">
        <v>210</v>
      </c>
      <c r="D34" s="47" t="s">
        <v>211</v>
      </c>
      <c r="E34" s="47" t="s">
        <v>39</v>
      </c>
      <c r="F34" s="47">
        <v>1</v>
      </c>
      <c r="G34" s="47"/>
      <c r="H34" s="70">
        <v>340000</v>
      </c>
      <c r="I34" s="70">
        <f>H34/E7</f>
        <v>103030.30303030304</v>
      </c>
      <c r="J34" s="71">
        <v>1</v>
      </c>
      <c r="K34" s="71">
        <v>0</v>
      </c>
      <c r="L34" s="51"/>
      <c r="M34" s="47" t="s">
        <v>14</v>
      </c>
      <c r="N34" s="53">
        <v>42856</v>
      </c>
      <c r="O34" s="53">
        <v>42917</v>
      </c>
      <c r="P34" s="55"/>
      <c r="Q34" s="53"/>
      <c r="R34" s="47" t="s">
        <v>17</v>
      </c>
      <c r="S34" s="61"/>
    </row>
    <row r="35" spans="1:1024" s="65" customFormat="1" ht="30.75" customHeight="1" x14ac:dyDescent="0.3">
      <c r="A35" s="47" t="s">
        <v>174</v>
      </c>
      <c r="B35" s="47">
        <v>3.2</v>
      </c>
      <c r="C35" s="48" t="s">
        <v>190</v>
      </c>
      <c r="D35" s="47"/>
      <c r="E35" s="47" t="s">
        <v>33</v>
      </c>
      <c r="F35" s="47">
        <v>1</v>
      </c>
      <c r="G35" s="47"/>
      <c r="H35" s="70">
        <v>480000</v>
      </c>
      <c r="I35" s="70">
        <f>H35/E7</f>
        <v>145454.54545454547</v>
      </c>
      <c r="J35" s="71">
        <v>1</v>
      </c>
      <c r="K35" s="71">
        <v>0</v>
      </c>
      <c r="L35" s="51"/>
      <c r="M35" s="47" t="s">
        <v>14</v>
      </c>
      <c r="N35" s="53">
        <v>42795</v>
      </c>
      <c r="O35" s="53">
        <v>42856</v>
      </c>
      <c r="P35" s="55"/>
      <c r="Q35" s="53"/>
      <c r="R35" s="47" t="s">
        <v>17</v>
      </c>
      <c r="S35" s="61"/>
    </row>
    <row r="36" spans="1:1024" s="65" customFormat="1" ht="30.75" hidden="1" customHeight="1" x14ac:dyDescent="0.3">
      <c r="A36" s="47" t="s">
        <v>188</v>
      </c>
      <c r="B36" s="47">
        <v>3.2</v>
      </c>
      <c r="C36" s="137" t="s">
        <v>191</v>
      </c>
      <c r="D36" s="47"/>
      <c r="E36" s="47" t="s">
        <v>33</v>
      </c>
      <c r="F36" s="47"/>
      <c r="G36" s="47"/>
      <c r="H36" s="70">
        <v>0</v>
      </c>
      <c r="I36" s="70">
        <f t="shared" ref="I36" si="0">H36/3.3</f>
        <v>0</v>
      </c>
      <c r="J36" s="71">
        <v>1</v>
      </c>
      <c r="K36" s="71">
        <v>0</v>
      </c>
      <c r="L36" s="51"/>
      <c r="M36" s="47" t="s">
        <v>14</v>
      </c>
      <c r="N36" s="53"/>
      <c r="O36" s="53"/>
      <c r="P36" s="55"/>
      <c r="Q36" s="53"/>
      <c r="R36" s="47"/>
      <c r="S36" s="61"/>
    </row>
    <row r="37" spans="1:1024" s="65" customFormat="1" ht="30.75" customHeight="1" x14ac:dyDescent="0.3">
      <c r="A37" s="47" t="s">
        <v>192</v>
      </c>
      <c r="B37" s="47">
        <v>2.1</v>
      </c>
      <c r="C37" s="137" t="s">
        <v>252</v>
      </c>
      <c r="D37" s="47" t="s">
        <v>253</v>
      </c>
      <c r="E37" s="47" t="s">
        <v>33</v>
      </c>
      <c r="F37" s="47" t="s">
        <v>254</v>
      </c>
      <c r="G37" s="47"/>
      <c r="H37" s="70">
        <v>1100000</v>
      </c>
      <c r="I37" s="70">
        <f>H37/E7</f>
        <v>333333.33333333337</v>
      </c>
      <c r="J37" s="71">
        <v>1</v>
      </c>
      <c r="K37" s="71">
        <v>0</v>
      </c>
      <c r="L37" s="51"/>
      <c r="M37" s="47" t="s">
        <v>15</v>
      </c>
      <c r="N37" s="53">
        <v>42795</v>
      </c>
      <c r="O37" s="53">
        <v>42887</v>
      </c>
      <c r="P37" s="55" t="s">
        <v>50</v>
      </c>
      <c r="Q37" s="53"/>
      <c r="R37" s="47" t="s">
        <v>17</v>
      </c>
      <c r="S37" s="61"/>
    </row>
    <row r="38" spans="1:1024" s="65" customFormat="1" ht="46.8" x14ac:dyDescent="0.3">
      <c r="A38" s="47" t="s">
        <v>193</v>
      </c>
      <c r="B38" s="47">
        <v>3.1</v>
      </c>
      <c r="C38" s="137" t="s">
        <v>209</v>
      </c>
      <c r="D38" s="47" t="s">
        <v>248</v>
      </c>
      <c r="E38" s="47" t="s">
        <v>33</v>
      </c>
      <c r="F38" s="47">
        <v>1</v>
      </c>
      <c r="G38" s="47" t="s">
        <v>236</v>
      </c>
      <c r="H38" s="70">
        <v>111999</v>
      </c>
      <c r="I38" s="70">
        <f>H38/E7</f>
        <v>33939.090909090912</v>
      </c>
      <c r="J38" s="71">
        <v>1</v>
      </c>
      <c r="K38" s="71">
        <v>0</v>
      </c>
      <c r="L38" s="51"/>
      <c r="M38" s="47" t="s">
        <v>14</v>
      </c>
      <c r="N38" s="53">
        <v>42826</v>
      </c>
      <c r="O38" s="53">
        <v>42856</v>
      </c>
      <c r="P38" s="55" t="s">
        <v>206</v>
      </c>
      <c r="Q38" s="53"/>
      <c r="R38" s="47" t="s">
        <v>18</v>
      </c>
      <c r="S38" s="61"/>
    </row>
    <row r="39" spans="1:1024" s="65" customFormat="1" ht="62.4" x14ac:dyDescent="0.3">
      <c r="A39" s="47" t="s">
        <v>194</v>
      </c>
      <c r="B39" s="47">
        <v>2.1</v>
      </c>
      <c r="C39" s="48" t="s">
        <v>94</v>
      </c>
      <c r="D39" s="47"/>
      <c r="E39" s="47" t="s">
        <v>39</v>
      </c>
      <c r="F39" s="47">
        <v>1</v>
      </c>
      <c r="G39" s="151" t="s">
        <v>237</v>
      </c>
      <c r="H39" s="70">
        <v>232000</v>
      </c>
      <c r="I39" s="70">
        <f>H39/E7</f>
        <v>70303.030303030304</v>
      </c>
      <c r="J39" s="71">
        <v>1</v>
      </c>
      <c r="K39" s="71">
        <v>0</v>
      </c>
      <c r="L39" s="51">
        <v>2</v>
      </c>
      <c r="M39" s="47" t="s">
        <v>14</v>
      </c>
      <c r="N39" s="53">
        <v>42767</v>
      </c>
      <c r="O39" s="53">
        <v>42856</v>
      </c>
      <c r="P39" s="55"/>
      <c r="Q39" s="53"/>
      <c r="R39" s="47" t="s">
        <v>17</v>
      </c>
      <c r="S39" s="61"/>
    </row>
    <row r="40" spans="1:1024" s="65" customFormat="1" ht="62.4" x14ac:dyDescent="0.3">
      <c r="A40" s="47" t="s">
        <v>195</v>
      </c>
      <c r="B40" s="47" t="s">
        <v>186</v>
      </c>
      <c r="C40" s="48" t="s">
        <v>229</v>
      </c>
      <c r="D40" s="47"/>
      <c r="E40" s="47" t="s">
        <v>33</v>
      </c>
      <c r="F40" s="47"/>
      <c r="G40" s="47"/>
      <c r="H40" s="70">
        <f>80000+760000</f>
        <v>840000</v>
      </c>
      <c r="I40" s="70">
        <f>H40/E7</f>
        <v>254545.45454545456</v>
      </c>
      <c r="J40" s="71">
        <v>1</v>
      </c>
      <c r="K40" s="71">
        <v>0</v>
      </c>
      <c r="L40" s="51" t="s">
        <v>95</v>
      </c>
      <c r="M40" s="47" t="s">
        <v>14</v>
      </c>
      <c r="N40" s="53">
        <v>42856</v>
      </c>
      <c r="O40" s="53">
        <v>42917</v>
      </c>
      <c r="P40" s="55" t="s">
        <v>93</v>
      </c>
      <c r="Q40" s="53"/>
      <c r="R40" s="47" t="s">
        <v>17</v>
      </c>
      <c r="S40" s="61"/>
    </row>
    <row r="41" spans="1:1024" s="65" customFormat="1" ht="46.8" x14ac:dyDescent="0.3">
      <c r="A41" s="47" t="s">
        <v>196</v>
      </c>
      <c r="B41" s="47">
        <v>2.1</v>
      </c>
      <c r="C41" s="48" t="s">
        <v>96</v>
      </c>
      <c r="D41" s="47"/>
      <c r="E41" s="47" t="s">
        <v>38</v>
      </c>
      <c r="F41" s="47">
        <v>1</v>
      </c>
      <c r="G41" s="47"/>
      <c r="H41" s="70">
        <v>1200000</v>
      </c>
      <c r="I41" s="70">
        <f>H41/E7</f>
        <v>363636.36363636365</v>
      </c>
      <c r="J41" s="71">
        <v>1</v>
      </c>
      <c r="K41" s="71">
        <v>0</v>
      </c>
      <c r="L41" s="51">
        <v>2</v>
      </c>
      <c r="M41" s="47" t="s">
        <v>14</v>
      </c>
      <c r="N41" s="53">
        <v>42767</v>
      </c>
      <c r="O41" s="53">
        <v>42826</v>
      </c>
      <c r="P41" s="55"/>
      <c r="Q41" s="53"/>
      <c r="R41" s="47" t="s">
        <v>17</v>
      </c>
      <c r="S41" s="61"/>
    </row>
    <row r="42" spans="1:1024" s="65" customFormat="1" ht="31.2" x14ac:dyDescent="0.3">
      <c r="A42" s="47" t="s">
        <v>212</v>
      </c>
      <c r="B42" s="47">
        <v>3.2</v>
      </c>
      <c r="C42" s="48" t="s">
        <v>197</v>
      </c>
      <c r="D42" s="47" t="s">
        <v>198</v>
      </c>
      <c r="E42" s="47" t="s">
        <v>33</v>
      </c>
      <c r="F42" s="47">
        <v>10</v>
      </c>
      <c r="G42" s="47" t="s">
        <v>244</v>
      </c>
      <c r="H42" s="70">
        <v>606158</v>
      </c>
      <c r="I42" s="70">
        <f>H42/E7</f>
        <v>183684.24242424243</v>
      </c>
      <c r="J42" s="71">
        <v>1</v>
      </c>
      <c r="K42" s="71">
        <v>0</v>
      </c>
      <c r="L42" s="51"/>
      <c r="M42" s="47" t="s">
        <v>14</v>
      </c>
      <c r="N42" s="53">
        <v>42430</v>
      </c>
      <c r="O42" s="53">
        <v>42675</v>
      </c>
      <c r="P42" s="55" t="s">
        <v>50</v>
      </c>
      <c r="Q42" s="53"/>
      <c r="R42" s="47" t="s">
        <v>23</v>
      </c>
      <c r="S42" s="61"/>
    </row>
    <row r="43" spans="1:1024" s="65" customFormat="1" ht="46.8" x14ac:dyDescent="0.3">
      <c r="A43" s="47" t="s">
        <v>213</v>
      </c>
      <c r="B43" s="47">
        <v>3.2</v>
      </c>
      <c r="C43" s="48" t="s">
        <v>219</v>
      </c>
      <c r="D43" s="47" t="s">
        <v>220</v>
      </c>
      <c r="E43" s="47" t="s">
        <v>39</v>
      </c>
      <c r="F43" s="47">
        <v>1</v>
      </c>
      <c r="G43" s="47"/>
      <c r="H43" s="70">
        <f>I43*E7</f>
        <v>204649.5</v>
      </c>
      <c r="I43" s="70">
        <v>62015</v>
      </c>
      <c r="J43" s="71">
        <v>1</v>
      </c>
      <c r="K43" s="71">
        <v>0</v>
      </c>
      <c r="L43" s="51"/>
      <c r="M43" s="47" t="s">
        <v>14</v>
      </c>
      <c r="N43" s="53">
        <v>42856</v>
      </c>
      <c r="O43" s="53">
        <v>42917</v>
      </c>
      <c r="P43" s="55"/>
      <c r="Q43" s="53"/>
      <c r="R43" s="47" t="s">
        <v>17</v>
      </c>
      <c r="S43" s="61"/>
    </row>
    <row r="44" spans="1:1024" s="65" customFormat="1" ht="31.2" x14ac:dyDescent="0.3">
      <c r="A44" s="47" t="s">
        <v>214</v>
      </c>
      <c r="B44" s="47">
        <v>3.2</v>
      </c>
      <c r="C44" s="48" t="s">
        <v>200</v>
      </c>
      <c r="D44" s="47" t="s">
        <v>198</v>
      </c>
      <c r="E44" s="47" t="s">
        <v>39</v>
      </c>
      <c r="F44" s="47"/>
      <c r="G44" s="47"/>
      <c r="H44" s="140">
        <v>458000</v>
      </c>
      <c r="I44" s="140">
        <f>H44/E7</f>
        <v>138787.87878787878</v>
      </c>
      <c r="J44" s="71">
        <v>1</v>
      </c>
      <c r="K44" s="71">
        <v>0</v>
      </c>
      <c r="L44" s="51"/>
      <c r="M44" s="47" t="s">
        <v>14</v>
      </c>
      <c r="N44" s="53">
        <v>42917</v>
      </c>
      <c r="O44" s="53">
        <v>42979</v>
      </c>
      <c r="P44" s="55"/>
      <c r="Q44" s="53"/>
      <c r="R44" s="47" t="s">
        <v>17</v>
      </c>
      <c r="S44" s="61"/>
    </row>
    <row r="45" spans="1:1024" s="72" customFormat="1" ht="31.2" x14ac:dyDescent="0.3">
      <c r="A45" s="47" t="s">
        <v>217</v>
      </c>
      <c r="B45" s="47">
        <v>1.3</v>
      </c>
      <c r="C45" s="48" t="s">
        <v>97</v>
      </c>
      <c r="D45" s="47" t="s">
        <v>98</v>
      </c>
      <c r="E45" s="47" t="s">
        <v>38</v>
      </c>
      <c r="F45" s="47">
        <v>3</v>
      </c>
      <c r="G45" s="47" t="s">
        <v>242</v>
      </c>
      <c r="H45" s="70">
        <v>2261760</v>
      </c>
      <c r="I45" s="70">
        <f>H45/E7</f>
        <v>685381.81818181823</v>
      </c>
      <c r="J45" s="71">
        <v>1</v>
      </c>
      <c r="K45" s="71">
        <v>0</v>
      </c>
      <c r="L45" s="51">
        <v>1</v>
      </c>
      <c r="M45" s="47" t="s">
        <v>15</v>
      </c>
      <c r="N45" s="53">
        <v>42767</v>
      </c>
      <c r="O45" s="53">
        <v>42826</v>
      </c>
      <c r="P45" s="53"/>
      <c r="Q45" s="54"/>
      <c r="R45" s="47" t="s">
        <v>17</v>
      </c>
    </row>
    <row r="46" spans="1:1024" s="72" customFormat="1" ht="31.2" x14ac:dyDescent="0.3">
      <c r="A46" s="47" t="s">
        <v>246</v>
      </c>
      <c r="B46" s="47">
        <v>1.3</v>
      </c>
      <c r="C46" s="48" t="s">
        <v>249</v>
      </c>
      <c r="D46" s="47" t="s">
        <v>222</v>
      </c>
      <c r="E46" s="47" t="s">
        <v>38</v>
      </c>
      <c r="F46" s="47"/>
      <c r="G46" s="47"/>
      <c r="H46" s="70">
        <v>6212740</v>
      </c>
      <c r="I46" s="70">
        <f>H46/E7</f>
        <v>1882648.4848484849</v>
      </c>
      <c r="J46" s="71">
        <v>1</v>
      </c>
      <c r="K46" s="71">
        <v>0</v>
      </c>
      <c r="L46" s="51"/>
      <c r="M46" s="47" t="s">
        <v>15</v>
      </c>
      <c r="N46" s="53">
        <v>42979</v>
      </c>
      <c r="O46" s="53">
        <v>43435</v>
      </c>
      <c r="P46" s="53"/>
      <c r="Q46" s="54"/>
      <c r="R46" s="47" t="s">
        <v>17</v>
      </c>
    </row>
    <row r="47" spans="1:1024" s="72" customFormat="1" ht="62.4" x14ac:dyDescent="0.3">
      <c r="A47" s="47" t="s">
        <v>250</v>
      </c>
      <c r="B47" s="47">
        <v>1.3</v>
      </c>
      <c r="C47" s="48" t="s">
        <v>247</v>
      </c>
      <c r="D47" s="47"/>
      <c r="E47" s="47" t="s">
        <v>39</v>
      </c>
      <c r="F47" s="47">
        <v>1</v>
      </c>
      <c r="G47" s="47"/>
      <c r="H47" s="70">
        <f>I47*E7</f>
        <v>165000</v>
      </c>
      <c r="I47" s="70">
        <v>50000</v>
      </c>
      <c r="J47" s="71">
        <v>1</v>
      </c>
      <c r="K47" s="71">
        <v>0</v>
      </c>
      <c r="L47" s="51"/>
      <c r="M47" s="47" t="s">
        <v>14</v>
      </c>
      <c r="N47" s="53">
        <v>42767</v>
      </c>
      <c r="O47" s="53">
        <v>42826</v>
      </c>
      <c r="P47" s="53"/>
      <c r="Q47" s="54"/>
      <c r="R47" s="47" t="s">
        <v>17</v>
      </c>
    </row>
    <row r="48" spans="1:1024" ht="62.4" x14ac:dyDescent="0.3">
      <c r="A48" s="47" t="s">
        <v>251</v>
      </c>
      <c r="B48" s="47">
        <v>3.3</v>
      </c>
      <c r="C48" s="48" t="s">
        <v>99</v>
      </c>
      <c r="D48" s="47"/>
      <c r="E48" s="47" t="s">
        <v>33</v>
      </c>
      <c r="F48" s="47">
        <v>3</v>
      </c>
      <c r="G48" s="47" t="s">
        <v>228</v>
      </c>
      <c r="H48" s="70">
        <v>1728000</v>
      </c>
      <c r="I48" s="70">
        <f>H48/E7</f>
        <v>523636.36363636365</v>
      </c>
      <c r="J48" s="71">
        <v>1</v>
      </c>
      <c r="K48" s="71">
        <v>0</v>
      </c>
      <c r="L48" s="51">
        <v>1</v>
      </c>
      <c r="M48" s="47" t="s">
        <v>15</v>
      </c>
      <c r="N48" s="53">
        <v>42644</v>
      </c>
      <c r="O48" s="53">
        <v>42887</v>
      </c>
      <c r="P48" s="53" t="s">
        <v>50</v>
      </c>
      <c r="Q48" s="54"/>
      <c r="R48" s="47" t="s">
        <v>18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s="82" customFormat="1" ht="15.6" x14ac:dyDescent="0.3">
      <c r="A49" s="65"/>
      <c r="B49" s="73"/>
      <c r="C49" s="74"/>
      <c r="D49" s="75"/>
      <c r="E49" s="76"/>
      <c r="F49" s="76"/>
      <c r="G49" s="77" t="s">
        <v>85</v>
      </c>
      <c r="H49" s="78">
        <f>SUM(H33:H48)</f>
        <v>16388305.5</v>
      </c>
      <c r="I49" s="78">
        <f>SUM(I33:I48)</f>
        <v>4966153.1818181816</v>
      </c>
      <c r="J49" s="79"/>
      <c r="K49" s="79"/>
      <c r="L49" s="76"/>
      <c r="M49" s="80"/>
      <c r="N49" s="80"/>
      <c r="O49" s="81"/>
      <c r="P49" s="76"/>
      <c r="Q49" s="76"/>
      <c r="R49" s="76"/>
    </row>
    <row r="50" spans="1:1024" ht="15.6" x14ac:dyDescent="0.3">
      <c r="A50" s="56"/>
      <c r="B50"/>
      <c r="C50" s="37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15.75" customHeight="1" x14ac:dyDescent="0.3">
      <c r="A51" s="177">
        <v>4</v>
      </c>
      <c r="B51" s="176" t="s">
        <v>100</v>
      </c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15.75" customHeight="1" x14ac:dyDescent="0.3">
      <c r="A52" s="177"/>
      <c r="B52" s="168" t="s">
        <v>87</v>
      </c>
      <c r="C52" s="169" t="s">
        <v>9</v>
      </c>
      <c r="D52" s="168" t="s">
        <v>66</v>
      </c>
      <c r="E52" s="168" t="s">
        <v>67</v>
      </c>
      <c r="F52" s="176"/>
      <c r="G52" s="176"/>
      <c r="H52" s="168" t="s">
        <v>88</v>
      </c>
      <c r="I52" s="168"/>
      <c r="J52" s="168"/>
      <c r="K52" s="168"/>
      <c r="L52" s="168" t="s">
        <v>71</v>
      </c>
      <c r="M52" s="168" t="s">
        <v>89</v>
      </c>
      <c r="N52" s="168" t="s">
        <v>90</v>
      </c>
      <c r="O52" s="168"/>
      <c r="P52" s="168" t="s">
        <v>91</v>
      </c>
      <c r="Q52" s="168" t="s">
        <v>75</v>
      </c>
      <c r="R52" s="168" t="s">
        <v>16</v>
      </c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ht="47.25" customHeight="1" x14ac:dyDescent="0.3">
      <c r="A53" s="177"/>
      <c r="B53" s="168"/>
      <c r="C53" s="169"/>
      <c r="D53" s="168"/>
      <c r="E53" s="168"/>
      <c r="F53" s="168" t="s">
        <v>69</v>
      </c>
      <c r="G53" s="168"/>
      <c r="H53" s="45" t="s">
        <v>76</v>
      </c>
      <c r="I53" s="45" t="s">
        <v>77</v>
      </c>
      <c r="J53" s="83" t="s">
        <v>78</v>
      </c>
      <c r="K53" s="46" t="s">
        <v>79</v>
      </c>
      <c r="L53" s="168"/>
      <c r="M53" s="168"/>
      <c r="N53" s="44" t="s">
        <v>101</v>
      </c>
      <c r="O53" s="44" t="s">
        <v>81</v>
      </c>
      <c r="P53" s="168"/>
      <c r="Q53" s="168"/>
      <c r="R53" s="168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s="65" customFormat="1" ht="62.4" x14ac:dyDescent="0.3">
      <c r="A54" s="47" t="s">
        <v>176</v>
      </c>
      <c r="B54" s="47">
        <v>1.1000000000000001</v>
      </c>
      <c r="C54" s="48" t="s">
        <v>201</v>
      </c>
      <c r="D54" s="47"/>
      <c r="E54" s="133" t="s">
        <v>102</v>
      </c>
      <c r="F54" s="170"/>
      <c r="G54" s="167"/>
      <c r="H54" s="70">
        <v>280000</v>
      </c>
      <c r="I54" s="70">
        <f>H54/E7</f>
        <v>84848.484848484848</v>
      </c>
      <c r="J54" s="133">
        <v>1</v>
      </c>
      <c r="K54" s="133">
        <v>0</v>
      </c>
      <c r="L54" s="51"/>
      <c r="M54" s="133" t="s">
        <v>14</v>
      </c>
      <c r="N54" s="53">
        <v>42736</v>
      </c>
      <c r="O54" s="53">
        <v>42826</v>
      </c>
      <c r="P54" s="53"/>
      <c r="Q54" s="53"/>
      <c r="R54" s="47" t="s">
        <v>17</v>
      </c>
    </row>
    <row r="55" spans="1:1024" s="65" customFormat="1" ht="46.8" x14ac:dyDescent="0.3">
      <c r="A55" s="47" t="s">
        <v>175</v>
      </c>
      <c r="B55" s="47">
        <v>4.0999999999999996</v>
      </c>
      <c r="C55" s="48" t="s">
        <v>238</v>
      </c>
      <c r="D55" s="47" t="s">
        <v>189</v>
      </c>
      <c r="E55" s="132" t="s">
        <v>112</v>
      </c>
      <c r="F55" s="170"/>
      <c r="G55" s="173"/>
      <c r="H55" s="70">
        <v>17000000</v>
      </c>
      <c r="I55" s="70">
        <f>H55/E7</f>
        <v>5151515.1515151514</v>
      </c>
      <c r="J55" s="132">
        <v>1</v>
      </c>
      <c r="K55" s="132">
        <v>0</v>
      </c>
      <c r="L55" s="51"/>
      <c r="M55" s="132" t="s">
        <v>15</v>
      </c>
      <c r="N55" s="53">
        <v>42552</v>
      </c>
      <c r="O55" s="53" t="s">
        <v>203</v>
      </c>
      <c r="P55" s="53"/>
      <c r="Q55" s="53"/>
      <c r="R55" s="47" t="s">
        <v>18</v>
      </c>
    </row>
    <row r="56" spans="1:1024" s="65" customFormat="1" ht="62.4" x14ac:dyDescent="0.3">
      <c r="A56" s="47" t="s">
        <v>199</v>
      </c>
      <c r="B56" s="47">
        <v>3.2</v>
      </c>
      <c r="C56" s="48" t="s">
        <v>221</v>
      </c>
      <c r="D56" s="47"/>
      <c r="E56" s="133" t="s">
        <v>102</v>
      </c>
      <c r="F56" s="170"/>
      <c r="G56" s="167"/>
      <c r="H56" s="70">
        <f>I56*E7</f>
        <v>38299.799999999996</v>
      </c>
      <c r="I56" s="70">
        <v>11606</v>
      </c>
      <c r="J56" s="133">
        <v>1</v>
      </c>
      <c r="K56" s="133">
        <v>0</v>
      </c>
      <c r="L56" s="51"/>
      <c r="M56" s="134" t="s">
        <v>14</v>
      </c>
      <c r="N56" s="53">
        <v>42826</v>
      </c>
      <c r="O56" s="53">
        <v>42887</v>
      </c>
      <c r="P56" s="53"/>
      <c r="Q56" s="53"/>
      <c r="R56" s="47" t="s">
        <v>17</v>
      </c>
    </row>
    <row r="57" spans="1:1024" s="65" customFormat="1" ht="46.8" x14ac:dyDescent="0.3">
      <c r="A57" s="47" t="s">
        <v>202</v>
      </c>
      <c r="B57" s="47">
        <v>3.2</v>
      </c>
      <c r="C57" s="48" t="s">
        <v>218</v>
      </c>
      <c r="D57" s="47"/>
      <c r="E57" s="134" t="s">
        <v>102</v>
      </c>
      <c r="F57" s="135"/>
      <c r="G57" s="138"/>
      <c r="H57" s="70">
        <v>108450</v>
      </c>
      <c r="I57" s="70">
        <f>H57/E7</f>
        <v>32863.636363636368</v>
      </c>
      <c r="J57" s="134">
        <v>1</v>
      </c>
      <c r="K57" s="134">
        <v>0</v>
      </c>
      <c r="L57" s="51"/>
      <c r="M57" s="134" t="s">
        <v>14</v>
      </c>
      <c r="N57" s="53">
        <v>42767</v>
      </c>
      <c r="O57" s="53">
        <v>42826</v>
      </c>
      <c r="P57" s="53"/>
      <c r="Q57" s="53"/>
      <c r="R57" s="47" t="s">
        <v>17</v>
      </c>
    </row>
    <row r="58" spans="1:1024" s="65" customFormat="1" ht="31.2" x14ac:dyDescent="0.3">
      <c r="A58" s="47" t="s">
        <v>239</v>
      </c>
      <c r="B58" s="47">
        <v>3.1</v>
      </c>
      <c r="C58" s="48" t="s">
        <v>166</v>
      </c>
      <c r="D58" s="47"/>
      <c r="E58" s="47" t="s">
        <v>39</v>
      </c>
      <c r="F58" s="166"/>
      <c r="G58" s="167"/>
      <c r="H58" s="70">
        <v>165000</v>
      </c>
      <c r="I58" s="70">
        <f>H58/E7</f>
        <v>50000</v>
      </c>
      <c r="J58" s="71">
        <v>1</v>
      </c>
      <c r="K58" s="71">
        <v>0</v>
      </c>
      <c r="L58" s="51"/>
      <c r="M58" s="154" t="s">
        <v>14</v>
      </c>
      <c r="N58" s="53">
        <v>42826</v>
      </c>
      <c r="O58" s="152">
        <v>42887</v>
      </c>
      <c r="P58" s="152"/>
      <c r="Q58" s="53"/>
      <c r="R58" s="47" t="s">
        <v>17</v>
      </c>
    </row>
    <row r="59" spans="1:1024" s="65" customFormat="1" ht="46.8" x14ac:dyDescent="0.3">
      <c r="A59" s="47" t="s">
        <v>241</v>
      </c>
      <c r="B59" s="47">
        <v>1.3</v>
      </c>
      <c r="C59" s="48" t="s">
        <v>223</v>
      </c>
      <c r="D59" s="47"/>
      <c r="E59" s="154" t="s">
        <v>112</v>
      </c>
      <c r="F59" s="153"/>
      <c r="G59" s="155"/>
      <c r="H59" s="70">
        <v>6800000</v>
      </c>
      <c r="I59" s="70">
        <f>H59/E7</f>
        <v>2060606.0606060608</v>
      </c>
      <c r="J59" s="154">
        <v>1</v>
      </c>
      <c r="K59" s="154">
        <v>0</v>
      </c>
      <c r="L59" s="51"/>
      <c r="M59" s="154" t="s">
        <v>15</v>
      </c>
      <c r="N59" s="53">
        <v>42887</v>
      </c>
      <c r="O59" s="53">
        <v>42948</v>
      </c>
      <c r="P59" s="53"/>
      <c r="Q59" s="53"/>
      <c r="R59" s="47" t="s">
        <v>17</v>
      </c>
    </row>
    <row r="60" spans="1:1024" s="65" customFormat="1" ht="75" hidden="1" customHeight="1" x14ac:dyDescent="0.3">
      <c r="A60" s="47"/>
      <c r="B60" s="47" t="s">
        <v>188</v>
      </c>
      <c r="C60" s="136" t="s">
        <v>103</v>
      </c>
      <c r="D60" s="47" t="s">
        <v>84</v>
      </c>
      <c r="E60" s="62" t="s">
        <v>102</v>
      </c>
      <c r="F60" s="172"/>
      <c r="G60" s="172"/>
      <c r="H60" s="70">
        <v>0</v>
      </c>
      <c r="I60" s="70">
        <f>H60/3.8</f>
        <v>0</v>
      </c>
      <c r="J60" s="62">
        <v>1</v>
      </c>
      <c r="K60" s="62">
        <v>0</v>
      </c>
      <c r="L60" s="51"/>
      <c r="M60" s="62" t="s">
        <v>15</v>
      </c>
      <c r="N60" s="53"/>
      <c r="O60" s="53"/>
      <c r="P60" s="54"/>
      <c r="Q60" s="54"/>
      <c r="R60" s="47" t="s">
        <v>18</v>
      </c>
    </row>
    <row r="61" spans="1:1024" ht="15.6" x14ac:dyDescent="0.3">
      <c r="A61" s="64"/>
      <c r="B61" s="65"/>
      <c r="C61" s="66"/>
      <c r="D61" s="65"/>
      <c r="E61" s="65"/>
      <c r="F61" s="65"/>
      <c r="G61" s="77" t="s">
        <v>85</v>
      </c>
      <c r="H61" s="59">
        <f>SUM(H54:H60)</f>
        <v>24391749.800000001</v>
      </c>
      <c r="I61" s="59">
        <f>SUM(I54:I60)</f>
        <v>7391439.333333333</v>
      </c>
      <c r="J61" s="68"/>
      <c r="K61" s="68"/>
      <c r="L61" s="69"/>
      <c r="M61" s="65"/>
      <c r="N61" s="65"/>
      <c r="O61" s="65"/>
      <c r="P61" s="65"/>
      <c r="Q61" s="69"/>
      <c r="R61" s="69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15.6" x14ac:dyDescent="0.3">
      <c r="A62" s="64"/>
      <c r="B62" s="65"/>
      <c r="C62" s="66"/>
      <c r="D62" s="65"/>
      <c r="E62" s="65"/>
      <c r="F62" s="65"/>
      <c r="G62" s="77"/>
      <c r="H62" s="59"/>
      <c r="I62" s="59"/>
      <c r="J62" s="68"/>
      <c r="K62" s="68"/>
      <c r="L62" s="69"/>
      <c r="M62" s="65"/>
      <c r="N62" s="65"/>
      <c r="O62" s="65"/>
      <c r="P62" s="65"/>
      <c r="Q62" s="69"/>
      <c r="R62" s="69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s="31" customFormat="1" ht="15.75" customHeight="1" x14ac:dyDescent="0.3">
      <c r="A63" s="178">
        <v>5</v>
      </c>
      <c r="B63" s="179" t="s">
        <v>104</v>
      </c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1"/>
    </row>
    <row r="64" spans="1:1024" ht="15.75" customHeight="1" x14ac:dyDescent="0.3">
      <c r="A64" s="178"/>
      <c r="B64" s="168" t="s">
        <v>87</v>
      </c>
      <c r="C64" s="169" t="s">
        <v>9</v>
      </c>
      <c r="D64" s="168" t="s">
        <v>66</v>
      </c>
      <c r="E64" s="168" t="s">
        <v>67</v>
      </c>
      <c r="F64" s="176"/>
      <c r="G64" s="176"/>
      <c r="H64" s="175" t="s">
        <v>88</v>
      </c>
      <c r="I64" s="175"/>
      <c r="J64" s="175"/>
      <c r="K64" s="175"/>
      <c r="L64" s="168" t="s">
        <v>105</v>
      </c>
      <c r="M64" s="168" t="s">
        <v>71</v>
      </c>
      <c r="N64" s="168" t="s">
        <v>89</v>
      </c>
      <c r="O64" s="168" t="s">
        <v>90</v>
      </c>
      <c r="P64" s="168"/>
      <c r="Q64" s="168" t="s">
        <v>91</v>
      </c>
      <c r="R64" s="168" t="s">
        <v>75</v>
      </c>
      <c r="S64" s="168" t="s">
        <v>16</v>
      </c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ht="47.25" customHeight="1" x14ac:dyDescent="0.3">
      <c r="A65" s="178"/>
      <c r="B65" s="168"/>
      <c r="C65" s="169"/>
      <c r="D65" s="168"/>
      <c r="E65" s="168"/>
      <c r="F65" s="168" t="s">
        <v>69</v>
      </c>
      <c r="G65" s="168"/>
      <c r="H65" s="45" t="s">
        <v>76</v>
      </c>
      <c r="I65" s="45" t="s">
        <v>77</v>
      </c>
      <c r="J65" s="83" t="s">
        <v>78</v>
      </c>
      <c r="K65" s="46" t="s">
        <v>79</v>
      </c>
      <c r="L65" s="168"/>
      <c r="M65" s="168"/>
      <c r="N65" s="168"/>
      <c r="O65" s="44" t="s">
        <v>106</v>
      </c>
      <c r="P65" s="44" t="s">
        <v>107</v>
      </c>
      <c r="Q65" s="168"/>
      <c r="R65" s="168"/>
      <c r="S65" s="168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s="65" customFormat="1" ht="46.8" x14ac:dyDescent="0.3">
      <c r="A66" s="47" t="s">
        <v>178</v>
      </c>
      <c r="B66" s="47">
        <v>3.1</v>
      </c>
      <c r="C66" s="156" t="s">
        <v>205</v>
      </c>
      <c r="D66" s="47"/>
      <c r="E66" s="154" t="s">
        <v>46</v>
      </c>
      <c r="F66" s="174" t="s">
        <v>245</v>
      </c>
      <c r="G66" s="174"/>
      <c r="H66" s="70">
        <f>I66*E7</f>
        <v>32287.199999999997</v>
      </c>
      <c r="I66" s="70">
        <v>9784</v>
      </c>
      <c r="J66" s="154">
        <v>1</v>
      </c>
      <c r="K66" s="154">
        <v>0</v>
      </c>
      <c r="L66" s="84">
        <v>1</v>
      </c>
      <c r="M66" s="84"/>
      <c r="N66" s="154" t="s">
        <v>14</v>
      </c>
      <c r="O66" s="53">
        <v>42689</v>
      </c>
      <c r="P66" s="85">
        <v>42767</v>
      </c>
      <c r="Q66" s="154"/>
      <c r="R66" s="86"/>
      <c r="S66" s="47" t="s">
        <v>18</v>
      </c>
      <c r="T66" s="87"/>
      <c r="U66" s="61"/>
      <c r="V66" s="61"/>
      <c r="W66" s="61"/>
    </row>
    <row r="67" spans="1:1024" ht="62.4" x14ac:dyDescent="0.3">
      <c r="A67" s="47" t="s">
        <v>177</v>
      </c>
      <c r="B67" s="47">
        <v>4.2</v>
      </c>
      <c r="C67" s="48" t="s">
        <v>232</v>
      </c>
      <c r="D67" s="47"/>
      <c r="E67" s="62" t="s">
        <v>46</v>
      </c>
      <c r="F67" s="170"/>
      <c r="G67" s="167"/>
      <c r="H67" s="70">
        <v>100000</v>
      </c>
      <c r="I67" s="70">
        <f>H67/E7</f>
        <v>30303.030303030304</v>
      </c>
      <c r="J67" s="62">
        <v>1</v>
      </c>
      <c r="K67" s="62">
        <v>0</v>
      </c>
      <c r="L67" s="84">
        <v>1</v>
      </c>
      <c r="M67" s="84"/>
      <c r="N67" s="133" t="s">
        <v>14</v>
      </c>
      <c r="O67" s="53">
        <v>42826</v>
      </c>
      <c r="P67" s="85">
        <v>42887</v>
      </c>
      <c r="Q67" s="62"/>
      <c r="R67" s="86"/>
      <c r="S67" s="47" t="s">
        <v>17</v>
      </c>
      <c r="T67" s="87"/>
      <c r="U67" s="61"/>
      <c r="V67" s="61"/>
      <c r="W67" s="61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46.8" x14ac:dyDescent="0.3">
      <c r="A68" s="47" t="s">
        <v>179</v>
      </c>
      <c r="B68" s="47" t="s">
        <v>167</v>
      </c>
      <c r="C68" s="48" t="s">
        <v>168</v>
      </c>
      <c r="D68" s="47"/>
      <c r="E68" s="154" t="s">
        <v>46</v>
      </c>
      <c r="F68" s="170"/>
      <c r="G68" s="171"/>
      <c r="H68" s="70">
        <v>145200</v>
      </c>
      <c r="I68" s="70">
        <f>H68/E7</f>
        <v>44000</v>
      </c>
      <c r="J68" s="154">
        <v>1</v>
      </c>
      <c r="K68" s="154">
        <v>0</v>
      </c>
      <c r="L68" s="84">
        <v>1</v>
      </c>
      <c r="M68" s="84"/>
      <c r="N68" s="154" t="s">
        <v>14</v>
      </c>
      <c r="O68" s="53">
        <v>42767</v>
      </c>
      <c r="P68" s="85">
        <v>42795</v>
      </c>
      <c r="Q68" s="154"/>
      <c r="R68" s="86"/>
      <c r="S68" s="47" t="s">
        <v>18</v>
      </c>
      <c r="T68" s="87"/>
      <c r="U68" s="61"/>
      <c r="V68" s="61"/>
      <c r="W68" s="61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ht="62.4" x14ac:dyDescent="0.3">
      <c r="A69" s="47" t="s">
        <v>185</v>
      </c>
      <c r="B69" s="47">
        <v>3.3</v>
      </c>
      <c r="C69" s="48" t="s">
        <v>226</v>
      </c>
      <c r="D69" s="47"/>
      <c r="E69" s="134" t="s">
        <v>46</v>
      </c>
      <c r="F69" s="170" t="s">
        <v>227</v>
      </c>
      <c r="G69" s="173"/>
      <c r="H69" s="70">
        <v>120000</v>
      </c>
      <c r="I69" s="70">
        <f>H69/E7</f>
        <v>36363.636363636368</v>
      </c>
      <c r="J69" s="134">
        <v>1</v>
      </c>
      <c r="K69" s="134">
        <v>0</v>
      </c>
      <c r="L69" s="84">
        <v>1</v>
      </c>
      <c r="M69" s="84"/>
      <c r="N69" s="134" t="s">
        <v>14</v>
      </c>
      <c r="O69" s="53">
        <v>42705</v>
      </c>
      <c r="P69" s="85">
        <v>42767</v>
      </c>
      <c r="Q69" s="134"/>
      <c r="R69" s="86"/>
      <c r="S69" s="47" t="s">
        <v>18</v>
      </c>
      <c r="T69" s="87"/>
      <c r="U69" s="61"/>
      <c r="V69" s="61"/>
      <c r="W69" s="61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s="61" customFormat="1" ht="62.4" x14ac:dyDescent="0.3">
      <c r="A70" s="47" t="s">
        <v>204</v>
      </c>
      <c r="B70" s="47" t="s">
        <v>186</v>
      </c>
      <c r="C70" s="48" t="s">
        <v>187</v>
      </c>
      <c r="D70" s="47"/>
      <c r="E70" s="132" t="s">
        <v>46</v>
      </c>
      <c r="F70" s="174" t="s">
        <v>240</v>
      </c>
      <c r="G70" s="174"/>
      <c r="H70" s="70">
        <v>327566</v>
      </c>
      <c r="I70" s="70">
        <f>H70/E7</f>
        <v>99262.424242424255</v>
      </c>
      <c r="J70" s="62">
        <v>1</v>
      </c>
      <c r="K70" s="62">
        <v>0</v>
      </c>
      <c r="L70" s="84">
        <v>1</v>
      </c>
      <c r="M70" s="84"/>
      <c r="N70" s="133" t="s">
        <v>14</v>
      </c>
      <c r="O70" s="53">
        <v>42736</v>
      </c>
      <c r="P70" s="85">
        <v>42767</v>
      </c>
      <c r="Q70" s="62"/>
      <c r="R70" s="86"/>
      <c r="S70" s="47" t="s">
        <v>18</v>
      </c>
      <c r="T70" s="87"/>
    </row>
    <row r="71" spans="1:1024" ht="15.6" x14ac:dyDescent="0.3">
      <c r="A71" s="56"/>
      <c r="B71"/>
      <c r="C71" s="37"/>
      <c r="D71"/>
      <c r="E71"/>
      <c r="F71"/>
      <c r="G71" s="77" t="s">
        <v>85</v>
      </c>
      <c r="H71" s="88">
        <f>SUM(H66:H70)</f>
        <v>725053.2</v>
      </c>
      <c r="I71" s="88">
        <f>SUM(I66:I70)</f>
        <v>219713.09090909094</v>
      </c>
      <c r="J71"/>
      <c r="K71"/>
      <c r="L71"/>
      <c r="M71"/>
      <c r="N71"/>
      <c r="O71"/>
      <c r="P71"/>
      <c r="Q71"/>
      <c r="R71"/>
      <c r="S71"/>
      <c r="T71" s="6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ht="15.6" x14ac:dyDescent="0.3">
      <c r="A72" s="56"/>
      <c r="B72"/>
      <c r="C72" s="37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 s="65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ht="15.6" x14ac:dyDescent="0.3">
      <c r="A73" s="56"/>
      <c r="B73"/>
      <c r="C73" s="37"/>
      <c r="D73"/>
      <c r="E73"/>
      <c r="F73"/>
      <c r="G73" s="77"/>
      <c r="H73"/>
      <c r="I73"/>
      <c r="J73"/>
      <c r="K73"/>
      <c r="L73"/>
      <c r="M73"/>
      <c r="N73"/>
      <c r="O73"/>
      <c r="P73"/>
      <c r="Q73"/>
      <c r="R73"/>
      <c r="S73"/>
      <c r="T73" s="61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s="61" customFormat="1" ht="15.6" x14ac:dyDescent="0.3">
      <c r="A74" s="89"/>
      <c r="B74" s="89"/>
      <c r="C74" s="90"/>
      <c r="D74" s="89"/>
      <c r="E74" s="91"/>
      <c r="F74" s="69"/>
      <c r="G74" s="77"/>
      <c r="H74" s="92"/>
      <c r="I74" s="92"/>
      <c r="J74" s="93"/>
      <c r="K74" s="93"/>
      <c r="L74" s="93"/>
      <c r="M74" s="91"/>
      <c r="N74" s="94"/>
      <c r="O74" s="94"/>
      <c r="P74" s="94"/>
      <c r="Q74" s="94"/>
      <c r="R74" s="91"/>
      <c r="T74" s="87"/>
    </row>
    <row r="75" spans="1:1024" ht="15.6" x14ac:dyDescent="0.3">
      <c r="A75" s="89"/>
      <c r="B75" s="89"/>
      <c r="C75" s="90"/>
      <c r="D75" s="89"/>
      <c r="E75" s="91"/>
      <c r="F75" s="69"/>
      <c r="G75" s="69"/>
      <c r="H75" s="95"/>
      <c r="I75"/>
      <c r="J75" s="93"/>
      <c r="K75" s="93"/>
      <c r="L75" s="93"/>
      <c r="M75" s="91"/>
      <c r="N75" s="94"/>
      <c r="O75" s="94"/>
      <c r="P75" s="94"/>
      <c r="Q75" s="94"/>
      <c r="R75" s="91"/>
      <c r="S75"/>
      <c r="T75" s="87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15.75" customHeight="1" x14ac:dyDescent="0.3">
      <c r="A76" s="87"/>
      <c r="B76" s="184" t="s">
        <v>109</v>
      </c>
      <c r="C76" s="96" t="s">
        <v>13</v>
      </c>
      <c r="D76"/>
      <c r="E76"/>
      <c r="F76"/>
      <c r="G76"/>
      <c r="H76"/>
      <c r="I76"/>
      <c r="J76"/>
      <c r="K76"/>
      <c r="L76" s="87"/>
      <c r="M76"/>
      <c r="N76"/>
      <c r="O76"/>
      <c r="P76"/>
      <c r="Q76" s="87"/>
      <c r="R76" s="87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15.6" x14ac:dyDescent="0.3">
      <c r="A77" s="87"/>
      <c r="B77" s="184"/>
      <c r="C77" s="96" t="s">
        <v>14</v>
      </c>
      <c r="D77"/>
      <c r="E77"/>
      <c r="F77"/>
      <c r="G77"/>
      <c r="H77"/>
      <c r="I77"/>
      <c r="J77"/>
      <c r="K77"/>
      <c r="L77" s="87"/>
      <c r="M77"/>
      <c r="N77"/>
      <c r="O77"/>
      <c r="P77"/>
      <c r="Q77" s="87"/>
      <c r="R77" s="8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15.6" x14ac:dyDescent="0.3">
      <c r="A78" s="87"/>
      <c r="B78" s="184"/>
      <c r="C78" s="96" t="s">
        <v>15</v>
      </c>
      <c r="D78"/>
      <c r="E78"/>
      <c r="F78"/>
      <c r="G78"/>
      <c r="H78"/>
      <c r="I78"/>
      <c r="J78"/>
      <c r="K78"/>
      <c r="L78" s="87"/>
      <c r="M78"/>
      <c r="N78"/>
      <c r="O78"/>
      <c r="P78"/>
      <c r="Q78" s="87"/>
      <c r="R78" s="87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x14ac:dyDescent="0.3">
      <c r="A79"/>
      <c r="B79"/>
      <c r="C79" s="37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ht="15.75" customHeight="1" x14ac:dyDescent="0.3">
      <c r="A80" s="87"/>
      <c r="B80" s="184" t="s">
        <v>16</v>
      </c>
      <c r="C80" s="96" t="s">
        <v>17</v>
      </c>
      <c r="D80"/>
      <c r="E80"/>
      <c r="F80"/>
      <c r="G80"/>
      <c r="H80"/>
      <c r="I80"/>
      <c r="J80"/>
      <c r="K80"/>
      <c r="L80" s="87"/>
      <c r="M80"/>
      <c r="N80"/>
      <c r="O80"/>
      <c r="P80"/>
      <c r="Q80" s="87"/>
      <c r="R80" s="87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15.6" x14ac:dyDescent="0.3">
      <c r="A81" s="87"/>
      <c r="B81" s="184"/>
      <c r="C81" s="96" t="s">
        <v>18</v>
      </c>
      <c r="D81"/>
      <c r="E81"/>
      <c r="F81"/>
      <c r="G81"/>
      <c r="H81"/>
      <c r="I81"/>
      <c r="J81"/>
      <c r="K81"/>
      <c r="L81" s="87"/>
      <c r="M81"/>
      <c r="N81"/>
      <c r="O81"/>
      <c r="P81"/>
      <c r="Q81" s="87"/>
      <c r="R81" s="87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 ht="15.6" x14ac:dyDescent="0.3">
      <c r="A82" s="87"/>
      <c r="B82" s="184"/>
      <c r="C82" s="96" t="s">
        <v>19</v>
      </c>
      <c r="D82"/>
      <c r="E82"/>
      <c r="F82"/>
      <c r="G82"/>
      <c r="H82"/>
      <c r="I82"/>
      <c r="J82"/>
      <c r="K82"/>
      <c r="L82" s="87"/>
      <c r="M82"/>
      <c r="N82"/>
      <c r="O82"/>
      <c r="P82"/>
      <c r="Q82" s="87"/>
      <c r="R82" s="87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 ht="15.6" x14ac:dyDescent="0.3">
      <c r="A83" s="87"/>
      <c r="B83" s="184"/>
      <c r="C83" s="96" t="s">
        <v>20</v>
      </c>
      <c r="D83"/>
      <c r="E83"/>
      <c r="F83"/>
      <c r="G83"/>
      <c r="H83"/>
      <c r="I83"/>
      <c r="J83"/>
      <c r="K83"/>
      <c r="L83" s="87"/>
      <c r="M83"/>
      <c r="N83"/>
      <c r="O83"/>
      <c r="P83"/>
      <c r="Q83" s="87"/>
      <c r="R83" s="87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 ht="31.2" x14ac:dyDescent="0.3">
      <c r="A84" s="87"/>
      <c r="B84" s="184"/>
      <c r="C84" s="96" t="s">
        <v>21</v>
      </c>
      <c r="D84"/>
      <c r="E84"/>
      <c r="F84"/>
      <c r="G84"/>
      <c r="H84"/>
      <c r="I84"/>
      <c r="J84"/>
      <c r="K84"/>
      <c r="L84" s="87"/>
      <c r="M84"/>
      <c r="N84"/>
      <c r="O84"/>
      <c r="P84"/>
      <c r="Q84" s="87"/>
      <c r="R84" s="87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 ht="15.6" x14ac:dyDescent="0.3">
      <c r="A85" s="87"/>
      <c r="B85" s="184"/>
      <c r="C85" s="96" t="s">
        <v>22</v>
      </c>
      <c r="D85"/>
      <c r="E85"/>
      <c r="F85"/>
      <c r="G85"/>
      <c r="H85"/>
      <c r="I85"/>
      <c r="J85"/>
      <c r="K85"/>
      <c r="L85" s="87"/>
      <c r="M85"/>
      <c r="N85"/>
      <c r="O85"/>
      <c r="P85"/>
      <c r="Q85" s="87"/>
      <c r="R85" s="87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 ht="15.6" x14ac:dyDescent="0.3">
      <c r="A86" s="87"/>
      <c r="B86" s="184"/>
      <c r="C86" s="96" t="s">
        <v>23</v>
      </c>
      <c r="D86"/>
      <c r="E86"/>
      <c r="F86"/>
      <c r="G86"/>
      <c r="H86"/>
      <c r="I86"/>
      <c r="J86"/>
      <c r="K86"/>
      <c r="L86" s="87"/>
      <c r="M86"/>
      <c r="N86"/>
      <c r="O86"/>
      <c r="P86"/>
      <c r="Q86" s="87"/>
      <c r="R86" s="87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</row>
    <row r="87" spans="1:1024" ht="15.6" x14ac:dyDescent="0.3">
      <c r="A87" s="87"/>
      <c r="B87" s="184"/>
      <c r="C87" s="96" t="s">
        <v>110</v>
      </c>
      <c r="D87"/>
      <c r="E87"/>
      <c r="F87"/>
      <c r="G87"/>
      <c r="H87"/>
      <c r="I87"/>
      <c r="J87"/>
      <c r="K87"/>
      <c r="L87" s="87"/>
      <c r="M87"/>
      <c r="N87"/>
      <c r="O87"/>
      <c r="P87"/>
      <c r="Q87" s="87"/>
      <c r="R87" s="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 x14ac:dyDescent="0.3">
      <c r="A88"/>
      <c r="B88"/>
      <c r="C88" s="37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 ht="29.85" customHeight="1" x14ac:dyDescent="0.3">
      <c r="A89" s="87"/>
      <c r="B89" s="184" t="s">
        <v>27</v>
      </c>
      <c r="C89" s="182" t="s">
        <v>111</v>
      </c>
      <c r="D89" s="182" t="s">
        <v>112</v>
      </c>
      <c r="E89" s="182"/>
      <c r="F89" s="97"/>
      <c r="G89" s="98"/>
      <c r="H89" s="98"/>
      <c r="I89" s="99"/>
      <c r="J89" s="87"/>
      <c r="K89" s="87"/>
      <c r="L89" s="87"/>
      <c r="M89"/>
      <c r="N89"/>
      <c r="O89"/>
      <c r="P89"/>
      <c r="Q89" s="87"/>
      <c r="R89" s="87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 ht="29.85" customHeight="1" x14ac:dyDescent="0.3">
      <c r="A90" s="87"/>
      <c r="B90" s="184"/>
      <c r="C90" s="182"/>
      <c r="D90" s="182" t="s">
        <v>113</v>
      </c>
      <c r="E90" s="182"/>
      <c r="F90" s="97"/>
      <c r="G90" s="98"/>
      <c r="H90" s="98"/>
      <c r="I90" s="99"/>
      <c r="J90" s="87"/>
      <c r="K90" s="87"/>
      <c r="L90" s="87"/>
      <c r="M90"/>
      <c r="N90"/>
      <c r="O90"/>
      <c r="P90"/>
      <c r="Q90" s="87"/>
      <c r="R90" s="87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 ht="29.85" customHeight="1" x14ac:dyDescent="0.3">
      <c r="A91" s="87"/>
      <c r="B91" s="184"/>
      <c r="C91" s="182"/>
      <c r="D91" s="182" t="s">
        <v>102</v>
      </c>
      <c r="E91" s="182"/>
      <c r="F91" s="97"/>
      <c r="G91" s="98"/>
      <c r="H91" s="98"/>
      <c r="I91" s="99"/>
      <c r="J91" s="87"/>
      <c r="K91" s="87"/>
      <c r="L91" s="87"/>
      <c r="M91"/>
      <c r="N91"/>
      <c r="O91"/>
      <c r="P91"/>
      <c r="Q91" s="87"/>
      <c r="R91" s="87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 ht="15.6" customHeight="1" x14ac:dyDescent="0.3">
      <c r="A92" s="87"/>
      <c r="B92" s="184"/>
      <c r="C92" s="182"/>
      <c r="D92" s="182" t="s">
        <v>32</v>
      </c>
      <c r="E92" s="182"/>
      <c r="F92" s="97"/>
      <c r="G92" s="98"/>
      <c r="H92" s="98"/>
      <c r="I92" s="99"/>
      <c r="J92" s="87"/>
      <c r="K92" s="87"/>
      <c r="L92" s="87"/>
      <c r="M92"/>
      <c r="N92"/>
      <c r="O92"/>
      <c r="P92"/>
      <c r="Q92" s="87"/>
      <c r="R92" s="87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 ht="15.75" customHeight="1" x14ac:dyDescent="0.3">
      <c r="A93" s="87"/>
      <c r="B93" s="184"/>
      <c r="C93" s="182"/>
      <c r="D93" s="182" t="s">
        <v>33</v>
      </c>
      <c r="E93" s="182"/>
      <c r="F93" s="97"/>
      <c r="G93" s="98"/>
      <c r="H93" s="98"/>
      <c r="I93" s="99"/>
      <c r="J93" s="87"/>
      <c r="K93" s="87"/>
      <c r="L93" s="87"/>
      <c r="M93"/>
      <c r="N93"/>
      <c r="O93"/>
      <c r="P93"/>
      <c r="Q93" s="87"/>
      <c r="R93" s="87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 ht="29.85" customHeight="1" x14ac:dyDescent="0.3">
      <c r="A94" s="87"/>
      <c r="B94" s="184"/>
      <c r="C94" s="182"/>
      <c r="D94" s="182" t="s">
        <v>114</v>
      </c>
      <c r="E94" s="182"/>
      <c r="F94" s="97"/>
      <c r="G94" s="98"/>
      <c r="H94" s="98"/>
      <c r="I94" s="99"/>
      <c r="J94" s="87"/>
      <c r="K94" s="87"/>
      <c r="L94" s="87"/>
      <c r="M94"/>
      <c r="N94"/>
      <c r="O94"/>
      <c r="P94"/>
      <c r="Q94" s="87"/>
      <c r="R94" s="87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 ht="29.85" customHeight="1" x14ac:dyDescent="0.3">
      <c r="A95" s="87"/>
      <c r="B95" s="184"/>
      <c r="C95" s="182"/>
      <c r="D95" s="182" t="s">
        <v>115</v>
      </c>
      <c r="E95" s="182"/>
      <c r="F95" s="97"/>
      <c r="G95" s="98"/>
      <c r="H95" s="98"/>
      <c r="I95" s="99"/>
      <c r="J95" s="87"/>
      <c r="K95" s="87"/>
      <c r="L95" s="87"/>
      <c r="M95"/>
      <c r="N95"/>
      <c r="O95"/>
      <c r="P95"/>
      <c r="Q95" s="87"/>
      <c r="R95" s="87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 ht="15.75" customHeight="1" x14ac:dyDescent="0.3">
      <c r="A96" s="87"/>
      <c r="B96" s="184"/>
      <c r="C96" s="183" t="s">
        <v>36</v>
      </c>
      <c r="D96" s="182" t="s">
        <v>37</v>
      </c>
      <c r="E96" s="182"/>
      <c r="F96" s="97"/>
      <c r="G96" s="98"/>
      <c r="H96" s="98"/>
      <c r="I96" s="99"/>
      <c r="J96" s="87"/>
      <c r="K96" s="87"/>
      <c r="L96" s="87"/>
      <c r="M96"/>
      <c r="N96"/>
      <c r="O96"/>
      <c r="P96"/>
      <c r="Q96" s="87"/>
      <c r="R96" s="87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 ht="15.75" customHeight="1" x14ac:dyDescent="0.3">
      <c r="A97" s="87"/>
      <c r="B97" s="184"/>
      <c r="C97" s="183"/>
      <c r="D97" s="182" t="s">
        <v>38</v>
      </c>
      <c r="E97" s="182"/>
      <c r="F97" s="97"/>
      <c r="G97" s="98"/>
      <c r="H97" s="98"/>
      <c r="I97" s="99"/>
      <c r="J97" s="87"/>
      <c r="K97" s="87"/>
      <c r="L97" s="87"/>
      <c r="M97"/>
      <c r="N97"/>
      <c r="O97"/>
      <c r="P97"/>
      <c r="Q97" s="87"/>
      <c r="R97" s="8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 ht="15.75" customHeight="1" x14ac:dyDescent="0.3">
      <c r="A98" s="87"/>
      <c r="B98" s="184"/>
      <c r="C98" s="183"/>
      <c r="D98" s="182" t="s">
        <v>39</v>
      </c>
      <c r="E98" s="182"/>
      <c r="F98"/>
      <c r="G98"/>
      <c r="H98"/>
      <c r="I98"/>
      <c r="J98"/>
      <c r="K98"/>
      <c r="L98" s="87"/>
      <c r="M98"/>
      <c r="N98"/>
      <c r="O98"/>
      <c r="P98"/>
      <c r="Q98" s="87"/>
      <c r="R98" s="87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 ht="15.75" customHeight="1" x14ac:dyDescent="0.3">
      <c r="A99" s="87"/>
      <c r="B99" s="184"/>
      <c r="C99" s="183"/>
      <c r="D99" s="182" t="s">
        <v>32</v>
      </c>
      <c r="E99" s="182"/>
      <c r="F99"/>
      <c r="G99"/>
      <c r="H99"/>
      <c r="I99"/>
      <c r="J99"/>
      <c r="K99"/>
      <c r="L99" s="87"/>
      <c r="M99"/>
      <c r="N99"/>
      <c r="O99"/>
      <c r="P99"/>
      <c r="Q99" s="87"/>
      <c r="R99" s="87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 ht="15.6" customHeight="1" x14ac:dyDescent="0.3">
      <c r="A100" s="87"/>
      <c r="B100" s="184"/>
      <c r="C100" s="183"/>
      <c r="D100" s="182" t="s">
        <v>33</v>
      </c>
      <c r="E100" s="182"/>
      <c r="F100"/>
      <c r="G100"/>
      <c r="H100"/>
      <c r="I100"/>
      <c r="J100"/>
      <c r="K100"/>
      <c r="L100" s="87"/>
      <c r="M100"/>
      <c r="N100"/>
      <c r="O100"/>
      <c r="P100"/>
      <c r="Q100" s="87"/>
      <c r="R100" s="87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 ht="29.85" customHeight="1" x14ac:dyDescent="0.3">
      <c r="A101" s="87"/>
      <c r="B101" s="184"/>
      <c r="C101" s="183"/>
      <c r="D101" s="182" t="s">
        <v>116</v>
      </c>
      <c r="E101" s="182"/>
      <c r="F101"/>
      <c r="G101"/>
      <c r="H101"/>
      <c r="I101"/>
      <c r="J101"/>
      <c r="K101"/>
      <c r="L101" s="87"/>
      <c r="M101"/>
      <c r="N101"/>
      <c r="O101"/>
      <c r="P101"/>
      <c r="Q101" s="87"/>
      <c r="R101" s="87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 ht="29.85" customHeight="1" x14ac:dyDescent="0.3">
      <c r="A102" s="87"/>
      <c r="B102" s="184"/>
      <c r="C102" s="183"/>
      <c r="D102" s="182" t="s">
        <v>41</v>
      </c>
      <c r="E102" s="182"/>
      <c r="F102"/>
      <c r="G102"/>
      <c r="H102"/>
      <c r="I102"/>
      <c r="J102"/>
      <c r="K102"/>
      <c r="L102" s="87"/>
      <c r="M102"/>
      <c r="N102"/>
      <c r="O102"/>
      <c r="P102"/>
      <c r="Q102" s="87"/>
      <c r="R102" s="87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 ht="29.85" customHeight="1" x14ac:dyDescent="0.3">
      <c r="A103" s="87"/>
      <c r="B103" s="184"/>
      <c r="C103" s="183"/>
      <c r="D103" s="182" t="s">
        <v>42</v>
      </c>
      <c r="E103" s="182"/>
      <c r="F103"/>
      <c r="G103"/>
      <c r="H103"/>
      <c r="I103"/>
      <c r="J103"/>
      <c r="K103"/>
      <c r="L103" s="87"/>
      <c r="M103"/>
      <c r="N103"/>
      <c r="O103"/>
      <c r="P103"/>
      <c r="Q103" s="87"/>
      <c r="R103" s="87"/>
      <c r="S103"/>
      <c r="T103" s="57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 ht="29.85" customHeight="1" x14ac:dyDescent="0.3">
      <c r="A104" s="87"/>
      <c r="B104" s="184"/>
      <c r="C104" s="183"/>
      <c r="D104" s="182" t="s">
        <v>43</v>
      </c>
      <c r="E104" s="182"/>
      <c r="F104"/>
      <c r="G104"/>
      <c r="H104"/>
      <c r="I104"/>
      <c r="J104"/>
      <c r="K104"/>
      <c r="L104" s="87"/>
      <c r="M104"/>
      <c r="N104"/>
      <c r="O104"/>
      <c r="P104"/>
      <c r="Q104" s="87"/>
      <c r="R104" s="87"/>
      <c r="S104"/>
      <c r="T104" s="57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 ht="29.85" customHeight="1" x14ac:dyDescent="0.3">
      <c r="A105" s="87"/>
      <c r="B105" s="184"/>
      <c r="C105" s="183"/>
      <c r="D105" s="182" t="s">
        <v>44</v>
      </c>
      <c r="E105" s="182"/>
      <c r="F105"/>
      <c r="G105"/>
      <c r="H105"/>
      <c r="I105"/>
      <c r="J105"/>
      <c r="K105"/>
      <c r="L105" s="87"/>
      <c r="M105"/>
      <c r="N105"/>
      <c r="O105"/>
      <c r="P105"/>
      <c r="Q105" s="87"/>
      <c r="R105" s="87"/>
      <c r="S105"/>
      <c r="T105" s="57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 ht="15.75" customHeight="1" x14ac:dyDescent="0.3">
      <c r="A106" s="87"/>
      <c r="B106" s="184"/>
      <c r="C106" s="182" t="s">
        <v>117</v>
      </c>
      <c r="D106" s="182" t="s">
        <v>108</v>
      </c>
      <c r="E106" s="182"/>
      <c r="F106"/>
      <c r="G106"/>
      <c r="H106"/>
      <c r="I106"/>
      <c r="J106"/>
      <c r="K106"/>
      <c r="L106" s="87"/>
      <c r="M106"/>
      <c r="N106"/>
      <c r="O106"/>
      <c r="P106"/>
      <c r="Q106" s="87"/>
      <c r="R106" s="87"/>
      <c r="S106"/>
      <c r="T106" s="57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 ht="15.75" customHeight="1" x14ac:dyDescent="0.3">
      <c r="A107" s="87"/>
      <c r="B107" s="184"/>
      <c r="C107" s="182"/>
      <c r="D107" s="182" t="s">
        <v>32</v>
      </c>
      <c r="E107" s="182"/>
      <c r="F107"/>
      <c r="G107"/>
      <c r="H107"/>
      <c r="I107"/>
      <c r="J107"/>
      <c r="K107"/>
      <c r="L107" s="87"/>
      <c r="M107"/>
      <c r="N107"/>
      <c r="O107"/>
      <c r="P107"/>
      <c r="Q107" s="87"/>
      <c r="R107" s="87"/>
      <c r="S107"/>
      <c r="T107" s="5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 ht="15.75" customHeight="1" x14ac:dyDescent="0.3">
      <c r="A108"/>
      <c r="B108" s="184"/>
      <c r="C108" s="182"/>
      <c r="D108" s="182" t="s">
        <v>33</v>
      </c>
      <c r="E108" s="182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 s="100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 ht="15.6" x14ac:dyDescent="0.3">
      <c r="A109"/>
      <c r="B109"/>
      <c r="C109" s="37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 s="100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 s="57" customFormat="1" ht="15.75" customHeight="1" x14ac:dyDescent="0.3">
      <c r="A110" s="56"/>
      <c r="B110" s="184" t="s">
        <v>118</v>
      </c>
      <c r="C110" s="184"/>
      <c r="D110" s="184"/>
      <c r="E110" s="184"/>
      <c r="F110" s="101"/>
      <c r="G110" s="101"/>
      <c r="H110" s="102"/>
      <c r="I110" s="103"/>
      <c r="J110" s="101"/>
      <c r="K110" s="101"/>
      <c r="L110" s="104"/>
      <c r="M110" s="105"/>
      <c r="N110" s="106"/>
      <c r="Q110" s="56"/>
      <c r="R110" s="56"/>
      <c r="T110" s="100"/>
    </row>
    <row r="111" spans="1:1024" ht="33.75" customHeight="1" x14ac:dyDescent="0.3">
      <c r="A111" s="56"/>
      <c r="B111" s="107" t="s">
        <v>119</v>
      </c>
      <c r="C111" s="183" t="s">
        <v>120</v>
      </c>
      <c r="D111" s="183"/>
      <c r="E111" s="183"/>
      <c r="F111" s="66"/>
      <c r="G111" s="66"/>
      <c r="H111" s="102"/>
      <c r="I111" s="66"/>
      <c r="J111" s="66"/>
      <c r="K111" s="66"/>
      <c r="L111" s="69"/>
      <c r="M111" s="66"/>
      <c r="N111" s="66"/>
      <c r="O111"/>
      <c r="P111"/>
      <c r="Q111" s="56"/>
      <c r="R111" s="56"/>
      <c r="S111"/>
      <c r="T111" s="100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 ht="15.75" customHeight="1" x14ac:dyDescent="0.3">
      <c r="A112" s="56"/>
      <c r="B112" s="107" t="s">
        <v>121</v>
      </c>
      <c r="C112" s="183" t="s">
        <v>122</v>
      </c>
      <c r="D112" s="183"/>
      <c r="E112" s="183"/>
      <c r="F112" s="66"/>
      <c r="G112" s="66"/>
      <c r="H112" s="102"/>
      <c r="I112" s="66"/>
      <c r="J112" s="66"/>
      <c r="K112" s="66"/>
      <c r="L112" s="69"/>
      <c r="M112" s="66"/>
      <c r="N112" s="66"/>
      <c r="O112"/>
      <c r="P112"/>
      <c r="Q112" s="56"/>
      <c r="R112" s="56"/>
      <c r="S112"/>
      <c r="T112" s="87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 ht="37.5" customHeight="1" x14ac:dyDescent="0.3">
      <c r="A113" s="56"/>
      <c r="B113" s="107" t="s">
        <v>123</v>
      </c>
      <c r="C113" s="183" t="s">
        <v>124</v>
      </c>
      <c r="D113" s="183"/>
      <c r="E113" s="183"/>
      <c r="F113" s="66"/>
      <c r="G113" s="66"/>
      <c r="H113" s="102"/>
      <c r="I113" s="66"/>
      <c r="J113" s="66"/>
      <c r="K113" s="66"/>
      <c r="L113" s="69"/>
      <c r="M113" s="66"/>
      <c r="N113" s="66"/>
      <c r="O113"/>
      <c r="P113"/>
      <c r="Q113" s="56"/>
      <c r="R113" s="56"/>
      <c r="S113"/>
      <c r="T113" s="87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 ht="15.75" customHeight="1" x14ac:dyDescent="0.3">
      <c r="A114" s="56"/>
      <c r="B114" s="107" t="s">
        <v>125</v>
      </c>
      <c r="C114" s="183" t="s">
        <v>126</v>
      </c>
      <c r="D114" s="183"/>
      <c r="E114" s="183"/>
      <c r="F114" s="66"/>
      <c r="G114" s="66"/>
      <c r="H114" s="102"/>
      <c r="I114" s="66"/>
      <c r="J114" s="66"/>
      <c r="K114" s="66"/>
      <c r="L114" s="69"/>
      <c r="M114" s="66"/>
      <c r="N114" s="66"/>
      <c r="O114"/>
      <c r="P114"/>
      <c r="Q114" s="56"/>
      <c r="R114" s="56"/>
      <c r="S114"/>
      <c r="T114" s="87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</sheetData>
  <mergeCells count="117">
    <mergeCell ref="C114:E114"/>
    <mergeCell ref="F69:G69"/>
    <mergeCell ref="D105:E105"/>
    <mergeCell ref="C106:C108"/>
    <mergeCell ref="D106:E106"/>
    <mergeCell ref="D107:E107"/>
    <mergeCell ref="D108:E108"/>
    <mergeCell ref="B110:E110"/>
    <mergeCell ref="C111:E111"/>
    <mergeCell ref="C112:E112"/>
    <mergeCell ref="C113:E113"/>
    <mergeCell ref="F70:G70"/>
    <mergeCell ref="B76:B78"/>
    <mergeCell ref="B80:B87"/>
    <mergeCell ref="B89:B108"/>
    <mergeCell ref="C89:C95"/>
    <mergeCell ref="D89:E89"/>
    <mergeCell ref="D90:E90"/>
    <mergeCell ref="D91:E91"/>
    <mergeCell ref="D92:E92"/>
    <mergeCell ref="D93:E93"/>
    <mergeCell ref="D94:E94"/>
    <mergeCell ref="D95:E95"/>
    <mergeCell ref="C96:C105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A63:A65"/>
    <mergeCell ref="B63:S63"/>
    <mergeCell ref="B64:B65"/>
    <mergeCell ref="C64:C65"/>
    <mergeCell ref="D64:D65"/>
    <mergeCell ref="E64:E65"/>
    <mergeCell ref="F64:G64"/>
    <mergeCell ref="H64:K64"/>
    <mergeCell ref="L64:L65"/>
    <mergeCell ref="M64:M65"/>
    <mergeCell ref="N64:N65"/>
    <mergeCell ref="O64:P64"/>
    <mergeCell ref="Q64:Q65"/>
    <mergeCell ref="R64:R65"/>
    <mergeCell ref="S64:S65"/>
    <mergeCell ref="F65:G65"/>
    <mergeCell ref="A51:A53"/>
    <mergeCell ref="B51:R51"/>
    <mergeCell ref="B52:B53"/>
    <mergeCell ref="C52:C53"/>
    <mergeCell ref="D52:D53"/>
    <mergeCell ref="E52:E53"/>
    <mergeCell ref="F52:G52"/>
    <mergeCell ref="H52:K52"/>
    <mergeCell ref="L52:L53"/>
    <mergeCell ref="M52:M53"/>
    <mergeCell ref="N52:O52"/>
    <mergeCell ref="P52:P53"/>
    <mergeCell ref="Q52:Q53"/>
    <mergeCell ref="R52:R53"/>
    <mergeCell ref="F53:G53"/>
    <mergeCell ref="A20:A22"/>
    <mergeCell ref="B20:R20"/>
    <mergeCell ref="Q21:Q22"/>
    <mergeCell ref="R21:R22"/>
    <mergeCell ref="A30:A32"/>
    <mergeCell ref="B30:R30"/>
    <mergeCell ref="B31:B32"/>
    <mergeCell ref="C31:C32"/>
    <mergeCell ref="D31:D32"/>
    <mergeCell ref="E31:E32"/>
    <mergeCell ref="F31:F32"/>
    <mergeCell ref="G31:G32"/>
    <mergeCell ref="H31:K31"/>
    <mergeCell ref="L31:L32"/>
    <mergeCell ref="M31:M32"/>
    <mergeCell ref="N31:O31"/>
    <mergeCell ref="P31:P32"/>
    <mergeCell ref="Q31:Q32"/>
    <mergeCell ref="R31:R32"/>
    <mergeCell ref="D21:D22"/>
    <mergeCell ref="E21:E22"/>
    <mergeCell ref="F21:F22"/>
    <mergeCell ref="G21:G22"/>
    <mergeCell ref="H21:K21"/>
    <mergeCell ref="A13:A15"/>
    <mergeCell ref="B13:R13"/>
    <mergeCell ref="B14:B15"/>
    <mergeCell ref="C14:C15"/>
    <mergeCell ref="D14:D15"/>
    <mergeCell ref="E14:E15"/>
    <mergeCell ref="F14:F15"/>
    <mergeCell ref="G14:G15"/>
    <mergeCell ref="H14:K14"/>
    <mergeCell ref="L14:L15"/>
    <mergeCell ref="M14:M15"/>
    <mergeCell ref="N14:O14"/>
    <mergeCell ref="P14:P15"/>
    <mergeCell ref="Q14:Q15"/>
    <mergeCell ref="R14:R15"/>
    <mergeCell ref="F58:G58"/>
    <mergeCell ref="B21:B22"/>
    <mergeCell ref="C21:C22"/>
    <mergeCell ref="N21:O21"/>
    <mergeCell ref="P21:P22"/>
    <mergeCell ref="F68:G68"/>
    <mergeCell ref="F67:G67"/>
    <mergeCell ref="F56:G56"/>
    <mergeCell ref="F54:G54"/>
    <mergeCell ref="L21:L22"/>
    <mergeCell ref="M21:M22"/>
    <mergeCell ref="F60:G60"/>
    <mergeCell ref="F55:G55"/>
    <mergeCell ref="F66:G66"/>
  </mergeCells>
  <dataValidations count="10">
    <dataValidation type="list" allowBlank="1" showInputMessage="1" showErrorMessage="1" sqref="M16:M17 N69:N70 M23:M28 M60:M62 M54:M57 N67 M33:M49">
      <formula1>$C$75:$C$77</formula1>
      <formula2>0</formula2>
    </dataValidation>
    <dataValidation type="list" allowBlank="1" showInputMessage="1" showErrorMessage="1" sqref="E23:E28 E16:E17 E35:E49">
      <formula1>$D$95:$D$104</formula1>
      <formula2>0</formula2>
    </dataValidation>
    <dataValidation type="list" allowBlank="1" showInputMessage="1" showErrorMessage="1" sqref="R23:R28 R35:R49 R60:R62 S58 R54:R57 S67 S69:S70">
      <formula1>$C$79:$C$86</formula1>
      <formula2>0</formula2>
    </dataValidation>
    <dataValidation type="list" allowBlank="1" showInputMessage="1" showErrorMessage="1" sqref="E61:E62 E67 E69:E70">
      <formula1>$D$105:$D$107</formula1>
      <formula2>0</formula2>
    </dataValidation>
    <dataValidation type="list" allowBlank="1" showInputMessage="1" showErrorMessage="1" sqref="E54:E57 E60">
      <formula1>$D$88:$D$94</formula1>
      <formula2>0</formula2>
    </dataValidation>
    <dataValidation type="list" allowBlank="1" showInputMessage="1" showErrorMessage="1" sqref="M58:M59 N66 N68">
      <formula1>$C$36:$C$39</formula1>
      <formula2>0</formula2>
    </dataValidation>
    <dataValidation type="list" allowBlank="1" showInputMessage="1" showErrorMessage="1" sqref="R58:R59 S66 S68">
      <formula1>$C$41:$C$48</formula1>
      <formula2>0</formula2>
    </dataValidation>
    <dataValidation type="list" allowBlank="1" showInputMessage="1" showErrorMessage="1" sqref="E58">
      <formula1>$D$57:$D$66</formula1>
      <formula2>0</formula2>
    </dataValidation>
    <dataValidation type="list" allowBlank="1" showInputMessage="1" showErrorMessage="1" sqref="E59">
      <formula1>$D$50:$D$56</formula1>
      <formula2>0</formula2>
    </dataValidation>
    <dataValidation type="list" allowBlank="1" showInputMessage="1" showErrorMessage="1" sqref="E66 E68">
      <formula1>$D$67:$D$69</formula1>
      <formula2>0</formula2>
    </dataValidation>
  </dataValidations>
  <printOptions horizontalCentered="1" verticalCentered="1"/>
  <pageMargins left="0.25" right="0.25" top="0.75" bottom="0.75" header="0.3" footer="0.3"/>
  <pageSetup scale="41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5"/>
  <sheetViews>
    <sheetView topLeftCell="A117" zoomScaleNormal="100" workbookViewId="0">
      <selection activeCell="B126" activeCellId="1" sqref="A1:S55 B126"/>
    </sheetView>
  </sheetViews>
  <sheetFormatPr defaultRowHeight="14.4" x14ac:dyDescent="0.3"/>
  <cols>
    <col min="1" max="1" width="52.33203125" style="108"/>
    <col min="2" max="2" width="83" style="108"/>
    <col min="3" max="3" width="57.44140625" style="108"/>
    <col min="4" max="4" width="38" style="108"/>
    <col min="5" max="5" width="33.5546875" style="108"/>
    <col min="6" max="7" width="11.5546875" style="108"/>
    <col min="8" max="9" width="14.33203125" style="108"/>
    <col min="10" max="10" width="16" style="108"/>
    <col min="11" max="11" width="11.33203125" style="108"/>
    <col min="12" max="12" width="17.88671875" style="108"/>
    <col min="13" max="13" width="14" style="108"/>
    <col min="14" max="14" width="13.33203125" style="108"/>
    <col min="15" max="17" width="17" style="108"/>
    <col min="18" max="1025" width="7.6640625" style="108"/>
  </cols>
  <sheetData>
    <row r="1" spans="1:1024" x14ac:dyDescent="0.3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3" spans="1:1024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5" spans="1:1024" ht="15.6" x14ac:dyDescent="0.3">
      <c r="A5"/>
      <c r="B5" s="109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6" x14ac:dyDescent="0.3">
      <c r="A6" s="110"/>
      <c r="B6" s="111" t="s">
        <v>56</v>
      </c>
      <c r="C6" s="110"/>
      <c r="D6" s="110"/>
      <c r="E6" s="110"/>
      <c r="F6" s="110"/>
      <c r="G6" s="110"/>
      <c r="H6" s="112"/>
      <c r="I6" s="113"/>
      <c r="J6" s="113"/>
      <c r="K6" s="110"/>
      <c r="L6" s="110"/>
      <c r="M6" s="110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6" x14ac:dyDescent="0.3">
      <c r="A7"/>
      <c r="B7" s="110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6" x14ac:dyDescent="0.3">
      <c r="A8" s="110"/>
      <c r="B8" s="115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6" x14ac:dyDescent="0.3">
      <c r="A9" s="116" t="s">
        <v>127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6" x14ac:dyDescent="0.3">
      <c r="A10" s="118" t="s">
        <v>59</v>
      </c>
      <c r="B10" s="118"/>
      <c r="C10" s="110"/>
      <c r="D10" s="110"/>
      <c r="E10" s="110"/>
      <c r="F10" s="110"/>
      <c r="G10" s="110"/>
      <c r="H10" s="112"/>
      <c r="I10" s="113"/>
      <c r="J10" s="113"/>
      <c r="K10" s="110"/>
      <c r="L10" s="110"/>
      <c r="M10" s="1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.6" x14ac:dyDescent="0.3">
      <c r="A11" s="110"/>
      <c r="B11" s="119"/>
      <c r="C11" s="110"/>
      <c r="D11" s="110"/>
      <c r="E11" s="110"/>
      <c r="F11" s="110"/>
      <c r="G11" s="110"/>
      <c r="H11" s="112"/>
      <c r="I11" s="113"/>
      <c r="J11" s="113"/>
      <c r="K11" s="110"/>
      <c r="L11" s="110"/>
      <c r="M11" s="110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6" x14ac:dyDescent="0.3">
      <c r="A12" s="120" t="s">
        <v>128</v>
      </c>
      <c r="B12" s="120"/>
      <c r="C12" s="117"/>
      <c r="D12" s="110"/>
      <c r="E12" s="110"/>
      <c r="F12" s="110"/>
      <c r="G12" s="110"/>
      <c r="H12" s="112"/>
      <c r="I12" s="113"/>
      <c r="J12" s="113"/>
      <c r="K12" s="110"/>
      <c r="L12" s="110"/>
      <c r="M12" s="110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6" x14ac:dyDescent="0.3">
      <c r="A13" s="121" t="s">
        <v>129</v>
      </c>
      <c r="B13" s="116"/>
      <c r="C13" s="117"/>
      <c r="D13" s="110"/>
      <c r="E13" s="110"/>
      <c r="F13" s="110"/>
      <c r="G13" s="110"/>
      <c r="H13" s="112"/>
      <c r="I13" s="113"/>
      <c r="J13" s="113"/>
      <c r="K13" s="110"/>
      <c r="L13" s="110"/>
      <c r="M13" s="110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6" x14ac:dyDescent="0.3">
      <c r="A14" s="121" t="s">
        <v>130</v>
      </c>
      <c r="B14" s="116"/>
      <c r="C14" s="117"/>
      <c r="D14" s="110"/>
      <c r="E14" s="110"/>
      <c r="F14" s="110"/>
      <c r="G14" s="110"/>
      <c r="H14" s="112"/>
      <c r="I14" s="113"/>
      <c r="J14" s="113"/>
      <c r="K14" s="110"/>
      <c r="L14" s="110"/>
      <c r="M14" s="110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.6" x14ac:dyDescent="0.3">
      <c r="A15"/>
      <c r="B15" s="122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.6" x14ac:dyDescent="0.3">
      <c r="A16"/>
      <c r="B16" s="122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5.75" customHeight="1" x14ac:dyDescent="0.3">
      <c r="A17" s="185" t="s">
        <v>131</v>
      </c>
      <c r="B17" s="185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4"/>
      <c r="S17" s="124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.75" customHeight="1" x14ac:dyDescent="0.3">
      <c r="A18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4"/>
      <c r="S18" s="124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.6" x14ac:dyDescent="0.3">
      <c r="A19" s="122" t="s">
        <v>132</v>
      </c>
      <c r="B19" s="124"/>
      <c r="C19"/>
      <c r="D19"/>
      <c r="E19"/>
      <c r="F19"/>
      <c r="G19"/>
      <c r="H19" s="126"/>
      <c r="I19" s="126"/>
      <c r="J19" s="126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4.4" customHeight="1" x14ac:dyDescent="0.3">
      <c r="A20" s="124"/>
      <c r="B20" s="124"/>
      <c r="C20"/>
      <c r="D20"/>
      <c r="E20"/>
      <c r="F20"/>
      <c r="G20"/>
      <c r="H20" s="126"/>
      <c r="I20" s="126"/>
      <c r="J20" s="126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128" customFormat="1" ht="5.0999999999999996" customHeight="1" x14ac:dyDescent="0.3">
      <c r="A21" s="127"/>
      <c r="B21" s="127"/>
    </row>
    <row r="22" spans="1:1024" ht="15.75" customHeight="1" x14ac:dyDescent="0.3">
      <c r="A22" s="186" t="s">
        <v>133</v>
      </c>
      <c r="B22" s="186" t="s">
        <v>134</v>
      </c>
      <c r="H22" s="126"/>
      <c r="I22" s="126"/>
      <c r="J22" s="126"/>
    </row>
    <row r="23" spans="1:1024" ht="15.6" customHeight="1" x14ac:dyDescent="0.3">
      <c r="A23" s="186"/>
      <c r="B23" s="186"/>
      <c r="H23" s="126"/>
      <c r="I23" s="126"/>
      <c r="J23" s="126"/>
    </row>
    <row r="24" spans="1:1024" ht="15.75" customHeight="1" x14ac:dyDescent="0.3">
      <c r="A24" s="187" t="s">
        <v>135</v>
      </c>
      <c r="B24" s="188"/>
      <c r="H24" s="126"/>
      <c r="I24" s="126"/>
      <c r="J24" s="126"/>
    </row>
    <row r="25" spans="1:1024" ht="15.6" x14ac:dyDescent="0.3">
      <c r="A25" s="187"/>
      <c r="B25" s="188"/>
      <c r="H25" s="126"/>
      <c r="I25" s="126"/>
      <c r="J25" s="126"/>
    </row>
    <row r="26" spans="1:1024" ht="46.5" customHeight="1" x14ac:dyDescent="0.3">
      <c r="A26" s="188" t="s">
        <v>136</v>
      </c>
      <c r="B26" s="188" t="s">
        <v>137</v>
      </c>
      <c r="H26" s="126"/>
      <c r="I26" s="126"/>
      <c r="J26" s="126"/>
    </row>
    <row r="27" spans="1:1024" ht="15.6" hidden="1" x14ac:dyDescent="0.3">
      <c r="A27" s="188"/>
      <c r="B27" s="188"/>
      <c r="H27" s="126"/>
      <c r="I27" s="126"/>
      <c r="J27" s="126"/>
    </row>
    <row r="28" spans="1:1024" ht="15.75" customHeight="1" x14ac:dyDescent="0.3">
      <c r="A28" s="187" t="s">
        <v>138</v>
      </c>
      <c r="B28" s="188"/>
      <c r="H28" s="126"/>
      <c r="I28" s="126"/>
      <c r="J28" s="126"/>
    </row>
    <row r="29" spans="1:1024" ht="15.6" x14ac:dyDescent="0.3">
      <c r="A29" s="187"/>
      <c r="B29" s="188"/>
      <c r="H29" s="126"/>
      <c r="I29" s="126"/>
      <c r="J29" s="126"/>
    </row>
    <row r="30" spans="1:1024" ht="42.6" customHeight="1" x14ac:dyDescent="0.3">
      <c r="A30" s="188" t="s">
        <v>139</v>
      </c>
      <c r="B30" s="188" t="s">
        <v>140</v>
      </c>
      <c r="H30" s="126"/>
      <c r="I30" s="126"/>
      <c r="J30" s="126"/>
    </row>
    <row r="31" spans="1:1024" ht="15.6" hidden="1" x14ac:dyDescent="0.3">
      <c r="A31" s="188"/>
      <c r="B31" s="188"/>
      <c r="H31" s="126"/>
      <c r="I31" s="126"/>
      <c r="J31" s="126"/>
    </row>
    <row r="32" spans="1:1024" ht="36.9" customHeight="1" x14ac:dyDescent="0.3">
      <c r="A32" s="187" t="s">
        <v>141</v>
      </c>
      <c r="B32" s="188"/>
      <c r="H32" s="126"/>
      <c r="I32" s="126"/>
      <c r="J32" s="126"/>
    </row>
    <row r="33" spans="1:10" ht="51.6" hidden="1" customHeight="1" x14ac:dyDescent="0.3">
      <c r="A33" s="187"/>
      <c r="B33" s="188"/>
      <c r="H33" s="126"/>
      <c r="I33" s="126"/>
      <c r="J33" s="126"/>
    </row>
    <row r="34" spans="1:10" ht="62.1" customHeight="1" x14ac:dyDescent="0.3">
      <c r="A34" s="188" t="s">
        <v>142</v>
      </c>
      <c r="B34" s="188" t="s">
        <v>143</v>
      </c>
      <c r="H34" s="126"/>
      <c r="I34" s="126"/>
      <c r="J34" s="126"/>
    </row>
    <row r="35" spans="1:10" ht="15.6" hidden="1" x14ac:dyDescent="0.3">
      <c r="A35" s="188"/>
      <c r="B35" s="188"/>
      <c r="H35" s="126"/>
      <c r="I35" s="126"/>
      <c r="J35" s="126"/>
    </row>
    <row r="36" spans="1:10" ht="33.9" customHeight="1" x14ac:dyDescent="0.3">
      <c r="A36" s="187" t="s">
        <v>144</v>
      </c>
      <c r="B36" s="188"/>
      <c r="H36" s="126"/>
      <c r="I36" s="126"/>
      <c r="J36" s="126"/>
    </row>
    <row r="37" spans="1:10" ht="15.6" hidden="1" x14ac:dyDescent="0.3">
      <c r="A37" s="187"/>
      <c r="B37" s="188"/>
      <c r="H37" s="126"/>
      <c r="I37" s="126"/>
      <c r="J37" s="126"/>
    </row>
    <row r="38" spans="1:10" ht="68.400000000000006" customHeight="1" x14ac:dyDescent="0.3">
      <c r="A38" s="188" t="s">
        <v>145</v>
      </c>
      <c r="B38" s="188" t="s">
        <v>146</v>
      </c>
      <c r="H38" s="126"/>
      <c r="I38" s="126"/>
      <c r="J38" s="126"/>
    </row>
    <row r="39" spans="1:10" ht="15.6" hidden="1" x14ac:dyDescent="0.3">
      <c r="A39" s="188"/>
      <c r="B39" s="188"/>
      <c r="H39" s="126"/>
      <c r="I39" s="126"/>
      <c r="J39" s="126"/>
    </row>
    <row r="40" spans="1:10" ht="55.5" customHeight="1" x14ac:dyDescent="0.3">
      <c r="A40" s="188" t="s">
        <v>147</v>
      </c>
      <c r="B40" s="188" t="s">
        <v>148</v>
      </c>
      <c r="H40" s="126"/>
      <c r="I40" s="126"/>
      <c r="J40" s="126"/>
    </row>
    <row r="41" spans="1:10" ht="6" hidden="1" customHeight="1" x14ac:dyDescent="0.3">
      <c r="A41" s="188"/>
      <c r="B41" s="188"/>
      <c r="H41" s="126"/>
      <c r="I41" s="126"/>
      <c r="J41" s="126"/>
    </row>
    <row r="42" spans="1:10" ht="93.9" customHeight="1" x14ac:dyDescent="0.3">
      <c r="A42" s="188" t="s">
        <v>149</v>
      </c>
      <c r="B42" s="188" t="s">
        <v>150</v>
      </c>
      <c r="H42" s="126"/>
      <c r="I42" s="126"/>
      <c r="J42" s="126"/>
    </row>
    <row r="43" spans="1:10" ht="47.4" hidden="1" customHeight="1" x14ac:dyDescent="0.3">
      <c r="A43" s="188"/>
      <c r="B43" s="188"/>
      <c r="H43" s="126"/>
      <c r="I43" s="126"/>
      <c r="J43" s="126"/>
    </row>
    <row r="44" spans="1:10" ht="26.1" customHeight="1" x14ac:dyDescent="0.3">
      <c r="A44" s="187" t="s">
        <v>151</v>
      </c>
      <c r="B44" s="188"/>
      <c r="H44" s="126"/>
      <c r="I44" s="126"/>
      <c r="J44" s="126"/>
    </row>
    <row r="45" spans="1:10" ht="15.6" hidden="1" x14ac:dyDescent="0.3">
      <c r="A45" s="187"/>
      <c r="B45" s="188"/>
      <c r="H45" s="126"/>
      <c r="I45" s="126"/>
      <c r="J45" s="126"/>
    </row>
    <row r="46" spans="1:10" ht="45.9" customHeight="1" x14ac:dyDescent="0.3">
      <c r="A46" s="188" t="s">
        <v>152</v>
      </c>
      <c r="B46" s="188" t="s">
        <v>153</v>
      </c>
      <c r="H46" s="126"/>
      <c r="I46" s="126"/>
      <c r="J46" s="126"/>
    </row>
    <row r="47" spans="1:10" ht="15.6" hidden="1" x14ac:dyDescent="0.3">
      <c r="A47" s="188"/>
      <c r="B47" s="188"/>
      <c r="H47" s="126"/>
      <c r="I47" s="126"/>
      <c r="J47" s="126"/>
    </row>
    <row r="48" spans="1:10" ht="15.75" customHeight="1" x14ac:dyDescent="0.3">
      <c r="A48" s="187" t="s">
        <v>154</v>
      </c>
      <c r="B48" s="188"/>
      <c r="H48" s="126"/>
      <c r="I48" s="126"/>
      <c r="J48" s="126"/>
    </row>
    <row r="49" spans="1:10" ht="30" customHeight="1" x14ac:dyDescent="0.3">
      <c r="A49" s="187"/>
      <c r="B49" s="188"/>
      <c r="H49" s="126"/>
      <c r="I49" s="126"/>
      <c r="J49" s="126"/>
    </row>
    <row r="50" spans="1:10" ht="52.5" customHeight="1" x14ac:dyDescent="0.3">
      <c r="A50" s="188" t="s">
        <v>155</v>
      </c>
      <c r="B50" s="188" t="s">
        <v>156</v>
      </c>
      <c r="H50" s="126"/>
      <c r="I50" s="126"/>
      <c r="J50" s="126"/>
    </row>
    <row r="51" spans="1:10" ht="15.6" hidden="1" x14ac:dyDescent="0.3">
      <c r="A51" s="188"/>
      <c r="B51" s="188"/>
      <c r="H51" s="126"/>
      <c r="I51" s="126"/>
      <c r="J51" s="126"/>
    </row>
    <row r="52" spans="1:10" ht="29.4" customHeight="1" x14ac:dyDescent="0.3">
      <c r="A52" s="187" t="s">
        <v>157</v>
      </c>
      <c r="B52" s="188"/>
      <c r="H52" s="126"/>
      <c r="I52" s="126"/>
      <c r="J52" s="126"/>
    </row>
    <row r="53" spans="1:10" ht="15.75" customHeight="1" x14ac:dyDescent="0.3">
      <c r="A53" s="187"/>
      <c r="B53" s="188"/>
      <c r="H53" s="126"/>
      <c r="I53" s="126"/>
      <c r="J53" s="126"/>
    </row>
    <row r="54" spans="1:10" ht="65.400000000000006" customHeight="1" x14ac:dyDescent="0.3">
      <c r="A54" s="188" t="s">
        <v>158</v>
      </c>
      <c r="B54" s="188" t="s">
        <v>159</v>
      </c>
      <c r="H54" s="126"/>
      <c r="I54" s="126"/>
      <c r="J54" s="126"/>
    </row>
    <row r="55" spans="1:10" ht="44.4" hidden="1" customHeight="1" x14ac:dyDescent="0.3">
      <c r="A55" s="188"/>
      <c r="B55" s="188"/>
      <c r="H55" s="126"/>
      <c r="I55" s="126"/>
      <c r="J55" s="126"/>
    </row>
    <row r="75" ht="15" customHeight="1" x14ac:dyDescent="0.3"/>
    <row r="85" ht="15" customHeight="1" x14ac:dyDescent="0.3"/>
    <row r="86" ht="65.099999999999994" customHeight="1" x14ac:dyDescent="0.3"/>
    <row r="95" ht="15" customHeight="1" x14ac:dyDescent="0.3"/>
  </sheetData>
  <mergeCells count="35"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17:B17"/>
    <mergeCell ref="A22:A23"/>
    <mergeCell ref="B22:B23"/>
    <mergeCell ref="A24:A25"/>
    <mergeCell ref="B24:B25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2"/>
  <sheetViews>
    <sheetView zoomScale="85" zoomScaleNormal="85" workbookViewId="0">
      <selection activeCell="B36" sqref="A1:S55"/>
    </sheetView>
  </sheetViews>
  <sheetFormatPr defaultRowHeight="14.4" x14ac:dyDescent="0.3"/>
  <cols>
    <col min="1" max="1" width="52.33203125" style="108"/>
    <col min="2" max="2" width="83" style="108"/>
    <col min="3" max="3" width="57.44140625" style="108"/>
    <col min="4" max="4" width="38" style="108"/>
    <col min="5" max="5" width="33.5546875" style="108"/>
    <col min="6" max="7" width="11.5546875" style="108"/>
    <col min="8" max="9" width="14.33203125" style="108"/>
    <col min="10" max="10" width="16" style="108"/>
    <col min="11" max="11" width="11.33203125" style="108"/>
    <col min="12" max="12" width="17.88671875" style="108"/>
    <col min="13" max="13" width="14" style="108"/>
    <col min="14" max="14" width="13.33203125" style="108"/>
    <col min="15" max="17" width="17" style="108"/>
    <col min="18" max="1025" width="7.6640625" style="108"/>
  </cols>
  <sheetData>
    <row r="1" spans="1:1024" ht="15.6" x14ac:dyDescent="0.3">
      <c r="A1"/>
      <c r="B1" s="109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5.6" x14ac:dyDescent="0.3">
      <c r="A2" s="110"/>
      <c r="B2" s="111" t="s">
        <v>56</v>
      </c>
      <c r="C2" s="110"/>
      <c r="D2" s="110"/>
      <c r="E2" s="110"/>
      <c r="F2" s="110"/>
      <c r="G2" s="110"/>
      <c r="H2" s="112"/>
      <c r="I2" s="113"/>
      <c r="J2" s="113"/>
      <c r="K2" s="110"/>
      <c r="L2" s="110"/>
      <c r="M2" s="110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5.6" x14ac:dyDescent="0.3">
      <c r="A3"/>
      <c r="B3" s="110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5.6" x14ac:dyDescent="0.3">
      <c r="A4" s="110"/>
      <c r="B4" s="115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5.6" x14ac:dyDescent="0.3">
      <c r="A5" s="116" t="s">
        <v>160</v>
      </c>
      <c r="B5" s="116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6" x14ac:dyDescent="0.3">
      <c r="A6" s="118" t="s">
        <v>59</v>
      </c>
      <c r="B6" s="118"/>
      <c r="C6" s="110"/>
      <c r="D6" s="110"/>
      <c r="E6" s="110"/>
      <c r="F6" s="110"/>
      <c r="G6" s="110"/>
      <c r="H6" s="112"/>
      <c r="I6" s="113"/>
      <c r="J6" s="113"/>
      <c r="K6" s="110"/>
      <c r="L6" s="110"/>
      <c r="M6" s="110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6" x14ac:dyDescent="0.3">
      <c r="A7" s="110"/>
      <c r="B7" s="119"/>
      <c r="C7" s="110"/>
      <c r="D7" s="110"/>
      <c r="E7" s="110"/>
      <c r="F7" s="110"/>
      <c r="G7" s="110"/>
      <c r="H7" s="112"/>
      <c r="I7" s="113"/>
      <c r="J7" s="113"/>
      <c r="K7" s="110"/>
      <c r="L7" s="110"/>
      <c r="M7" s="110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6" x14ac:dyDescent="0.3">
      <c r="A8" s="120" t="s">
        <v>128</v>
      </c>
      <c r="B8" s="120"/>
      <c r="C8" s="117"/>
      <c r="D8" s="110"/>
      <c r="E8" s="110"/>
      <c r="F8" s="110"/>
      <c r="G8" s="110"/>
      <c r="H8" s="112"/>
      <c r="I8" s="113"/>
      <c r="J8" s="113"/>
      <c r="K8" s="110"/>
      <c r="L8" s="110"/>
      <c r="M8" s="110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6" x14ac:dyDescent="0.3">
      <c r="A9" s="121" t="s">
        <v>129</v>
      </c>
      <c r="B9" s="116"/>
      <c r="C9" s="117"/>
      <c r="D9" s="110"/>
      <c r="E9" s="110"/>
      <c r="F9" s="110"/>
      <c r="G9" s="110"/>
      <c r="H9" s="112"/>
      <c r="I9" s="113"/>
      <c r="J9" s="113"/>
      <c r="K9" s="110"/>
      <c r="L9" s="110"/>
      <c r="M9" s="110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6" x14ac:dyDescent="0.3">
      <c r="A10" s="121" t="s">
        <v>130</v>
      </c>
      <c r="B10" s="116"/>
      <c r="C10" s="117"/>
      <c r="D10" s="110"/>
      <c r="E10" s="110"/>
      <c r="F10" s="110"/>
      <c r="G10" s="110"/>
      <c r="H10" s="112"/>
      <c r="I10" s="113"/>
      <c r="J10" s="113"/>
      <c r="K10" s="110"/>
      <c r="L10" s="110"/>
      <c r="M10" s="1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.6" x14ac:dyDescent="0.3">
      <c r="A11"/>
      <c r="B11" s="122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6" x14ac:dyDescent="0.3">
      <c r="A12"/>
      <c r="B12" s="12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 customHeight="1" x14ac:dyDescent="0.3">
      <c r="A13" s="123" t="s">
        <v>131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4"/>
      <c r="S13" s="124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.75" customHeight="1" x14ac:dyDescent="0.3">
      <c r="A14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4"/>
      <c r="S14" s="12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.6" x14ac:dyDescent="0.3">
      <c r="A15" s="122" t="s">
        <v>132</v>
      </c>
      <c r="B15" s="124"/>
      <c r="C15"/>
      <c r="D15"/>
      <c r="E15"/>
      <c r="F15"/>
      <c r="G15"/>
      <c r="H15" s="126"/>
      <c r="I15" s="126"/>
      <c r="J15" s="126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4.4" customHeight="1" x14ac:dyDescent="0.3">
      <c r="A16" s="124"/>
      <c r="B16" s="124"/>
      <c r="C16"/>
      <c r="D16"/>
      <c r="E16"/>
      <c r="F16"/>
      <c r="G16"/>
      <c r="H16" s="126"/>
      <c r="I16" s="126"/>
      <c r="J16" s="12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" s="128" customFormat="1" ht="15" customHeight="1" x14ac:dyDescent="0.3">
      <c r="A17" s="129"/>
      <c r="B17" s="129"/>
    </row>
    <row r="18" spans="1:10" ht="15" customHeight="1" x14ac:dyDescent="0.3">
      <c r="A18" s="130" t="s">
        <v>133</v>
      </c>
      <c r="B18" s="130" t="s">
        <v>134</v>
      </c>
      <c r="H18" s="126"/>
      <c r="I18" s="126"/>
      <c r="J18" s="126"/>
    </row>
    <row r="19" spans="1:10" ht="15" customHeight="1" x14ac:dyDescent="0.3">
      <c r="A19" s="130"/>
      <c r="B19" s="130"/>
      <c r="H19" s="126"/>
      <c r="I19" s="126"/>
      <c r="J19" s="126"/>
    </row>
    <row r="20" spans="1:10" ht="15" customHeight="1" x14ac:dyDescent="0.3">
      <c r="A20" s="130" t="s">
        <v>135</v>
      </c>
      <c r="B20" s="131"/>
      <c r="H20" s="126"/>
      <c r="I20" s="126"/>
      <c r="J20" s="126"/>
    </row>
    <row r="21" spans="1:10" ht="15" customHeight="1" x14ac:dyDescent="0.3">
      <c r="A21" s="130"/>
      <c r="B21" s="131"/>
      <c r="H21" s="126"/>
      <c r="I21" s="126"/>
      <c r="J21" s="126"/>
    </row>
    <row r="22" spans="1:10" ht="15" customHeight="1" x14ac:dyDescent="0.3">
      <c r="A22" s="131"/>
      <c r="B22" s="131"/>
      <c r="H22" s="126"/>
      <c r="I22" s="126"/>
      <c r="J22" s="126"/>
    </row>
    <row r="23" spans="1:10" ht="15" customHeight="1" x14ac:dyDescent="0.3">
      <c r="A23" s="131"/>
      <c r="B23" s="131"/>
      <c r="H23" s="126"/>
      <c r="I23" s="126"/>
      <c r="J23" s="126"/>
    </row>
    <row r="24" spans="1:10" ht="15" customHeight="1" x14ac:dyDescent="0.3">
      <c r="A24" s="130" t="s">
        <v>138</v>
      </c>
      <c r="B24" s="131"/>
      <c r="H24" s="126"/>
      <c r="I24" s="126"/>
      <c r="J24" s="126"/>
    </row>
    <row r="25" spans="1:10" ht="15" customHeight="1" x14ac:dyDescent="0.3">
      <c r="A25" s="130"/>
      <c r="B25" s="131"/>
      <c r="H25" s="126"/>
      <c r="I25" s="126"/>
      <c r="J25" s="126"/>
    </row>
    <row r="26" spans="1:10" ht="15" customHeight="1" x14ac:dyDescent="0.3">
      <c r="A26" s="131"/>
      <c r="B26" s="131"/>
      <c r="H26" s="126"/>
      <c r="I26" s="126"/>
      <c r="J26" s="126"/>
    </row>
    <row r="27" spans="1:10" ht="15" customHeight="1" x14ac:dyDescent="0.3">
      <c r="A27" s="131"/>
      <c r="B27" s="131"/>
      <c r="H27" s="126"/>
      <c r="I27" s="126"/>
      <c r="J27" s="126"/>
    </row>
    <row r="28" spans="1:10" ht="15" customHeight="1" x14ac:dyDescent="0.3">
      <c r="A28" s="130" t="s">
        <v>141</v>
      </c>
      <c r="B28" s="131"/>
      <c r="H28" s="126"/>
      <c r="I28" s="126"/>
      <c r="J28" s="126"/>
    </row>
    <row r="29" spans="1:10" ht="15" customHeight="1" x14ac:dyDescent="0.3">
      <c r="A29" s="130"/>
      <c r="B29" s="131"/>
      <c r="H29" s="126"/>
      <c r="I29" s="126"/>
      <c r="J29" s="126"/>
    </row>
    <row r="30" spans="1:10" ht="15" customHeight="1" x14ac:dyDescent="0.3">
      <c r="A30" s="131"/>
      <c r="B30" s="131"/>
      <c r="H30" s="126"/>
      <c r="I30" s="126"/>
      <c r="J30" s="126"/>
    </row>
    <row r="31" spans="1:10" ht="15" customHeight="1" x14ac:dyDescent="0.3">
      <c r="A31" s="131"/>
      <c r="B31" s="131"/>
      <c r="H31" s="126"/>
      <c r="I31" s="126"/>
      <c r="J31" s="126"/>
    </row>
    <row r="32" spans="1:10" ht="15" customHeight="1" x14ac:dyDescent="0.3">
      <c r="A32" s="130" t="s">
        <v>144</v>
      </c>
      <c r="B32" s="131"/>
      <c r="H32" s="126"/>
      <c r="I32" s="126"/>
      <c r="J32" s="126"/>
    </row>
    <row r="33" spans="1:10" ht="37.5" customHeight="1" x14ac:dyDescent="0.3">
      <c r="A33" s="130" t="s">
        <v>161</v>
      </c>
      <c r="B33" s="131" t="s">
        <v>162</v>
      </c>
      <c r="H33" s="126"/>
      <c r="I33" s="126"/>
      <c r="J33" s="126"/>
    </row>
    <row r="34" spans="1:10" ht="31.5" customHeight="1" x14ac:dyDescent="0.3">
      <c r="A34" s="130" t="s">
        <v>163</v>
      </c>
      <c r="B34" s="131" t="s">
        <v>164</v>
      </c>
      <c r="H34" s="126"/>
      <c r="I34" s="126"/>
      <c r="J34" s="126"/>
    </row>
    <row r="35" spans="1:10" ht="15" customHeight="1" x14ac:dyDescent="0.3">
      <c r="A35" s="131"/>
      <c r="B35" s="131"/>
      <c r="H35" s="126"/>
      <c r="I35" s="126"/>
      <c r="J35" s="126"/>
    </row>
    <row r="36" spans="1:10" ht="15" customHeight="1" x14ac:dyDescent="0.3">
      <c r="A36" s="131"/>
      <c r="B36" s="131"/>
      <c r="H36" s="126"/>
      <c r="I36" s="126"/>
      <c r="J36" s="126"/>
    </row>
    <row r="37" spans="1:10" ht="15" customHeight="1" x14ac:dyDescent="0.3">
      <c r="A37" s="131"/>
      <c r="B37" s="131"/>
      <c r="H37" s="126"/>
      <c r="I37" s="126"/>
      <c r="J37" s="126"/>
    </row>
    <row r="38" spans="1:10" ht="15" customHeight="1" x14ac:dyDescent="0.3">
      <c r="A38" s="131"/>
      <c r="B38" s="131"/>
      <c r="H38" s="126"/>
      <c r="I38" s="126"/>
      <c r="J38" s="126"/>
    </row>
    <row r="39" spans="1:10" ht="15" customHeight="1" x14ac:dyDescent="0.3">
      <c r="A39" s="131"/>
      <c r="B39" s="131"/>
      <c r="H39" s="126"/>
      <c r="I39" s="126"/>
      <c r="J39" s="126"/>
    </row>
    <row r="40" spans="1:10" ht="15" customHeight="1" x14ac:dyDescent="0.3">
      <c r="A40" s="131"/>
      <c r="B40" s="131"/>
      <c r="H40" s="126"/>
      <c r="I40" s="126"/>
      <c r="J40" s="126"/>
    </row>
    <row r="41" spans="1:10" ht="15" customHeight="1" x14ac:dyDescent="0.3">
      <c r="A41" s="130" t="s">
        <v>151</v>
      </c>
      <c r="B41" s="131"/>
      <c r="H41" s="126"/>
      <c r="I41" s="126"/>
      <c r="J41" s="126"/>
    </row>
    <row r="42" spans="1:10" ht="15" customHeight="1" x14ac:dyDescent="0.3">
      <c r="A42" s="130"/>
      <c r="B42" s="131"/>
      <c r="H42" s="126"/>
      <c r="I42" s="126"/>
      <c r="J42" s="126"/>
    </row>
    <row r="43" spans="1:10" ht="15" customHeight="1" x14ac:dyDescent="0.3">
      <c r="A43" s="131"/>
      <c r="B43" s="131"/>
      <c r="H43" s="126"/>
      <c r="I43" s="126"/>
      <c r="J43" s="126"/>
    </row>
    <row r="44" spans="1:10" ht="15" customHeight="1" x14ac:dyDescent="0.3">
      <c r="A44" s="131"/>
      <c r="B44" s="131"/>
      <c r="H44" s="126"/>
      <c r="I44" s="126"/>
      <c r="J44" s="126"/>
    </row>
    <row r="45" spans="1:10" ht="15" customHeight="1" x14ac:dyDescent="0.3">
      <c r="A45" s="130" t="s">
        <v>154</v>
      </c>
      <c r="B45" s="131"/>
      <c r="H45" s="126"/>
      <c r="I45" s="126"/>
      <c r="J45" s="126"/>
    </row>
    <row r="46" spans="1:10" ht="15" customHeight="1" x14ac:dyDescent="0.3">
      <c r="A46" s="130"/>
      <c r="B46" s="131"/>
      <c r="H46" s="126"/>
      <c r="I46" s="126"/>
      <c r="J46" s="126"/>
    </row>
    <row r="47" spans="1:10" ht="15" customHeight="1" x14ac:dyDescent="0.3">
      <c r="A47" s="131"/>
      <c r="B47" s="131"/>
      <c r="H47" s="126"/>
      <c r="I47" s="126"/>
      <c r="J47" s="126"/>
    </row>
    <row r="48" spans="1:10" ht="15" customHeight="1" x14ac:dyDescent="0.3">
      <c r="A48" s="131"/>
      <c r="B48" s="131"/>
      <c r="H48" s="126"/>
      <c r="I48" s="126"/>
      <c r="J48" s="126"/>
    </row>
    <row r="49" spans="1:10" ht="15" customHeight="1" x14ac:dyDescent="0.3">
      <c r="A49" s="130" t="s">
        <v>157</v>
      </c>
      <c r="B49" s="131"/>
      <c r="H49" s="126"/>
      <c r="I49" s="126"/>
      <c r="J49" s="126"/>
    </row>
    <row r="50" spans="1:10" ht="15" customHeight="1" x14ac:dyDescent="0.3">
      <c r="A50" s="130"/>
      <c r="B50" s="131"/>
      <c r="H50" s="126"/>
      <c r="I50" s="126"/>
      <c r="J50" s="126"/>
    </row>
    <row r="51" spans="1:10" ht="15" customHeight="1" x14ac:dyDescent="0.3">
      <c r="A51" s="131"/>
      <c r="B51" s="131"/>
      <c r="H51" s="126"/>
      <c r="I51" s="126"/>
      <c r="J51" s="126"/>
    </row>
    <row r="52" spans="1:10" ht="15" customHeight="1" x14ac:dyDescent="0.3">
      <c r="A52" s="131"/>
      <c r="B52" s="131"/>
      <c r="H52" s="126"/>
      <c r="I52" s="126"/>
      <c r="J52" s="126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D78BDCB94DB1F42A6346FE0A284B04D" ma:contentTypeVersion="6" ma:contentTypeDescription="A content type to manage public (operations) IDB documents" ma:contentTypeScope="" ma:versionID="271d237928ccfea9b2d9b8625bf8efc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201af6869951481ad3224c068202c7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40835158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3129/OC-BR</Approval_x0020_Number>
    <Document_x0020_Author xmlns="cdc7663a-08f0-4737-9e8c-148ce897a09c">Ochoa, Francisco Jose</Document_x0020_Author>
    <Fiscal_x0020_Year_x0020_IDB xmlns="cdc7663a-08f0-4737-9e8c-148ce897a09c">2017</Fiscal_x0020_Year_x0020_IDB>
    <Other_x0020_Author xmlns="cdc7663a-08f0-4737-9e8c-148ce897a09c" xsi:nil="true"/>
    <Project_x0020_Number xmlns="cdc7663a-08f0-4737-9e8c-148ce897a09c">BR-L1372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Plan&lt;/USER_STAGE&gt;&lt;PD_OBJ_TYPE&gt;0&lt;/PD_OBJ_TYPE&gt;&lt;MAKERECORD&gt;N&lt;/MAKERECORD&gt;&lt;PD_FILEPT_NO&gt;PO-BR-L1372-GS&lt;/PD_FILEPT_NO&gt;&lt;PD_FILE_PART&gt;1071675252&lt;/PD_FILE_PART&gt;&lt;/Data&gt;</Migration_x0020_Info>
    <Operation_x0020_Type xmlns="cdc7663a-08f0-4737-9e8c-148ce897a09c" xsi:nil="true"/>
    <Document_x0020_Language_x0020_IDB xmlns="cdc7663a-08f0-4737-9e8c-148ce897a09c">Portuguese</Document_x0020_Language_x0020_IDB>
    <Identifier xmlns="cdc7663a-08f0-4737-9e8c-148ce897a09c">Plano de Aquisições FULL DOC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Issue_x0020_Date xmlns="cdc7663a-08f0-4737-9e8c-148ce897a09c" xsi:nil="true"/>
    <Publication_x0020_Type xmlns="cdc7663a-08f0-4737-9e8c-148ce897a09c" xsi:nil="true"/>
    <Publishing_x0020_House xmlns="cdc7663a-08f0-4737-9e8c-148ce897a09c" xsi:nil="true"/>
    <Abstract xmlns="cdc7663a-08f0-4737-9e8c-148ce897a09c" xsi:nil="true"/>
    <Disclosure_x0020_Activity xmlns="cdc7663a-08f0-4737-9e8c-148ce897a09c">Procurement Plan</Disclosure_x0020_Activity>
    <Region xmlns="cdc7663a-08f0-4737-9e8c-148ce897a09c" xsi:nil="true"/>
    <Webtopic xmlns="cdc7663a-08f0-4737-9e8c-148ce897a09c">Generic</Webtopic>
    <Disclosed xmlns="cdc7663a-08f0-4737-9e8c-148ce897a09c">false</Disclosed>
    <KP_x0020_Topics xmlns="cdc7663a-08f0-4737-9e8c-148ce897a09c" xsi:nil="true"/>
    <Editor1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EE93D62-E55A-46E9-B2C6-3B3093F12B12}"/>
</file>

<file path=customXml/itemProps2.xml><?xml version="1.0" encoding="utf-8"?>
<ds:datastoreItem xmlns:ds="http://schemas.openxmlformats.org/officeDocument/2006/customXml" ds:itemID="{AA79BFD4-86A9-488E-9AF0-7E52E3E57DC6}"/>
</file>

<file path=customXml/itemProps3.xml><?xml version="1.0" encoding="utf-8"?>
<ds:datastoreItem xmlns:ds="http://schemas.openxmlformats.org/officeDocument/2006/customXml" ds:itemID="{74958DF5-DA1A-4702-AADB-028AF03C1280}"/>
</file>

<file path=customXml/itemProps4.xml><?xml version="1.0" encoding="utf-8"?>
<ds:datastoreItem xmlns:ds="http://schemas.openxmlformats.org/officeDocument/2006/customXml" ds:itemID="{85050D27-652B-4E80-BFA5-3C6B65F51788}"/>
</file>

<file path=customXml/itemProps5.xml><?xml version="1.0" encoding="utf-8"?>
<ds:datastoreItem xmlns:ds="http://schemas.openxmlformats.org/officeDocument/2006/customXml" ds:itemID="{93B63F77-971F-4EEF-B1D8-06CDADBE021C}"/>
</file>

<file path=customXml/itemProps6.xml><?xml version="1.0" encoding="utf-8"?>
<ds:datastoreItem xmlns:ds="http://schemas.openxmlformats.org/officeDocument/2006/customXml" ds:itemID="{E1CD8610-A64D-451A-89C2-CB0D89C5E392}"/>
</file>

<file path=docProps/app.xml><?xml version="1.0" encoding="utf-8"?>
<Properties xmlns="http://schemas.openxmlformats.org/officeDocument/2006/extended-properties" xmlns:vt="http://schemas.openxmlformats.org/officeDocument/2006/docPropsVTypes">
  <TotalTime>358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Instruções</vt:lpstr>
      <vt:lpstr>Detalhes Plano de Aquisições</vt:lpstr>
      <vt:lpstr>Sheet1</vt:lpstr>
      <vt:lpstr>Folha de Comentários</vt:lpstr>
      <vt:lpstr>'Detalhes Plano de Aquisições'!_FilterDatabase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versão nova FEV 2017</dc:title>
  <dc:creator>Bruno Costa</dc:creator>
  <cp:lastModifiedBy>Cordeiro, Tiago de Barros</cp:lastModifiedBy>
  <cp:revision>9</cp:revision>
  <cp:lastPrinted>2017-01-11T16:48:09Z</cp:lastPrinted>
  <dcterms:created xsi:type="dcterms:W3CDTF">2011-03-30T14:45:37Z</dcterms:created>
  <dcterms:modified xsi:type="dcterms:W3CDTF">2017-02-02T17:33:29Z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Inter-American Development Bank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0x0101001A458A224826124E8B45B1D613300CFC001D78BDCB94DB1F42A6346FE0A284B04D</vt:lpwstr>
  </property>
  <property fmtid="{D5CDD505-2E9C-101B-9397-08002B2CF9AE}" pid="10" name="TaxKeyword">
    <vt:lpwstr/>
  </property>
  <property fmtid="{D5CDD505-2E9C-101B-9397-08002B2CF9AE}" pid="11" name="Sub_x002d_Sector">
    <vt:lpwstr/>
  </property>
  <property fmtid="{D5CDD505-2E9C-101B-9397-08002B2CF9AE}" pid="12" name="TaxKeywordTaxHTField">
    <vt:lpwstr/>
  </property>
  <property fmtid="{D5CDD505-2E9C-101B-9397-08002B2CF9AE}" pid="13" name="Series Operations IDB">
    <vt:lpwstr>-1;#Procurement Administration|d8145667-6247-4db3-9e42-91a14331cc81</vt:lpwstr>
  </property>
  <property fmtid="{D5CDD505-2E9C-101B-9397-08002B2CF9AE}" pid="15" name="Country">
    <vt:lpwstr>30;#Brazil|7deb27ec-6837-4974-9aa8-6cfbac841ef8</vt:lpwstr>
  </property>
  <property fmtid="{D5CDD505-2E9C-101B-9397-08002B2CF9AE}" pid="16" name="Fund IDB">
    <vt:lpwstr/>
  </property>
  <property fmtid="{D5CDD505-2E9C-101B-9397-08002B2CF9AE}" pid="17" name="Series_x0020_Operations_x0020_IDB">
    <vt:lpwstr>-1;#Procurement Administration|d8145667-6247-4db3-9e42-91a14331cc81</vt:lpwstr>
  </property>
  <property fmtid="{D5CDD505-2E9C-101B-9397-08002B2CF9AE}" pid="20" name="Sector IDB">
    <vt:lpwstr/>
  </property>
  <property fmtid="{D5CDD505-2E9C-101B-9397-08002B2CF9AE}" pid="21" name="Function Operations IDB">
    <vt:lpwstr>-1;#Goods and Services|5bfebf1b-9f1f-4411-b1dd-4c19b807b799</vt:lpwstr>
  </property>
  <property fmtid="{D5CDD505-2E9C-101B-9397-08002B2CF9AE}" pid="22" name="Sub-Sector">
    <vt:lpwstr/>
  </property>
  <property fmtid="{D5CDD505-2E9C-101B-9397-08002B2CF9AE}" pid="23" name="Function_x0020_Operations_x0020_IDB">
    <vt:lpwstr>-1;#Goods and Services|5bfebf1b-9f1f-4411-b1dd-4c19b807b799</vt:lpwstr>
  </property>
  <property fmtid="{D5CDD505-2E9C-101B-9397-08002B2CF9AE}" pid="24" name="Fund_x0020_IDB">
    <vt:lpwstr/>
  </property>
  <property fmtid="{D5CDD505-2E9C-101B-9397-08002B2CF9AE}" pid="25" name="From_x003A_">
    <vt:lpwstr/>
  </property>
  <property fmtid="{D5CDD505-2E9C-101B-9397-08002B2CF9AE}" pid="26" name="Sector_x0020_IDB">
    <vt:lpwstr/>
  </property>
  <property fmtid="{D5CDD505-2E9C-101B-9397-08002B2CF9AE}" pid="27" name="To_x003A_">
    <vt:lpwstr/>
  </property>
  <property fmtid="{D5CDD505-2E9C-101B-9397-08002B2CF9AE}" pid="28" name="To:">
    <vt:lpwstr/>
  </property>
  <property fmtid="{D5CDD505-2E9C-101B-9397-08002B2CF9AE}" pid="29" name="From:">
    <vt:lpwstr/>
  </property>
</Properties>
</file>