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externalLinks/externalLink2.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KSalkie\Documents\AOP Jan 18 - Jun 19\"/>
    </mc:Choice>
  </mc:AlternateContent>
  <bookViews>
    <workbookView xWindow="0" yWindow="0" windowWidth="20490" windowHeight="7620"/>
  </bookViews>
  <sheets>
    <sheet name="ProcurePlan Jan 18 - Jun 19" sheetId="31" r:id="rId1"/>
    <sheet name="Sheet1" sheetId="27" r:id="rId2"/>
  </sheets>
  <externalReferences>
    <externalReference r:id="rId3"/>
    <externalReference r:id="rId4"/>
  </externalReferences>
  <calcPr calcId="162913" concurrentCalc="0"/>
</workbook>
</file>

<file path=xl/calcChain.xml><?xml version="1.0" encoding="utf-8"?>
<calcChain xmlns="http://schemas.openxmlformats.org/spreadsheetml/2006/main">
  <c r="H80" i="31" l="1"/>
  <c r="I53" i="31"/>
  <c r="I22" i="31"/>
  <c r="I51" i="31"/>
  <c r="I52" i="31"/>
  <c r="I55" i="31"/>
  <c r="I56" i="31"/>
</calcChain>
</file>

<file path=xl/comments1.xml><?xml version="1.0" encoding="utf-8"?>
<comments xmlns="http://schemas.openxmlformats.org/spreadsheetml/2006/main">
  <authors>
    <author>Kamika Salkie</author>
  </authors>
  <commentList>
    <comment ref="I22" authorId="0" shapeId="0">
      <text>
        <r>
          <rPr>
            <b/>
            <sz val="9"/>
            <color indexed="81"/>
            <rFont val="Tahoma"/>
            <family val="2"/>
          </rPr>
          <t>Kamika Salkie:</t>
        </r>
        <r>
          <rPr>
            <sz val="9"/>
            <color indexed="81"/>
            <rFont val="Tahoma"/>
            <family val="2"/>
          </rPr>
          <t xml:space="preserve">
Activity now merged with WBS 3.5.3, 3.5.4 and 3.3.6</t>
        </r>
      </text>
    </comment>
    <comment ref="F28" authorId="0" shapeId="0">
      <text>
        <r>
          <rPr>
            <b/>
            <sz val="9"/>
            <color indexed="81"/>
            <rFont val="Tahoma"/>
            <family val="2"/>
          </rPr>
          <t>Kamika Salkie:</t>
        </r>
        <r>
          <rPr>
            <sz val="9"/>
            <color indexed="81"/>
            <rFont val="Tahoma"/>
            <family val="2"/>
          </rPr>
          <t xml:space="preserve">
Activity commenced as Shopping</t>
        </r>
      </text>
    </comment>
    <comment ref="I28" authorId="0" shapeId="0">
      <text>
        <r>
          <rPr>
            <b/>
            <sz val="9"/>
            <color indexed="81"/>
            <rFont val="Tahoma"/>
            <family val="2"/>
          </rPr>
          <t>Kamika Salkie:</t>
        </r>
        <r>
          <rPr>
            <sz val="9"/>
            <color indexed="81"/>
            <rFont val="Tahoma"/>
            <family val="2"/>
          </rPr>
          <t xml:space="preserve">
Amount reduced from US $60,000</t>
        </r>
      </text>
    </comment>
    <comment ref="I32" authorId="0" shapeId="0">
      <text>
        <r>
          <rPr>
            <b/>
            <sz val="9"/>
            <color indexed="81"/>
            <rFont val="Tahoma"/>
            <family val="2"/>
          </rPr>
          <t>Kamika Salkie:</t>
        </r>
        <r>
          <rPr>
            <sz val="9"/>
            <color indexed="81"/>
            <rFont val="Tahoma"/>
            <family val="2"/>
          </rPr>
          <t xml:space="preserve">
Amount reduced from 61,000 based on what is needed for this year
</t>
        </r>
      </text>
    </comment>
    <comment ref="F34" authorId="0" shapeId="0">
      <text>
        <r>
          <rPr>
            <b/>
            <sz val="9"/>
            <color indexed="81"/>
            <rFont val="Tahoma"/>
            <family val="2"/>
          </rPr>
          <t>Kamika Salkie:</t>
        </r>
        <r>
          <rPr>
            <sz val="9"/>
            <color indexed="81"/>
            <rFont val="Tahoma"/>
            <family val="2"/>
          </rPr>
          <t xml:space="preserve">
Activity commenced as Shopping
Reference CCB/CJA/883/2017</t>
        </r>
      </text>
    </comment>
    <comment ref="I52" authorId="0" shapeId="0">
      <text>
        <r>
          <rPr>
            <b/>
            <sz val="9"/>
            <color indexed="81"/>
            <rFont val="Tahoma"/>
            <family val="2"/>
          </rPr>
          <t>Kamika Salkie:</t>
        </r>
        <r>
          <rPr>
            <sz val="9"/>
            <color indexed="81"/>
            <rFont val="Tahoma"/>
            <family val="2"/>
          </rPr>
          <t xml:space="preserve">
Activity merged with 3.5.1, 3.5.2, 3.5.4, 3.5.5</t>
        </r>
      </text>
    </comment>
    <comment ref="I53" authorId="0" shapeId="0">
      <text>
        <r>
          <rPr>
            <b/>
            <sz val="9"/>
            <color indexed="81"/>
            <rFont val="Tahoma"/>
            <family val="2"/>
          </rPr>
          <t>Kamika Salkie:</t>
        </r>
        <r>
          <rPr>
            <sz val="9"/>
            <color indexed="81"/>
            <rFont val="Tahoma"/>
            <family val="2"/>
          </rPr>
          <t xml:space="preserve">
activity merged with 3.4.3</t>
        </r>
      </text>
    </comment>
    <comment ref="C55" authorId="0" shapeId="0">
      <text>
        <r>
          <rPr>
            <b/>
            <sz val="9"/>
            <color indexed="81"/>
            <rFont val="Tahoma"/>
            <family val="2"/>
          </rPr>
          <t>Kamika Salkie:</t>
        </r>
        <r>
          <rPr>
            <sz val="9"/>
            <color indexed="81"/>
            <rFont val="Tahoma"/>
            <family val="2"/>
          </rPr>
          <t xml:space="preserve">
Activity merged with 3.4.6</t>
        </r>
      </text>
    </comment>
    <comment ref="I55" authorId="0" shapeId="0">
      <text>
        <r>
          <rPr>
            <b/>
            <sz val="9"/>
            <color indexed="81"/>
            <rFont val="Tahoma"/>
            <family val="2"/>
          </rPr>
          <t>Kamika Salkie:</t>
        </r>
        <r>
          <rPr>
            <sz val="9"/>
            <color indexed="81"/>
            <rFont val="Tahoma"/>
            <family val="2"/>
          </rPr>
          <t xml:space="preserve">
5,600 added form 3.4.6</t>
        </r>
      </text>
    </comment>
    <comment ref="C56" authorId="0" shapeId="0">
      <text>
        <r>
          <rPr>
            <b/>
            <sz val="9"/>
            <color indexed="81"/>
            <rFont val="Tahoma"/>
            <family val="2"/>
          </rPr>
          <t>Kamika Salkie:</t>
        </r>
        <r>
          <rPr>
            <sz val="9"/>
            <color indexed="81"/>
            <rFont val="Tahoma"/>
            <family val="2"/>
          </rPr>
          <t xml:space="preserve">
Activity merged with 3.4.6</t>
        </r>
      </text>
    </comment>
    <comment ref="I56" authorId="0" shapeId="0">
      <text>
        <r>
          <rPr>
            <b/>
            <sz val="9"/>
            <color indexed="81"/>
            <rFont val="Tahoma"/>
            <family val="2"/>
          </rPr>
          <t>Kamika Salkie:</t>
        </r>
        <r>
          <rPr>
            <sz val="9"/>
            <color indexed="81"/>
            <rFont val="Tahoma"/>
            <family val="2"/>
          </rPr>
          <t xml:space="preserve">
13,400 added from WBS 3.4.6 </t>
        </r>
      </text>
    </comment>
    <comment ref="H80" authorId="0" shapeId="0">
      <text>
        <r>
          <rPr>
            <b/>
            <sz val="9"/>
            <color indexed="81"/>
            <rFont val="Tahoma"/>
            <family val="2"/>
          </rPr>
          <t>Kamika Salkie:</t>
        </r>
        <r>
          <rPr>
            <sz val="9"/>
            <color indexed="81"/>
            <rFont val="Tahoma"/>
            <family val="2"/>
          </rPr>
          <t xml:space="preserve">
Activity merged with 3.3.1, 3.3.2 and 3.3.4</t>
        </r>
      </text>
    </comment>
  </commentList>
</comments>
</file>

<file path=xl/sharedStrings.xml><?xml version="1.0" encoding="utf-8"?>
<sst xmlns="http://schemas.openxmlformats.org/spreadsheetml/2006/main" count="1426" uniqueCount="518">
  <si>
    <t>Project Coordinator</t>
  </si>
  <si>
    <t>Project Accountant</t>
  </si>
  <si>
    <t>System Administrator</t>
  </si>
  <si>
    <t>Developers</t>
  </si>
  <si>
    <t>IDMS_SOL1</t>
  </si>
  <si>
    <t>Project Director</t>
  </si>
  <si>
    <t>Financial Manager</t>
  </si>
  <si>
    <t>Legal Specialist</t>
  </si>
  <si>
    <t>ICT Coordinator</t>
  </si>
  <si>
    <t>Business Process and Documentation</t>
  </si>
  <si>
    <t>Marketing, PR &amp; Communication</t>
  </si>
  <si>
    <t>Monitoring and Evaluation Officer</t>
  </si>
  <si>
    <t>Senior Manager, Card &amp; NIN  Services</t>
  </si>
  <si>
    <t xml:space="preserve">Production and Distribution Manager </t>
  </si>
  <si>
    <t>Vetting  Manager</t>
  </si>
  <si>
    <t>Media Sponsorships/Partnerships</t>
  </si>
  <si>
    <t>PROJECT COORDINATION</t>
  </si>
  <si>
    <t>Project Staff equipment (Laptop, Monitors)</t>
  </si>
  <si>
    <t>Furniture &amp; Supplies (Project Team)</t>
  </si>
  <si>
    <t>Procurement Manager</t>
  </si>
  <si>
    <t xml:space="preserve">DR Site Hosting </t>
  </si>
  <si>
    <t>Technical Evaluation</t>
  </si>
  <si>
    <t>Snr Database Administrator</t>
  </si>
  <si>
    <t>Application Administrator/Manager</t>
  </si>
  <si>
    <t>Specialized electrical tools for the eGovJa Power Team to support new infrastructure</t>
  </si>
  <si>
    <t xml:space="preserve">Additional LTO tape drives to facilitate backup regime of the NIDS solution </t>
  </si>
  <si>
    <t>Network Management Software Solution to support the NIDS</t>
  </si>
  <si>
    <t>Windows Server training</t>
  </si>
  <si>
    <t>Expansion / replacement of backup solution to facilitate the inclusion of NIDS in the backup schedule</t>
  </si>
  <si>
    <t>Expansion of  VMware virtualization platform to include provision of cloud services to validation web services and supporting applications</t>
  </si>
  <si>
    <t>NIDSPEU1</t>
  </si>
  <si>
    <t>NIDSPEU2</t>
  </si>
  <si>
    <t>NIDSPEU3</t>
  </si>
  <si>
    <t>NIDSPEU4</t>
  </si>
  <si>
    <t>NIDSPEU5</t>
  </si>
  <si>
    <t>NIDSPEU6</t>
  </si>
  <si>
    <t>NIDSPEU7</t>
  </si>
  <si>
    <t>NIDSPEU8</t>
  </si>
  <si>
    <t>NIDSPEU9</t>
  </si>
  <si>
    <t>NIDSPEU10</t>
  </si>
  <si>
    <t>NIDSPEU11</t>
  </si>
  <si>
    <t>NIDSPEU12</t>
  </si>
  <si>
    <t>NIDSPEU13</t>
  </si>
  <si>
    <t>NIDSPEU14</t>
  </si>
  <si>
    <t>NIDSPEU15</t>
  </si>
  <si>
    <t>NIDSPEU17</t>
  </si>
  <si>
    <t>NIDSPEU18</t>
  </si>
  <si>
    <t>NIDSPEU19</t>
  </si>
  <si>
    <t>NIDSPEU20</t>
  </si>
  <si>
    <t>NIDSPEU21</t>
  </si>
  <si>
    <t>NIDSPEU22</t>
  </si>
  <si>
    <t>NIDSPEU23</t>
  </si>
  <si>
    <t>eGovHOST1</t>
  </si>
  <si>
    <t>eGovHOST2</t>
  </si>
  <si>
    <t>eGovHOST4</t>
  </si>
  <si>
    <t>eGovSUPPORT1</t>
  </si>
  <si>
    <t>eGovSUPPORT2</t>
  </si>
  <si>
    <t>eGovTECHN1</t>
  </si>
  <si>
    <t>eGovTECHN2</t>
  </si>
  <si>
    <t>eGovTECHN4</t>
  </si>
  <si>
    <t>eGovTECHN6</t>
  </si>
  <si>
    <t>eGovTECHN7</t>
  </si>
  <si>
    <t>eGovMDA2</t>
  </si>
  <si>
    <t>eGovMDA7</t>
  </si>
  <si>
    <t>eGovMDA8</t>
  </si>
  <si>
    <t>eGovMDA9</t>
  </si>
  <si>
    <t>eGovMDA11</t>
  </si>
  <si>
    <t>eGovMDA16</t>
  </si>
  <si>
    <t>eGovMDA17</t>
  </si>
  <si>
    <t>eGovCONSULT5</t>
  </si>
  <si>
    <t>eGovCONSULT11</t>
  </si>
  <si>
    <t>eGovSOF1</t>
  </si>
  <si>
    <t>eGovSOF2</t>
  </si>
  <si>
    <t>ENROL-LAN1</t>
  </si>
  <si>
    <t>WAN-ENROL1</t>
  </si>
  <si>
    <t>ENROL-CONSUL1</t>
  </si>
  <si>
    <t>EDUSEC1</t>
  </si>
  <si>
    <t xml:space="preserve">Hosting  for NIDS Racks at  eGov Data Center </t>
  </si>
  <si>
    <t>Ex-Ante</t>
  </si>
  <si>
    <t>International Competitive Bidding</t>
  </si>
  <si>
    <t>National Competitive Bidding</t>
  </si>
  <si>
    <t>Shopping</t>
  </si>
  <si>
    <t>Direct Contracting</t>
  </si>
  <si>
    <t>Quality and Cost Based Selection</t>
  </si>
  <si>
    <t>3CV</t>
  </si>
  <si>
    <t>WORKS</t>
  </si>
  <si>
    <t>Executing Agency:</t>
  </si>
  <si>
    <t>Activity:</t>
  </si>
  <si>
    <t>Additional Information:</t>
  </si>
  <si>
    <t>Procurement Method
(Select one of the options):</t>
  </si>
  <si>
    <t>Lots Quantity:</t>
  </si>
  <si>
    <t>Process Number:</t>
  </si>
  <si>
    <t xml:space="preserve">Estimated Amount </t>
  </si>
  <si>
    <t>Associated Component:</t>
  </si>
  <si>
    <t>Review Method
(Select one of the options):</t>
  </si>
  <si>
    <t>Dates</t>
  </si>
  <si>
    <t>Comments - for UCS include selection method</t>
  </si>
  <si>
    <t>Estimated Amount, in US$:</t>
  </si>
  <si>
    <t>Estimated Amount IDB %:</t>
  </si>
  <si>
    <t>Estimated Amount Counterpart %:</t>
  </si>
  <si>
    <t>Specific Procurement notice</t>
  </si>
  <si>
    <t>Contract Signature</t>
  </si>
  <si>
    <t>Component 1</t>
  </si>
  <si>
    <t>JAMAICA POST</t>
  </si>
  <si>
    <t>JAMPOST2</t>
  </si>
  <si>
    <t>Component 2</t>
  </si>
  <si>
    <t>GOODS</t>
  </si>
  <si>
    <t>Office productivity software (MS Project)</t>
  </si>
  <si>
    <t>OPM-EGOVJA</t>
  </si>
  <si>
    <t>OPM-PEU</t>
  </si>
  <si>
    <t>OPM - EGOVJA</t>
  </si>
  <si>
    <t>NON CONSULTING SERVICES</t>
  </si>
  <si>
    <t>Estimated Amount</t>
  </si>
  <si>
    <t>Bidding Documents</t>
  </si>
  <si>
    <t>CONSULTING FIRMS</t>
  </si>
  <si>
    <t>Component 3</t>
  </si>
  <si>
    <t>INDIVIDUAL CONSULTANTS</t>
  </si>
  <si>
    <t>Estimated Number of Consultants:</t>
  </si>
  <si>
    <t>No Objection to TOR's</t>
  </si>
  <si>
    <t>OPM-RGD</t>
  </si>
  <si>
    <t>OPM-JAPOST</t>
  </si>
  <si>
    <t>TRAINING</t>
  </si>
  <si>
    <t>Annual Training Plan (ATP)</t>
  </si>
  <si>
    <t>End of Activity</t>
  </si>
  <si>
    <t>TRANSFERS</t>
  </si>
  <si>
    <t>Transfer Purpose:</t>
  </si>
  <si>
    <t>Estimated Number of Transfers:</t>
  </si>
  <si>
    <t>Transfer Date</t>
  </si>
  <si>
    <t>Research &amp; Development Officer</t>
  </si>
  <si>
    <t>In-Suite power distribution &amp; management system to improve redundancy &amp; cooling efficiency at NIDS hosting site</t>
  </si>
  <si>
    <t>Consultant-Financial Sector Activities Coordinator</t>
  </si>
  <si>
    <t>Project Coordinator - RGD Activities</t>
  </si>
  <si>
    <t xml:space="preserve">SPSS -One license </t>
  </si>
  <si>
    <t>Photo Copier</t>
  </si>
  <si>
    <t xml:space="preserve">NIDS Public Sector Adoption Policy Consultancy </t>
  </si>
  <si>
    <t>PUBLIC-SEC1</t>
  </si>
  <si>
    <t>Specific Procurement notice
(Start Date)</t>
  </si>
  <si>
    <t xml:space="preserve">Audio Visual Graphics Production Consultancy Services </t>
  </si>
  <si>
    <t>NIRAEST</t>
  </si>
  <si>
    <t>CIVDIGI</t>
  </si>
  <si>
    <t>COMPLNI</t>
  </si>
  <si>
    <t>DATCTRO</t>
  </si>
  <si>
    <t>ENRSITE</t>
  </si>
  <si>
    <t>NINDBIN</t>
  </si>
  <si>
    <t>Financial Audit</t>
  </si>
  <si>
    <t>WBS Code</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</si>
  <si>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</si>
  <si>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</si>
  <si>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</si>
  <si>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</si>
  <si>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</si>
  <si>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</si>
  <si>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</si>
  <si>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</si>
  <si>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</si>
  <si>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</si>
  <si>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</si>
  <si>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</si>
  <si>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</si>
  <si>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</si>
  <si>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</si>
  <si>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</si>
  <si>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</si>
  <si>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</si>
  <si>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</si>
  <si>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</si>
  <si>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</si>
  <si>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</si>
  <si>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ICT - Deployment and Support Personnel 1</t>
  </si>
  <si>
    <t>ICT - Deployment and Support Personnel 2</t>
  </si>
  <si>
    <t>ICT - Deployment and Support Personnel 3</t>
  </si>
  <si>
    <t>ICT - Deployment and Support Personnel 4</t>
  </si>
  <si>
    <t>NIDSPEU16</t>
  </si>
  <si>
    <t>Machine Operators - Printers  1</t>
  </si>
  <si>
    <t>Machine Operators - Printers  2</t>
  </si>
  <si>
    <t xml:space="preserve">Store Room and Distribution Officer </t>
  </si>
  <si>
    <t>Quantity Surveyor</t>
  </si>
  <si>
    <t xml:space="preserve">Project Supervisor - Engineer </t>
  </si>
  <si>
    <t>1.1.23</t>
  </si>
  <si>
    <t>Administrative Assistant 1 - Project Coordinator</t>
  </si>
  <si>
    <t>Administrative Assistant  2 - Financial Management</t>
  </si>
  <si>
    <t>1.1.24</t>
  </si>
  <si>
    <t>NIDSPEU24</t>
  </si>
  <si>
    <t>1.1.25</t>
  </si>
  <si>
    <t>NIDSPEU25</t>
  </si>
  <si>
    <t>1.1.26</t>
  </si>
  <si>
    <t>NIDSPEU26</t>
  </si>
  <si>
    <t>1.1.27</t>
  </si>
  <si>
    <t>NIDSPEU27</t>
  </si>
  <si>
    <t>1.1.28</t>
  </si>
  <si>
    <t>NIDSPEU28</t>
  </si>
  <si>
    <t>1.1.29</t>
  </si>
  <si>
    <t>NIDSPEU29</t>
  </si>
  <si>
    <t>1.1.30</t>
  </si>
  <si>
    <t>NIDSPEU30</t>
  </si>
  <si>
    <t>3.1.1</t>
  </si>
  <si>
    <t>3.1.4</t>
  </si>
  <si>
    <t>3.1.5</t>
  </si>
  <si>
    <t>3.1.6</t>
  </si>
  <si>
    <t>3.2.1</t>
  </si>
  <si>
    <t>3.2.2</t>
  </si>
  <si>
    <t>3.2.3</t>
  </si>
  <si>
    <t>3.2.4</t>
  </si>
  <si>
    <t>3.3.3</t>
  </si>
  <si>
    <t>3.3.5</t>
  </si>
  <si>
    <t>3.3.7</t>
  </si>
  <si>
    <t>3.4.1</t>
  </si>
  <si>
    <t>3.4.2</t>
  </si>
  <si>
    <t>3.4.4</t>
  </si>
  <si>
    <t>3.4.5</t>
  </si>
  <si>
    <t>3.6.1</t>
  </si>
  <si>
    <t>PEU_M&amp;E1</t>
  </si>
  <si>
    <t>PEU_M&amp;E2</t>
  </si>
  <si>
    <t>BOJ, FID, FSC1</t>
  </si>
  <si>
    <t>BOJ, FID, FSC2</t>
  </si>
  <si>
    <t>BOJ, FID, FSC3</t>
  </si>
  <si>
    <t>EDUSEC4</t>
  </si>
  <si>
    <t>MLSS3</t>
  </si>
  <si>
    <t>MNS1</t>
  </si>
  <si>
    <t>HEART&amp;NHT1</t>
  </si>
  <si>
    <t>HEART&amp;NHT4</t>
  </si>
  <si>
    <t>TAXADMIN1</t>
  </si>
  <si>
    <t>TAXADMIN3</t>
  </si>
  <si>
    <t>MOH1</t>
  </si>
  <si>
    <t>MOH3</t>
  </si>
  <si>
    <t>PICA1</t>
  </si>
  <si>
    <t>PICA2</t>
  </si>
  <si>
    <t>Financial Services Commission - Regulations Review - Consultant 2</t>
  </si>
  <si>
    <t>Financial Investigations Division - Regulations Review - Consultant 3</t>
  </si>
  <si>
    <t xml:space="preserve">Office Tools </t>
  </si>
  <si>
    <t>Consultant 1 - Media Officer</t>
  </si>
  <si>
    <t>COMPEU1</t>
  </si>
  <si>
    <t>COMPEU4</t>
  </si>
  <si>
    <t>COMPEU5</t>
  </si>
  <si>
    <t>Consultant  3 - Customer Service Officer ( 1 in Year 1)</t>
  </si>
  <si>
    <t>COMPEU6</t>
  </si>
  <si>
    <t>COMPEU9</t>
  </si>
  <si>
    <t>COMPEU10</t>
  </si>
  <si>
    <t>COMPEU12</t>
  </si>
  <si>
    <t>COMPEU13</t>
  </si>
  <si>
    <t>COMPEU14</t>
  </si>
  <si>
    <t>COMPEU16</t>
  </si>
  <si>
    <t>COMPEU18</t>
  </si>
  <si>
    <t>COMPEU20</t>
  </si>
  <si>
    <t>COMPEU21</t>
  </si>
  <si>
    <t>COMPEU22</t>
  </si>
  <si>
    <t>COMPEU24</t>
  </si>
  <si>
    <t>COMPEU25</t>
  </si>
  <si>
    <t>COMPEU27</t>
  </si>
  <si>
    <t>COMPEU33</t>
  </si>
  <si>
    <t>COMPEU34</t>
  </si>
  <si>
    <t>3.4.7</t>
  </si>
  <si>
    <t>3.5.6</t>
  </si>
  <si>
    <t>3.5.7</t>
  </si>
  <si>
    <t>Vetting Officers - QC Vetting Section (8)</t>
  </si>
  <si>
    <t>Quality Control Officers  - Printing Room (8)</t>
  </si>
  <si>
    <t>3.1.8</t>
  </si>
  <si>
    <t>3.1.9</t>
  </si>
  <si>
    <t>2.1.2</t>
  </si>
  <si>
    <t>2.1.3</t>
  </si>
  <si>
    <t>4.1.1</t>
  </si>
  <si>
    <t>4.1.2</t>
  </si>
  <si>
    <t>4.1.3</t>
  </si>
  <si>
    <t>4.1.6</t>
  </si>
  <si>
    <t>4.1.7</t>
  </si>
  <si>
    <t>4.1.8</t>
  </si>
  <si>
    <t>5.1.1</t>
  </si>
  <si>
    <t>5.1.2</t>
  </si>
  <si>
    <t>5.1.4</t>
  </si>
  <si>
    <t>ACCPAC  Software (Accounting)</t>
  </si>
  <si>
    <t xml:space="preserve">Firm - Digitization of RGD Records </t>
  </si>
  <si>
    <t>2.2.1</t>
  </si>
  <si>
    <t>2.2.2</t>
  </si>
  <si>
    <t>2.3.2</t>
  </si>
  <si>
    <t>Consultant 1 -  New  and Optimized Civil Registration Processes and Work Flows</t>
  </si>
  <si>
    <t>Consultant  1 - Develop Regulations for NIRA Act 2017</t>
  </si>
  <si>
    <t>FIRM/Consultancy 1 - RGD/NIRA Transformation Plan                           ( Business/Revenue Model, Organization Structure, Job Descriptions, Competency Framework, Transition Strategy for RGD Staff to NIRA)</t>
  </si>
  <si>
    <t>Procurement Officer 1</t>
  </si>
  <si>
    <t>Procurement Officer 2</t>
  </si>
  <si>
    <t>Relocation of Generator room - HQ</t>
  </si>
  <si>
    <t>Modification of Spaces - New (Network Ports, switches, firewalls)</t>
  </si>
  <si>
    <t>UPS, Server and NAS Drives</t>
  </si>
  <si>
    <t>Consultant  2 - NIDS Youth Ambassadors(7 Consultant x 3 Years)</t>
  </si>
  <si>
    <t>RGDACT1</t>
  </si>
  <si>
    <t>RGDACT2</t>
  </si>
  <si>
    <t>RGDACT3</t>
  </si>
  <si>
    <t>RGDACT4</t>
  </si>
  <si>
    <t>RGDACT5</t>
  </si>
  <si>
    <t>RGDACT6</t>
  </si>
  <si>
    <t>RGDACT9</t>
  </si>
  <si>
    <t>RGDACT11</t>
  </si>
  <si>
    <t>RGDACT12</t>
  </si>
  <si>
    <t>RGDACT14</t>
  </si>
  <si>
    <t>2.2.3</t>
  </si>
  <si>
    <t>2.2.4</t>
  </si>
  <si>
    <t>Consultant to Manage Installation  of 10 LANs</t>
  </si>
  <si>
    <t>Consultant to configure  Switches, Routers, VLANs , Access Lists etc. for 10 LANs.</t>
  </si>
  <si>
    <t>5.2.1</t>
  </si>
  <si>
    <t>5.2.2</t>
  </si>
  <si>
    <t>5.2.4</t>
  </si>
  <si>
    <t>5.2.5</t>
  </si>
  <si>
    <t>5.2.7</t>
  </si>
  <si>
    <t>5.2.9</t>
  </si>
  <si>
    <t>5.2.10</t>
  </si>
  <si>
    <t>5.3.2</t>
  </si>
  <si>
    <t>5.3.7</t>
  </si>
  <si>
    <t>5.3.8</t>
  </si>
  <si>
    <t>5.3.9</t>
  </si>
  <si>
    <t>5.3.11</t>
  </si>
  <si>
    <t>5.3.16</t>
  </si>
  <si>
    <t>5.3.17</t>
  </si>
  <si>
    <t>5.3.28</t>
  </si>
  <si>
    <t>5.3.34</t>
  </si>
  <si>
    <t>5.3.37</t>
  </si>
  <si>
    <t>5.3.38</t>
  </si>
  <si>
    <t>Consultant to prepare BQ and LAN Designs</t>
  </si>
  <si>
    <t>6.1.1</t>
  </si>
  <si>
    <t>6.1.8</t>
  </si>
  <si>
    <t>6.1.10</t>
  </si>
  <si>
    <t>COMPEU11</t>
  </si>
  <si>
    <t>COMPEU35</t>
  </si>
  <si>
    <t>NIDSPEUCOR1</t>
  </si>
  <si>
    <t>NIDSPEUCOR2</t>
  </si>
  <si>
    <t>NIDSPEUCOR3</t>
  </si>
  <si>
    <t>NIDSPEUCOR4</t>
  </si>
  <si>
    <t>NIDSPEUCOR5</t>
  </si>
  <si>
    <t>NIDSPEUCOR6</t>
  </si>
  <si>
    <t>7.1.2</t>
  </si>
  <si>
    <t>7.1.6</t>
  </si>
  <si>
    <t>7.1.7</t>
  </si>
  <si>
    <t>8.1.1</t>
  </si>
  <si>
    <t>9.1.1</t>
  </si>
  <si>
    <t>9.1.2</t>
  </si>
  <si>
    <t>9.1.3</t>
  </si>
  <si>
    <t>9.1.6</t>
  </si>
  <si>
    <t>9.2.1</t>
  </si>
  <si>
    <t>9.2.4</t>
  </si>
  <si>
    <t>9.3.1</t>
  </si>
  <si>
    <t>9.3.3</t>
  </si>
  <si>
    <t>9.4.1</t>
  </si>
  <si>
    <t>9.5.1</t>
  </si>
  <si>
    <t>9.5.4</t>
  </si>
  <si>
    <t>9.6.1</t>
  </si>
  <si>
    <t>9.6.3</t>
  </si>
  <si>
    <t>9.7.1</t>
  </si>
  <si>
    <t>9.7.3</t>
  </si>
  <si>
    <t>9.8.1</t>
  </si>
  <si>
    <t>9.8.2</t>
  </si>
  <si>
    <t>9.10.1</t>
  </si>
  <si>
    <t>10.1.1</t>
  </si>
  <si>
    <t>10.1.2</t>
  </si>
  <si>
    <t>10.1.3</t>
  </si>
  <si>
    <t>Awarded/Completed Section</t>
  </si>
  <si>
    <t>Contract Award Information</t>
  </si>
  <si>
    <t xml:space="preserve">Warren Vernon </t>
  </si>
  <si>
    <t>NIDS PEU</t>
  </si>
  <si>
    <t>1 yr contract</t>
  </si>
  <si>
    <t>Output Code</t>
  </si>
  <si>
    <t>Awarded</t>
  </si>
  <si>
    <t>Courtney Thompson</t>
  </si>
  <si>
    <t>Selvine Stephenson</t>
  </si>
  <si>
    <t>Richard Delapenha</t>
  </si>
  <si>
    <t>Kamika Salkie</t>
  </si>
  <si>
    <t>Core Project Staff</t>
  </si>
  <si>
    <t>Modification of Spaces Project Staff</t>
  </si>
  <si>
    <t>Production Project Staff</t>
  </si>
  <si>
    <t>RGD/NIRA</t>
  </si>
  <si>
    <t>OPM -RGD</t>
  </si>
  <si>
    <t>Charlton McFarlane</t>
  </si>
  <si>
    <t>Output code</t>
  </si>
  <si>
    <t>At Stage 2 Process</t>
  </si>
  <si>
    <t>Items are off the shelf/common goods</t>
  </si>
  <si>
    <t>Single-Source Selection</t>
  </si>
  <si>
    <t>COMMUNICATION</t>
  </si>
  <si>
    <t>RGDACT16</t>
  </si>
  <si>
    <t>2.5.2</t>
  </si>
  <si>
    <t>2.5.4</t>
  </si>
  <si>
    <t>2.5.8</t>
  </si>
  <si>
    <t>2.5.10</t>
  </si>
  <si>
    <t>Placement - Promotional Material e.g. t-shirts, cups, pens, flyers etc.</t>
  </si>
  <si>
    <t>NIDS Ambassadors Training - Venue and Refreshments, etc.</t>
  </si>
  <si>
    <t>Production - Digital Media (including Google Ads)</t>
  </si>
  <si>
    <t>Placement - Print</t>
  </si>
  <si>
    <t>Placement - Digital Media</t>
  </si>
  <si>
    <t>Ambassadors/Volunteers</t>
  </si>
  <si>
    <t>A list of pre-selected individuals will be sent to the Bank for its no-objection. These individuals are to be engaged based on location of sensitization sessions and availability. This list is to updated periodically.</t>
  </si>
  <si>
    <t>Selection Based on the Consultants' Qualifications</t>
  </si>
  <si>
    <t xml:space="preserve">Events Management and Production Services </t>
  </si>
  <si>
    <t xml:space="preserve">Activity to be carried out on an ongoing basis. </t>
  </si>
  <si>
    <t>Ambassadors/Celebrity endorsements</t>
  </si>
  <si>
    <t>Completed</t>
  </si>
  <si>
    <t>4.1.4</t>
  </si>
  <si>
    <t>4.1.5</t>
  </si>
  <si>
    <t>E-GOV</t>
  </si>
  <si>
    <t>Service is only obtainable from one source. As per project terms agreed, the NIDS is to reside at EGOVJA Data Center.</t>
  </si>
  <si>
    <t>EGOVJA</t>
  </si>
  <si>
    <t>Service is only available from Flow. Digicel only has wireless capabilities which are not in harmony with our operational requirements.</t>
  </si>
  <si>
    <t>Customer Service Officer</t>
  </si>
  <si>
    <t>ENROLLMENT &amp; PRODUCTION INFRASTRUCTURE</t>
  </si>
  <si>
    <t>Firewall Central(DR, Central and Standby) and Configurations
Firewall - For Branch Offices or Enrollment Sites and Configurations</t>
  </si>
  <si>
    <t>Bank of Jamaica(BOJ) - Regulations Review - Consultant 1</t>
  </si>
  <si>
    <t>BOJ, FID, FSC6</t>
  </si>
  <si>
    <t>A list of pre-selected individuals will be sent to the Bank for its no-objection. These individuals are to be engaged based on popularity, integrity, influence, availability, inter alia. This list is to be updated periodically.</t>
  </si>
  <si>
    <t>EDUCATION SECTOR</t>
  </si>
  <si>
    <t>Coordinator - Implement Modified System in Primary and Secondary Schools</t>
  </si>
  <si>
    <t>MLSS</t>
  </si>
  <si>
    <t>MLSS1-1</t>
  </si>
  <si>
    <t>Consultant - Implement Modified System in the MLSS</t>
  </si>
  <si>
    <t>MNS</t>
  </si>
  <si>
    <t>HEART &amp; NHT</t>
  </si>
  <si>
    <t>TAX ADMIN</t>
  </si>
  <si>
    <t>Consultant - Implement Modified System in the HEART Trust/NTA</t>
  </si>
  <si>
    <t>Consultant- Implement Modified System in the Tax Services</t>
  </si>
  <si>
    <t>MOH</t>
  </si>
  <si>
    <t>PICA</t>
  </si>
  <si>
    <t>PUBLIC SECTOR ADOPTION</t>
  </si>
  <si>
    <t>PROJECT M&amp;E</t>
  </si>
  <si>
    <t>M &amp;E</t>
  </si>
  <si>
    <t>NON-CONSULTING SERVICES</t>
  </si>
  <si>
    <t>ICB to be used.</t>
  </si>
  <si>
    <t>Provision is being made to supply undocumented individuals with birth certificates.
The RGD is the only firm qualified for this assignment.  It is the only repository in Jamaica for birth, marriage, still birth and death records</t>
  </si>
  <si>
    <t xml:space="preserve">Consultant 1 - Social Media Services </t>
  </si>
  <si>
    <t xml:space="preserve">Consultant 2 - Public Relations Services </t>
  </si>
  <si>
    <t>This is an exceptional case in which the activity is to be executed under co-sponsorship arrangements. 
This is to be carried out on an as needed basis.</t>
  </si>
  <si>
    <t>Local Competitions, promotions and prizes</t>
  </si>
  <si>
    <t>Invitations will be extended to the public to enter various competitions. Monetary prizes will be awarded to the top-ranked individuals.
Activity to be carried out on an ongoing basis.</t>
  </si>
  <si>
    <t>JAMPOST4</t>
  </si>
  <si>
    <t xml:space="preserve">1. Production Center Modification of Spaces
2.  Enrollment Sites - Modification of Spaces - Urban
3. Enrollment Sites - Modification of Spaces - Rural </t>
  </si>
  <si>
    <t>1. Production Center Furniture(Desks and Chairs)
2. Enrollment Sites - Chairs- Urban
3. Enrollment Sites - Chairs- Rural</t>
  </si>
  <si>
    <t>Item are off-the-shef/common goods</t>
  </si>
  <si>
    <t>FINANCIAL SECTOR</t>
  </si>
  <si>
    <t>Consultant 1 - Comprehensive Review of Existing Information Systems  in the MLSS</t>
  </si>
  <si>
    <t>Consultant 1 - Comprehensive Review of Existing Information Systems  in the MNS and Data Cleaning</t>
  </si>
  <si>
    <t>Consultant 1 - Comprehensive Review of Existing Information Systems  in the HEART Trust/NTA and National Housing Trust; Data Cleaning</t>
  </si>
  <si>
    <t>Consultant 1 - Comprehensive Review of Existing Information Systems, Laws, SOPs  in the Tax Services and Data Cleaning</t>
  </si>
  <si>
    <t>Consultant 1 - Comprehensive review of existing SOPs for identifying patients, laws, forms and planned Information Systems in the Ministry of Health, Jamaica;</t>
  </si>
  <si>
    <t>Consultant- Implement Modified System in the MOH</t>
  </si>
  <si>
    <t>The 5 top- ranked radio stations will each be engaged for placements. The selection will be based on results of the market research survey.  Activity to be carried out on an ongoing basis.</t>
  </si>
  <si>
    <t>There are only two free to air television stations. Both are to be engaged for placements. 
Activity to be carried out on an ongoing basis.</t>
  </si>
  <si>
    <t>There are only two service providers in Jamaica: Gleaner and Observer. Both will be engaged. 
Activity to be carried out on an ongoing basis.</t>
  </si>
  <si>
    <t>Procurement Plan for the period January 2018 to June 2019</t>
  </si>
  <si>
    <t>Laptops, Computers &amp; More</t>
  </si>
  <si>
    <t>T. Geddes Grant Ltd.</t>
  </si>
  <si>
    <t>Advanced Accounting Ltd.</t>
  </si>
  <si>
    <t>IBM Worle Trade Coorperation</t>
  </si>
  <si>
    <t>MSET</t>
  </si>
  <si>
    <t>Copiers &amp; Consumables</t>
  </si>
  <si>
    <t>Use of Goods &amp; Services - Office Equipment, etc.</t>
  </si>
  <si>
    <t>NIDSPEUCOR7-1</t>
  </si>
  <si>
    <t>NIDSPEUCOR7-2</t>
  </si>
  <si>
    <t>SPSS Training - Consultant</t>
  </si>
  <si>
    <t>M &amp; E</t>
  </si>
  <si>
    <t>PEU_M&amp;E3</t>
  </si>
  <si>
    <t>Consultant - Comprehensive Review of Existing Identification Requirements, Services  in Primary and Secondary Institutions; Clean Data in Primary and Secondary Institutions Education Management Information Systems</t>
  </si>
  <si>
    <t>Consultant - Comprehensive review of existing SOPs for identifying patients, laws, forms and planned Information Systems in the Ministry of Health, Jamaica;</t>
  </si>
  <si>
    <t>Consultant - Modification of existing, SOPs, amendment of laws,  systems in the PICA to use the NIDs Identity Verification Services;</t>
  </si>
  <si>
    <t>Undocumented, ZOSO, Persons with Disabilities - Engagement of RGDto provide birth certificates</t>
  </si>
  <si>
    <r>
      <rPr>
        <b/>
        <sz val="10"/>
        <color theme="1"/>
        <rFont val="Calibri"/>
        <family val="2"/>
        <scheme val="minor"/>
      </rPr>
      <t>Supply and installation of the NIDS.</t>
    </r>
    <r>
      <rPr>
        <sz val="10"/>
        <color theme="1"/>
        <rFont val="Calibri"/>
        <family val="2"/>
        <scheme val="minor"/>
      </rPr>
      <t xml:space="preserve"> This is to include:
1. Mobile Enrolment Tablets for RGD New Born (160)         
2. Mobile Enrolment Tablets Shoulder Bag  for RGD (160)
3. Servers, Racks, PDUs Blade Enclosures, SANs, Load Balancers, Other Appliances, Physical Backup Devices to host the NIDS Solution - Supply and Install (1)
4. Core System Software and modifications  (customization of off-the-shelf software; supply and install software) Plus Operation System and Database Software (1)
5. Verification System -Web portal and API/Web Services) (1)
6. ABIS Biometrics System (fingerprint and facial recognition software) (1)
7. ABIS Biometrics System (fingerprint and facial recognition software) (1)
8. Backup / Failover / Disaster Recovery (Supply and install software &amp; hardware for the DR Site) (1)
9. Backup / Failover / Disaster Recovery (Supply and install software &amp; hardware for the DR Site) (1)
10. Technical and End Users Training / Documentation, Vendor PM Services (1)
11. Hardware and Software Maintenance &amp; Warranty (1)
12. 4 Racks (3)
13. Enrolment Workstation(Fixed Computer) (172)
14. Cameras (129)
15. Fingerprint Scanners (129)
16. Document Scanners (172)
17. Signature Capture Devices (129)
18. Receipt Printers at Enrolment sites (129)
19. Receipt Printers - Thermal Printing Roll (189)
20. Mobile Enrolment Devices - For General Mobile Enrolment + Bags (30)
21. Mobile Fingerprint Scanners (30)
22. Workstation(Fixed Computer) (43)
23. Fingerprint Scanners(Single Finger) (43)
24. Contactless Card Readers (43)
25. Production Workstation(Fixed Computer) (8)
26. Machine Operators - Printers  (2)
27. Quality Control Officers - Fixed Workstations  (8)
28. Contactless Card Readers (8)
29. Card Printers (2)
30. Cards (3000000)
31. ID Cards personalization and production software (1)
32. Maintenance - Printers and Software (1)</t>
    </r>
  </si>
  <si>
    <t>NCB to be used.</t>
  </si>
  <si>
    <t>Network Equipment to create High Availability Environment for NIDS servers and to connect GoJ MDAs</t>
  </si>
  <si>
    <t>HP Training to cover:
1. HP One View
2. HP Virtual Connect</t>
  </si>
  <si>
    <t>Items are off the shelf/common goods
Activity to be carried out on an ongoing basis.</t>
  </si>
  <si>
    <t>Use of Goods &amp; Services - Stationery and office supplies, etc.</t>
  </si>
  <si>
    <t>Use of Goods &amp; Services -Cheque Leaves</t>
  </si>
  <si>
    <t>NIDSPEUCOR7-3</t>
  </si>
  <si>
    <t>NIDSPEUCOR8-3</t>
  </si>
  <si>
    <t>Activity to be carried out on an ongoing basis</t>
  </si>
  <si>
    <t xml:space="preserve">Administrative Costs - Refreshments and Venue, hotel accommodation </t>
  </si>
  <si>
    <t>NIDSPEUCOR8-4</t>
  </si>
  <si>
    <t xml:space="preserve">Administrative Costs - Refreshments </t>
  </si>
  <si>
    <t>Administrative Costs - Equipment Maintenance</t>
  </si>
  <si>
    <t>NIDSPEUCOR8-5</t>
  </si>
  <si>
    <t>Includes ongoing servicing of equipment that are proprietary to companies, for example, Productive Business Solution has proprietary rights to all Xerox photocopiers .</t>
  </si>
  <si>
    <t>NIDSPEUCOR8-6</t>
  </si>
  <si>
    <t>Administrative Costs -Other Administrative Services</t>
  </si>
  <si>
    <t>Consultant 3 - Public Relations Expert</t>
  </si>
  <si>
    <t>National Ambassador</t>
  </si>
  <si>
    <t xml:space="preserve">Populated core services rack to provide onsite redundancy for NIDS and supporting systems and Mid-level SAN to host storage for  core services  to support onsite redundancy </t>
  </si>
  <si>
    <t>Consultant  2 - Legal Opinion of NIRA Regulations</t>
  </si>
  <si>
    <t>National System</t>
  </si>
  <si>
    <t>Activity to be carried out an ongoing basis</t>
  </si>
  <si>
    <t>Activity categorized into construction and electrical components.</t>
  </si>
  <si>
    <t>Chief Security Officer</t>
  </si>
  <si>
    <t xml:space="preserve">The plan is to place digital adverts on all the major social media sites including  Facebook, Instagram, Twitter, LinkedIn and Google Ads.
Activity to be carried out on an ongoing basis. </t>
  </si>
  <si>
    <t>Lynford Goss
Awarded June 8, 2018
Contract Amount 6,446.388</t>
  </si>
  <si>
    <t>1.1.31</t>
  </si>
  <si>
    <t>Consultant 2 - Develop Phase 1 Enrolment Sites BQ</t>
  </si>
  <si>
    <t>NIDSPEU31</t>
  </si>
  <si>
    <t>Single Source Selection</t>
  </si>
  <si>
    <t>Consultant 2 &amp; 3 - Acceptable Use Policy - NIRA Civil Registry and Identity Services Users</t>
  </si>
  <si>
    <r>
      <rPr>
        <b/>
        <sz val="10"/>
        <color theme="1"/>
        <rFont val="Calibri"/>
        <family val="2"/>
        <scheme val="minor"/>
      </rPr>
      <t xml:space="preserve">Installation of Dedicated Internet Access. </t>
    </r>
    <r>
      <rPr>
        <sz val="10"/>
        <color theme="1"/>
        <rFont val="Calibri"/>
        <family val="2"/>
        <scheme val="minor"/>
      </rPr>
      <t xml:space="preserve">
5. Installation one time cost per site (10)</t>
    </r>
  </si>
  <si>
    <t>Newsletters, Brochures, Leaflets, Posters, Flyers, Fact Sheets other collateral material</t>
  </si>
  <si>
    <t>3.1.7.1</t>
  </si>
  <si>
    <t xml:space="preserve">Items are off the shelf/common goods.
Activity to be carried out on an ongoing basis. </t>
  </si>
  <si>
    <t>Placement - Radio including Outside Broadcast</t>
  </si>
  <si>
    <t>Placement -Television including Outside Broadcast</t>
  </si>
  <si>
    <t xml:space="preserve">Services are non=complex.
Activity to be carried out on an ongoing basis. </t>
  </si>
  <si>
    <t>The Consultant is to carry out services temporarily while we continue seeking applicants for Quantity Surveyor consultancy. This is to ensure we are able to commence retrofitting of the pilot sites during this year.</t>
  </si>
  <si>
    <t>The intention is to utilize consultants that have been integral to the NIDS to review the Use policies.
The rationale for Single-Source Slection is that the proposed duration is less than 6 months.</t>
  </si>
  <si>
    <t>NIDS Ambassadors Training - Facilitator</t>
  </si>
  <si>
    <t>COMPEU8-1</t>
  </si>
  <si>
    <t>COMPEU8-2</t>
  </si>
  <si>
    <t>The plan  is to engage consultant that has conducted similar type training to train ambassadors on NIDS. The rationale for Single-Source Selection is that the activity duration is less than 6 months</t>
  </si>
  <si>
    <t>Production &amp; Placement - Outdoor (billboards, video boards, supermarket screens, bus sheds, bus sides etc.</t>
  </si>
  <si>
    <t xml:space="preserve">This non-complex service.
Activity to be carried out on an ongoing basis. </t>
  </si>
  <si>
    <t>National Systen</t>
  </si>
  <si>
    <t>MDA Connectivity - Rack Server for Network Management Tool &amp; 22 Network Switches</t>
  </si>
  <si>
    <t>5.3.44</t>
  </si>
  <si>
    <t>Web Filtering Security Application</t>
  </si>
  <si>
    <t>Cheryl Bonnick Forrest
Awarded June 23, 2018
Contract Amount 7,500,000</t>
  </si>
  <si>
    <t>JAMPOST3</t>
  </si>
  <si>
    <t>Accupower Jamaica Limited for Lots 1, 2 and 3
Awarded June 16, 2018
Amount 822,583.33
Modern Power &amp; Cooling Technology Ltd for Lot 4
Awarded June 21, 2018
Amount 6,908,084.30</t>
  </si>
  <si>
    <t>eGovSOF8</t>
  </si>
  <si>
    <t>Activity which was initially planned for Year 6 is being forwarded to Year 1.</t>
  </si>
  <si>
    <t>eGovMDA17_2</t>
  </si>
  <si>
    <t>Network Switches for NIDs</t>
  </si>
  <si>
    <t>Network Infrastructure Installation - Enrollment Sites</t>
  </si>
  <si>
    <t>Activity to be carried out in two phases.
Each engagement will fall within threshold (&gt;US $25,000 and &lt;US $150,000)  for National Competitive Bidding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</si>
</sst>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0_-;\-* #,##0_-;_-* &quot;-&quot;_-;_-@_-"/>
    <numFmt numFmtId="43" formatCode="_-* #,##0.00_-;\-* #,##0.00_-;_-* &quot;-&quot;??_-;_-@_-"/>
    <numFmt numFmtId="164" formatCode="_(&quot;$&quot;* #,##0_);_(&quot;$&quot;* \(#,##0\);_(&quot;$&quot;* &quot;-&quot;_);_(@_)"/>
    <numFmt numFmtId="165" formatCode="_(&quot;$&quot;* #,##0.00_);_(&quot;$&quot;* \(#,##0.00\);_(&quot;$&quot;* &quot;-&quot;??_);_(@_)"/>
    <numFmt numFmtId="166" formatCode="_(* #,##0.00_);_(* \(#,##0.00\);_(* &quot;-&quot;??_);_(@_)"/>
    <numFmt numFmtId="167" formatCode="&quot;   &quot;@"/>
    <numFmt numFmtId="168" formatCode="&quot;      &quot;@"/>
    <numFmt numFmtId="169" formatCode="&quot;         &quot;@"/>
    <numFmt numFmtId="170" formatCode="&quot;            &quot;@"/>
    <numFmt numFmtId="171" formatCode="&quot;               &quot;@"/>
    <numFmt numFmtId="172" formatCode="_-[$€-2]* #,##0.00_-;\-[$€-2]* #,##0.00_-;_-[$€-2]* &quot;-&quot;??_-"/>
    <numFmt numFmtId="173" formatCode="#,##0.0"/>
    <numFmt numFmtId="174" formatCode="_-&quot;¢&quot;* #,##0_-;\-&quot;¢&quot;* #,##0_-;_-&quot;¢&quot;* &quot;-&quot;_-;_-@_-"/>
    <numFmt numFmtId="175" formatCode="_-&quot;¢&quot;* #,##0.00_-;\-&quot;¢&quot;* #,##0.00_-;_-&quot;¢&quot;* &quot;-&quot;??_-;_-@_-"/>
    <numFmt numFmtId="176" formatCode="[Black][&gt;0.05]#,##0.0;[Black][&lt;-0.05]\-#,##0.0;;"/>
    <numFmt numFmtId="177" formatCode="[Black][&gt;0.5]#,##0;[Black][&lt;-0.5]\-#,##0;;"/>
    <numFmt numFmtId="178" formatCode="#,##0.0____"/>
    <numFmt numFmtId="179" formatCode="\$#,##0.00\ ;\(\$#,##0.00\)"/>
    <numFmt numFmtId="180" formatCode="[$-409]mmm\-yy;@"/>
  </numFmts>
  <fonts count="37" x14ac:knownFonts="1">
    <font>
      <sz val="11"/>
      <color theme="1"/>
      <name val="Calibri"/>
      <family val="2"/>
      <scheme val="minor"/>
    </font>
    <font>
      <sz val="10"/>
      <name val="Arial"/>
      <family val="2"/>
    </font>
    <font>
      <sz val="8"/>
      <name val="Arial"/>
      <family val="2"/>
    </font>
    <font>
      <sz val="10"/>
      <name val="Arial"/>
      <family val="2"/>
    </font>
    <font>
      <sz val="10"/>
      <name val="Times New Roman"/>
      <family val="1"/>
    </font>
    <font>
      <sz val="9"/>
      <name val="Times New Roman"/>
      <family val="1"/>
    </font>
    <font>
      <sz val="10"/>
      <name val="Courier"/>
      <family val="3"/>
    </font>
    <font>
      <u/>
      <sz val="10"/>
      <color indexed="12"/>
      <name val="Arial"/>
      <family val="2"/>
    </font>
    <font>
      <sz val="10"/>
      <color indexed="8"/>
      <name val="MS Sans Serif"/>
      <family val="2"/>
    </font>
    <font>
      <sz val="12"/>
      <name val="Tms Rmn"/>
    </font>
    <font>
      <sz val="12"/>
      <color indexed="24"/>
      <name val="Modern"/>
      <family val="3"/>
      <charset val="255"/>
    </font>
    <font>
      <b/>
      <sz val="18"/>
      <color indexed="24"/>
      <name val="Modern"/>
      <family val="3"/>
      <charset val="255"/>
    </font>
    <font>
      <b/>
      <sz val="12"/>
      <color indexed="24"/>
      <name val="Modern"/>
      <family val="3"/>
      <charset val="255"/>
    </font>
    <font>
      <sz val="11"/>
      <color theme="1"/>
      <name val="Calibri"/>
      <family val="2"/>
      <scheme val="minor"/>
    </font>
    <font>
      <sz val="12"/>
      <color theme="1"/>
      <name val="Calibri"/>
      <family val="2"/>
      <scheme val="minor"/>
    </font>
    <font>
      <sz val="10"/>
      <color theme="1"/>
      <name val="Calibri"/>
      <family val="2"/>
      <scheme val="minor"/>
    </font>
    <font>
      <b/>
      <sz val="10"/>
      <color theme="1"/>
      <name val="Calibri"/>
      <family val="2"/>
      <scheme val="minor"/>
    </font>
    <font>
      <sz val="10"/>
      <color rgb="FFFF0000"/>
      <name val="Calibri"/>
      <family val="2"/>
      <scheme val="minor"/>
    </font>
    <font>
      <sz val="11"/>
      <color rgb="FF0070C0"/>
      <name val="Calibri"/>
      <family val="2"/>
      <scheme val="minor"/>
    </font>
    <font>
      <b/>
      <sz val="11"/>
      <color rgb="FFFF0000"/>
      <name val="Calibri"/>
      <family val="2"/>
      <scheme val="minor"/>
    </font>
    <font>
      <b/>
      <sz val="10"/>
      <name val="Calibri"/>
      <family val="2"/>
      <scheme val="minor"/>
    </font>
    <font>
      <sz val="10"/>
      <name val="Calibri"/>
      <family val="2"/>
      <scheme val="minor"/>
    </font>
    <font>
      <sz val="11"/>
      <color rgb="FF000000"/>
      <name val="Calibri"/>
      <family val="2"/>
      <scheme val="minor"/>
    </font>
    <font>
      <sz val="11"/>
      <name val="Calibri"/>
      <family val="2"/>
      <scheme val="minor"/>
    </font>
    <font>
      <b/>
      <sz val="18"/>
      <color theme="1"/>
      <name val="Calibri"/>
      <family val="2"/>
      <scheme val="minor"/>
    </font>
    <font>
      <b/>
      <sz val="20"/>
      <color indexed="8"/>
      <name val="Calibri"/>
      <family val="2"/>
    </font>
    <font>
      <sz val="20"/>
      <color theme="1"/>
      <name val="Calibri"/>
      <family val="2"/>
      <scheme val="minor"/>
    </font>
    <font>
      <sz val="9"/>
      <color theme="1"/>
      <name val="Calibri"/>
      <family val="2"/>
      <scheme val="minor"/>
    </font>
    <font>
      <b/>
      <sz val="12"/>
      <color indexed="9"/>
      <name val="Calibri"/>
      <family val="2"/>
      <scheme val="minor"/>
    </font>
    <font>
      <sz val="10"/>
      <color indexed="9"/>
      <name val="Calibri"/>
      <family val="2"/>
      <scheme val="minor"/>
    </font>
    <font>
      <sz val="10"/>
      <color rgb="FF00B050"/>
      <name val="Calibri"/>
      <family val="2"/>
      <scheme val="minor"/>
    </font>
    <font>
      <b/>
      <sz val="10"/>
      <color theme="2"/>
      <name val="Calibri"/>
      <family val="2"/>
      <scheme val="minor"/>
    </font>
    <font>
      <sz val="11"/>
      <color rgb="FF00B050"/>
      <name val="Calibri"/>
      <family val="2"/>
      <scheme val="minor"/>
    </font>
    <font>
      <sz val="10"/>
      <color theme="1"/>
      <name val="Arial"/>
      <family val="2"/>
    </font>
    <font>
      <sz val="9"/>
      <color indexed="81"/>
      <name val="Tahoma"/>
      <family val="2"/>
    </font>
    <font>
      <b/>
      <sz val="9"/>
      <color indexed="81"/>
      <name val="Tahoma"/>
      <family val="2"/>
    </font>
    <font>
      <sz val="9"/>
      <name val="Calibri"/>
      <family val="2"/>
      <scheme val="minor"/>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indexed="48"/>
        <bgColor indexed="64"/>
      </patternFill>
    </fill>
    <fill>
      <patternFill patternType="solid">
        <fgColor theme="9" tint="-0.249977111117893"/>
        <bgColor indexed="64"/>
      </patternFill>
    </fill>
  </fills>
  <borders count="33">
    <border>
      <left/>
      <right/>
      <top/>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s>
  <cellStyleXfs count="210">
    <xf numFmtId="0" fontId="0" fillId="0" borderId="0"/>
    <xf numFmtId="167" fontId="5" fillId="0" borderId="0" applyFont="0" applyFill="0" applyBorder="0" applyAlignment="0" applyProtection="0"/>
    <xf numFmtId="168" fontId="5" fillId="0" borderId="0" applyFont="0" applyFill="0" applyBorder="0" applyAlignment="0" applyProtection="0"/>
    <xf numFmtId="169" fontId="5" fillId="0" borderId="0" applyFont="0" applyFill="0" applyBorder="0" applyAlignment="0" applyProtection="0"/>
    <xf numFmtId="170" fontId="5" fillId="0" borderId="0" applyFont="0" applyFill="0" applyBorder="0" applyAlignment="0" applyProtection="0"/>
    <xf numFmtId="171" fontId="5" fillId="0" borderId="0" applyFont="0" applyFill="0" applyBorder="0" applyAlignment="0" applyProtection="0"/>
    <xf numFmtId="0" fontId="6" fillId="0" borderId="0" applyNumberFormat="0" applyFill="0" applyBorder="0" applyAlignment="0" applyProtection="0"/>
    <xf numFmtId="166" fontId="1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1" applyFont="0" applyFill="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1" applyFont="0" applyFill="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5" fontId="13" fillId="0" borderId="0" applyFont="0" applyFill="0" applyBorder="0" applyAlignment="0" applyProtection="0"/>
    <xf numFmtId="165" fontId="3" fillId="0" borderId="0" applyFont="0" applyFill="0" applyBorder="0" applyAlignment="0" applyProtection="0"/>
    <xf numFmtId="172" fontId="3" fillId="0" borderId="0" applyFont="0" applyFill="0" applyBorder="0" applyAlignment="0" applyProtection="0"/>
    <xf numFmtId="38" fontId="2" fillId="2" borderId="0" applyNumberFormat="0" applyBorder="0" applyAlignment="0" applyProtection="0"/>
    <xf numFmtId="0" fontId="7" fillId="0" borderId="0" applyNumberFormat="0" applyFill="0" applyBorder="0" applyAlignment="0" applyProtection="0">
      <alignment vertical="top"/>
      <protection locked="0"/>
    </xf>
    <xf numFmtId="173" fontId="5" fillId="0" borderId="0" applyFont="0" applyFill="0" applyBorder="0" applyAlignment="0" applyProtection="0"/>
    <xf numFmtId="3" fontId="5" fillId="0" borderId="0" applyFont="0" applyFill="0" applyBorder="0" applyAlignment="0" applyProtection="0"/>
    <xf numFmtId="10" fontId="2" fillId="3" borderId="2" applyNumberFormat="0" applyBorder="0" applyAlignment="0" applyProtection="0"/>
    <xf numFmtId="41" fontId="4" fillId="0" borderId="0" applyFont="0" applyFill="0" applyBorder="0" applyAlignment="0" applyProtection="0"/>
    <xf numFmtId="43" fontId="4" fillId="0" borderId="0" applyFont="0" applyFill="0" applyBorder="0" applyAlignment="0" applyProtection="0"/>
    <xf numFmtId="41" fontId="8" fillId="0" borderId="0" applyFont="0" applyFill="0" applyBorder="0" applyAlignment="0" applyProtection="0"/>
    <xf numFmtId="43" fontId="8"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14" fillId="0" borderId="0"/>
    <xf numFmtId="0" fontId="3" fillId="0" borderId="0"/>
    <xf numFmtId="0" fontId="13" fillId="0" borderId="0"/>
    <xf numFmtId="0" fontId="3" fillId="0" borderId="0"/>
    <xf numFmtId="0" fontId="3" fillId="0" borderId="0"/>
    <xf numFmtId="0" fontId="13" fillId="0" borderId="0"/>
    <xf numFmtId="0" fontId="3" fillId="0" borderId="0"/>
    <xf numFmtId="0" fontId="1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10" fontId="3" fillId="0" borderId="0" applyFont="0" applyFill="0" applyBorder="0" applyAlignment="0" applyProtection="0"/>
    <xf numFmtId="9" fontId="3"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178" fontId="4" fillId="0" borderId="0" applyFill="0" applyBorder="0" applyAlignment="0">
      <alignment horizontal="centerContinuous"/>
    </xf>
    <xf numFmtId="0" fontId="3" fillId="0" borderId="0" applyNumberFormat="0"/>
    <xf numFmtId="0" fontId="10" fillId="0" borderId="0" applyProtection="0"/>
    <xf numFmtId="179" fontId="10" fillId="0" borderId="0" applyProtection="0"/>
    <xf numFmtId="0" fontId="11" fillId="0" borderId="0" applyProtection="0"/>
    <xf numFmtId="0" fontId="12" fillId="0" borderId="0" applyProtection="0"/>
    <xf numFmtId="0" fontId="10" fillId="0" borderId="3" applyProtection="0"/>
    <xf numFmtId="0" fontId="10" fillId="0" borderId="0"/>
    <xf numFmtId="10" fontId="10" fillId="0" borderId="0" applyProtection="0"/>
    <xf numFmtId="0" fontId="10" fillId="0" borderId="0"/>
    <xf numFmtId="2" fontId="10" fillId="0" borderId="0" applyProtection="0"/>
    <xf numFmtId="4" fontId="10" fillId="0" borderId="0" applyProtection="0"/>
    <xf numFmtId="0" fontId="1" fillId="0" borderId="0"/>
    <xf numFmtId="0" fontId="1" fillId="0" borderId="0"/>
    <xf numFmtId="166" fontId="13" fillId="0" borderId="0" applyFont="0" applyFill="0" applyBorder="0" applyAlignment="0" applyProtection="0"/>
    <xf numFmtId="166" fontId="1"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1" applyFon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1" applyFon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2"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0" fontId="1" fillId="0" borderId="0" applyFont="0" applyFill="0" applyBorder="0" applyAlignment="0" applyProtection="0"/>
    <xf numFmtId="9" fontId="1" fillId="0" borderId="0" applyFont="0" applyFill="0" applyBorder="0" applyAlignment="0" applyProtection="0"/>
    <xf numFmtId="0" fontId="1" fillId="0" borderId="0" applyNumberFormat="0"/>
  </cellStyleXfs>
  <cellXfs count="311">
    <xf numFmtId="0" fontId="0" fillId="0" borderId="0" xfId="0"/>
    <xf numFmtId="0" fontId="0" fillId="0" borderId="0" xfId="0" applyBorder="1"/>
    <xf numFmtId="166" fontId="15" fillId="0" borderId="2" xfId="7" applyFont="1" applyBorder="1"/>
    <xf numFmtId="0" fontId="0" fillId="0" borderId="0" xfId="0" applyAlignment="1">
      <alignment horizontal="center"/>
    </xf>
    <xf numFmtId="0" fontId="0" fillId="0" borderId="0" xfId="0" applyBorder="1" applyAlignment="1">
      <alignment horizontal="center"/>
    </xf>
    <xf numFmtId="0" fontId="0" fillId="0" borderId="0" xfId="0" applyFill="1"/>
    <xf numFmtId="0" fontId="0" fillId="0" borderId="0" xfId="0" applyAlignment="1">
      <alignment wrapText="1"/>
    </xf>
    <xf numFmtId="0" fontId="0" fillId="0" borderId="0" xfId="0"/>
    <xf numFmtId="0" fontId="15" fillId="0" borderId="2" xfId="0" applyFont="1" applyBorder="1"/>
    <xf numFmtId="0" fontId="15" fillId="0" borderId="2" xfId="0" applyFont="1" applyFill="1" applyBorder="1" applyAlignment="1">
      <alignment vertical="top" wrapText="1"/>
    </xf>
    <xf numFmtId="0" fontId="15" fillId="0" borderId="2" xfId="0" applyFont="1" applyFill="1" applyBorder="1"/>
    <xf numFmtId="0" fontId="15" fillId="0" borderId="2" xfId="0" applyFont="1" applyFill="1" applyBorder="1" applyAlignment="1">
      <alignment vertical="center" wrapText="1"/>
    </xf>
    <xf numFmtId="0" fontId="0" fillId="0" borderId="2" xfId="0" applyBorder="1" applyAlignment="1">
      <alignment wrapText="1"/>
    </xf>
    <xf numFmtId="0" fontId="18" fillId="0" borderId="2" xfId="0" applyFont="1" applyFill="1" applyBorder="1"/>
    <xf numFmtId="0" fontId="0" fillId="0" borderId="2" xfId="0" applyBorder="1" applyAlignment="1">
      <alignment horizontal="center"/>
    </xf>
    <xf numFmtId="0" fontId="21" fillId="0" borderId="0" xfId="106" applyFont="1" applyFill="1" applyBorder="1" applyAlignment="1">
      <alignment vertical="center" wrapText="1"/>
    </xf>
    <xf numFmtId="0" fontId="21" fillId="0" borderId="0" xfId="106" applyFont="1" applyFill="1" applyBorder="1" applyAlignment="1">
      <alignment horizontal="left" vertical="center" wrapText="1"/>
    </xf>
    <xf numFmtId="0" fontId="27" fillId="0" borderId="0" xfId="0" applyFont="1" applyFill="1" applyBorder="1" applyProtection="1"/>
    <xf numFmtId="0" fontId="1" fillId="0" borderId="0" xfId="107" applyFill="1" applyBorder="1"/>
    <xf numFmtId="0" fontId="0" fillId="0" borderId="0" xfId="0" applyAlignment="1">
      <alignment vertical="center" wrapText="1"/>
    </xf>
    <xf numFmtId="14" fontId="21" fillId="0" borderId="0" xfId="106" applyNumberFormat="1" applyFont="1" applyFill="1" applyBorder="1" applyAlignment="1">
      <alignment vertical="center" wrapText="1"/>
    </xf>
    <xf numFmtId="0" fontId="15" fillId="4" borderId="2" xfId="0" applyFont="1" applyFill="1" applyBorder="1" applyAlignment="1">
      <alignment vertical="top" wrapText="1"/>
    </xf>
    <xf numFmtId="0" fontId="21" fillId="4" borderId="2" xfId="107" applyFont="1" applyFill="1" applyBorder="1" applyAlignment="1">
      <alignment vertical="center" wrapText="1"/>
    </xf>
    <xf numFmtId="0" fontId="21" fillId="4" borderId="2" xfId="107" applyFont="1" applyFill="1" applyBorder="1" applyAlignment="1">
      <alignment horizontal="center" vertical="center" wrapText="1"/>
    </xf>
    <xf numFmtId="17" fontId="21" fillId="4" borderId="2" xfId="107" applyNumberFormat="1" applyFont="1" applyFill="1" applyBorder="1" applyAlignment="1">
      <alignment vertical="center" wrapText="1"/>
    </xf>
    <xf numFmtId="0" fontId="20" fillId="5" borderId="20" xfId="0" applyFont="1" applyFill="1" applyBorder="1" applyAlignment="1">
      <alignment vertical="center" wrapText="1"/>
    </xf>
    <xf numFmtId="0" fontId="20" fillId="5" borderId="2" xfId="107" applyFont="1" applyFill="1" applyBorder="1" applyAlignment="1">
      <alignment vertical="center" wrapText="1"/>
    </xf>
    <xf numFmtId="0" fontId="20" fillId="5" borderId="2" xfId="107" applyFont="1" applyFill="1" applyBorder="1" applyAlignment="1">
      <alignment horizontal="center" vertical="center" wrapText="1"/>
    </xf>
    <xf numFmtId="17" fontId="20" fillId="5" borderId="2" xfId="107" applyNumberFormat="1" applyFont="1" applyFill="1" applyBorder="1" applyAlignment="1">
      <alignment vertical="center" wrapText="1"/>
    </xf>
    <xf numFmtId="0" fontId="20" fillId="5" borderId="21" xfId="107" applyFont="1" applyFill="1" applyBorder="1" applyAlignment="1">
      <alignment vertical="center" wrapText="1"/>
    </xf>
    <xf numFmtId="0" fontId="21" fillId="0" borderId="2" xfId="107" applyFont="1" applyFill="1" applyBorder="1" applyAlignment="1">
      <alignment vertical="center" wrapText="1"/>
    </xf>
    <xf numFmtId="0" fontId="21" fillId="0" borderId="2" xfId="107" applyFont="1" applyFill="1" applyBorder="1" applyAlignment="1">
      <alignment horizontal="center" vertical="center" wrapText="1"/>
    </xf>
    <xf numFmtId="0" fontId="21" fillId="0" borderId="21" xfId="107" applyFont="1" applyFill="1" applyBorder="1" applyAlignment="1">
      <alignment vertical="center" wrapText="1"/>
    </xf>
    <xf numFmtId="0" fontId="21" fillId="0" borderId="16" xfId="107" applyFont="1" applyFill="1" applyBorder="1" applyAlignment="1">
      <alignment vertical="center" wrapText="1"/>
    </xf>
    <xf numFmtId="0" fontId="21" fillId="0" borderId="16" xfId="107" applyFont="1" applyFill="1" applyBorder="1" applyAlignment="1">
      <alignment horizontal="center" vertical="center" wrapText="1"/>
    </xf>
    <xf numFmtId="0" fontId="21" fillId="0" borderId="22" xfId="107" applyFont="1" applyFill="1" applyBorder="1" applyAlignment="1">
      <alignment vertical="center" wrapText="1"/>
    </xf>
    <xf numFmtId="0" fontId="21" fillId="0" borderId="23" xfId="107" applyFont="1" applyFill="1" applyBorder="1" applyAlignment="1">
      <alignment vertical="center" wrapText="1"/>
    </xf>
    <xf numFmtId="0" fontId="16" fillId="5" borderId="2" xfId="0" applyFont="1" applyFill="1" applyBorder="1" applyAlignment="1">
      <alignment horizontal="center" vertical="top" wrapText="1"/>
    </xf>
    <xf numFmtId="165" fontId="16" fillId="5" borderId="2" xfId="52" applyFont="1" applyFill="1" applyBorder="1" applyAlignment="1">
      <alignment vertical="center"/>
    </xf>
    <xf numFmtId="17" fontId="20" fillId="5" borderId="21" xfId="107" applyNumberFormat="1" applyFont="1" applyFill="1" applyBorder="1" applyAlignment="1">
      <alignment vertical="center" wrapText="1"/>
    </xf>
    <xf numFmtId="17" fontId="21" fillId="0" borderId="2" xfId="107" applyNumberFormat="1" applyFont="1" applyFill="1" applyBorder="1" applyAlignment="1">
      <alignment vertical="center" wrapText="1"/>
    </xf>
    <xf numFmtId="0" fontId="21" fillId="4" borderId="2" xfId="0" applyFont="1" applyFill="1" applyBorder="1" applyAlignment="1">
      <alignment vertical="center" wrapText="1"/>
    </xf>
    <xf numFmtId="1" fontId="15" fillId="4" borderId="2" xfId="52" applyNumberFormat="1" applyFont="1" applyFill="1" applyBorder="1" applyAlignment="1">
      <alignment vertical="center"/>
    </xf>
    <xf numFmtId="0" fontId="17" fillId="0" borderId="8" xfId="0" applyFont="1" applyBorder="1" applyAlignment="1">
      <alignment horizontal="left" vertical="top" wrapText="1"/>
    </xf>
    <xf numFmtId="0" fontId="21" fillId="0" borderId="8" xfId="107" applyFont="1" applyFill="1" applyBorder="1" applyAlignment="1">
      <alignment vertical="center" wrapText="1"/>
    </xf>
    <xf numFmtId="0" fontId="18" fillId="0" borderId="8" xfId="0" applyFont="1" applyBorder="1" applyAlignment="1">
      <alignment horizontal="left"/>
    </xf>
    <xf numFmtId="9" fontId="21" fillId="0" borderId="8" xfId="107" applyNumberFormat="1" applyFont="1" applyFill="1" applyBorder="1" applyAlignment="1">
      <alignment vertical="center" wrapText="1"/>
    </xf>
    <xf numFmtId="0" fontId="20" fillId="5" borderId="2" xfId="0" applyFont="1" applyFill="1" applyBorder="1" applyAlignment="1">
      <alignment vertical="center" wrapText="1"/>
    </xf>
    <xf numFmtId="165" fontId="21" fillId="4" borderId="2" xfId="52" applyFont="1" applyFill="1" applyBorder="1" applyAlignment="1">
      <alignment vertical="center" wrapText="1"/>
    </xf>
    <xf numFmtId="166" fontId="15" fillId="0" borderId="8" xfId="52" applyNumberFormat="1" applyFont="1" applyFill="1" applyBorder="1" applyAlignment="1">
      <alignment wrapText="1"/>
    </xf>
    <xf numFmtId="165" fontId="20" fillId="5" borderId="2" xfId="52" applyFont="1" applyFill="1" applyBorder="1" applyAlignment="1">
      <alignment vertical="center" wrapText="1"/>
    </xf>
    <xf numFmtId="0" fontId="21" fillId="0" borderId="5" xfId="107" applyFont="1" applyFill="1" applyBorder="1" applyAlignment="1">
      <alignment vertical="center" wrapText="1"/>
    </xf>
    <xf numFmtId="0" fontId="21" fillId="0" borderId="24" xfId="107" applyFont="1" applyFill="1" applyBorder="1" applyAlignment="1">
      <alignment vertical="center" wrapText="1"/>
    </xf>
    <xf numFmtId="0" fontId="15" fillId="4"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9" fillId="0" borderId="0" xfId="0" applyFont="1" applyAlignment="1">
      <alignment vertical="center" wrapText="1"/>
    </xf>
    <xf numFmtId="0" fontId="20" fillId="5" borderId="7" xfId="0" applyFont="1" applyFill="1" applyBorder="1" applyAlignment="1">
      <alignment vertical="center" wrapText="1"/>
    </xf>
    <xf numFmtId="0" fontId="21" fillId="0" borderId="7" xfId="107" applyFont="1" applyFill="1" applyBorder="1" applyAlignment="1">
      <alignment vertical="center" wrapText="1"/>
    </xf>
    <xf numFmtId="0" fontId="21" fillId="0" borderId="25" xfId="107" applyFont="1" applyFill="1" applyBorder="1" applyAlignment="1">
      <alignment vertical="center" wrapText="1"/>
    </xf>
    <xf numFmtId="0" fontId="0" fillId="4" borderId="0" xfId="0" applyFill="1"/>
    <xf numFmtId="0" fontId="16" fillId="0" borderId="2"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0" borderId="8" xfId="0" applyFill="1" applyBorder="1"/>
    <xf numFmtId="0" fontId="0" fillId="0" borderId="2" xfId="0" applyFill="1" applyBorder="1" applyAlignment="1">
      <alignment horizontal="left" wrapText="1"/>
    </xf>
    <xf numFmtId="0" fontId="0" fillId="0" borderId="5" xfId="0" applyFill="1" applyBorder="1"/>
    <xf numFmtId="0" fontId="15" fillId="0" borderId="2" xfId="0" applyFont="1" applyFill="1" applyBorder="1" applyAlignment="1">
      <alignment wrapText="1"/>
    </xf>
    <xf numFmtId="0" fontId="15" fillId="0" borderId="2" xfId="0" applyFont="1" applyFill="1" applyBorder="1" applyAlignment="1">
      <alignment horizontal="left" vertical="top"/>
    </xf>
    <xf numFmtId="0" fontId="21" fillId="0" borderId="2" xfId="0" applyFont="1" applyFill="1" applyBorder="1" applyAlignment="1">
      <alignment horizontal="left" vertical="top"/>
    </xf>
    <xf numFmtId="0" fontId="32" fillId="0" borderId="2" xfId="0" applyFont="1" applyFill="1" applyBorder="1"/>
    <xf numFmtId="166" fontId="0" fillId="0" borderId="2" xfId="7" applyFont="1" applyBorder="1"/>
    <xf numFmtId="0" fontId="0" fillId="0" borderId="0" xfId="0" applyFill="1" applyBorder="1"/>
    <xf numFmtId="0" fontId="0" fillId="0" borderId="2" xfId="0" applyBorder="1"/>
    <xf numFmtId="0" fontId="0" fillId="0" borderId="2" xfId="0" applyFill="1" applyBorder="1"/>
    <xf numFmtId="0" fontId="15" fillId="0" borderId="2" xfId="0" applyFont="1" applyFill="1" applyBorder="1" applyAlignment="1">
      <alignment horizontal="left" vertical="top" wrapText="1"/>
    </xf>
    <xf numFmtId="0" fontId="29" fillId="6" borderId="2" xfId="107" applyFont="1" applyFill="1" applyBorder="1" applyAlignment="1">
      <alignment horizontal="center" vertical="center" wrapText="1"/>
    </xf>
    <xf numFmtId="0" fontId="29" fillId="6" borderId="4" xfId="107" applyFont="1" applyFill="1" applyBorder="1" applyAlignment="1">
      <alignment horizontal="center" vertical="center" wrapText="1"/>
    </xf>
    <xf numFmtId="0" fontId="29" fillId="6" borderId="5" xfId="107" applyFont="1" applyFill="1" applyBorder="1" applyAlignment="1">
      <alignment horizontal="center" vertical="center" wrapText="1"/>
    </xf>
    <xf numFmtId="0" fontId="29" fillId="5" borderId="2" xfId="107" applyFont="1" applyFill="1" applyBorder="1" applyAlignment="1">
      <alignment horizontal="center" vertical="center" wrapText="1"/>
    </xf>
    <xf numFmtId="0" fontId="0" fillId="4" borderId="0" xfId="0" applyFill="1" applyBorder="1"/>
    <xf numFmtId="0" fontId="21" fillId="4" borderId="0" xfId="106" applyFont="1" applyFill="1" applyBorder="1" applyAlignment="1">
      <alignment vertical="center" wrapText="1"/>
    </xf>
    <xf numFmtId="0" fontId="1" fillId="4" borderId="0" xfId="107" applyFill="1" applyBorder="1"/>
    <xf numFmtId="0" fontId="0" fillId="7" borderId="0" xfId="0" applyFill="1" applyAlignment="1">
      <alignment vertical="center" wrapText="1"/>
    </xf>
    <xf numFmtId="0" fontId="0" fillId="7" borderId="0" xfId="0" applyFill="1"/>
    <xf numFmtId="0" fontId="0" fillId="7" borderId="0" xfId="0" applyFill="1" applyAlignment="1">
      <alignment horizontal="center"/>
    </xf>
    <xf numFmtId="0" fontId="0" fillId="7" borderId="0" xfId="0" applyFill="1" applyAlignment="1">
      <alignment wrapText="1"/>
    </xf>
    <xf numFmtId="0" fontId="0" fillId="7" borderId="0" xfId="0" applyFill="1" applyBorder="1"/>
    <xf numFmtId="0" fontId="24" fillId="7" borderId="0" xfId="0" applyFont="1" applyFill="1" applyBorder="1"/>
    <xf numFmtId="0" fontId="15" fillId="0" borderId="0" xfId="0" applyFont="1" applyFill="1" applyBorder="1"/>
    <xf numFmtId="0" fontId="30" fillId="0" borderId="2" xfId="0" applyFont="1" applyFill="1" applyBorder="1"/>
    <xf numFmtId="0" fontId="15" fillId="0" borderId="2" xfId="0" applyFont="1" applyBorder="1" applyAlignment="1">
      <alignment vertical="center" wrapText="1"/>
    </xf>
    <xf numFmtId="166" fontId="15" fillId="0" borderId="2" xfId="7" applyFont="1" applyBorder="1" applyAlignment="1">
      <alignment wrapText="1"/>
    </xf>
    <xf numFmtId="0" fontId="0" fillId="0" borderId="2" xfId="0" applyBorder="1" applyAlignment="1">
      <alignment vertical="center" wrapText="1"/>
    </xf>
    <xf numFmtId="0" fontId="15" fillId="5" borderId="2" xfId="0" applyFont="1" applyFill="1" applyBorder="1"/>
    <xf numFmtId="0" fontId="0" fillId="5" borderId="2" xfId="0" applyFill="1" applyBorder="1"/>
    <xf numFmtId="0" fontId="21" fillId="0" borderId="2" xfId="107" applyFont="1" applyFill="1" applyBorder="1" applyAlignment="1">
      <alignment horizontal="left" vertical="center" wrapText="1"/>
    </xf>
    <xf numFmtId="166" fontId="21" fillId="0" borderId="2" xfId="7" applyFont="1" applyFill="1" applyBorder="1" applyAlignment="1">
      <alignment horizontal="center" vertical="center" wrapText="1"/>
    </xf>
    <xf numFmtId="17" fontId="21" fillId="0" borderId="2" xfId="107" applyNumberFormat="1" applyFont="1" applyFill="1" applyBorder="1" applyAlignment="1">
      <alignment horizontal="center" vertical="center" wrapText="1"/>
    </xf>
    <xf numFmtId="0" fontId="15" fillId="0" borderId="2" xfId="0" applyFont="1" applyBorder="1" applyAlignment="1">
      <alignment horizontal="center"/>
    </xf>
    <xf numFmtId="17" fontId="21" fillId="5" borderId="2" xfId="107" applyNumberFormat="1" applyFont="1" applyFill="1" applyBorder="1" applyAlignment="1">
      <alignment horizontal="center" vertical="center" wrapText="1"/>
    </xf>
    <xf numFmtId="0" fontId="21" fillId="0" borderId="8" xfId="107" applyFont="1" applyFill="1" applyBorder="1" applyAlignment="1">
      <alignment horizontal="left" vertical="center" wrapText="1"/>
    </xf>
    <xf numFmtId="0" fontId="29" fillId="6" borderId="2" xfId="107" applyFont="1" applyFill="1" applyBorder="1" applyAlignment="1">
      <alignment horizontal="center" vertical="center" wrapText="1"/>
    </xf>
    <xf numFmtId="0" fontId="29" fillId="6" borderId="5" xfId="107" applyFont="1" applyFill="1" applyBorder="1" applyAlignment="1">
      <alignment horizontal="center" vertical="center" wrapText="1"/>
    </xf>
    <xf numFmtId="0" fontId="21" fillId="5" borderId="2" xfId="107" applyFont="1" applyFill="1" applyBorder="1" applyAlignment="1">
      <alignment horizontal="left" vertical="center" wrapText="1"/>
    </xf>
    <xf numFmtId="0" fontId="21" fillId="5" borderId="2" xfId="107" applyFont="1" applyFill="1" applyBorder="1" applyAlignment="1">
      <alignment horizontal="center" vertical="center" wrapText="1"/>
    </xf>
    <xf numFmtId="0" fontId="32" fillId="5" borderId="2" xfId="0" applyFont="1" applyFill="1" applyBorder="1"/>
    <xf numFmtId="166" fontId="21" fillId="5" borderId="2" xfId="7" applyFont="1" applyFill="1" applyBorder="1" applyAlignment="1">
      <alignment horizontal="center" vertical="center" wrapText="1"/>
    </xf>
    <xf numFmtId="0" fontId="16" fillId="5" borderId="2" xfId="0" applyFont="1" applyFill="1" applyBorder="1" applyAlignment="1">
      <alignment horizontal="left" vertical="top"/>
    </xf>
    <xf numFmtId="0" fontId="20" fillId="5" borderId="2" xfId="0" applyFont="1" applyFill="1" applyBorder="1" applyAlignment="1">
      <alignment horizontal="left" vertical="top" wrapText="1"/>
    </xf>
    <xf numFmtId="0" fontId="21" fillId="5" borderId="8" xfId="107" applyFont="1" applyFill="1" applyBorder="1" applyAlignment="1">
      <alignment horizontal="left" vertical="center" wrapText="1"/>
    </xf>
    <xf numFmtId="0" fontId="21" fillId="0" borderId="5" xfId="107" applyFont="1" applyFill="1" applyBorder="1" applyAlignment="1">
      <alignment horizontal="center" vertical="center" wrapText="1"/>
    </xf>
    <xf numFmtId="0" fontId="21" fillId="0" borderId="21" xfId="107" applyFont="1" applyFill="1" applyBorder="1" applyAlignment="1">
      <alignment horizontal="center" vertical="center" wrapText="1"/>
    </xf>
    <xf numFmtId="0" fontId="21" fillId="5" borderId="7" xfId="107" applyFont="1" applyFill="1" applyBorder="1" applyAlignment="1">
      <alignment horizontal="center" vertical="center" wrapText="1"/>
    </xf>
    <xf numFmtId="0" fontId="21" fillId="5" borderId="5" xfId="107" applyFont="1" applyFill="1" applyBorder="1" applyAlignment="1">
      <alignment horizontal="center" vertical="center" wrapText="1"/>
    </xf>
    <xf numFmtId="0" fontId="0" fillId="0" borderId="2" xfId="0" applyFill="1" applyBorder="1" applyAlignment="1">
      <alignment vertical="center"/>
    </xf>
    <xf numFmtId="0" fontId="15" fillId="0" borderId="2" xfId="0" applyFont="1" applyFill="1" applyBorder="1" applyAlignment="1">
      <alignment horizontal="left" vertical="center" wrapText="1"/>
    </xf>
    <xf numFmtId="0" fontId="0" fillId="0" borderId="0" xfId="0" applyFill="1" applyAlignment="1">
      <alignment vertical="center"/>
    </xf>
    <xf numFmtId="0" fontId="0" fillId="0" borderId="0" xfId="0" applyFill="1" applyBorder="1" applyAlignment="1">
      <alignment vertical="center"/>
    </xf>
    <xf numFmtId="0" fontId="21" fillId="0" borderId="2" xfId="106" applyFont="1" applyFill="1" applyBorder="1" applyAlignment="1">
      <alignment vertical="center" wrapText="1"/>
    </xf>
    <xf numFmtId="0" fontId="32" fillId="0" borderId="2" xfId="0" applyFont="1" applyFill="1" applyBorder="1" applyAlignment="1">
      <alignment vertical="center"/>
    </xf>
    <xf numFmtId="0" fontId="0" fillId="5" borderId="0" xfId="0" applyFill="1" applyBorder="1"/>
    <xf numFmtId="17" fontId="21" fillId="4" borderId="2" xfId="107" applyNumberFormat="1" applyFont="1" applyFill="1" applyBorder="1" applyAlignment="1">
      <alignment horizontal="center" vertical="center" wrapText="1"/>
    </xf>
    <xf numFmtId="0" fontId="15" fillId="0" borderId="0" xfId="0" applyFont="1" applyFill="1"/>
    <xf numFmtId="0" fontId="15" fillId="0" borderId="2" xfId="0" applyFont="1" applyFill="1" applyBorder="1" applyAlignment="1">
      <alignment vertical="center"/>
    </xf>
    <xf numFmtId="165" fontId="15" fillId="0" borderId="2" xfId="52" applyFont="1" applyBorder="1" applyAlignment="1">
      <alignment horizontal="center" vertical="center" wrapText="1"/>
    </xf>
    <xf numFmtId="0" fontId="15" fillId="0" borderId="2" xfId="0" applyFont="1" applyBorder="1" applyAlignment="1">
      <alignment horizontal="center" vertical="center" wrapText="1"/>
    </xf>
    <xf numFmtId="180" fontId="15" fillId="0" borderId="2" xfId="0" applyNumberFormat="1" applyFont="1" applyBorder="1" applyAlignment="1">
      <alignment vertical="center" wrapText="1"/>
    </xf>
    <xf numFmtId="165" fontId="15" fillId="5" borderId="2" xfId="52" applyFont="1" applyFill="1" applyBorder="1" applyAlignment="1">
      <alignment horizontal="center" vertical="center" wrapText="1"/>
    </xf>
    <xf numFmtId="0" fontId="21" fillId="0" borderId="0" xfId="107" applyFont="1" applyFill="1" applyBorder="1" applyAlignment="1">
      <alignment horizontal="left" vertical="center" wrapText="1"/>
    </xf>
    <xf numFmtId="180" fontId="15" fillId="5" borderId="2" xfId="0" applyNumberFormat="1" applyFont="1" applyFill="1" applyBorder="1" applyAlignment="1">
      <alignment vertical="center" wrapText="1"/>
    </xf>
    <xf numFmtId="0" fontId="21" fillId="0" borderId="7" xfId="107" applyFont="1" applyFill="1" applyBorder="1" applyAlignment="1">
      <alignment horizontal="left" vertical="center" wrapText="1"/>
    </xf>
    <xf numFmtId="0" fontId="15" fillId="5" borderId="2" xfId="0" applyFont="1" applyFill="1" applyBorder="1" applyAlignment="1">
      <alignment vertical="center" wrapText="1"/>
    </xf>
    <xf numFmtId="0" fontId="15" fillId="0" borderId="0" xfId="0" applyFont="1" applyFill="1" applyAlignment="1">
      <alignment vertical="center"/>
    </xf>
    <xf numFmtId="0" fontId="15" fillId="0" borderId="0" xfId="0" applyFont="1" applyFill="1" applyBorder="1" applyAlignment="1">
      <alignment vertical="center"/>
    </xf>
    <xf numFmtId="165" fontId="15" fillId="0" borderId="2" xfId="52" applyFont="1" applyFill="1" applyBorder="1" applyAlignment="1">
      <alignment horizontal="center" vertical="center" wrapText="1"/>
    </xf>
    <xf numFmtId="0" fontId="15" fillId="5" borderId="2" xfId="0" applyFont="1" applyFill="1" applyBorder="1" applyAlignment="1">
      <alignment vertical="center"/>
    </xf>
    <xf numFmtId="0" fontId="21" fillId="0" borderId="29" xfId="0" applyFont="1" applyBorder="1" applyAlignment="1">
      <alignment vertical="center" wrapText="1"/>
    </xf>
    <xf numFmtId="0" fontId="20" fillId="0" borderId="30" xfId="0" applyFont="1" applyFill="1" applyBorder="1" applyAlignment="1">
      <alignment horizontal="center" vertical="top" wrapText="1"/>
    </xf>
    <xf numFmtId="0" fontId="15" fillId="0" borderId="30" xfId="0" applyFont="1" applyFill="1" applyBorder="1" applyAlignment="1">
      <alignment horizontal="center" vertical="center" wrapText="1"/>
    </xf>
    <xf numFmtId="0" fontId="21" fillId="0" borderId="30" xfId="107" applyFont="1" applyFill="1" applyBorder="1" applyAlignment="1">
      <alignment vertical="center" wrapText="1"/>
    </xf>
    <xf numFmtId="0" fontId="21" fillId="0" borderId="30" xfId="107" applyFont="1" applyFill="1" applyBorder="1" applyAlignment="1">
      <alignment horizontal="center" vertical="center" wrapText="1"/>
    </xf>
    <xf numFmtId="165" fontId="21" fillId="0" borderId="30" xfId="52" applyFont="1" applyFill="1" applyBorder="1" applyAlignment="1">
      <alignment horizontal="right"/>
    </xf>
    <xf numFmtId="0" fontId="21" fillId="4" borderId="30" xfId="107" applyFont="1" applyFill="1" applyBorder="1" applyAlignment="1">
      <alignment vertical="center" wrapText="1"/>
    </xf>
    <xf numFmtId="0" fontId="21" fillId="0" borderId="31" xfId="107" applyFont="1" applyFill="1" applyBorder="1" applyAlignment="1">
      <alignment vertical="center" wrapText="1"/>
    </xf>
    <xf numFmtId="180" fontId="15" fillId="5" borderId="2" xfId="0" applyNumberFormat="1" applyFont="1" applyFill="1" applyBorder="1" applyAlignment="1">
      <alignment wrapText="1"/>
    </xf>
    <xf numFmtId="0" fontId="15" fillId="0" borderId="8" xfId="0" applyFont="1" applyFill="1" applyBorder="1" applyAlignment="1">
      <alignment horizontal="left" vertical="center" wrapText="1"/>
    </xf>
    <xf numFmtId="0" fontId="21" fillId="0" borderId="8" xfId="107" applyFont="1" applyFill="1" applyBorder="1" applyAlignment="1">
      <alignment horizontal="center" vertical="center" wrapText="1"/>
    </xf>
    <xf numFmtId="0" fontId="21" fillId="0" borderId="8" xfId="106" applyFont="1" applyFill="1" applyBorder="1" applyAlignment="1">
      <alignment vertical="center" wrapText="1"/>
    </xf>
    <xf numFmtId="0" fontId="21" fillId="5" borderId="8" xfId="107" applyFont="1" applyFill="1" applyBorder="1" applyAlignment="1">
      <alignment horizontal="center" vertical="center" wrapText="1"/>
    </xf>
    <xf numFmtId="166" fontId="21" fillId="0" borderId="8" xfId="7" applyFont="1" applyFill="1" applyBorder="1" applyAlignment="1">
      <alignment horizontal="center" vertical="center" wrapText="1"/>
    </xf>
    <xf numFmtId="0" fontId="15" fillId="5" borderId="2" xfId="0" applyFont="1" applyFill="1" applyBorder="1" applyAlignment="1">
      <alignment wrapText="1"/>
    </xf>
    <xf numFmtId="166" fontId="21" fillId="5" borderId="2" xfId="7" applyFont="1" applyFill="1" applyBorder="1" applyAlignment="1">
      <alignment horizontal="left" vertical="center" wrapText="1"/>
    </xf>
    <xf numFmtId="165" fontId="15" fillId="5" borderId="2" xfId="52" applyFont="1" applyFill="1" applyBorder="1" applyAlignment="1">
      <alignment horizontal="center" wrapText="1"/>
    </xf>
    <xf numFmtId="0" fontId="15" fillId="5" borderId="2" xfId="0" applyFont="1" applyFill="1" applyBorder="1" applyAlignment="1">
      <alignment horizontal="center" vertical="center" wrapText="1"/>
    </xf>
    <xf numFmtId="0" fontId="0" fillId="5" borderId="2" xfId="0" applyFill="1" applyBorder="1" applyAlignment="1">
      <alignment vertical="center"/>
    </xf>
    <xf numFmtId="0" fontId="32" fillId="5" borderId="2" xfId="0" applyFont="1" applyFill="1" applyBorder="1" applyAlignment="1">
      <alignment vertical="center"/>
    </xf>
    <xf numFmtId="0" fontId="15" fillId="0" borderId="0" xfId="0" applyFont="1" applyFill="1" applyBorder="1" applyAlignment="1">
      <alignment vertical="center" wrapText="1"/>
    </xf>
    <xf numFmtId="180" fontId="15" fillId="0" borderId="2" xfId="0" applyNumberFormat="1" applyFont="1" applyFill="1" applyBorder="1" applyAlignment="1">
      <alignment vertical="center" wrapText="1"/>
    </xf>
    <xf numFmtId="0" fontId="30" fillId="0" borderId="2" xfId="0" applyFont="1" applyFill="1" applyBorder="1" applyAlignment="1">
      <alignment vertical="center"/>
    </xf>
    <xf numFmtId="0" fontId="21" fillId="5" borderId="7" xfId="107" applyFont="1" applyFill="1" applyBorder="1" applyAlignment="1">
      <alignment horizontal="left" vertical="center" wrapText="1"/>
    </xf>
    <xf numFmtId="0" fontId="16" fillId="5" borderId="8" xfId="0" applyFont="1" applyFill="1" applyBorder="1" applyAlignment="1">
      <alignment horizontal="center" vertical="center" wrapText="1"/>
    </xf>
    <xf numFmtId="0" fontId="0" fillId="5" borderId="8" xfId="0" applyFill="1" applyBorder="1" applyAlignment="1">
      <alignment vertical="center"/>
    </xf>
    <xf numFmtId="0" fontId="21" fillId="5" borderId="8" xfId="106" applyFont="1" applyFill="1" applyBorder="1" applyAlignment="1">
      <alignment vertical="center" wrapText="1"/>
    </xf>
    <xf numFmtId="0" fontId="32" fillId="5" borderId="8" xfId="0" applyFont="1" applyFill="1" applyBorder="1" applyAlignment="1">
      <alignment vertical="center"/>
    </xf>
    <xf numFmtId="166" fontId="21" fillId="5" borderId="8" xfId="7" applyFont="1" applyFill="1" applyBorder="1" applyAlignment="1">
      <alignment horizontal="center" vertical="center" wrapText="1"/>
    </xf>
    <xf numFmtId="0" fontId="21" fillId="0" borderId="2" xfId="200" applyFont="1" applyFill="1" applyBorder="1" applyAlignment="1">
      <alignment vertical="center" wrapText="1"/>
    </xf>
    <xf numFmtId="0" fontId="0" fillId="0" borderId="2" xfId="0" applyFill="1" applyBorder="1" applyAlignment="1">
      <alignment horizontal="center" vertical="center"/>
    </xf>
    <xf numFmtId="0" fontId="15" fillId="0" borderId="0" xfId="0" applyFont="1" applyBorder="1" applyAlignment="1">
      <alignment vertical="center" wrapText="1"/>
    </xf>
    <xf numFmtId="0" fontId="0" fillId="0" borderId="2" xfId="0" applyBorder="1" applyAlignment="1">
      <alignment horizontal="center" vertical="center"/>
    </xf>
    <xf numFmtId="166" fontId="0" fillId="0" borderId="2" xfId="7" applyFont="1" applyBorder="1" applyAlignment="1">
      <alignment vertical="center"/>
    </xf>
    <xf numFmtId="0" fontId="0" fillId="0" borderId="2" xfId="0" applyBorder="1" applyAlignment="1">
      <alignment vertical="center"/>
    </xf>
    <xf numFmtId="0" fontId="18" fillId="0" borderId="2" xfId="0" applyFont="1" applyFill="1" applyBorder="1" applyAlignment="1">
      <alignment vertical="center"/>
    </xf>
    <xf numFmtId="0" fontId="21" fillId="4" borderId="12" xfId="0" applyFont="1" applyFill="1" applyBorder="1" applyAlignment="1">
      <alignment vertical="center" wrapText="1"/>
    </xf>
    <xf numFmtId="0" fontId="15" fillId="0" borderId="4" xfId="0" applyFont="1" applyFill="1" applyBorder="1" applyAlignment="1">
      <alignment vertical="center"/>
    </xf>
    <xf numFmtId="0" fontId="15" fillId="0" borderId="4" xfId="0" applyFont="1" applyFill="1" applyBorder="1" applyAlignment="1">
      <alignment horizontal="left" vertical="top" indent="4"/>
    </xf>
    <xf numFmtId="0" fontId="0" fillId="0" borderId="4" xfId="0" applyFill="1" applyBorder="1" applyAlignment="1">
      <alignment vertical="center"/>
    </xf>
    <xf numFmtId="0" fontId="15" fillId="0" borderId="4" xfId="0" applyFont="1" applyBorder="1" applyAlignment="1">
      <alignment vertical="center" wrapText="1"/>
    </xf>
    <xf numFmtId="0" fontId="21" fillId="0" borderId="4" xfId="107" applyFont="1" applyFill="1" applyBorder="1" applyAlignment="1">
      <alignment horizontal="left" vertical="center" wrapText="1"/>
    </xf>
    <xf numFmtId="0" fontId="18" fillId="0" borderId="4" xfId="0" applyFont="1" applyFill="1" applyBorder="1" applyAlignment="1">
      <alignment vertical="center"/>
    </xf>
    <xf numFmtId="165" fontId="15" fillId="0" borderId="4" xfId="52" applyFont="1" applyBorder="1" applyAlignment="1">
      <alignment horizontal="center" vertical="center" wrapText="1"/>
    </xf>
    <xf numFmtId="0" fontId="21" fillId="0" borderId="4" xfId="107" applyFont="1" applyFill="1" applyBorder="1" applyAlignment="1">
      <alignment horizontal="center" vertical="center" wrapText="1"/>
    </xf>
    <xf numFmtId="180" fontId="15" fillId="0" borderId="4" xfId="0" applyNumberFormat="1" applyFont="1" applyBorder="1" applyAlignment="1">
      <alignment vertical="center" wrapText="1"/>
    </xf>
    <xf numFmtId="0" fontId="15" fillId="0" borderId="4" xfId="0" applyFont="1" applyFill="1" applyBorder="1" applyAlignment="1">
      <alignment vertical="center" wrapText="1"/>
    </xf>
    <xf numFmtId="0" fontId="16" fillId="5" borderId="2" xfId="0" applyFont="1" applyFill="1" applyBorder="1" applyAlignment="1">
      <alignment horizontal="center" vertical="top"/>
    </xf>
    <xf numFmtId="0" fontId="15" fillId="0" borderId="13" xfId="0" applyFont="1" applyFill="1" applyBorder="1" applyAlignment="1">
      <alignment vertical="center"/>
    </xf>
    <xf numFmtId="0" fontId="0" fillId="5" borderId="5" xfId="0" applyFill="1" applyBorder="1"/>
    <xf numFmtId="0" fontId="15" fillId="0" borderId="4" xfId="0" applyFont="1" applyFill="1" applyBorder="1" applyAlignment="1">
      <alignment horizontal="left" vertical="center" wrapText="1"/>
    </xf>
    <xf numFmtId="0" fontId="0" fillId="0" borderId="8" xfId="0" applyFill="1" applyBorder="1" applyAlignment="1">
      <alignment vertical="center"/>
    </xf>
    <xf numFmtId="0" fontId="21" fillId="0" borderId="32" xfId="107" applyFont="1" applyFill="1" applyBorder="1" applyAlignment="1">
      <alignment vertical="center" wrapText="1"/>
    </xf>
    <xf numFmtId="0" fontId="0" fillId="0" borderId="2" xfId="0" applyBorder="1" applyAlignment="1">
      <alignment horizontal="left" wrapText="1"/>
    </xf>
    <xf numFmtId="1" fontId="15" fillId="4" borderId="2" xfId="52" applyNumberFormat="1" applyFont="1" applyFill="1" applyBorder="1" applyAlignment="1">
      <alignment horizontal="center" vertical="center"/>
    </xf>
    <xf numFmtId="0" fontId="0" fillId="0" borderId="2" xfId="0" applyBorder="1" applyAlignment="1">
      <alignment horizontal="left" vertical="center" wrapText="1"/>
    </xf>
    <xf numFmtId="0" fontId="0" fillId="0" borderId="2" xfId="0" applyFill="1" applyBorder="1" applyAlignment="1">
      <alignment horizontal="left" vertical="center" wrapText="1"/>
    </xf>
    <xf numFmtId="166" fontId="15" fillId="0" borderId="8" xfId="7" applyFont="1" applyFill="1" applyBorder="1" applyAlignment="1">
      <alignment vertical="center" wrapText="1"/>
    </xf>
    <xf numFmtId="0" fontId="15" fillId="0" borderId="2" xfId="0" applyFont="1" applyFill="1" applyBorder="1" applyAlignment="1">
      <alignment horizontal="center" vertical="top" wrapText="1"/>
    </xf>
    <xf numFmtId="0" fontId="21" fillId="0" borderId="2" xfId="107" applyFont="1" applyFill="1" applyBorder="1" applyAlignment="1">
      <alignment vertical="top" wrapText="1"/>
    </xf>
    <xf numFmtId="0" fontId="0" fillId="0" borderId="2" xfId="0" applyFont="1" applyBorder="1" applyAlignment="1">
      <alignment horizontal="left" vertical="center" wrapText="1"/>
    </xf>
    <xf numFmtId="0" fontId="16" fillId="5" borderId="8" xfId="0" applyFont="1" applyFill="1" applyBorder="1" applyAlignment="1">
      <alignment horizontal="center" vertical="top"/>
    </xf>
    <xf numFmtId="0" fontId="0" fillId="5" borderId="8" xfId="0" applyFill="1" applyBorder="1"/>
    <xf numFmtId="0" fontId="32" fillId="5" borderId="8" xfId="0" applyFont="1" applyFill="1" applyBorder="1"/>
    <xf numFmtId="0" fontId="15" fillId="0" borderId="0" xfId="0" applyFont="1" applyFill="1" applyBorder="1" applyAlignment="1">
      <alignment wrapText="1"/>
    </xf>
    <xf numFmtId="0" fontId="0" fillId="0" borderId="0" xfId="0" applyBorder="1" applyAlignment="1">
      <alignment wrapText="1"/>
    </xf>
    <xf numFmtId="180" fontId="15" fillId="0" borderId="4" xfId="0" applyNumberFormat="1" applyFont="1" applyFill="1" applyBorder="1" applyAlignment="1">
      <alignment vertical="center" wrapText="1"/>
    </xf>
    <xf numFmtId="165" fontId="15" fillId="0" borderId="4" xfId="52" applyFont="1" applyFill="1" applyBorder="1" applyAlignment="1">
      <alignment horizontal="center" vertical="center" wrapText="1"/>
    </xf>
    <xf numFmtId="0" fontId="15" fillId="4" borderId="2" xfId="107" applyFont="1" applyFill="1" applyBorder="1" applyAlignment="1">
      <alignment horizontal="center" vertical="center" wrapText="1"/>
    </xf>
    <xf numFmtId="0" fontId="15" fillId="4" borderId="0" xfId="106" applyFont="1" applyFill="1" applyBorder="1" applyAlignment="1">
      <alignment vertical="center" wrapText="1"/>
    </xf>
    <xf numFmtId="0" fontId="15" fillId="4" borderId="2" xfId="107" applyFont="1" applyFill="1" applyBorder="1" applyAlignment="1">
      <alignment horizontal="left" vertical="center" wrapText="1"/>
    </xf>
    <xf numFmtId="0" fontId="0" fillId="0" borderId="0" xfId="0" applyFill="1" applyBorder="1" applyAlignment="1">
      <alignment horizontal="left" vertical="center" wrapText="1"/>
    </xf>
    <xf numFmtId="0" fontId="0" fillId="4" borderId="0" xfId="0" applyFont="1" applyFill="1" applyBorder="1" applyAlignment="1">
      <alignment vertical="center"/>
    </xf>
    <xf numFmtId="0" fontId="33" fillId="4" borderId="0" xfId="107" applyFont="1" applyFill="1" applyBorder="1" applyAlignment="1">
      <alignment vertical="center"/>
    </xf>
    <xf numFmtId="166" fontId="15" fillId="4" borderId="2" xfId="7" applyFont="1" applyFill="1" applyBorder="1" applyAlignment="1">
      <alignment horizontal="center" vertical="center" wrapText="1"/>
    </xf>
    <xf numFmtId="17" fontId="15" fillId="4" borderId="2" xfId="107" applyNumberFormat="1" applyFont="1" applyFill="1" applyBorder="1" applyAlignment="1">
      <alignment horizontal="center" vertical="center" wrapText="1"/>
    </xf>
    <xf numFmtId="17" fontId="15" fillId="0" borderId="0" xfId="0" applyNumberFormat="1" applyFont="1" applyFill="1" applyBorder="1" applyAlignment="1">
      <alignment vertical="center"/>
    </xf>
    <xf numFmtId="0" fontId="15" fillId="0" borderId="2" xfId="0" applyFont="1" applyFill="1" applyBorder="1" applyAlignment="1">
      <alignment horizontal="center" vertical="center" wrapText="1"/>
    </xf>
    <xf numFmtId="165" fontId="21" fillId="0" borderId="2" xfId="52" applyFont="1" applyFill="1" applyBorder="1" applyAlignment="1">
      <alignment vertical="center" wrapText="1"/>
    </xf>
    <xf numFmtId="180" fontId="15" fillId="0" borderId="2" xfId="0" applyNumberFormat="1" applyFont="1" applyFill="1" applyBorder="1" applyAlignment="1">
      <alignment horizontal="center" vertical="center" wrapText="1"/>
    </xf>
    <xf numFmtId="165" fontId="15" fillId="0" borderId="2" xfId="52" applyFont="1" applyFill="1" applyBorder="1" applyAlignment="1">
      <alignment vertical="center"/>
    </xf>
    <xf numFmtId="0" fontId="21" fillId="4" borderId="5" xfId="0" applyFont="1" applyFill="1" applyBorder="1" applyAlignment="1">
      <alignment vertical="center" wrapText="1"/>
    </xf>
    <xf numFmtId="0" fontId="0" fillId="0" borderId="12" xfId="0" applyFill="1" applyBorder="1" applyAlignment="1">
      <alignment vertical="center"/>
    </xf>
    <xf numFmtId="17" fontId="21" fillId="0" borderId="8" xfId="107"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1" fillId="0" borderId="5" xfId="107" applyFont="1" applyFill="1" applyBorder="1" applyAlignment="1">
      <alignment horizontal="left" vertical="center" wrapText="1"/>
    </xf>
    <xf numFmtId="0" fontId="0" fillId="0" borderId="7" xfId="0" applyFill="1" applyBorder="1" applyAlignment="1">
      <alignment vertical="center"/>
    </xf>
    <xf numFmtId="0" fontId="22" fillId="0" borderId="2" xfId="0" applyFont="1" applyFill="1" applyBorder="1" applyAlignment="1">
      <alignment vertical="center" wrapText="1"/>
    </xf>
    <xf numFmtId="0" fontId="0" fillId="0" borderId="2" xfId="0" applyFill="1" applyBorder="1" applyAlignment="1">
      <alignment horizontal="left" vertical="top" wrapText="1"/>
    </xf>
    <xf numFmtId="166" fontId="0" fillId="0" borderId="0" xfId="7" applyFont="1" applyBorder="1" applyAlignment="1">
      <alignment vertical="center"/>
    </xf>
    <xf numFmtId="0" fontId="21" fillId="0" borderId="5" xfId="0" applyFont="1" applyFill="1" applyBorder="1" applyAlignment="1">
      <alignment vertical="center" wrapText="1"/>
    </xf>
    <xf numFmtId="0" fontId="21" fillId="0" borderId="2" xfId="0" applyFont="1" applyFill="1" applyBorder="1" applyAlignment="1">
      <alignment vertical="center" wrapText="1"/>
    </xf>
    <xf numFmtId="1" fontId="15" fillId="0" borderId="2" xfId="52" applyNumberFormat="1" applyFont="1" applyFill="1" applyBorder="1" applyAlignment="1">
      <alignment horizontal="center" vertical="center"/>
    </xf>
    <xf numFmtId="0" fontId="15" fillId="0" borderId="5" xfId="0" applyFont="1" applyFill="1" applyBorder="1" applyAlignment="1">
      <alignment vertical="center"/>
    </xf>
    <xf numFmtId="0" fontId="21" fillId="0" borderId="8" xfId="0" applyFont="1" applyFill="1" applyBorder="1" applyAlignment="1">
      <alignment vertical="center" wrapText="1"/>
    </xf>
    <xf numFmtId="0" fontId="15" fillId="0" borderId="2" xfId="107" applyFont="1" applyFill="1" applyBorder="1" applyAlignment="1">
      <alignment horizontal="left" vertical="center" wrapText="1"/>
    </xf>
    <xf numFmtId="0" fontId="15" fillId="0" borderId="2" xfId="107" applyFont="1" applyFill="1" applyBorder="1" applyAlignment="1">
      <alignment horizontal="center" vertical="center" wrapText="1"/>
    </xf>
    <xf numFmtId="166" fontId="15" fillId="0" borderId="2" xfId="7" applyFont="1" applyFill="1" applyBorder="1" applyAlignment="1">
      <alignment horizontal="center" vertical="center" wrapText="1"/>
    </xf>
    <xf numFmtId="0" fontId="13" fillId="0" borderId="0" xfId="0" applyFont="1" applyFill="1" applyBorder="1"/>
    <xf numFmtId="0" fontId="15" fillId="0" borderId="0" xfId="106" applyFont="1" applyFill="1" applyBorder="1" applyAlignment="1">
      <alignment vertical="center" wrapText="1"/>
    </xf>
    <xf numFmtId="0" fontId="33" fillId="0" borderId="0" xfId="107" applyFont="1" applyFill="1" applyBorder="1"/>
    <xf numFmtId="17" fontId="0" fillId="4" borderId="2" xfId="0" applyNumberFormat="1" applyFont="1" applyFill="1" applyBorder="1" applyAlignment="1">
      <alignment vertical="center" wrapText="1"/>
    </xf>
    <xf numFmtId="0" fontId="29" fillId="0" borderId="2" xfId="107" applyFont="1" applyFill="1" applyBorder="1" applyAlignment="1">
      <alignment horizontal="center" vertical="center" wrapText="1"/>
    </xf>
    <xf numFmtId="166" fontId="21" fillId="0" borderId="2" xfId="7" applyFont="1" applyFill="1" applyBorder="1" applyAlignment="1">
      <alignment horizontal="left" vertical="center" wrapText="1"/>
    </xf>
    <xf numFmtId="0" fontId="1" fillId="0" borderId="0" xfId="107" applyFill="1" applyBorder="1" applyAlignment="1">
      <alignment vertical="center"/>
    </xf>
    <xf numFmtId="0" fontId="21" fillId="0" borderId="21" xfId="107" applyFont="1" applyFill="1" applyBorder="1" applyAlignment="1">
      <alignment horizontal="left" vertical="center" wrapText="1"/>
    </xf>
    <xf numFmtId="0" fontId="15" fillId="0" borderId="5" xfId="0" applyFont="1" applyFill="1" applyBorder="1" applyAlignment="1">
      <alignment vertical="center" wrapText="1"/>
    </xf>
    <xf numFmtId="17" fontId="15" fillId="0" borderId="2" xfId="107" applyNumberFormat="1" applyFont="1" applyFill="1" applyBorder="1" applyAlignment="1">
      <alignment horizontal="right" vertical="center" wrapText="1"/>
    </xf>
    <xf numFmtId="0" fontId="1" fillId="0" borderId="2" xfId="200" applyFill="1" applyBorder="1" applyAlignment="1">
      <alignment vertical="center" wrapText="1"/>
    </xf>
    <xf numFmtId="0" fontId="21" fillId="0" borderId="2" xfId="0" applyFont="1" applyFill="1" applyBorder="1" applyAlignment="1">
      <alignment horizontal="left" vertical="center" wrapText="1"/>
    </xf>
    <xf numFmtId="0" fontId="36" fillId="4" borderId="0" xfId="0" applyFont="1" applyFill="1" applyBorder="1" applyProtection="1"/>
    <xf numFmtId="0" fontId="23" fillId="4" borderId="0" xfId="0" applyFont="1" applyFill="1"/>
    <xf numFmtId="17" fontId="23" fillId="4" borderId="0" xfId="0" applyNumberFormat="1" applyFont="1" applyFill="1"/>
    <xf numFmtId="0" fontId="21" fillId="0" borderId="0" xfId="0" applyFont="1" applyFill="1" applyAlignment="1">
      <alignment vertical="center"/>
    </xf>
    <xf numFmtId="0" fontId="23" fillId="0" borderId="0" xfId="0" applyFont="1" applyFill="1"/>
    <xf numFmtId="0" fontId="23" fillId="4" borderId="0" xfId="0" applyFont="1" applyFill="1" applyBorder="1" applyAlignment="1">
      <alignment vertical="center"/>
    </xf>
    <xf numFmtId="0" fontId="21" fillId="0" borderId="0" xfId="0" applyFont="1" applyFill="1"/>
    <xf numFmtId="0" fontId="21" fillId="0" borderId="0" xfId="0" applyFont="1" applyFill="1" applyAlignment="1">
      <alignment wrapText="1"/>
    </xf>
    <xf numFmtId="0" fontId="23" fillId="0" borderId="0" xfId="0" applyFont="1" applyFill="1" applyAlignment="1">
      <alignment vertical="center"/>
    </xf>
    <xf numFmtId="0" fontId="21" fillId="0" borderId="0" xfId="0" applyFont="1" applyFill="1" applyAlignment="1">
      <alignment vertical="center" wrapText="1"/>
    </xf>
    <xf numFmtId="0" fontId="23" fillId="4" borderId="0" xfId="0" applyFont="1" applyFill="1" applyAlignment="1">
      <alignment vertical="center"/>
    </xf>
    <xf numFmtId="0" fontId="21" fillId="4" borderId="0" xfId="0" applyFont="1" applyFill="1" applyAlignment="1">
      <alignment vertical="center"/>
    </xf>
    <xf numFmtId="0" fontId="23" fillId="7" borderId="0" xfId="0" applyFont="1" applyFill="1"/>
    <xf numFmtId="0" fontId="21" fillId="6" borderId="4" xfId="107" applyFont="1" applyFill="1" applyBorder="1" applyAlignment="1">
      <alignment horizontal="center" vertical="center" wrapText="1"/>
    </xf>
    <xf numFmtId="0" fontId="21" fillId="0" borderId="2" xfId="0" applyFont="1" applyFill="1" applyBorder="1" applyAlignment="1">
      <alignment vertical="center"/>
    </xf>
    <xf numFmtId="0" fontId="21" fillId="0" borderId="2" xfId="0" applyFont="1" applyFill="1" applyBorder="1"/>
    <xf numFmtId="0" fontId="23" fillId="0" borderId="2" xfId="0" applyFont="1" applyFill="1" applyBorder="1"/>
    <xf numFmtId="0" fontId="23" fillId="4" borderId="2" xfId="0" applyFont="1" applyFill="1" applyBorder="1" applyAlignment="1">
      <alignment vertical="center"/>
    </xf>
    <xf numFmtId="0" fontId="23" fillId="4" borderId="2" xfId="0" applyFont="1" applyFill="1" applyBorder="1"/>
    <xf numFmtId="0" fontId="23" fillId="0" borderId="2" xfId="0" applyFont="1" applyFill="1" applyBorder="1" applyAlignment="1">
      <alignment vertical="center" wrapText="1"/>
    </xf>
    <xf numFmtId="0" fontId="23" fillId="4" borderId="0" xfId="0" applyFont="1" applyFill="1" applyBorder="1"/>
    <xf numFmtId="0" fontId="21" fillId="4" borderId="2" xfId="0" applyFont="1" applyFill="1" applyBorder="1"/>
    <xf numFmtId="0" fontId="20" fillId="0" borderId="7" xfId="107" applyFont="1" applyFill="1" applyBorder="1" applyAlignment="1">
      <alignment vertical="center" wrapText="1"/>
    </xf>
    <xf numFmtId="43" fontId="13" fillId="0" borderId="2" xfId="14" applyFont="1" applyFill="1" applyBorder="1" applyAlignment="1">
      <alignment horizontal="left" vertical="center" wrapText="1"/>
    </xf>
    <xf numFmtId="0" fontId="21" fillId="0" borderId="2" xfId="0" applyFont="1" applyFill="1" applyBorder="1" applyAlignment="1">
      <alignment horizontal="left" vertical="center"/>
    </xf>
    <xf numFmtId="0" fontId="15" fillId="0" borderId="2" xfId="0" applyFont="1" applyBorder="1" applyAlignment="1">
      <alignment vertical="center"/>
    </xf>
    <xf numFmtId="165" fontId="15" fillId="0" borderId="2" xfId="52" applyFont="1" applyFill="1" applyBorder="1" applyAlignment="1">
      <alignment horizontal="center" wrapText="1"/>
    </xf>
    <xf numFmtId="0" fontId="22" fillId="0" borderId="15" xfId="0" applyFont="1" applyFill="1" applyBorder="1" applyAlignment="1">
      <alignment horizontal="left" vertical="top" wrapText="1"/>
    </xf>
    <xf numFmtId="0" fontId="0" fillId="0" borderId="2" xfId="0" applyFill="1" applyBorder="1" applyAlignment="1">
      <alignment horizontal="left" vertical="center"/>
    </xf>
    <xf numFmtId="0" fontId="32" fillId="0" borderId="2" xfId="0" applyFont="1" applyFill="1" applyBorder="1" applyAlignment="1">
      <alignment horizontal="center" vertical="center"/>
    </xf>
    <xf numFmtId="0" fontId="18" fillId="0" borderId="2" xfId="0" applyFont="1" applyFill="1" applyBorder="1" applyAlignment="1">
      <alignment horizontal="left" vertical="center"/>
    </xf>
    <xf numFmtId="17" fontId="21" fillId="0" borderId="2" xfId="107" applyNumberFormat="1" applyFont="1" applyFill="1" applyBorder="1" applyAlignment="1">
      <alignment horizontal="right" vertical="center" wrapText="1"/>
    </xf>
    <xf numFmtId="0" fontId="23" fillId="0" borderId="0" xfId="0" applyFont="1" applyFill="1" applyAlignment="1">
      <alignment horizontal="lef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21" fillId="0" borderId="5" xfId="0" applyFont="1" applyFill="1" applyBorder="1" applyAlignment="1">
      <alignment horizontal="left" vertical="center" wrapText="1"/>
    </xf>
    <xf numFmtId="0" fontId="4" fillId="0" borderId="2" xfId="0" applyFont="1" applyFill="1" applyBorder="1" applyAlignment="1">
      <alignment vertical="center" wrapText="1"/>
    </xf>
    <xf numFmtId="0" fontId="15" fillId="0" borderId="5" xfId="107" applyFont="1" applyFill="1" applyBorder="1" applyAlignment="1">
      <alignment horizontal="left" vertical="center" wrapText="1"/>
    </xf>
    <xf numFmtId="17" fontId="23" fillId="0" borderId="2" xfId="0" applyNumberFormat="1" applyFont="1" applyFill="1" applyBorder="1" applyAlignment="1">
      <alignment vertical="center" wrapText="1"/>
    </xf>
    <xf numFmtId="0" fontId="23" fillId="5" borderId="2" xfId="0" applyFont="1" applyFill="1" applyBorder="1"/>
    <xf numFmtId="0" fontId="29" fillId="6" borderId="2" xfId="107" applyFont="1" applyFill="1" applyBorder="1" applyAlignment="1">
      <alignment horizontal="center" vertical="center" wrapText="1"/>
    </xf>
    <xf numFmtId="0" fontId="29" fillId="6" borderId="21" xfId="107" applyFont="1" applyFill="1" applyBorder="1" applyAlignment="1">
      <alignment horizontal="center" vertical="center" wrapText="1"/>
    </xf>
    <xf numFmtId="0" fontId="21" fillId="6" borderId="21" xfId="107" applyFont="1" applyFill="1" applyBorder="1" applyAlignment="1">
      <alignment horizontal="center" vertical="center" wrapText="1"/>
    </xf>
    <xf numFmtId="0" fontId="21" fillId="6" borderId="26" xfId="107" applyFont="1" applyFill="1" applyBorder="1" applyAlignment="1">
      <alignment horizontal="center" vertical="center" wrapText="1"/>
    </xf>
    <xf numFmtId="0" fontId="29" fillId="6" borderId="2" xfId="107" applyFont="1" applyFill="1" applyBorder="1" applyAlignment="1">
      <alignment horizontal="center" vertical="center"/>
    </xf>
    <xf numFmtId="0" fontId="29" fillId="6" borderId="4" xfId="107" applyFont="1" applyFill="1" applyBorder="1" applyAlignment="1">
      <alignment horizontal="center" vertical="center" wrapText="1"/>
    </xf>
    <xf numFmtId="0" fontId="29" fillId="6" borderId="14" xfId="107" applyFont="1" applyFill="1" applyBorder="1" applyAlignment="1">
      <alignment horizontal="center" vertical="center" wrapText="1"/>
    </xf>
    <xf numFmtId="0" fontId="29" fillId="6" borderId="26" xfId="107" applyFont="1" applyFill="1" applyBorder="1" applyAlignment="1">
      <alignment horizontal="center" vertical="center" wrapText="1"/>
    </xf>
    <xf numFmtId="0" fontId="28" fillId="6" borderId="9" xfId="107" applyFont="1" applyFill="1" applyBorder="1" applyAlignment="1">
      <alignment horizontal="left" vertical="center" wrapText="1"/>
    </xf>
    <xf numFmtId="0" fontId="28" fillId="6" borderId="28" xfId="107" applyFont="1" applyFill="1" applyBorder="1" applyAlignment="1">
      <alignment horizontal="left" vertical="center" wrapText="1"/>
    </xf>
    <xf numFmtId="0" fontId="31" fillId="6" borderId="20" xfId="107" applyFont="1" applyFill="1" applyBorder="1" applyAlignment="1">
      <alignment horizontal="center" vertical="center" wrapText="1"/>
    </xf>
    <xf numFmtId="0" fontId="29" fillId="6" borderId="20" xfId="107" applyFont="1" applyFill="1" applyBorder="1" applyAlignment="1">
      <alignment horizontal="center" vertical="center" wrapText="1"/>
    </xf>
    <xf numFmtId="0" fontId="28" fillId="6" borderId="18" xfId="107" applyFont="1" applyFill="1" applyBorder="1" applyAlignment="1">
      <alignment horizontal="left" vertical="center" wrapText="1"/>
    </xf>
    <xf numFmtId="0" fontId="28" fillId="6" borderId="17" xfId="107" applyFont="1" applyFill="1" applyBorder="1" applyAlignment="1">
      <alignment horizontal="left" vertical="center" wrapText="1"/>
    </xf>
    <xf numFmtId="0" fontId="28" fillId="6" borderId="19" xfId="107" applyFont="1" applyFill="1" applyBorder="1" applyAlignment="1">
      <alignment horizontal="left" vertical="center" wrapText="1"/>
    </xf>
    <xf numFmtId="0" fontId="31" fillId="6" borderId="27" xfId="107" applyFont="1" applyFill="1" applyBorder="1" applyAlignment="1">
      <alignment horizontal="center" vertical="center" wrapText="1"/>
    </xf>
    <xf numFmtId="0" fontId="29" fillId="6" borderId="27" xfId="107" applyFont="1" applyFill="1" applyBorder="1" applyAlignment="1">
      <alignment horizontal="center" vertical="center" wrapText="1"/>
    </xf>
    <xf numFmtId="0" fontId="29" fillId="6" borderId="5" xfId="107" applyFont="1" applyFill="1" applyBorder="1" applyAlignment="1">
      <alignment horizontal="center" vertical="center" wrapText="1"/>
    </xf>
    <xf numFmtId="0" fontId="29" fillId="6" borderId="6" xfId="107" applyFont="1" applyFill="1" applyBorder="1" applyAlignment="1">
      <alignment horizontal="center" vertical="center"/>
    </xf>
    <xf numFmtId="0" fontId="29" fillId="6" borderId="7" xfId="107" applyFont="1" applyFill="1" applyBorder="1" applyAlignment="1">
      <alignment horizontal="center" vertical="center"/>
    </xf>
    <xf numFmtId="0" fontId="28" fillId="6" borderId="11" xfId="107" applyFont="1" applyFill="1" applyBorder="1" applyAlignment="1">
      <alignment horizontal="left" vertical="center" wrapText="1"/>
    </xf>
    <xf numFmtId="0" fontId="28" fillId="6" borderId="0" xfId="107" applyFont="1" applyFill="1" applyBorder="1" applyAlignment="1">
      <alignment horizontal="left" vertical="center" wrapText="1"/>
    </xf>
    <xf numFmtId="0" fontId="28" fillId="6" borderId="10" xfId="107" applyFont="1" applyFill="1" applyBorder="1" applyAlignment="1">
      <alignment horizontal="left" vertical="center" wrapText="1"/>
    </xf>
    <xf numFmtId="0" fontId="25" fillId="0" borderId="0" xfId="0" applyFont="1" applyBorder="1" applyAlignment="1" applyProtection="1">
      <alignment horizontal="center" vertical="top"/>
    </xf>
    <xf numFmtId="0" fontId="26" fillId="0" borderId="0" xfId="0" applyFont="1" applyBorder="1" applyAlignment="1" applyProtection="1">
      <alignment horizontal="center" vertical="top"/>
    </xf>
    <xf numFmtId="17" fontId="0" fillId="0" borderId="2" xfId="0" applyNumberFormat="1" applyFont="1" applyFill="1" applyBorder="1" applyAlignment="1">
      <alignment vertical="center" wrapText="1"/>
    </xf>
  </cellXfs>
  <cellStyles count="210">
    <cellStyle name="1 indent" xfId="1"/>
    <cellStyle name="2 indents" xfId="2"/>
    <cellStyle name="3 indents" xfId="3"/>
    <cellStyle name="4 indents" xfId="4"/>
    <cellStyle name="5 indents" xfId="5"/>
    <cellStyle name="ANCLAS,REZONES Y SUS PARTES,DE FUNDICION,DE HIERRO O DE ACERO" xfId="6"/>
    <cellStyle name="Comma" xfId="7" builtinId="3"/>
    <cellStyle name="Comma 10" xfId="8"/>
    <cellStyle name="Comma 10 2" xfId="9"/>
    <cellStyle name="Comma 10 2 2" xfId="161"/>
    <cellStyle name="Comma 10 3" xfId="160"/>
    <cellStyle name="Comma 11" xfId="10"/>
    <cellStyle name="Comma 11 2" xfId="11"/>
    <cellStyle name="Comma 11 2 2" xfId="12"/>
    <cellStyle name="Comma 11 2 2 2" xfId="163"/>
    <cellStyle name="Comma 11 2 3" xfId="162"/>
    <cellStyle name="Comma 11 3" xfId="13"/>
    <cellStyle name="Comma 12" xfId="14"/>
    <cellStyle name="Comma 12 2" xfId="15"/>
    <cellStyle name="Comma 12 2 2" xfId="111"/>
    <cellStyle name="Comma 12 3" xfId="112"/>
    <cellStyle name="Comma 13" xfId="108"/>
    <cellStyle name="Comma 14" xfId="109"/>
    <cellStyle name="Comma 2" xfId="16"/>
    <cellStyle name="Comma 2 2" xfId="17"/>
    <cellStyle name="Comma 2 2 2" xfId="18"/>
    <cellStyle name="Comma 2 2 2 2" xfId="165"/>
    <cellStyle name="Comma 2 2 3" xfId="164"/>
    <cellStyle name="Comma 2 3" xfId="19"/>
    <cellStyle name="Comma 2 3 2" xfId="20"/>
    <cellStyle name="Comma 2 3 2 2" xfId="167"/>
    <cellStyle name="Comma 2 3 3" xfId="166"/>
    <cellStyle name="Comma 2 4" xfId="21"/>
    <cellStyle name="Comma 2 4 2" xfId="22"/>
    <cellStyle name="Comma 2 4 2 2" xfId="23"/>
    <cellStyle name="Comma 2 4 2 2 2" xfId="169"/>
    <cellStyle name="Comma 2 4 2 3" xfId="168"/>
    <cellStyle name="Comma 2 4 3" xfId="24"/>
    <cellStyle name="Comma 2 5" xfId="25"/>
    <cellStyle name="Comma 2 6" xfId="113"/>
    <cellStyle name="Comma 3" xfId="26"/>
    <cellStyle name="Comma 3 2" xfId="27"/>
    <cellStyle name="Comma 3 2 2" xfId="171"/>
    <cellStyle name="Comma 3 3" xfId="170"/>
    <cellStyle name="Comma 4" xfId="28"/>
    <cellStyle name="Comma 4 2" xfId="29"/>
    <cellStyle name="Comma 4 2 2" xfId="30"/>
    <cellStyle name="Comma 4 2 2 2" xfId="174"/>
    <cellStyle name="Comma 4 2 3" xfId="173"/>
    <cellStyle name="Comma 4 3" xfId="31"/>
    <cellStyle name="Comma 4 3 2" xfId="32"/>
    <cellStyle name="Comma 4 3 2 2" xfId="176"/>
    <cellStyle name="Comma 4 3 3" xfId="175"/>
    <cellStyle name="Comma 4 4" xfId="33"/>
    <cellStyle name="Comma 4 4 2" xfId="177"/>
    <cellStyle name="Comma 4 5" xfId="172"/>
    <cellStyle name="Comma 5" xfId="34"/>
    <cellStyle name="Comma 5 2" xfId="35"/>
    <cellStyle name="Comma 5 2 2" xfId="36"/>
    <cellStyle name="Comma 5 2 2 2" xfId="180"/>
    <cellStyle name="Comma 5 2 3" xfId="179"/>
    <cellStyle name="Comma 5 3" xfId="37"/>
    <cellStyle name="Comma 5 3 2" xfId="38"/>
    <cellStyle name="Comma 5 3 2 2" xfId="182"/>
    <cellStyle name="Comma 5 3 3" xfId="181"/>
    <cellStyle name="Comma 5 4" xfId="39"/>
    <cellStyle name="Comma 5 4 2" xfId="183"/>
    <cellStyle name="Comma 5 5" xfId="178"/>
    <cellStyle name="Comma 6" xfId="40"/>
    <cellStyle name="Comma 6 2" xfId="41"/>
    <cellStyle name="Comma 6 2 2" xfId="42"/>
    <cellStyle name="Comma 6 2 2 2" xfId="43"/>
    <cellStyle name="Comma 6 2 2 2 2" xfId="185"/>
    <cellStyle name="Comma 6 2 2 3" xfId="184"/>
    <cellStyle name="Comma 6 2 3" xfId="44"/>
    <cellStyle name="Comma 6 3" xfId="45"/>
    <cellStyle name="Comma 6 3 2" xfId="186"/>
    <cellStyle name="Comma 7" xfId="46"/>
    <cellStyle name="Comma 7 2" xfId="47"/>
    <cellStyle name="Comma 7 2 2" xfId="188"/>
    <cellStyle name="Comma 7 3" xfId="187"/>
    <cellStyle name="Comma 8" xfId="48"/>
    <cellStyle name="Comma 8 2" xfId="49"/>
    <cellStyle name="Comma 8 2 2" xfId="190"/>
    <cellStyle name="Comma 8 3" xfId="189"/>
    <cellStyle name="Comma 9" xfId="50"/>
    <cellStyle name="Comma 9 2" xfId="51"/>
    <cellStyle name="Comma 9 2 2" xfId="192"/>
    <cellStyle name="Comma 9 3" xfId="191"/>
    <cellStyle name="Currency" xfId="52" builtinId="4"/>
    <cellStyle name="Currency 2" xfId="53"/>
    <cellStyle name="Currency 2 2" xfId="193"/>
    <cellStyle name="Currency 3" xfId="114"/>
    <cellStyle name="Currency 4" xfId="115"/>
    <cellStyle name="Currency 5" xfId="144"/>
    <cellStyle name="Euro" xfId="54"/>
    <cellStyle name="Euro 2" xfId="194"/>
    <cellStyle name="Grey" xfId="55"/>
    <cellStyle name="Hipervínculo_IIF" xfId="56"/>
    <cellStyle name="imf-one decimal" xfId="57"/>
    <cellStyle name="imf-zero decimal" xfId="58"/>
    <cellStyle name="Input [yellow]" xfId="59"/>
    <cellStyle name="Millares [0]_BALPROGRAMA2001R" xfId="60"/>
    <cellStyle name="Millares_BALPROGRAMA2001R" xfId="61"/>
    <cellStyle name="Milliers [0]_Feuil1" xfId="62"/>
    <cellStyle name="Milliers_Feuil1" xfId="63"/>
    <cellStyle name="Moneda [0]_BALPROGRAMA2001R" xfId="64"/>
    <cellStyle name="Moneda_BALPROGRAMA2001R" xfId="65"/>
    <cellStyle name="Monétaire [0]_Feuil1" xfId="66"/>
    <cellStyle name="Monétaire_Feuil1" xfId="67"/>
    <cellStyle name="Normal" xfId="0" builtinId="0"/>
    <cellStyle name="Normal - Style1" xfId="68"/>
    <cellStyle name="Normal - Style2" xfId="69"/>
    <cellStyle name="Normal 10" xfId="70"/>
    <cellStyle name="Normal 10 2" xfId="195"/>
    <cellStyle name="Normal 11" xfId="71"/>
    <cellStyle name="Normal 11 2" xfId="196"/>
    <cellStyle name="Normal 12" xfId="72"/>
    <cellStyle name="Normal 12 2" xfId="197"/>
    <cellStyle name="Normal 13" xfId="73"/>
    <cellStyle name="Normal 13 2" xfId="198"/>
    <cellStyle name="Normal 14" xfId="74"/>
    <cellStyle name="Normal 14 2" xfId="199"/>
    <cellStyle name="Normal 15" xfId="75"/>
    <cellStyle name="Normal 16" xfId="116"/>
    <cellStyle name="Normal 17" xfId="117"/>
    <cellStyle name="Normal 18" xfId="118"/>
    <cellStyle name="Normal 19" xfId="119"/>
    <cellStyle name="Normal 2" xfId="76"/>
    <cellStyle name="Normal 2 2" xfId="77"/>
    <cellStyle name="Normal 2 2 2" xfId="78"/>
    <cellStyle name="Normal 2 2 2 2" xfId="110"/>
    <cellStyle name="Normal 2 2 2 3" xfId="200"/>
    <cellStyle name="Normal 2 2 3" xfId="120"/>
    <cellStyle name="Normal 2 2 4" xfId="121"/>
    <cellStyle name="Normal 2 3" xfId="79"/>
    <cellStyle name="Normal 2 3 2" xfId="201"/>
    <cellStyle name="Normal 2 4" xfId="80"/>
    <cellStyle name="Normal 2 4 2" xfId="122"/>
    <cellStyle name="Normal 2 4 3" xfId="123"/>
    <cellStyle name="Normal 2 5" xfId="107"/>
    <cellStyle name="Normal 20" xfId="124"/>
    <cellStyle name="Normal 21" xfId="125"/>
    <cellStyle name="Normal 22" xfId="126"/>
    <cellStyle name="Normal 23" xfId="127"/>
    <cellStyle name="Normal 24" xfId="128"/>
    <cellStyle name="Normal 25" xfId="129"/>
    <cellStyle name="Normal 26" xfId="130"/>
    <cellStyle name="Normal 27" xfId="131"/>
    <cellStyle name="Normal 28" xfId="132"/>
    <cellStyle name="Normal 29" xfId="133"/>
    <cellStyle name="Normal 3" xfId="81"/>
    <cellStyle name="Normal 3 2" xfId="106"/>
    <cellStyle name="Normal 30" xfId="134"/>
    <cellStyle name="Normal 31" xfId="135"/>
    <cellStyle name="Normal 32" xfId="136"/>
    <cellStyle name="Normal 33" xfId="137"/>
    <cellStyle name="Normal 34" xfId="138"/>
    <cellStyle name="Normal 35" xfId="143"/>
    <cellStyle name="Normal 36" xfId="145"/>
    <cellStyle name="Normal 37" xfId="146"/>
    <cellStyle name="Normal 38" xfId="147"/>
    <cellStyle name="Normal 39" xfId="148"/>
    <cellStyle name="Normal 4" xfId="82"/>
    <cellStyle name="Normal 4 2" xfId="83"/>
    <cellStyle name="Normal 4 3" xfId="84"/>
    <cellStyle name="Normal 4 3 2" xfId="202"/>
    <cellStyle name="Normal 4 4" xfId="139"/>
    <cellStyle name="Normal 4 5" xfId="140"/>
    <cellStyle name="Normal 40" xfId="149"/>
    <cellStyle name="Normal 41" xfId="150"/>
    <cellStyle name="Normal 42" xfId="151"/>
    <cellStyle name="Normal 43" xfId="152"/>
    <cellStyle name="Normal 44" xfId="153"/>
    <cellStyle name="Normal 45" xfId="154"/>
    <cellStyle name="Normal 46" xfId="155"/>
    <cellStyle name="Normal 47" xfId="156"/>
    <cellStyle name="Normal 48" xfId="157"/>
    <cellStyle name="Normal 49" xfId="158"/>
    <cellStyle name="Normal 5" xfId="85"/>
    <cellStyle name="Normal 5 2" xfId="141"/>
    <cellStyle name="Normal 5 3" xfId="142"/>
    <cellStyle name="Normal 50" xfId="159"/>
    <cellStyle name="Normal 6" xfId="86"/>
    <cellStyle name="Normal 6 2" xfId="203"/>
    <cellStyle name="Normal 7" xfId="87"/>
    <cellStyle name="Normal 7 2" xfId="204"/>
    <cellStyle name="Normal 8" xfId="88"/>
    <cellStyle name="Normal 8 2" xfId="205"/>
    <cellStyle name="Normal 9" xfId="89"/>
    <cellStyle name="Normal 9 2" xfId="206"/>
    <cellStyle name="Percent [2]" xfId="90"/>
    <cellStyle name="Percent [2] 2" xfId="207"/>
    <cellStyle name="Percent 2" xfId="91"/>
    <cellStyle name="Percent 2 2" xfId="208"/>
    <cellStyle name="percentage difference one decimal" xfId="92"/>
    <cellStyle name="percentage difference zero decimal" xfId="93"/>
    <cellStyle name="Presentation" xfId="94"/>
    <cellStyle name="Text" xfId="95"/>
    <cellStyle name="Text 2" xfId="209"/>
    <cellStyle name="ДАТА" xfId="96"/>
    <cellStyle name="ДЕНЕЖНЫЙ_BOPENGC" xfId="97"/>
    <cellStyle name="ЗАГОЛОВОК1" xfId="98"/>
    <cellStyle name="ЗАГОЛОВОК2" xfId="99"/>
    <cellStyle name="ИТОГОВЫЙ" xfId="100"/>
    <cellStyle name="Обычный_BOPENGC" xfId="101"/>
    <cellStyle name="ПРОЦЕНТНЫЙ_BOPENGC" xfId="102"/>
    <cellStyle name="ТЕКСТ" xfId="103"/>
    <cellStyle name="ФИКСИРОВАННЫЙ" xfId="104"/>
    <cellStyle name="ФИНАНСОВЫЙ_BOPENGC" xfId="105"/>
  </cellStyles>
  <dxfs count="2">
    <dxf>
      <font>
        <color theme="1"/>
      </font>
      <fill>
        <patternFill>
          <bgColor rgb="FFFF0000"/>
        </patternFill>
      </fill>
    </dxf>
    <dxf>
      <font>
        <color theme="1"/>
      </font>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externalLink" Target="externalLinks/externalLink2.xml"/><Relationship Id="rId14" Type="http://schemas.openxmlformats.org/officeDocument/2006/relationships/customXml" Target="../customXml/item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sinclair/Downloads/AOP%20Updated%20April%2023%202017%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arren.vernon/Downloads/Procurement%20Plan%20APRIL%20-%20SEPTEMBER%202017%2013.0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Project Overview"/>
      <sheetName val="Implementation Plan"/>
      <sheetName val="Consolidated Financial Plan"/>
      <sheetName val="Detailed Financial plan"/>
      <sheetName val="ProcurePlan 2017-2018"/>
      <sheetName val="Advanced PP "/>
      <sheetName val="AOP checklist"/>
      <sheetName val="ListDefinitions"/>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Overview"/>
      <sheetName val="Table of Contents"/>
      <sheetName val="Implementation Plan"/>
      <sheetName val="Procurement Plan"/>
      <sheetName val="ListDefinition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49"/>
  <sheetViews>
    <sheetView tabSelected="1" topLeftCell="A31" zoomScale="64" zoomScaleNormal="64" workbookViewId="0">
      <selection activeCell="P43" sqref="P43"/>
    </sheetView>
  </sheetViews>
  <sheetFormatPr defaultColWidth="9.140625" defaultRowHeight="15" x14ac:dyDescent="0.25"/>
  <cols>
    <col min="1" max="1" width="9.140625" style="70"/>
    <col min="2" max="2" width="14.85546875" style="19" bestFit="1" customWidth="1"/>
    <col min="3" max="3" width="46.85546875" style="7" customWidth="1"/>
    <col min="4" max="4" width="12.7109375" style="7" customWidth="1"/>
    <col min="5" max="5" width="11.5703125" style="19" customWidth="1"/>
    <col min="6" max="6" width="18.7109375" style="7" customWidth="1"/>
    <col min="7" max="7" width="19.42578125" style="3" customWidth="1"/>
    <col min="8" max="8" width="19.42578125" style="6" customWidth="1"/>
    <col min="9" max="9" width="18.140625" style="7" customWidth="1"/>
    <col min="10" max="10" width="11.140625" style="7" customWidth="1"/>
    <col min="11" max="11" width="14.140625" style="7" customWidth="1"/>
    <col min="12" max="12" width="14.85546875" style="7" customWidth="1"/>
    <col min="13" max="13" width="11.5703125" style="7" customWidth="1"/>
    <col min="14" max="15" width="12.5703125" style="7" customWidth="1"/>
    <col min="16" max="16" width="32" style="7" customWidth="1"/>
    <col min="17" max="17" width="30" style="246" customWidth="1"/>
    <col min="18" max="18" width="9.140625" style="70"/>
    <col min="19" max="19" width="21.28515625" style="70" customWidth="1"/>
    <col min="20" max="20" width="24.42578125" style="70" customWidth="1"/>
    <col min="21" max="16384" width="9.140625" style="70"/>
  </cols>
  <sheetData>
    <row r="1" spans="1:20" s="17" customFormat="1" ht="26.25" x14ac:dyDescent="0.2">
      <c r="B1" s="308" t="s">
        <v>440</v>
      </c>
      <c r="C1" s="309"/>
      <c r="D1" s="309"/>
      <c r="E1" s="309"/>
      <c r="F1" s="309"/>
      <c r="G1" s="309"/>
      <c r="H1" s="309"/>
      <c r="I1" s="309"/>
      <c r="J1" s="309"/>
      <c r="K1" s="309"/>
      <c r="L1" s="309"/>
      <c r="M1" s="309"/>
      <c r="N1" s="309"/>
      <c r="O1" s="309"/>
      <c r="P1" s="309"/>
      <c r="Q1" s="245"/>
      <c r="S1" s="15"/>
      <c r="T1" s="18"/>
    </row>
    <row r="2" spans="1:20" x14ac:dyDescent="0.25">
      <c r="B2" s="55"/>
      <c r="C2" s="19"/>
      <c r="D2" s="19"/>
      <c r="S2" s="15"/>
      <c r="T2" s="18"/>
    </row>
    <row r="3" spans="1:20" ht="15" customHeight="1" x14ac:dyDescent="0.25">
      <c r="A3" s="305" t="s">
        <v>85</v>
      </c>
      <c r="B3" s="293"/>
      <c r="C3" s="293"/>
      <c r="D3" s="293"/>
      <c r="E3" s="293"/>
      <c r="F3" s="293"/>
      <c r="G3" s="293"/>
      <c r="H3" s="293"/>
      <c r="I3" s="293"/>
      <c r="J3" s="293"/>
      <c r="K3" s="293"/>
      <c r="L3" s="293"/>
      <c r="M3" s="293"/>
      <c r="N3" s="293"/>
      <c r="O3" s="293"/>
      <c r="P3" s="294"/>
      <c r="S3" s="20"/>
      <c r="T3" s="18"/>
    </row>
    <row r="4" spans="1:20" x14ac:dyDescent="0.25">
      <c r="A4" s="295" t="s">
        <v>145</v>
      </c>
      <c r="B4" s="296" t="s">
        <v>86</v>
      </c>
      <c r="C4" s="285" t="s">
        <v>87</v>
      </c>
      <c r="D4" s="74"/>
      <c r="E4" s="285" t="s">
        <v>88</v>
      </c>
      <c r="F4" s="285" t="s">
        <v>89</v>
      </c>
      <c r="G4" s="285" t="s">
        <v>90</v>
      </c>
      <c r="H4" s="285" t="s">
        <v>91</v>
      </c>
      <c r="I4" s="285" t="s">
        <v>92</v>
      </c>
      <c r="J4" s="289"/>
      <c r="K4" s="289"/>
      <c r="L4" s="285" t="s">
        <v>93</v>
      </c>
      <c r="M4" s="285" t="s">
        <v>94</v>
      </c>
      <c r="N4" s="285" t="s">
        <v>95</v>
      </c>
      <c r="O4" s="285"/>
      <c r="P4" s="286" t="s">
        <v>96</v>
      </c>
      <c r="Q4" s="247"/>
      <c r="S4" s="15"/>
      <c r="T4" s="18"/>
    </row>
    <row r="5" spans="1:20" ht="51" x14ac:dyDescent="0.25">
      <c r="A5" s="295" t="s">
        <v>145</v>
      </c>
      <c r="B5" s="296"/>
      <c r="C5" s="285"/>
      <c r="D5" s="74" t="s">
        <v>357</v>
      </c>
      <c r="E5" s="285"/>
      <c r="F5" s="285"/>
      <c r="G5" s="285"/>
      <c r="H5" s="285"/>
      <c r="I5" s="74" t="s">
        <v>97</v>
      </c>
      <c r="J5" s="74" t="s">
        <v>98</v>
      </c>
      <c r="K5" s="74" t="s">
        <v>99</v>
      </c>
      <c r="L5" s="285"/>
      <c r="M5" s="285"/>
      <c r="N5" s="74" t="s">
        <v>136</v>
      </c>
      <c r="O5" s="74" t="s">
        <v>101</v>
      </c>
      <c r="P5" s="286"/>
      <c r="Q5" s="247"/>
      <c r="S5" s="15"/>
      <c r="T5" s="18"/>
    </row>
    <row r="6" spans="1:20" s="78" customFormat="1" x14ac:dyDescent="0.25">
      <c r="A6" s="93"/>
      <c r="B6" s="56"/>
      <c r="C6" s="37" t="s">
        <v>366</v>
      </c>
      <c r="D6" s="37"/>
      <c r="E6" s="54"/>
      <c r="F6" s="26"/>
      <c r="G6" s="27"/>
      <c r="H6" s="47"/>
      <c r="I6" s="38"/>
      <c r="J6" s="26"/>
      <c r="K6" s="26"/>
      <c r="L6" s="26"/>
      <c r="M6" s="26"/>
      <c r="N6" s="28"/>
      <c r="O6" s="28"/>
      <c r="P6" s="29"/>
      <c r="Q6" s="247"/>
      <c r="S6" s="79"/>
      <c r="T6" s="80"/>
    </row>
    <row r="7" spans="1:20" s="116" customFormat="1" ht="45" customHeight="1" x14ac:dyDescent="0.25">
      <c r="A7" s="94" t="s">
        <v>376</v>
      </c>
      <c r="B7" s="94" t="s">
        <v>119</v>
      </c>
      <c r="C7" s="114" t="s">
        <v>279</v>
      </c>
      <c r="D7" s="113" t="s">
        <v>138</v>
      </c>
      <c r="E7" s="237"/>
      <c r="F7" s="238" t="s">
        <v>479</v>
      </c>
      <c r="G7" s="237"/>
      <c r="H7" s="170" t="s">
        <v>291</v>
      </c>
      <c r="I7" s="95">
        <v>80000</v>
      </c>
      <c r="J7" s="212">
        <v>100</v>
      </c>
      <c r="K7" s="31"/>
      <c r="L7" s="11" t="s">
        <v>102</v>
      </c>
      <c r="M7" s="238" t="s">
        <v>479</v>
      </c>
      <c r="N7" s="96">
        <v>43221</v>
      </c>
      <c r="O7" s="96">
        <v>43313</v>
      </c>
      <c r="P7" s="240" t="s">
        <v>481</v>
      </c>
      <c r="Q7" s="248"/>
      <c r="S7" s="15"/>
      <c r="T7" s="239"/>
    </row>
    <row r="8" spans="1:20" s="5" customFormat="1" x14ac:dyDescent="0.25">
      <c r="A8" s="93"/>
      <c r="B8" s="108"/>
      <c r="C8" s="182" t="s">
        <v>103</v>
      </c>
      <c r="D8" s="93"/>
      <c r="E8" s="103"/>
      <c r="F8" s="103"/>
      <c r="G8" s="104"/>
      <c r="H8" s="105"/>
      <c r="I8" s="103"/>
      <c r="J8" s="103"/>
      <c r="K8" s="103"/>
      <c r="L8" s="102"/>
      <c r="M8" s="103"/>
      <c r="N8" s="98"/>
      <c r="O8" s="98"/>
      <c r="P8" s="103"/>
      <c r="Q8" s="249"/>
      <c r="R8" s="70"/>
      <c r="S8" s="70"/>
      <c r="T8" s="70"/>
    </row>
    <row r="9" spans="1:20" s="207" customFormat="1" ht="86.25" customHeight="1" x14ac:dyDescent="0.25">
      <c r="A9" s="205" t="s">
        <v>328</v>
      </c>
      <c r="B9" s="129" t="s">
        <v>120</v>
      </c>
      <c r="C9" s="191" t="s">
        <v>427</v>
      </c>
      <c r="D9" s="113" t="s">
        <v>142</v>
      </c>
      <c r="E9" s="203"/>
      <c r="F9" s="41" t="s">
        <v>80</v>
      </c>
      <c r="G9" s="203"/>
      <c r="H9" s="170" t="s">
        <v>510</v>
      </c>
      <c r="I9" s="209">
        <v>547000</v>
      </c>
      <c r="J9" s="124">
        <v>100</v>
      </c>
      <c r="K9" s="203"/>
      <c r="L9" s="89" t="s">
        <v>105</v>
      </c>
      <c r="M9" s="31" t="s">
        <v>78</v>
      </c>
      <c r="N9" s="210">
        <v>43282</v>
      </c>
      <c r="O9" s="210">
        <v>43374</v>
      </c>
      <c r="P9" s="236" t="s">
        <v>480</v>
      </c>
      <c r="Q9" s="250"/>
      <c r="S9" s="204"/>
      <c r="T9" s="208"/>
    </row>
    <row r="10" spans="1:20" ht="15.75" thickBot="1" x14ac:dyDescent="0.3">
      <c r="B10" s="135"/>
      <c r="C10" s="136"/>
      <c r="D10" s="136"/>
      <c r="E10" s="137"/>
      <c r="F10" s="138"/>
      <c r="G10" s="139"/>
      <c r="H10" s="138"/>
      <c r="I10" s="140"/>
      <c r="J10" s="138"/>
      <c r="K10" s="138"/>
      <c r="L10" s="138"/>
      <c r="M10" s="138"/>
      <c r="N10" s="138"/>
      <c r="O10" s="141"/>
      <c r="P10" s="142"/>
      <c r="S10" s="16"/>
      <c r="T10" s="16"/>
    </row>
    <row r="11" spans="1:20" x14ac:dyDescent="0.25">
      <c r="B11" s="36"/>
      <c r="S11" s="16"/>
      <c r="T11" s="16"/>
    </row>
    <row r="12" spans="1:20" ht="15" customHeight="1" x14ac:dyDescent="0.25">
      <c r="A12" s="293" t="s">
        <v>106</v>
      </c>
      <c r="B12" s="293"/>
      <c r="C12" s="293"/>
      <c r="D12" s="293"/>
      <c r="E12" s="293"/>
      <c r="F12" s="293"/>
      <c r="G12" s="293"/>
      <c r="H12" s="293"/>
      <c r="I12" s="293"/>
      <c r="J12" s="293"/>
      <c r="K12" s="293"/>
      <c r="L12" s="293"/>
      <c r="M12" s="293"/>
      <c r="N12" s="293"/>
      <c r="O12" s="293"/>
      <c r="P12" s="294"/>
      <c r="S12" s="16"/>
      <c r="T12" s="16"/>
    </row>
    <row r="13" spans="1:20" x14ac:dyDescent="0.25">
      <c r="A13" s="295" t="s">
        <v>145</v>
      </c>
      <c r="B13" s="296" t="s">
        <v>86</v>
      </c>
      <c r="C13" s="285" t="s">
        <v>87</v>
      </c>
      <c r="D13" s="74"/>
      <c r="E13" s="285" t="s">
        <v>88</v>
      </c>
      <c r="F13" s="285" t="s">
        <v>89</v>
      </c>
      <c r="G13" s="285" t="s">
        <v>90</v>
      </c>
      <c r="H13" s="285" t="s">
        <v>91</v>
      </c>
      <c r="I13" s="285" t="s">
        <v>92</v>
      </c>
      <c r="J13" s="289"/>
      <c r="K13" s="289"/>
      <c r="L13" s="285" t="s">
        <v>93</v>
      </c>
      <c r="M13" s="285" t="s">
        <v>94</v>
      </c>
      <c r="N13" s="285" t="s">
        <v>95</v>
      </c>
      <c r="O13" s="285"/>
      <c r="P13" s="286" t="s">
        <v>96</v>
      </c>
      <c r="S13" s="16"/>
      <c r="T13" s="16"/>
    </row>
    <row r="14" spans="1:20" ht="51.75" customHeight="1" x14ac:dyDescent="0.25">
      <c r="A14" s="295" t="s">
        <v>145</v>
      </c>
      <c r="B14" s="296"/>
      <c r="C14" s="285"/>
      <c r="D14" s="74" t="s">
        <v>357</v>
      </c>
      <c r="E14" s="285"/>
      <c r="F14" s="285"/>
      <c r="G14" s="285"/>
      <c r="H14" s="285"/>
      <c r="I14" s="74" t="s">
        <v>97</v>
      </c>
      <c r="J14" s="74" t="s">
        <v>98</v>
      </c>
      <c r="K14" s="74" t="s">
        <v>99</v>
      </c>
      <c r="L14" s="285"/>
      <c r="M14" s="285"/>
      <c r="N14" s="74" t="s">
        <v>100</v>
      </c>
      <c r="O14" s="74" t="s">
        <v>101</v>
      </c>
      <c r="P14" s="286"/>
      <c r="S14" s="16"/>
      <c r="T14" s="16"/>
    </row>
    <row r="15" spans="1:20" x14ac:dyDescent="0.25">
      <c r="A15" s="93"/>
      <c r="B15" s="56"/>
      <c r="C15" s="37" t="s">
        <v>366</v>
      </c>
      <c r="D15" s="37"/>
      <c r="E15" s="54"/>
      <c r="F15" s="26"/>
      <c r="G15" s="27"/>
      <c r="H15" s="47"/>
      <c r="I15" s="38"/>
      <c r="J15" s="26"/>
      <c r="K15" s="26"/>
      <c r="L15" s="26"/>
      <c r="M15" s="26"/>
      <c r="N15" s="28"/>
      <c r="O15" s="28"/>
      <c r="P15" s="29"/>
    </row>
    <row r="16" spans="1:20" s="132" customFormat="1" ht="33.75" customHeight="1" x14ac:dyDescent="0.25">
      <c r="A16" s="122" t="s">
        <v>375</v>
      </c>
      <c r="B16" s="89" t="s">
        <v>119</v>
      </c>
      <c r="C16" s="114" t="s">
        <v>280</v>
      </c>
      <c r="D16" s="113" t="s">
        <v>138</v>
      </c>
      <c r="E16" s="89"/>
      <c r="F16" s="94" t="s">
        <v>81</v>
      </c>
      <c r="G16" s="89"/>
      <c r="H16" s="170" t="s">
        <v>290</v>
      </c>
      <c r="I16" s="123">
        <v>40000</v>
      </c>
      <c r="J16" s="124">
        <v>100</v>
      </c>
      <c r="K16" s="89"/>
      <c r="L16" s="89" t="s">
        <v>102</v>
      </c>
      <c r="M16" s="31" t="s">
        <v>78</v>
      </c>
      <c r="N16" s="214">
        <v>43374</v>
      </c>
      <c r="O16" s="214">
        <v>43435</v>
      </c>
      <c r="P16" s="89" t="s">
        <v>371</v>
      </c>
      <c r="Q16" s="248"/>
    </row>
    <row r="17" spans="1:20" s="132" customFormat="1" ht="47.25" customHeight="1" x14ac:dyDescent="0.25">
      <c r="A17" s="122" t="s">
        <v>377</v>
      </c>
      <c r="B17" s="11" t="s">
        <v>119</v>
      </c>
      <c r="C17" s="114" t="s">
        <v>281</v>
      </c>
      <c r="D17" s="122" t="s">
        <v>138</v>
      </c>
      <c r="E17" s="241"/>
      <c r="F17" s="226" t="s">
        <v>80</v>
      </c>
      <c r="G17" s="11"/>
      <c r="H17" s="170" t="s">
        <v>292</v>
      </c>
      <c r="I17" s="133">
        <v>114000</v>
      </c>
      <c r="J17" s="212">
        <v>100</v>
      </c>
      <c r="K17" s="11"/>
      <c r="L17" s="11" t="s">
        <v>102</v>
      </c>
      <c r="M17" s="31" t="s">
        <v>78</v>
      </c>
      <c r="N17" s="214">
        <v>43252</v>
      </c>
      <c r="O17" s="214">
        <v>43374</v>
      </c>
      <c r="P17" s="11" t="s">
        <v>371</v>
      </c>
      <c r="Q17" s="248"/>
    </row>
    <row r="18" spans="1:20" s="116" customFormat="1" ht="115.5" customHeight="1" x14ac:dyDescent="0.25">
      <c r="A18" s="113" t="s">
        <v>378</v>
      </c>
      <c r="B18" s="129" t="s">
        <v>367</v>
      </c>
      <c r="C18" s="114" t="s">
        <v>456</v>
      </c>
      <c r="D18" s="113" t="s">
        <v>139</v>
      </c>
      <c r="E18" s="145"/>
      <c r="F18" s="146" t="s">
        <v>82</v>
      </c>
      <c r="H18" s="170" t="s">
        <v>374</v>
      </c>
      <c r="I18" s="148">
        <v>23000</v>
      </c>
      <c r="J18" s="31">
        <v>100</v>
      </c>
      <c r="K18" s="31"/>
      <c r="L18" s="94" t="s">
        <v>102</v>
      </c>
      <c r="M18" s="31" t="s">
        <v>78</v>
      </c>
      <c r="N18" s="96">
        <v>43252</v>
      </c>
      <c r="O18" s="96">
        <v>43313</v>
      </c>
      <c r="P18" s="94" t="s">
        <v>420</v>
      </c>
      <c r="Q18" s="248"/>
      <c r="R18" s="115"/>
    </row>
    <row r="19" spans="1:20" s="87" customFormat="1" ht="18" customHeight="1" x14ac:dyDescent="0.25">
      <c r="A19" s="92"/>
      <c r="B19" s="130"/>
      <c r="C19" s="37" t="s">
        <v>373</v>
      </c>
      <c r="D19" s="134"/>
      <c r="E19" s="149"/>
      <c r="F19" s="150"/>
      <c r="G19" s="149"/>
      <c r="H19" s="104"/>
      <c r="I19" s="151"/>
      <c r="J19" s="152"/>
      <c r="K19" s="149"/>
      <c r="L19" s="130"/>
      <c r="M19" s="103"/>
      <c r="N19" s="143"/>
      <c r="O19" s="143"/>
      <c r="P19" s="149"/>
      <c r="Q19" s="251"/>
    </row>
    <row r="20" spans="1:20" s="87" customFormat="1" ht="28.5" customHeight="1" x14ac:dyDescent="0.25">
      <c r="A20" s="72" t="s">
        <v>195</v>
      </c>
      <c r="B20" s="11" t="s">
        <v>109</v>
      </c>
      <c r="C20" s="114" t="s">
        <v>229</v>
      </c>
      <c r="D20" s="72" t="s">
        <v>140</v>
      </c>
      <c r="E20" s="65"/>
      <c r="F20" s="238" t="s">
        <v>479</v>
      </c>
      <c r="G20" s="65"/>
      <c r="H20" s="177" t="s">
        <v>231</v>
      </c>
      <c r="I20" s="271">
        <v>17000</v>
      </c>
      <c r="J20" s="212">
        <v>100</v>
      </c>
      <c r="K20" s="65"/>
      <c r="L20" s="11" t="s">
        <v>102</v>
      </c>
      <c r="M20" s="31" t="s">
        <v>479</v>
      </c>
      <c r="N20" s="214">
        <v>43252</v>
      </c>
      <c r="O20" s="214">
        <v>43313</v>
      </c>
      <c r="P20" s="65"/>
      <c r="Q20" s="251"/>
    </row>
    <row r="21" spans="1:20" s="115" customFormat="1" ht="43.5" customHeight="1" x14ac:dyDescent="0.2">
      <c r="A21" s="113" t="s">
        <v>204</v>
      </c>
      <c r="B21" s="11" t="s">
        <v>109</v>
      </c>
      <c r="C21" s="114" t="s">
        <v>491</v>
      </c>
      <c r="D21" s="113" t="s">
        <v>140</v>
      </c>
      <c r="E21" s="31"/>
      <c r="F21" s="238" t="s">
        <v>479</v>
      </c>
      <c r="G21" s="118"/>
      <c r="H21" s="170" t="s">
        <v>242</v>
      </c>
      <c r="I21" s="95">
        <v>15000</v>
      </c>
      <c r="J21" s="31">
        <v>100</v>
      </c>
      <c r="K21" s="31"/>
      <c r="L21" s="94" t="s">
        <v>102</v>
      </c>
      <c r="M21" s="31" t="s">
        <v>479</v>
      </c>
      <c r="N21" s="96">
        <v>43282</v>
      </c>
      <c r="O21" s="214">
        <v>43313</v>
      </c>
      <c r="P21" s="94" t="s">
        <v>388</v>
      </c>
      <c r="Q21" s="251"/>
      <c r="R21" s="116"/>
      <c r="S21" s="116"/>
      <c r="T21" s="116"/>
    </row>
    <row r="22" spans="1:20" s="115" customFormat="1" ht="95.25" customHeight="1" x14ac:dyDescent="0.2">
      <c r="A22" s="113" t="s">
        <v>251</v>
      </c>
      <c r="B22" s="11" t="s">
        <v>109</v>
      </c>
      <c r="C22" s="244" t="s">
        <v>379</v>
      </c>
      <c r="D22" s="113" t="s">
        <v>140</v>
      </c>
      <c r="E22" s="31"/>
      <c r="F22" s="94" t="s">
        <v>81</v>
      </c>
      <c r="G22" s="118"/>
      <c r="H22" s="177" t="s">
        <v>248</v>
      </c>
      <c r="I22" s="95">
        <f>35000+10500+3250+15000</f>
        <v>63750</v>
      </c>
      <c r="J22" s="31">
        <v>100</v>
      </c>
      <c r="K22" s="31"/>
      <c r="L22" s="94" t="s">
        <v>102</v>
      </c>
      <c r="M22" s="31" t="s">
        <v>78</v>
      </c>
      <c r="N22" s="96">
        <v>43282</v>
      </c>
      <c r="O22" s="214">
        <v>43313</v>
      </c>
      <c r="P22" s="94" t="s">
        <v>493</v>
      </c>
      <c r="Q22" s="252"/>
      <c r="R22" s="116"/>
      <c r="S22" s="116"/>
      <c r="T22" s="116"/>
    </row>
    <row r="23" spans="1:20" s="115" customFormat="1" ht="15" customHeight="1" x14ac:dyDescent="0.25">
      <c r="A23" s="93"/>
      <c r="B23" s="130"/>
      <c r="C23" s="37" t="s">
        <v>16</v>
      </c>
      <c r="D23" s="153"/>
      <c r="E23" s="103"/>
      <c r="F23" s="102"/>
      <c r="G23" s="154"/>
      <c r="H23" s="154"/>
      <c r="I23" s="105"/>
      <c r="J23" s="103"/>
      <c r="K23" s="103"/>
      <c r="L23" s="102"/>
      <c r="M23" s="103"/>
      <c r="N23" s="98"/>
      <c r="O23" s="98"/>
      <c r="P23" s="102"/>
      <c r="Q23" s="253"/>
      <c r="R23" s="116"/>
      <c r="S23" s="116"/>
      <c r="T23" s="116"/>
    </row>
    <row r="24" spans="1:20" s="132" customFormat="1" ht="33.75" customHeight="1" x14ac:dyDescent="0.25">
      <c r="A24" s="122" t="s">
        <v>264</v>
      </c>
      <c r="B24" s="11" t="s">
        <v>109</v>
      </c>
      <c r="C24" s="11" t="s">
        <v>462</v>
      </c>
      <c r="D24" s="113" t="s">
        <v>138</v>
      </c>
      <c r="E24" s="11"/>
      <c r="F24" s="94" t="s">
        <v>479</v>
      </c>
      <c r="G24" s="11"/>
      <c r="H24" s="177" t="s">
        <v>448</v>
      </c>
      <c r="I24" s="133">
        <v>7000</v>
      </c>
      <c r="J24" s="31">
        <v>100</v>
      </c>
      <c r="K24" s="31"/>
      <c r="L24" s="94" t="s">
        <v>102</v>
      </c>
      <c r="M24" s="31" t="s">
        <v>479</v>
      </c>
      <c r="N24" s="96">
        <v>43221</v>
      </c>
      <c r="O24" s="96">
        <v>43282</v>
      </c>
      <c r="P24" s="94" t="s">
        <v>388</v>
      </c>
      <c r="Q24" s="248"/>
    </row>
    <row r="25" spans="1:20" s="132" customFormat="1" ht="33.75" customHeight="1" x14ac:dyDescent="0.25">
      <c r="A25" s="122" t="s">
        <v>264</v>
      </c>
      <c r="B25" s="11" t="s">
        <v>109</v>
      </c>
      <c r="C25" s="11" t="s">
        <v>447</v>
      </c>
      <c r="D25" s="113" t="s">
        <v>138</v>
      </c>
      <c r="E25" s="11"/>
      <c r="F25" s="94" t="s">
        <v>479</v>
      </c>
      <c r="G25" s="11"/>
      <c r="H25" s="177" t="s">
        <v>449</v>
      </c>
      <c r="I25" s="133">
        <v>1000</v>
      </c>
      <c r="J25" s="31">
        <v>100</v>
      </c>
      <c r="K25" s="31"/>
      <c r="L25" s="94" t="s">
        <v>102</v>
      </c>
      <c r="M25" s="31" t="s">
        <v>479</v>
      </c>
      <c r="N25" s="96">
        <v>43221</v>
      </c>
      <c r="O25" s="96">
        <v>43282</v>
      </c>
      <c r="P25" s="94" t="s">
        <v>388</v>
      </c>
      <c r="Q25" s="248"/>
    </row>
    <row r="26" spans="1:20" s="132" customFormat="1" ht="33.75" customHeight="1" x14ac:dyDescent="0.25">
      <c r="A26" s="122" t="s">
        <v>264</v>
      </c>
      <c r="B26" s="11" t="s">
        <v>109</v>
      </c>
      <c r="C26" s="11" t="s">
        <v>463</v>
      </c>
      <c r="D26" s="113" t="s">
        <v>138</v>
      </c>
      <c r="E26" s="11"/>
      <c r="F26" s="94" t="s">
        <v>479</v>
      </c>
      <c r="G26" s="11"/>
      <c r="H26" s="177" t="s">
        <v>464</v>
      </c>
      <c r="I26" s="133">
        <v>800</v>
      </c>
      <c r="J26" s="31">
        <v>100</v>
      </c>
      <c r="K26" s="31"/>
      <c r="L26" s="94" t="s">
        <v>102</v>
      </c>
      <c r="M26" s="31" t="s">
        <v>479</v>
      </c>
      <c r="N26" s="96">
        <v>43282</v>
      </c>
      <c r="O26" s="96">
        <v>43313</v>
      </c>
      <c r="P26" s="94"/>
      <c r="Q26" s="248"/>
    </row>
    <row r="27" spans="1:20" s="87" customFormat="1" ht="18" customHeight="1" x14ac:dyDescent="0.25">
      <c r="A27" s="92"/>
      <c r="B27" s="130"/>
      <c r="C27" s="37" t="s">
        <v>395</v>
      </c>
      <c r="D27" s="134"/>
      <c r="E27" s="149"/>
      <c r="F27" s="150"/>
      <c r="G27" s="149"/>
      <c r="H27" s="104"/>
      <c r="I27" s="151"/>
      <c r="J27" s="152"/>
      <c r="K27" s="149"/>
      <c r="L27" s="130"/>
      <c r="M27" s="103"/>
      <c r="N27" s="143"/>
      <c r="O27" s="143"/>
      <c r="P27" s="149"/>
      <c r="Q27" s="251"/>
    </row>
    <row r="28" spans="1:20" s="132" customFormat="1" ht="65.25" customHeight="1" x14ac:dyDescent="0.25">
      <c r="A28" s="183" t="s">
        <v>304</v>
      </c>
      <c r="B28" s="226" t="s">
        <v>110</v>
      </c>
      <c r="C28" s="114" t="s">
        <v>506</v>
      </c>
      <c r="D28" s="174" t="s">
        <v>141</v>
      </c>
      <c r="E28" s="181"/>
      <c r="F28" s="176" t="s">
        <v>81</v>
      </c>
      <c r="G28" s="181"/>
      <c r="H28" s="170" t="s">
        <v>62</v>
      </c>
      <c r="I28" s="202">
        <v>40400</v>
      </c>
      <c r="J28" s="179">
        <v>100</v>
      </c>
      <c r="K28" s="179"/>
      <c r="L28" s="94" t="s">
        <v>105</v>
      </c>
      <c r="M28" s="179" t="s">
        <v>78</v>
      </c>
      <c r="N28" s="201">
        <v>43221</v>
      </c>
      <c r="O28" s="201">
        <v>43313</v>
      </c>
      <c r="P28" s="181" t="s">
        <v>461</v>
      </c>
      <c r="Q28" s="248"/>
    </row>
    <row r="29" spans="1:20" s="132" customFormat="1" ht="58.5" customHeight="1" x14ac:dyDescent="0.25">
      <c r="A29" s="183" t="s">
        <v>306</v>
      </c>
      <c r="B29" s="225" t="s">
        <v>110</v>
      </c>
      <c r="C29" s="191" t="s">
        <v>24</v>
      </c>
      <c r="D29" s="217" t="s">
        <v>141</v>
      </c>
      <c r="E29" s="181"/>
      <c r="F29" s="176" t="s">
        <v>479</v>
      </c>
      <c r="G29" s="181"/>
      <c r="H29" s="170" t="s">
        <v>64</v>
      </c>
      <c r="I29" s="202">
        <v>9000</v>
      </c>
      <c r="J29" s="179">
        <v>100</v>
      </c>
      <c r="K29" s="179"/>
      <c r="L29" s="94" t="s">
        <v>105</v>
      </c>
      <c r="M29" s="179" t="s">
        <v>479</v>
      </c>
      <c r="N29" s="201">
        <v>43191</v>
      </c>
      <c r="O29" s="201">
        <v>43313</v>
      </c>
      <c r="P29" s="11" t="s">
        <v>371</v>
      </c>
      <c r="Q29" s="254"/>
    </row>
    <row r="30" spans="1:20" s="132" customFormat="1" ht="70.5" customHeight="1" x14ac:dyDescent="0.25">
      <c r="A30" s="183" t="s">
        <v>307</v>
      </c>
      <c r="B30" s="225" t="s">
        <v>110</v>
      </c>
      <c r="C30" s="191" t="s">
        <v>477</v>
      </c>
      <c r="D30" s="217" t="s">
        <v>141</v>
      </c>
      <c r="E30" s="181"/>
      <c r="F30" s="11" t="s">
        <v>79</v>
      </c>
      <c r="G30" s="181"/>
      <c r="H30" s="170" t="s">
        <v>65</v>
      </c>
      <c r="I30" s="202">
        <v>225000</v>
      </c>
      <c r="J30" s="179">
        <v>100</v>
      </c>
      <c r="K30" s="179"/>
      <c r="L30" s="94" t="s">
        <v>105</v>
      </c>
      <c r="M30" s="179" t="s">
        <v>78</v>
      </c>
      <c r="N30" s="201">
        <v>43282</v>
      </c>
      <c r="O30" s="201">
        <v>43405</v>
      </c>
      <c r="P30" s="181"/>
      <c r="Q30" s="248"/>
    </row>
    <row r="31" spans="1:20" s="132" customFormat="1" ht="45" customHeight="1" x14ac:dyDescent="0.25">
      <c r="A31" s="183" t="s">
        <v>308</v>
      </c>
      <c r="B31" s="225" t="s">
        <v>110</v>
      </c>
      <c r="C31" s="223" t="s">
        <v>25</v>
      </c>
      <c r="D31" s="217" t="s">
        <v>141</v>
      </c>
      <c r="E31" s="181"/>
      <c r="F31" s="176" t="s">
        <v>479</v>
      </c>
      <c r="G31" s="181"/>
      <c r="H31" s="170" t="s">
        <v>66</v>
      </c>
      <c r="I31" s="202">
        <v>14000</v>
      </c>
      <c r="J31" s="179">
        <v>100</v>
      </c>
      <c r="K31" s="179"/>
      <c r="L31" s="94" t="s">
        <v>105</v>
      </c>
      <c r="M31" s="179" t="s">
        <v>479</v>
      </c>
      <c r="N31" s="201">
        <v>43282</v>
      </c>
      <c r="O31" s="201">
        <v>43344</v>
      </c>
      <c r="P31" s="11" t="s">
        <v>371</v>
      </c>
      <c r="Q31" s="248"/>
    </row>
    <row r="32" spans="1:20" s="132" customFormat="1" ht="45" customHeight="1" thickBot="1" x14ac:dyDescent="0.3">
      <c r="A32" s="183" t="s">
        <v>309</v>
      </c>
      <c r="B32" s="225" t="s">
        <v>110</v>
      </c>
      <c r="C32" s="272" t="s">
        <v>26</v>
      </c>
      <c r="D32" s="217" t="s">
        <v>141</v>
      </c>
      <c r="E32" s="181"/>
      <c r="F32" s="176" t="s">
        <v>479</v>
      </c>
      <c r="G32" s="181"/>
      <c r="H32" s="170" t="s">
        <v>67</v>
      </c>
      <c r="I32" s="202">
        <v>15000</v>
      </c>
      <c r="J32" s="179">
        <v>100</v>
      </c>
      <c r="K32" s="179"/>
      <c r="L32" s="94" t="s">
        <v>105</v>
      </c>
      <c r="M32" s="179" t="s">
        <v>479</v>
      </c>
      <c r="N32" s="201">
        <v>43282</v>
      </c>
      <c r="O32" s="201">
        <v>43344</v>
      </c>
      <c r="P32" s="11" t="s">
        <v>371</v>
      </c>
      <c r="Q32" s="248"/>
    </row>
    <row r="33" spans="1:20" s="132" customFormat="1" ht="55.5" customHeight="1" x14ac:dyDescent="0.25">
      <c r="A33" s="183" t="s">
        <v>310</v>
      </c>
      <c r="B33" s="225" t="s">
        <v>110</v>
      </c>
      <c r="C33" s="219" t="s">
        <v>459</v>
      </c>
      <c r="D33" s="217" t="s">
        <v>141</v>
      </c>
      <c r="E33" s="181"/>
      <c r="F33" s="226" t="s">
        <v>80</v>
      </c>
      <c r="G33" s="181"/>
      <c r="H33" s="170" t="s">
        <v>68</v>
      </c>
      <c r="I33" s="202">
        <v>64500</v>
      </c>
      <c r="J33" s="179">
        <v>100</v>
      </c>
      <c r="K33" s="179"/>
      <c r="L33" s="94" t="s">
        <v>105</v>
      </c>
      <c r="M33" s="179" t="s">
        <v>78</v>
      </c>
      <c r="N33" s="201">
        <v>43221</v>
      </c>
      <c r="O33" s="201">
        <v>43344</v>
      </c>
      <c r="P33" s="11" t="s">
        <v>371</v>
      </c>
      <c r="Q33" s="248"/>
    </row>
    <row r="34" spans="1:20" s="132" customFormat="1" ht="55.5" customHeight="1" x14ac:dyDescent="0.25">
      <c r="A34" s="183" t="s">
        <v>310</v>
      </c>
      <c r="B34" s="225" t="s">
        <v>110</v>
      </c>
      <c r="C34" s="219" t="s">
        <v>515</v>
      </c>
      <c r="D34" s="217" t="s">
        <v>141</v>
      </c>
      <c r="E34" s="181"/>
      <c r="F34" s="181" t="s">
        <v>81</v>
      </c>
      <c r="G34" s="181"/>
      <c r="H34" s="170" t="s">
        <v>514</v>
      </c>
      <c r="I34" s="202">
        <v>22100</v>
      </c>
      <c r="J34" s="179">
        <v>100</v>
      </c>
      <c r="K34" s="179"/>
      <c r="L34" s="94" t="s">
        <v>105</v>
      </c>
      <c r="M34" s="179" t="s">
        <v>78</v>
      </c>
      <c r="N34" s="201">
        <v>43221</v>
      </c>
      <c r="O34" s="201">
        <v>43344</v>
      </c>
      <c r="P34" s="11" t="s">
        <v>371</v>
      </c>
      <c r="Q34" s="248"/>
    </row>
    <row r="35" spans="1:20" s="132" customFormat="1" ht="60" customHeight="1" x14ac:dyDescent="0.25">
      <c r="A35" s="183" t="s">
        <v>313</v>
      </c>
      <c r="B35" s="225" t="s">
        <v>110</v>
      </c>
      <c r="C35" s="223" t="s">
        <v>28</v>
      </c>
      <c r="D35" s="217" t="s">
        <v>141</v>
      </c>
      <c r="E35" s="181"/>
      <c r="F35" s="176" t="s">
        <v>81</v>
      </c>
      <c r="G35" s="181"/>
      <c r="H35" s="170" t="s">
        <v>71</v>
      </c>
      <c r="I35" s="202">
        <v>55000</v>
      </c>
      <c r="J35" s="179">
        <v>100</v>
      </c>
      <c r="K35" s="179"/>
      <c r="L35" s="94" t="s">
        <v>105</v>
      </c>
      <c r="M35" s="179" t="s">
        <v>78</v>
      </c>
      <c r="N35" s="201">
        <v>43405</v>
      </c>
      <c r="O35" s="201">
        <v>43525</v>
      </c>
      <c r="P35" s="89" t="s">
        <v>371</v>
      </c>
      <c r="Q35" s="248"/>
    </row>
    <row r="36" spans="1:20" s="132" customFormat="1" ht="65.25" customHeight="1" x14ac:dyDescent="0.25">
      <c r="A36" s="183" t="s">
        <v>314</v>
      </c>
      <c r="B36" s="216" t="s">
        <v>110</v>
      </c>
      <c r="C36" s="223" t="s">
        <v>29</v>
      </c>
      <c r="D36" s="217" t="s">
        <v>141</v>
      </c>
      <c r="E36" s="181"/>
      <c r="F36" s="89" t="s">
        <v>79</v>
      </c>
      <c r="G36" s="181"/>
      <c r="H36" s="170" t="s">
        <v>72</v>
      </c>
      <c r="I36" s="202">
        <v>610000</v>
      </c>
      <c r="J36" s="179">
        <v>100</v>
      </c>
      <c r="K36" s="179"/>
      <c r="L36" s="94" t="s">
        <v>105</v>
      </c>
      <c r="M36" s="179" t="s">
        <v>78</v>
      </c>
      <c r="N36" s="201">
        <v>43374</v>
      </c>
      <c r="O36" s="201">
        <v>43556</v>
      </c>
      <c r="P36" s="181"/>
      <c r="Q36" s="248"/>
    </row>
    <row r="37" spans="1:20" s="279" customFormat="1" ht="42.75" customHeight="1" x14ac:dyDescent="0.25">
      <c r="A37" s="273" t="s">
        <v>507</v>
      </c>
      <c r="B37" s="280" t="s">
        <v>110</v>
      </c>
      <c r="C37" s="114" t="s">
        <v>508</v>
      </c>
      <c r="D37" s="165" t="s">
        <v>141</v>
      </c>
      <c r="E37" s="31"/>
      <c r="F37" s="226" t="s">
        <v>80</v>
      </c>
      <c r="G37" s="274"/>
      <c r="H37" s="275" t="s">
        <v>512</v>
      </c>
      <c r="I37" s="95">
        <v>92000</v>
      </c>
      <c r="J37" s="31">
        <v>100</v>
      </c>
      <c r="K37" s="31"/>
      <c r="L37" s="31" t="s">
        <v>105</v>
      </c>
      <c r="M37" s="179" t="s">
        <v>78</v>
      </c>
      <c r="N37" s="276">
        <v>43282</v>
      </c>
      <c r="O37" s="276">
        <v>43405</v>
      </c>
      <c r="P37" s="94" t="s">
        <v>513</v>
      </c>
      <c r="Q37" s="277"/>
      <c r="R37" s="278"/>
      <c r="S37" s="278"/>
      <c r="T37" s="278"/>
    </row>
    <row r="38" spans="1:20" s="115" customFormat="1" ht="20.25" customHeight="1" x14ac:dyDescent="0.25">
      <c r="A38" s="64"/>
      <c r="B38" s="11"/>
      <c r="C38" s="73"/>
      <c r="D38" s="72"/>
      <c r="E38" s="31"/>
      <c r="F38" s="94"/>
      <c r="G38" s="118"/>
      <c r="H38" s="68"/>
      <c r="I38" s="95"/>
      <c r="J38" s="31"/>
      <c r="K38" s="31"/>
      <c r="L38" s="94"/>
      <c r="M38" s="31"/>
      <c r="N38" s="96"/>
      <c r="O38" s="96"/>
      <c r="P38" s="94"/>
      <c r="Q38" s="253"/>
      <c r="R38" s="116"/>
      <c r="S38" s="116"/>
      <c r="T38" s="116"/>
    </row>
    <row r="39" spans="1:20" s="5" customFormat="1" x14ac:dyDescent="0.25">
      <c r="A39" s="184"/>
      <c r="B39" s="102"/>
      <c r="C39" s="182" t="s">
        <v>398</v>
      </c>
      <c r="D39" s="93"/>
      <c r="E39" s="103"/>
      <c r="F39" s="103"/>
      <c r="G39" s="104"/>
      <c r="H39" s="105"/>
      <c r="I39" s="103"/>
      <c r="J39" s="103"/>
      <c r="K39" s="103"/>
      <c r="L39" s="102"/>
      <c r="M39" s="103"/>
      <c r="N39" s="98"/>
      <c r="O39" s="98"/>
      <c r="P39" s="103"/>
      <c r="Q39" s="249"/>
      <c r="R39" s="70"/>
      <c r="S39" s="70"/>
      <c r="T39" s="70"/>
    </row>
    <row r="40" spans="1:20" s="132" customFormat="1" ht="114" customHeight="1" x14ac:dyDescent="0.25">
      <c r="A40" s="172" t="s">
        <v>316</v>
      </c>
      <c r="B40" s="226" t="s">
        <v>110</v>
      </c>
      <c r="C40" s="185" t="s">
        <v>516</v>
      </c>
      <c r="D40" s="174" t="s">
        <v>141</v>
      </c>
      <c r="E40" s="181"/>
      <c r="F40" s="226" t="s">
        <v>80</v>
      </c>
      <c r="G40" s="181"/>
      <c r="H40" s="170" t="s">
        <v>73</v>
      </c>
      <c r="I40" s="202">
        <v>163161.79</v>
      </c>
      <c r="J40" s="179">
        <v>100</v>
      </c>
      <c r="K40" s="179"/>
      <c r="L40" s="94" t="s">
        <v>105</v>
      </c>
      <c r="M40" s="238" t="s">
        <v>78</v>
      </c>
      <c r="N40" s="201">
        <v>43313</v>
      </c>
      <c r="O40" s="201">
        <v>43435</v>
      </c>
      <c r="P40" s="310" t="s">
        <v>517</v>
      </c>
      <c r="Q40" s="254"/>
    </row>
    <row r="41" spans="1:20" s="132" customFormat="1" ht="63.75" customHeight="1" x14ac:dyDescent="0.25">
      <c r="A41" s="172" t="s">
        <v>317</v>
      </c>
      <c r="B41" s="226" t="s">
        <v>110</v>
      </c>
      <c r="C41" s="114" t="s">
        <v>399</v>
      </c>
      <c r="D41" s="174" t="s">
        <v>141</v>
      </c>
      <c r="E41" s="181"/>
      <c r="F41" s="176" t="s">
        <v>81</v>
      </c>
      <c r="G41" s="181"/>
      <c r="H41" s="170" t="s">
        <v>74</v>
      </c>
      <c r="I41" s="202">
        <v>80000</v>
      </c>
      <c r="J41" s="179">
        <v>100</v>
      </c>
      <c r="K41" s="179"/>
      <c r="L41" s="94" t="s">
        <v>105</v>
      </c>
      <c r="M41" s="179" t="s">
        <v>78</v>
      </c>
      <c r="N41" s="201">
        <v>43313</v>
      </c>
      <c r="O41" s="156">
        <v>43435</v>
      </c>
      <c r="P41" s="181" t="s">
        <v>429</v>
      </c>
      <c r="Q41" s="248"/>
    </row>
    <row r="42" spans="1:20" s="5" customFormat="1" x14ac:dyDescent="0.25">
      <c r="A42" s="93"/>
      <c r="B42" s="108"/>
      <c r="C42" s="182" t="s">
        <v>103</v>
      </c>
      <c r="D42" s="93"/>
      <c r="E42" s="103"/>
      <c r="F42" s="103"/>
      <c r="G42" s="104"/>
      <c r="H42" s="105"/>
      <c r="I42" s="103"/>
      <c r="J42" s="103"/>
      <c r="K42" s="103"/>
      <c r="L42" s="102"/>
      <c r="M42" s="103"/>
      <c r="N42" s="98"/>
      <c r="O42" s="98"/>
      <c r="P42" s="103"/>
      <c r="Q42" s="249"/>
      <c r="R42" s="70"/>
      <c r="S42" s="70"/>
      <c r="T42" s="70"/>
    </row>
    <row r="43" spans="1:20" s="132" customFormat="1" ht="60" customHeight="1" x14ac:dyDescent="0.25">
      <c r="A43" s="172" t="s">
        <v>329</v>
      </c>
      <c r="B43" s="129" t="s">
        <v>120</v>
      </c>
      <c r="C43" s="206" t="s">
        <v>428</v>
      </c>
      <c r="D43" s="113" t="s">
        <v>142</v>
      </c>
      <c r="E43" s="175"/>
      <c r="F43" s="176" t="s">
        <v>81</v>
      </c>
      <c r="G43" s="175"/>
      <c r="H43" s="170" t="s">
        <v>426</v>
      </c>
      <c r="I43" s="178">
        <v>31800</v>
      </c>
      <c r="J43" s="179">
        <v>100</v>
      </c>
      <c r="K43" s="179"/>
      <c r="L43" s="94" t="s">
        <v>105</v>
      </c>
      <c r="M43" s="179" t="s">
        <v>78</v>
      </c>
      <c r="N43" s="180">
        <v>43435</v>
      </c>
      <c r="O43" s="211">
        <v>43466</v>
      </c>
      <c r="P43" s="181" t="s">
        <v>429</v>
      </c>
      <c r="Q43" s="248"/>
    </row>
    <row r="44" spans="1:20" s="132" customFormat="1" ht="409.6" customHeight="1" x14ac:dyDescent="0.25">
      <c r="A44" s="122" t="s">
        <v>330</v>
      </c>
      <c r="B44" s="11" t="s">
        <v>109</v>
      </c>
      <c r="C44" s="9" t="s">
        <v>457</v>
      </c>
      <c r="D44" s="174" t="s">
        <v>141</v>
      </c>
      <c r="E44" s="89"/>
      <c r="F44" s="89" t="s">
        <v>79</v>
      </c>
      <c r="G44" s="89"/>
      <c r="H44" s="170" t="s">
        <v>4</v>
      </c>
      <c r="I44" s="215">
        <v>29681393</v>
      </c>
      <c r="J44" s="124">
        <v>100</v>
      </c>
      <c r="K44" s="89"/>
      <c r="L44" s="94" t="s">
        <v>105</v>
      </c>
      <c r="M44" s="31" t="s">
        <v>78</v>
      </c>
      <c r="N44" s="125">
        <v>42826</v>
      </c>
      <c r="O44" s="125">
        <v>43374</v>
      </c>
      <c r="P44" s="89" t="s">
        <v>370</v>
      </c>
      <c r="Q44" s="248"/>
    </row>
    <row r="45" spans="1:20" s="132" customFormat="1" ht="21.75" customHeight="1" x14ac:dyDescent="0.25">
      <c r="A45" s="172"/>
      <c r="B45" s="171"/>
      <c r="C45" s="173"/>
      <c r="D45" s="174"/>
      <c r="E45" s="175"/>
      <c r="F45" s="176"/>
      <c r="G45" s="175"/>
      <c r="H45" s="177"/>
      <c r="I45" s="178"/>
      <c r="J45" s="179"/>
      <c r="K45" s="179"/>
      <c r="L45" s="176"/>
      <c r="M45" s="179"/>
      <c r="N45" s="180"/>
      <c r="O45" s="180"/>
      <c r="P45" s="181"/>
      <c r="Q45" s="248"/>
    </row>
    <row r="46" spans="1:20" s="59" customFormat="1" x14ac:dyDescent="0.25">
      <c r="A46" s="70"/>
      <c r="B46" s="36"/>
      <c r="C46" s="7"/>
      <c r="D46" s="7"/>
      <c r="E46" s="19"/>
      <c r="F46" s="7"/>
      <c r="G46" s="3"/>
      <c r="H46" s="6"/>
      <c r="I46" s="7"/>
      <c r="J46" s="7"/>
      <c r="K46" s="7"/>
      <c r="L46" s="7"/>
      <c r="M46" s="7"/>
      <c r="N46" s="7"/>
      <c r="O46" s="7"/>
      <c r="P46" s="7"/>
      <c r="Q46" s="246"/>
      <c r="R46" s="70"/>
      <c r="S46" s="70"/>
      <c r="T46" s="70"/>
    </row>
    <row r="47" spans="1:20" s="59" customFormat="1" ht="15.75" customHeight="1" x14ac:dyDescent="0.25">
      <c r="A47" s="306" t="s">
        <v>111</v>
      </c>
      <c r="B47" s="306"/>
      <c r="C47" s="306"/>
      <c r="D47" s="306"/>
      <c r="E47" s="306"/>
      <c r="F47" s="306"/>
      <c r="G47" s="306"/>
      <c r="H47" s="306"/>
      <c r="I47" s="306"/>
      <c r="J47" s="306"/>
      <c r="K47" s="306"/>
      <c r="L47" s="306"/>
      <c r="M47" s="306"/>
      <c r="N47" s="306"/>
      <c r="O47" s="306"/>
      <c r="P47" s="307"/>
      <c r="Q47" s="246"/>
      <c r="R47" s="70"/>
      <c r="S47" s="70"/>
      <c r="T47" s="70"/>
    </row>
    <row r="48" spans="1:20" s="59" customFormat="1" x14ac:dyDescent="0.25">
      <c r="A48" s="295" t="s">
        <v>145</v>
      </c>
      <c r="B48" s="296" t="s">
        <v>86</v>
      </c>
      <c r="C48" s="285" t="s">
        <v>87</v>
      </c>
      <c r="D48" s="74"/>
      <c r="E48" s="285" t="s">
        <v>88</v>
      </c>
      <c r="F48" s="285" t="s">
        <v>89</v>
      </c>
      <c r="G48" s="285" t="s">
        <v>90</v>
      </c>
      <c r="H48" s="285" t="s">
        <v>91</v>
      </c>
      <c r="I48" s="285" t="s">
        <v>112</v>
      </c>
      <c r="J48" s="289"/>
      <c r="K48" s="289"/>
      <c r="L48" s="285" t="s">
        <v>93</v>
      </c>
      <c r="M48" s="285" t="s">
        <v>94</v>
      </c>
      <c r="N48" s="285" t="s">
        <v>95</v>
      </c>
      <c r="O48" s="285"/>
      <c r="P48" s="286" t="s">
        <v>96</v>
      </c>
      <c r="Q48" s="246"/>
      <c r="R48" s="70"/>
      <c r="S48" s="70"/>
      <c r="T48" s="70"/>
    </row>
    <row r="49" spans="1:20" s="59" customFormat="1" ht="51.75" customHeight="1" x14ac:dyDescent="0.25">
      <c r="A49" s="295" t="s">
        <v>145</v>
      </c>
      <c r="B49" s="296"/>
      <c r="C49" s="285"/>
      <c r="D49" s="74" t="s">
        <v>357</v>
      </c>
      <c r="E49" s="285"/>
      <c r="F49" s="285"/>
      <c r="G49" s="285"/>
      <c r="H49" s="285"/>
      <c r="I49" s="74" t="s">
        <v>97</v>
      </c>
      <c r="J49" s="74" t="s">
        <v>98</v>
      </c>
      <c r="K49" s="74" t="s">
        <v>99</v>
      </c>
      <c r="L49" s="285"/>
      <c r="M49" s="285"/>
      <c r="N49" s="74" t="s">
        <v>113</v>
      </c>
      <c r="O49" s="74" t="s">
        <v>101</v>
      </c>
      <c r="P49" s="286"/>
      <c r="Q49" s="246"/>
      <c r="R49" s="70"/>
      <c r="S49" s="70"/>
      <c r="T49" s="70"/>
    </row>
    <row r="50" spans="1:20" s="115" customFormat="1" ht="19.5" customHeight="1" x14ac:dyDescent="0.25">
      <c r="A50" s="153"/>
      <c r="B50" s="108"/>
      <c r="C50" s="37" t="s">
        <v>373</v>
      </c>
      <c r="D50" s="153"/>
      <c r="E50" s="103"/>
      <c r="F50" s="102"/>
      <c r="G50" s="154"/>
      <c r="H50" s="154"/>
      <c r="I50" s="105"/>
      <c r="J50" s="103"/>
      <c r="K50" s="103"/>
      <c r="L50" s="102"/>
      <c r="M50" s="103"/>
      <c r="N50" s="98"/>
      <c r="O50" s="98"/>
      <c r="P50" s="102"/>
      <c r="Q50" s="253"/>
      <c r="R50" s="116"/>
      <c r="S50" s="116"/>
      <c r="T50" s="116"/>
    </row>
    <row r="51" spans="1:20" s="115" customFormat="1" ht="40.5" customHeight="1" x14ac:dyDescent="0.25">
      <c r="A51" s="113" t="s">
        <v>256</v>
      </c>
      <c r="B51" s="11" t="s">
        <v>109</v>
      </c>
      <c r="C51" s="114" t="s">
        <v>380</v>
      </c>
      <c r="D51" s="113" t="s">
        <v>140</v>
      </c>
      <c r="E51" s="31"/>
      <c r="F51" s="94" t="s">
        <v>505</v>
      </c>
      <c r="G51" s="118"/>
      <c r="H51" s="170" t="s">
        <v>500</v>
      </c>
      <c r="I51" s="95">
        <f>14538-4000</f>
        <v>10538</v>
      </c>
      <c r="J51" s="31">
        <v>100</v>
      </c>
      <c r="K51" s="31"/>
      <c r="L51" s="94" t="s">
        <v>102</v>
      </c>
      <c r="M51" s="31" t="s">
        <v>479</v>
      </c>
      <c r="N51" s="96">
        <v>43282</v>
      </c>
      <c r="O51" s="96">
        <v>43313</v>
      </c>
      <c r="P51" s="94"/>
      <c r="Q51" s="253"/>
      <c r="R51" s="116"/>
      <c r="S51" s="116"/>
      <c r="T51" s="116"/>
    </row>
    <row r="52" spans="1:20" s="116" customFormat="1" ht="59.25" customHeight="1" x14ac:dyDescent="0.25">
      <c r="A52" s="113" t="s">
        <v>202</v>
      </c>
      <c r="B52" s="129" t="s">
        <v>109</v>
      </c>
      <c r="C52" s="114" t="s">
        <v>387</v>
      </c>
      <c r="D52" s="113" t="s">
        <v>140</v>
      </c>
      <c r="E52" s="145"/>
      <c r="F52" s="94" t="s">
        <v>81</v>
      </c>
      <c r="H52" s="170" t="s">
        <v>239</v>
      </c>
      <c r="I52" s="95">
        <f>37179+40000+4500+3250+7500</f>
        <v>92429</v>
      </c>
      <c r="J52" s="31">
        <v>100</v>
      </c>
      <c r="L52" s="94" t="s">
        <v>102</v>
      </c>
      <c r="M52" s="31" t="s">
        <v>78</v>
      </c>
      <c r="N52" s="96">
        <v>43282</v>
      </c>
      <c r="O52" s="96">
        <v>43313</v>
      </c>
      <c r="P52" s="94" t="s">
        <v>496</v>
      </c>
      <c r="Q52" s="255"/>
      <c r="R52" s="115"/>
    </row>
    <row r="53" spans="1:20" s="115" customFormat="1" ht="51" customHeight="1" x14ac:dyDescent="0.25">
      <c r="A53" s="113" t="s">
        <v>203</v>
      </c>
      <c r="B53" s="11" t="s">
        <v>109</v>
      </c>
      <c r="C53" s="114" t="s">
        <v>503</v>
      </c>
      <c r="D53" s="113" t="s">
        <v>140</v>
      </c>
      <c r="E53" s="31"/>
      <c r="F53" s="94" t="s">
        <v>81</v>
      </c>
      <c r="G53" s="118"/>
      <c r="H53" s="170" t="s">
        <v>241</v>
      </c>
      <c r="I53" s="95">
        <f>15000+25000</f>
        <v>40000</v>
      </c>
      <c r="J53" s="31">
        <v>100</v>
      </c>
      <c r="K53" s="31"/>
      <c r="L53" s="94" t="s">
        <v>102</v>
      </c>
      <c r="M53" s="31" t="s">
        <v>78</v>
      </c>
      <c r="N53" s="96">
        <v>43282</v>
      </c>
      <c r="O53" s="96">
        <v>43313</v>
      </c>
      <c r="P53" s="94" t="s">
        <v>504</v>
      </c>
      <c r="Q53" s="253"/>
      <c r="R53" s="116"/>
      <c r="S53" s="116"/>
      <c r="T53" s="116"/>
    </row>
    <row r="54" spans="1:20" s="115" customFormat="1" ht="29.25" customHeight="1" x14ac:dyDescent="0.25">
      <c r="A54" s="113" t="s">
        <v>205</v>
      </c>
      <c r="B54" s="11" t="s">
        <v>109</v>
      </c>
      <c r="C54" s="114" t="s">
        <v>381</v>
      </c>
      <c r="D54" s="113" t="s">
        <v>140</v>
      </c>
      <c r="E54" s="31"/>
      <c r="F54" s="94" t="s">
        <v>479</v>
      </c>
      <c r="G54" s="118"/>
      <c r="H54" s="170" t="s">
        <v>243</v>
      </c>
      <c r="I54" s="95">
        <v>4500</v>
      </c>
      <c r="J54" s="31">
        <v>100</v>
      </c>
      <c r="K54" s="31"/>
      <c r="L54" s="94" t="s">
        <v>102</v>
      </c>
      <c r="M54" s="31" t="s">
        <v>479</v>
      </c>
      <c r="N54" s="96">
        <v>43282</v>
      </c>
      <c r="O54" s="96">
        <v>43313</v>
      </c>
      <c r="P54" s="94" t="s">
        <v>388</v>
      </c>
      <c r="Q54" s="253"/>
      <c r="R54" s="116"/>
      <c r="S54" s="116"/>
      <c r="T54" s="116"/>
    </row>
    <row r="55" spans="1:20" s="115" customFormat="1" ht="77.25" customHeight="1" x14ac:dyDescent="0.25">
      <c r="A55" s="113" t="s">
        <v>206</v>
      </c>
      <c r="B55" s="11" t="s">
        <v>109</v>
      </c>
      <c r="C55" s="114" t="s">
        <v>495</v>
      </c>
      <c r="D55" s="113" t="s">
        <v>140</v>
      </c>
      <c r="E55" s="31"/>
      <c r="F55" s="94" t="s">
        <v>82</v>
      </c>
      <c r="G55" s="118"/>
      <c r="H55" s="170" t="s">
        <v>244</v>
      </c>
      <c r="I55" s="95">
        <f>75000+5600</f>
        <v>80600</v>
      </c>
      <c r="J55" s="31">
        <v>100</v>
      </c>
      <c r="K55" s="31"/>
      <c r="L55" s="94" t="s">
        <v>102</v>
      </c>
      <c r="M55" s="31" t="s">
        <v>78</v>
      </c>
      <c r="N55" s="96">
        <v>43252</v>
      </c>
      <c r="O55" s="96">
        <v>43313</v>
      </c>
      <c r="P55" s="94" t="s">
        <v>438</v>
      </c>
      <c r="Q55" s="253"/>
      <c r="R55" s="116"/>
      <c r="S55" s="116"/>
      <c r="T55" s="116"/>
    </row>
    <row r="56" spans="1:20" s="115" customFormat="1" ht="82.5" customHeight="1" x14ac:dyDescent="0.25">
      <c r="A56" s="113" t="s">
        <v>207</v>
      </c>
      <c r="B56" s="11" t="s">
        <v>109</v>
      </c>
      <c r="C56" s="114" t="s">
        <v>494</v>
      </c>
      <c r="D56" s="113" t="s">
        <v>140</v>
      </c>
      <c r="E56" s="31"/>
      <c r="F56" s="94" t="s">
        <v>82</v>
      </c>
      <c r="G56" s="118"/>
      <c r="H56" s="170" t="s">
        <v>245</v>
      </c>
      <c r="I56" s="95">
        <f>14000+13400</f>
        <v>27400</v>
      </c>
      <c r="J56" s="31">
        <v>100</v>
      </c>
      <c r="K56" s="31"/>
      <c r="L56" s="94" t="s">
        <v>102</v>
      </c>
      <c r="M56" s="31" t="s">
        <v>78</v>
      </c>
      <c r="N56" s="96">
        <v>43252</v>
      </c>
      <c r="O56" s="96">
        <v>43282</v>
      </c>
      <c r="P56" s="94" t="s">
        <v>437</v>
      </c>
      <c r="Q56" s="253"/>
      <c r="R56" s="116"/>
      <c r="S56" s="116"/>
      <c r="T56" s="116"/>
    </row>
    <row r="57" spans="1:20" s="115" customFormat="1" ht="72" customHeight="1" x14ac:dyDescent="0.25">
      <c r="A57" s="113" t="s">
        <v>208</v>
      </c>
      <c r="B57" s="11" t="s">
        <v>109</v>
      </c>
      <c r="C57" s="114" t="s">
        <v>382</v>
      </c>
      <c r="D57" s="113" t="s">
        <v>140</v>
      </c>
      <c r="E57" s="31"/>
      <c r="F57" s="94" t="s">
        <v>82</v>
      </c>
      <c r="G57" s="118"/>
      <c r="H57" s="170" t="s">
        <v>246</v>
      </c>
      <c r="I57" s="95">
        <v>35000</v>
      </c>
      <c r="J57" s="31">
        <v>100</v>
      </c>
      <c r="K57" s="31"/>
      <c r="L57" s="94" t="s">
        <v>102</v>
      </c>
      <c r="M57" s="31" t="s">
        <v>78</v>
      </c>
      <c r="N57" s="96">
        <v>43252</v>
      </c>
      <c r="O57" s="96">
        <v>43282</v>
      </c>
      <c r="P57" s="94" t="s">
        <v>439</v>
      </c>
      <c r="Q57" s="253"/>
      <c r="R57" s="116"/>
      <c r="S57" s="116"/>
      <c r="T57" s="116"/>
    </row>
    <row r="58" spans="1:20" s="115" customFormat="1" ht="98.25" customHeight="1" x14ac:dyDescent="0.25">
      <c r="A58" s="113" t="s">
        <v>209</v>
      </c>
      <c r="B58" s="11" t="s">
        <v>109</v>
      </c>
      <c r="C58" s="114" t="s">
        <v>383</v>
      </c>
      <c r="D58" s="113" t="s">
        <v>140</v>
      </c>
      <c r="E58" s="31"/>
      <c r="F58" s="94" t="s">
        <v>82</v>
      </c>
      <c r="G58" s="118"/>
      <c r="H58" s="170" t="s">
        <v>247</v>
      </c>
      <c r="I58" s="95">
        <v>11000</v>
      </c>
      <c r="J58" s="31">
        <v>100</v>
      </c>
      <c r="K58" s="31"/>
      <c r="L58" s="94" t="s">
        <v>102</v>
      </c>
      <c r="M58" s="31" t="s">
        <v>78</v>
      </c>
      <c r="N58" s="96">
        <v>43252</v>
      </c>
      <c r="O58" s="96">
        <v>43282</v>
      </c>
      <c r="P58" s="94" t="s">
        <v>483</v>
      </c>
      <c r="Q58" s="248"/>
      <c r="R58" s="116"/>
      <c r="S58" s="116"/>
      <c r="T58" s="116"/>
    </row>
    <row r="59" spans="1:20" s="115" customFormat="1" ht="79.5" customHeight="1" x14ac:dyDescent="0.25">
      <c r="A59" s="113" t="s">
        <v>252</v>
      </c>
      <c r="B59" s="11" t="s">
        <v>109</v>
      </c>
      <c r="C59" s="114" t="s">
        <v>15</v>
      </c>
      <c r="D59" s="113" t="s">
        <v>140</v>
      </c>
      <c r="E59" s="31"/>
      <c r="F59" s="94" t="s">
        <v>82</v>
      </c>
      <c r="G59" s="118"/>
      <c r="H59" s="170" t="s">
        <v>249</v>
      </c>
      <c r="I59" s="95">
        <v>15000</v>
      </c>
      <c r="J59" s="31">
        <v>100</v>
      </c>
      <c r="K59" s="31"/>
      <c r="L59" s="94" t="s">
        <v>102</v>
      </c>
      <c r="M59" s="31" t="s">
        <v>78</v>
      </c>
      <c r="N59" s="96">
        <v>43282</v>
      </c>
      <c r="O59" s="96">
        <v>43313</v>
      </c>
      <c r="P59" s="94" t="s">
        <v>423</v>
      </c>
      <c r="Q59" s="253"/>
      <c r="R59" s="116"/>
      <c r="S59" s="116"/>
      <c r="T59" s="116"/>
    </row>
    <row r="60" spans="1:20" s="115" customFormat="1" ht="100.5" customHeight="1" x14ac:dyDescent="0.25">
      <c r="A60" s="113" t="s">
        <v>253</v>
      </c>
      <c r="B60" s="11" t="s">
        <v>109</v>
      </c>
      <c r="C60" s="114" t="s">
        <v>389</v>
      </c>
      <c r="D60" s="113" t="s">
        <v>140</v>
      </c>
      <c r="E60" s="31"/>
      <c r="F60" s="94" t="s">
        <v>82</v>
      </c>
      <c r="G60" s="118"/>
      <c r="H60" s="170" t="s">
        <v>250</v>
      </c>
      <c r="I60" s="95">
        <v>7500</v>
      </c>
      <c r="J60" s="31">
        <v>100</v>
      </c>
      <c r="K60" s="31"/>
      <c r="L60" s="94" t="s">
        <v>102</v>
      </c>
      <c r="M60" s="31" t="s">
        <v>78</v>
      </c>
      <c r="N60" s="96">
        <v>43313</v>
      </c>
      <c r="O60" s="96">
        <v>43344</v>
      </c>
      <c r="P60" s="94" t="s">
        <v>402</v>
      </c>
      <c r="Q60" s="253"/>
      <c r="R60" s="116"/>
      <c r="S60" s="116"/>
      <c r="T60" s="116"/>
    </row>
    <row r="61" spans="1:20" s="115" customFormat="1" ht="95.25" customHeight="1" x14ac:dyDescent="0.25">
      <c r="A61" s="113" t="s">
        <v>210</v>
      </c>
      <c r="B61" s="11" t="s">
        <v>109</v>
      </c>
      <c r="C61" s="114" t="s">
        <v>424</v>
      </c>
      <c r="D61" s="113" t="s">
        <v>140</v>
      </c>
      <c r="E61" s="31"/>
      <c r="F61" s="94" t="s">
        <v>479</v>
      </c>
      <c r="G61" s="118"/>
      <c r="H61" s="170" t="s">
        <v>320</v>
      </c>
      <c r="I61" s="95">
        <v>6000</v>
      </c>
      <c r="J61" s="31">
        <v>100</v>
      </c>
      <c r="K61" s="31"/>
      <c r="L61" s="94" t="s">
        <v>102</v>
      </c>
      <c r="M61" s="31" t="s">
        <v>479</v>
      </c>
      <c r="N61" s="96">
        <v>43313</v>
      </c>
      <c r="O61" s="96">
        <v>43374</v>
      </c>
      <c r="P61" s="94" t="s">
        <v>425</v>
      </c>
      <c r="Q61" s="253"/>
      <c r="R61" s="116"/>
      <c r="S61" s="116"/>
      <c r="T61" s="116"/>
    </row>
    <row r="62" spans="1:20" s="115" customFormat="1" ht="15" customHeight="1" x14ac:dyDescent="0.25">
      <c r="A62" s="93"/>
      <c r="B62" s="130"/>
      <c r="C62" s="37" t="s">
        <v>16</v>
      </c>
      <c r="D62" s="153"/>
      <c r="E62" s="103"/>
      <c r="F62" s="102"/>
      <c r="G62" s="154"/>
      <c r="H62" s="154"/>
      <c r="I62" s="105"/>
      <c r="J62" s="103"/>
      <c r="K62" s="103"/>
      <c r="L62" s="102"/>
      <c r="M62" s="103"/>
      <c r="N62" s="98"/>
      <c r="O62" s="98"/>
      <c r="P62" s="102"/>
      <c r="Q62" s="253"/>
      <c r="R62" s="116"/>
      <c r="S62" s="116"/>
      <c r="T62" s="116"/>
    </row>
    <row r="63" spans="1:20" s="132" customFormat="1" ht="55.5" customHeight="1" x14ac:dyDescent="0.25">
      <c r="A63" s="122" t="s">
        <v>265</v>
      </c>
      <c r="B63" s="11" t="s">
        <v>109</v>
      </c>
      <c r="C63" s="11" t="s">
        <v>467</v>
      </c>
      <c r="D63" s="113" t="s">
        <v>138</v>
      </c>
      <c r="E63" s="11"/>
      <c r="F63" s="94" t="s">
        <v>479</v>
      </c>
      <c r="G63" s="11"/>
      <c r="H63" s="170" t="s">
        <v>465</v>
      </c>
      <c r="I63" s="133">
        <v>25000</v>
      </c>
      <c r="J63" s="31">
        <v>100</v>
      </c>
      <c r="K63" s="31"/>
      <c r="L63" s="94" t="s">
        <v>102</v>
      </c>
      <c r="M63" s="31" t="s">
        <v>479</v>
      </c>
      <c r="N63" s="156">
        <v>43282</v>
      </c>
      <c r="O63" s="156">
        <v>43282</v>
      </c>
      <c r="P63" s="281" t="s">
        <v>466</v>
      </c>
      <c r="Q63" s="248"/>
    </row>
    <row r="64" spans="1:20" s="132" customFormat="1" ht="59.25" customHeight="1" x14ac:dyDescent="0.25">
      <c r="A64" s="122" t="s">
        <v>265</v>
      </c>
      <c r="B64" s="11" t="s">
        <v>109</v>
      </c>
      <c r="C64" s="11" t="s">
        <v>469</v>
      </c>
      <c r="D64" s="113" t="s">
        <v>138</v>
      </c>
      <c r="E64" s="11"/>
      <c r="F64" s="94" t="s">
        <v>479</v>
      </c>
      <c r="G64" s="11"/>
      <c r="H64" s="170" t="s">
        <v>468</v>
      </c>
      <c r="I64" s="133">
        <v>3500</v>
      </c>
      <c r="J64" s="31">
        <v>100</v>
      </c>
      <c r="K64" s="31"/>
      <c r="L64" s="94" t="s">
        <v>102</v>
      </c>
      <c r="M64" s="31" t="s">
        <v>479</v>
      </c>
      <c r="N64" s="156">
        <v>43282</v>
      </c>
      <c r="O64" s="156">
        <v>43282</v>
      </c>
      <c r="P64" s="281" t="s">
        <v>466</v>
      </c>
      <c r="Q64" s="248"/>
    </row>
    <row r="65" spans="1:20" s="132" customFormat="1" ht="85.5" customHeight="1" x14ac:dyDescent="0.25">
      <c r="A65" s="122" t="s">
        <v>265</v>
      </c>
      <c r="B65" s="11" t="s">
        <v>109</v>
      </c>
      <c r="C65" s="11" t="s">
        <v>470</v>
      </c>
      <c r="D65" s="113" t="s">
        <v>138</v>
      </c>
      <c r="E65" s="11"/>
      <c r="F65" s="94" t="s">
        <v>82</v>
      </c>
      <c r="G65" s="11"/>
      <c r="H65" s="170" t="s">
        <v>471</v>
      </c>
      <c r="I65" s="133">
        <v>2000</v>
      </c>
      <c r="J65" s="31">
        <v>100</v>
      </c>
      <c r="K65" s="31"/>
      <c r="L65" s="94" t="s">
        <v>102</v>
      </c>
      <c r="M65" s="31" t="s">
        <v>78</v>
      </c>
      <c r="N65" s="156">
        <v>43282</v>
      </c>
      <c r="O65" s="156">
        <v>43282</v>
      </c>
      <c r="P65" s="243" t="s">
        <v>472</v>
      </c>
      <c r="Q65" s="248"/>
    </row>
    <row r="66" spans="1:20" s="132" customFormat="1" ht="79.5" customHeight="1" x14ac:dyDescent="0.25">
      <c r="A66" s="122" t="s">
        <v>265</v>
      </c>
      <c r="B66" s="11" t="s">
        <v>109</v>
      </c>
      <c r="C66" s="11" t="s">
        <v>474</v>
      </c>
      <c r="D66" s="113" t="s">
        <v>138</v>
      </c>
      <c r="E66" s="11"/>
      <c r="F66" s="94" t="s">
        <v>479</v>
      </c>
      <c r="G66" s="11"/>
      <c r="H66" s="170" t="s">
        <v>473</v>
      </c>
      <c r="I66" s="133">
        <v>2000</v>
      </c>
      <c r="J66" s="31">
        <v>100</v>
      </c>
      <c r="K66" s="31"/>
      <c r="L66" s="94" t="s">
        <v>102</v>
      </c>
      <c r="M66" s="31" t="s">
        <v>479</v>
      </c>
      <c r="N66" s="156">
        <v>43282</v>
      </c>
      <c r="O66" s="156">
        <v>43282</v>
      </c>
      <c r="P66" s="281" t="s">
        <v>466</v>
      </c>
      <c r="Q66" s="248"/>
    </row>
    <row r="67" spans="1:20" s="132" customFormat="1" ht="12.75" customHeight="1" x14ac:dyDescent="0.25">
      <c r="A67" s="134"/>
      <c r="B67" s="130"/>
      <c r="C67" s="37" t="s">
        <v>393</v>
      </c>
      <c r="D67" s="153"/>
      <c r="E67" s="130"/>
      <c r="F67" s="102"/>
      <c r="G67" s="130"/>
      <c r="H67" s="154"/>
      <c r="I67" s="126"/>
      <c r="J67" s="103"/>
      <c r="K67" s="103"/>
      <c r="L67" s="102"/>
      <c r="M67" s="103"/>
      <c r="N67" s="128"/>
      <c r="O67" s="128"/>
      <c r="P67" s="130"/>
      <c r="Q67" s="248"/>
    </row>
    <row r="68" spans="1:20" s="132" customFormat="1" ht="62.25" customHeight="1" x14ac:dyDescent="0.25">
      <c r="A68" s="228" t="s">
        <v>266</v>
      </c>
      <c r="B68" s="41" t="s">
        <v>110</v>
      </c>
      <c r="C68" s="114" t="s">
        <v>77</v>
      </c>
      <c r="D68" s="113" t="s">
        <v>141</v>
      </c>
      <c r="E68" s="89"/>
      <c r="F68" s="94" t="s">
        <v>82</v>
      </c>
      <c r="G68" s="89"/>
      <c r="H68" s="170" t="s">
        <v>52</v>
      </c>
      <c r="I68" s="123">
        <v>11658</v>
      </c>
      <c r="J68" s="31">
        <v>100</v>
      </c>
      <c r="K68" s="31"/>
      <c r="L68" s="94" t="s">
        <v>105</v>
      </c>
      <c r="M68" s="31" t="s">
        <v>78</v>
      </c>
      <c r="N68" s="125">
        <v>43497</v>
      </c>
      <c r="O68" s="125">
        <v>43525</v>
      </c>
      <c r="P68" s="11" t="s">
        <v>394</v>
      </c>
      <c r="Q68" s="248"/>
    </row>
    <row r="69" spans="1:20" s="132" customFormat="1" ht="58.5" customHeight="1" x14ac:dyDescent="0.25">
      <c r="A69" s="228" t="s">
        <v>267</v>
      </c>
      <c r="B69" s="41" t="s">
        <v>110</v>
      </c>
      <c r="C69" s="11" t="s">
        <v>20</v>
      </c>
      <c r="D69" s="113" t="s">
        <v>141</v>
      </c>
      <c r="E69" s="89"/>
      <c r="F69" s="94" t="s">
        <v>82</v>
      </c>
      <c r="G69" s="89"/>
      <c r="H69" s="170" t="s">
        <v>53</v>
      </c>
      <c r="I69" s="123">
        <v>18000</v>
      </c>
      <c r="J69" s="31">
        <v>100</v>
      </c>
      <c r="K69" s="31"/>
      <c r="L69" s="94" t="s">
        <v>105</v>
      </c>
      <c r="M69" s="31" t="s">
        <v>78</v>
      </c>
      <c r="N69" s="125">
        <v>43556</v>
      </c>
      <c r="O69" s="125">
        <v>43586</v>
      </c>
      <c r="P69" s="11" t="s">
        <v>394</v>
      </c>
      <c r="Q69" s="248"/>
    </row>
    <row r="70" spans="1:20" s="132" customFormat="1" ht="81.75" customHeight="1" x14ac:dyDescent="0.25">
      <c r="A70" s="183" t="s">
        <v>268</v>
      </c>
      <c r="B70" s="229" t="s">
        <v>110</v>
      </c>
      <c r="C70" s="114" t="s">
        <v>490</v>
      </c>
      <c r="D70" s="174" t="s">
        <v>141</v>
      </c>
      <c r="E70" s="181"/>
      <c r="F70" s="176" t="s">
        <v>82</v>
      </c>
      <c r="G70" s="181"/>
      <c r="H70" s="177" t="s">
        <v>54</v>
      </c>
      <c r="I70" s="202">
        <v>20000</v>
      </c>
      <c r="J70" s="179">
        <v>100</v>
      </c>
      <c r="K70" s="179"/>
      <c r="L70" s="94" t="s">
        <v>105</v>
      </c>
      <c r="M70" s="179" t="s">
        <v>78</v>
      </c>
      <c r="N70" s="201">
        <v>43374</v>
      </c>
      <c r="O70" s="201">
        <v>43435</v>
      </c>
      <c r="P70" s="181" t="s">
        <v>396</v>
      </c>
      <c r="Q70" s="248"/>
    </row>
    <row r="71" spans="1:20" s="115" customFormat="1" ht="20.25" customHeight="1" x14ac:dyDescent="0.25">
      <c r="A71" s="72"/>
      <c r="B71" s="11"/>
      <c r="C71" s="73"/>
      <c r="D71" s="72"/>
      <c r="E71" s="31"/>
      <c r="F71" s="94"/>
      <c r="G71" s="118"/>
      <c r="H71" s="68"/>
      <c r="I71" s="95"/>
      <c r="J71" s="31"/>
      <c r="K71" s="31"/>
      <c r="L71" s="94"/>
      <c r="M71" s="31"/>
      <c r="N71" s="96"/>
      <c r="O71" s="96"/>
      <c r="P71" s="94"/>
      <c r="Q71" s="253"/>
      <c r="R71" s="116"/>
      <c r="S71" s="116"/>
      <c r="T71" s="116"/>
    </row>
    <row r="72" spans="1:20" s="59" customFormat="1" x14ac:dyDescent="0.25">
      <c r="A72" s="70"/>
      <c r="B72" s="19"/>
      <c r="C72" s="5"/>
      <c r="D72" s="5"/>
      <c r="E72" s="19"/>
      <c r="F72" s="7"/>
      <c r="G72" s="3"/>
      <c r="H72" s="6"/>
      <c r="I72" s="7"/>
      <c r="J72" s="7"/>
      <c r="K72" s="7"/>
      <c r="L72" s="7"/>
      <c r="M72" s="7"/>
      <c r="N72" s="7"/>
      <c r="O72" s="7"/>
      <c r="P72" s="7"/>
      <c r="Q72" s="246"/>
      <c r="R72" s="70"/>
      <c r="S72" s="70"/>
      <c r="T72" s="70"/>
    </row>
    <row r="73" spans="1:20" ht="15.75" customHeight="1" x14ac:dyDescent="0.25">
      <c r="A73" s="306" t="s">
        <v>114</v>
      </c>
      <c r="B73" s="306"/>
      <c r="C73" s="306"/>
      <c r="D73" s="306"/>
      <c r="E73" s="306"/>
      <c r="F73" s="306"/>
      <c r="G73" s="306"/>
      <c r="H73" s="306"/>
      <c r="I73" s="306"/>
      <c r="J73" s="306"/>
      <c r="K73" s="306"/>
      <c r="L73" s="306"/>
      <c r="M73" s="306"/>
      <c r="N73" s="306"/>
      <c r="O73" s="306"/>
      <c r="P73" s="307"/>
      <c r="R73" s="5"/>
    </row>
    <row r="74" spans="1:20" x14ac:dyDescent="0.25">
      <c r="A74" s="295" t="s">
        <v>145</v>
      </c>
      <c r="B74" s="296" t="s">
        <v>86</v>
      </c>
      <c r="C74" s="285" t="s">
        <v>87</v>
      </c>
      <c r="D74" s="74"/>
      <c r="E74" s="285" t="s">
        <v>88</v>
      </c>
      <c r="F74" s="285" t="s">
        <v>89</v>
      </c>
      <c r="G74" s="285" t="s">
        <v>91</v>
      </c>
      <c r="H74" s="285" t="s">
        <v>112</v>
      </c>
      <c r="I74" s="289"/>
      <c r="J74" s="289"/>
      <c r="K74" s="285" t="s">
        <v>93</v>
      </c>
      <c r="L74" s="285" t="s">
        <v>94</v>
      </c>
      <c r="M74" s="285" t="s">
        <v>95</v>
      </c>
      <c r="N74" s="285"/>
      <c r="O74" s="76"/>
      <c r="P74" s="285" t="s">
        <v>96</v>
      </c>
      <c r="R74" s="5"/>
    </row>
    <row r="75" spans="1:20" ht="51" x14ac:dyDescent="0.25">
      <c r="A75" s="295" t="s">
        <v>145</v>
      </c>
      <c r="B75" s="296"/>
      <c r="C75" s="285"/>
      <c r="D75" s="74" t="s">
        <v>357</v>
      </c>
      <c r="E75" s="285"/>
      <c r="F75" s="285"/>
      <c r="G75" s="285"/>
      <c r="H75" s="74" t="s">
        <v>97</v>
      </c>
      <c r="I75" s="74" t="s">
        <v>98</v>
      </c>
      <c r="J75" s="74" t="s">
        <v>99</v>
      </c>
      <c r="K75" s="285"/>
      <c r="L75" s="285"/>
      <c r="M75" s="74" t="s">
        <v>100</v>
      </c>
      <c r="N75" s="74" t="s">
        <v>101</v>
      </c>
      <c r="O75" s="76"/>
      <c r="P75" s="285"/>
      <c r="R75" s="5"/>
    </row>
    <row r="76" spans="1:20" x14ac:dyDescent="0.25">
      <c r="A76" s="27"/>
      <c r="B76" s="111"/>
      <c r="C76" s="27" t="s">
        <v>366</v>
      </c>
      <c r="D76" s="103"/>
      <c r="E76" s="103"/>
      <c r="F76" s="103"/>
      <c r="G76" s="103"/>
      <c r="H76" s="103"/>
      <c r="I76" s="103"/>
      <c r="J76" s="103"/>
      <c r="K76" s="103"/>
      <c r="L76" s="103"/>
      <c r="M76" s="103"/>
      <c r="N76" s="103"/>
      <c r="O76" s="112"/>
      <c r="P76" s="103"/>
      <c r="R76" s="5"/>
    </row>
    <row r="77" spans="1:20" s="116" customFormat="1" ht="66.75" customHeight="1" x14ac:dyDescent="0.25">
      <c r="A77" s="113" t="s">
        <v>293</v>
      </c>
      <c r="B77" s="129" t="s">
        <v>367</v>
      </c>
      <c r="C77" s="114" t="s">
        <v>276</v>
      </c>
      <c r="D77" s="113" t="s">
        <v>138</v>
      </c>
      <c r="E77" s="31"/>
      <c r="F77" s="117" t="s">
        <v>83</v>
      </c>
      <c r="G77" s="170" t="s">
        <v>287</v>
      </c>
      <c r="H77" s="95">
        <v>300000</v>
      </c>
      <c r="I77" s="31">
        <v>100</v>
      </c>
      <c r="J77" s="31"/>
      <c r="K77" s="94" t="s">
        <v>102</v>
      </c>
      <c r="L77" s="31" t="s">
        <v>78</v>
      </c>
      <c r="M77" s="96">
        <v>43374</v>
      </c>
      <c r="N77" s="96">
        <v>43497</v>
      </c>
      <c r="O77" s="109"/>
      <c r="P77" s="94" t="s">
        <v>419</v>
      </c>
      <c r="Q77" s="253"/>
      <c r="R77" s="115"/>
    </row>
    <row r="78" spans="1:20" s="116" customFormat="1" ht="28.5" customHeight="1" x14ac:dyDescent="0.25">
      <c r="A78" s="113" t="s">
        <v>273</v>
      </c>
      <c r="B78" s="129" t="s">
        <v>367</v>
      </c>
      <c r="C78" s="114" t="s">
        <v>270</v>
      </c>
      <c r="D78" s="113" t="s">
        <v>139</v>
      </c>
      <c r="E78" s="31"/>
      <c r="F78" s="117" t="s">
        <v>83</v>
      </c>
      <c r="G78" s="170" t="s">
        <v>289</v>
      </c>
      <c r="H78" s="95">
        <v>2400000</v>
      </c>
      <c r="I78" s="31">
        <v>100</v>
      </c>
      <c r="J78" s="31"/>
      <c r="K78" s="94" t="s">
        <v>102</v>
      </c>
      <c r="L78" s="31" t="s">
        <v>78</v>
      </c>
      <c r="M78" s="96">
        <v>43282</v>
      </c>
      <c r="N78" s="96">
        <v>43525</v>
      </c>
      <c r="O78" s="109"/>
      <c r="P78" s="94" t="s">
        <v>419</v>
      </c>
      <c r="Q78" s="255"/>
      <c r="R78" s="115"/>
    </row>
    <row r="79" spans="1:20" s="116" customFormat="1" ht="20.25" customHeight="1" x14ac:dyDescent="0.25">
      <c r="A79" s="153"/>
      <c r="B79" s="158"/>
      <c r="C79" s="159" t="s">
        <v>373</v>
      </c>
      <c r="D79" s="160"/>
      <c r="E79" s="147"/>
      <c r="F79" s="161"/>
      <c r="G79" s="162"/>
      <c r="H79" s="163"/>
      <c r="I79" s="147"/>
      <c r="J79" s="147"/>
      <c r="K79" s="108"/>
      <c r="L79" s="103"/>
      <c r="M79" s="98"/>
      <c r="N79" s="98"/>
      <c r="O79" s="103"/>
      <c r="P79" s="102"/>
      <c r="Q79" s="255"/>
      <c r="R79" s="115"/>
    </row>
    <row r="80" spans="1:20" s="116" customFormat="1" ht="27.75" customHeight="1" x14ac:dyDescent="0.25">
      <c r="A80" s="113" t="s">
        <v>199</v>
      </c>
      <c r="B80" s="129" t="s">
        <v>109</v>
      </c>
      <c r="C80" s="114" t="s">
        <v>137</v>
      </c>
      <c r="D80" s="113" t="s">
        <v>140</v>
      </c>
      <c r="E80" s="145"/>
      <c r="F80" s="117" t="s">
        <v>83</v>
      </c>
      <c r="G80" s="170" t="s">
        <v>237</v>
      </c>
      <c r="H80" s="148">
        <f>35897+10000+6000+8000</f>
        <v>59897</v>
      </c>
      <c r="I80" s="31">
        <v>100</v>
      </c>
      <c r="J80" s="31"/>
      <c r="K80" s="94" t="s">
        <v>102</v>
      </c>
      <c r="L80" s="31" t="s">
        <v>78</v>
      </c>
      <c r="M80" s="96">
        <v>43282</v>
      </c>
      <c r="N80" s="96">
        <v>43405</v>
      </c>
      <c r="O80" s="31"/>
      <c r="P80" s="94" t="s">
        <v>458</v>
      </c>
      <c r="Q80" s="253"/>
      <c r="R80" s="115"/>
    </row>
    <row r="81" spans="1:20" s="5" customFormat="1" x14ac:dyDescent="0.25">
      <c r="A81" s="93"/>
      <c r="B81" s="108"/>
      <c r="C81" s="182" t="s">
        <v>416</v>
      </c>
      <c r="D81" s="93"/>
      <c r="E81" s="103"/>
      <c r="F81" s="103"/>
      <c r="G81" s="104"/>
      <c r="H81" s="105"/>
      <c r="I81" s="103"/>
      <c r="J81" s="103"/>
      <c r="K81" s="103"/>
      <c r="L81" s="102"/>
      <c r="M81" s="103"/>
      <c r="N81" s="98"/>
      <c r="O81" s="98"/>
      <c r="P81" s="103"/>
      <c r="Q81" s="249"/>
      <c r="R81" s="70"/>
      <c r="S81" s="70"/>
      <c r="T81" s="70"/>
    </row>
    <row r="82" spans="1:20" s="116" customFormat="1" ht="40.5" customHeight="1" x14ac:dyDescent="0.25">
      <c r="A82" s="113" t="s">
        <v>349</v>
      </c>
      <c r="B82" s="129" t="s">
        <v>109</v>
      </c>
      <c r="C82" s="114" t="s">
        <v>144</v>
      </c>
      <c r="D82" s="113"/>
      <c r="E82" s="31"/>
      <c r="F82" s="117" t="s">
        <v>83</v>
      </c>
      <c r="G82" s="170" t="s">
        <v>211</v>
      </c>
      <c r="H82" s="95">
        <v>20000</v>
      </c>
      <c r="I82" s="31">
        <v>100</v>
      </c>
      <c r="J82" s="31"/>
      <c r="K82" s="31" t="s">
        <v>417</v>
      </c>
      <c r="L82" s="31" t="s">
        <v>78</v>
      </c>
      <c r="M82" s="96">
        <v>43374</v>
      </c>
      <c r="N82" s="96">
        <v>43497</v>
      </c>
      <c r="O82" s="109"/>
      <c r="P82" s="110"/>
      <c r="Q82" s="255"/>
      <c r="R82" s="115"/>
    </row>
    <row r="83" spans="1:20" s="116" customFormat="1" ht="60.75" customHeight="1" x14ac:dyDescent="0.25">
      <c r="A83" s="113" t="s">
        <v>350</v>
      </c>
      <c r="B83" s="129" t="s">
        <v>109</v>
      </c>
      <c r="C83" s="144" t="s">
        <v>21</v>
      </c>
      <c r="D83" s="186"/>
      <c r="E83" s="145"/>
      <c r="F83" s="164" t="s">
        <v>386</v>
      </c>
      <c r="G83" s="170" t="s">
        <v>212</v>
      </c>
      <c r="H83" s="148">
        <v>17000</v>
      </c>
      <c r="I83" s="31">
        <v>100</v>
      </c>
      <c r="J83" s="145"/>
      <c r="K83" s="31" t="s">
        <v>417</v>
      </c>
      <c r="L83" s="31" t="s">
        <v>78</v>
      </c>
      <c r="M83" s="96">
        <v>43374</v>
      </c>
      <c r="N83" s="96">
        <v>43497</v>
      </c>
      <c r="O83" s="109"/>
      <c r="P83" s="31"/>
      <c r="Q83" s="255"/>
      <c r="R83" s="115"/>
    </row>
    <row r="84" spans="1:20" s="5" customFormat="1" x14ac:dyDescent="0.25">
      <c r="A84" s="93"/>
      <c r="B84" s="108"/>
      <c r="C84" s="196"/>
      <c r="D84" s="197"/>
      <c r="E84" s="147"/>
      <c r="F84" s="147"/>
      <c r="G84" s="198"/>
      <c r="H84" s="163"/>
      <c r="I84" s="147"/>
      <c r="J84" s="147"/>
      <c r="K84" s="147"/>
      <c r="L84" s="102"/>
      <c r="M84" s="103"/>
      <c r="N84" s="98"/>
      <c r="O84" s="98"/>
      <c r="P84" s="103"/>
      <c r="Q84" s="249"/>
      <c r="R84" s="70"/>
      <c r="S84" s="70"/>
      <c r="T84" s="70"/>
    </row>
    <row r="85" spans="1:20" ht="20.25" customHeight="1" x14ac:dyDescent="0.25">
      <c r="A85" s="72"/>
      <c r="B85" s="89"/>
      <c r="C85" s="43"/>
      <c r="D85" s="43"/>
      <c r="E85" s="44"/>
      <c r="F85" s="44"/>
      <c r="G85" s="45"/>
      <c r="H85" s="49"/>
      <c r="I85" s="46"/>
      <c r="J85" s="44"/>
      <c r="K85" s="44"/>
      <c r="L85" s="8"/>
      <c r="M85" s="8"/>
      <c r="N85" s="8"/>
      <c r="O85" s="8"/>
      <c r="P85" s="71"/>
    </row>
    <row r="86" spans="1:20" ht="15.75" customHeight="1" x14ac:dyDescent="0.25">
      <c r="A86" s="306" t="s">
        <v>116</v>
      </c>
      <c r="B86" s="306"/>
      <c r="C86" s="306"/>
      <c r="D86" s="306"/>
      <c r="E86" s="306"/>
      <c r="F86" s="306"/>
      <c r="G86" s="306"/>
      <c r="H86" s="306"/>
      <c r="I86" s="306"/>
      <c r="J86" s="306"/>
      <c r="K86" s="306"/>
      <c r="L86" s="306"/>
      <c r="M86" s="306"/>
      <c r="N86" s="306"/>
      <c r="O86" s="306"/>
      <c r="P86" s="307"/>
    </row>
    <row r="87" spans="1:20" s="59" customFormat="1" x14ac:dyDescent="0.25">
      <c r="A87" s="295" t="s">
        <v>145</v>
      </c>
      <c r="B87" s="296" t="s">
        <v>86</v>
      </c>
      <c r="C87" s="285" t="s">
        <v>87</v>
      </c>
      <c r="D87" s="74"/>
      <c r="E87" s="285" t="s">
        <v>88</v>
      </c>
      <c r="F87" s="290" t="s">
        <v>89</v>
      </c>
      <c r="G87" s="285" t="s">
        <v>91</v>
      </c>
      <c r="H87" s="302" t="s">
        <v>92</v>
      </c>
      <c r="I87" s="303"/>
      <c r="J87" s="304"/>
      <c r="K87" s="285" t="s">
        <v>117</v>
      </c>
      <c r="L87" s="285" t="s">
        <v>93</v>
      </c>
      <c r="M87" s="285" t="s">
        <v>94</v>
      </c>
      <c r="N87" s="285" t="s">
        <v>95</v>
      </c>
      <c r="O87" s="285"/>
      <c r="P87" s="286" t="s">
        <v>96</v>
      </c>
      <c r="Q87" s="246"/>
      <c r="R87" s="70"/>
      <c r="S87" s="70"/>
      <c r="T87" s="70"/>
    </row>
    <row r="88" spans="1:20" s="59" customFormat="1" ht="51" x14ac:dyDescent="0.25">
      <c r="A88" s="295" t="s">
        <v>145</v>
      </c>
      <c r="B88" s="296"/>
      <c r="C88" s="285"/>
      <c r="D88" s="74" t="s">
        <v>357</v>
      </c>
      <c r="E88" s="285"/>
      <c r="F88" s="291"/>
      <c r="G88" s="285"/>
      <c r="H88" s="75" t="s">
        <v>97</v>
      </c>
      <c r="I88" s="74" t="s">
        <v>98</v>
      </c>
      <c r="J88" s="74" t="s">
        <v>99</v>
      </c>
      <c r="K88" s="285"/>
      <c r="L88" s="285"/>
      <c r="M88" s="285"/>
      <c r="N88" s="74" t="s">
        <v>118</v>
      </c>
      <c r="O88" s="74" t="s">
        <v>101</v>
      </c>
      <c r="P88" s="286"/>
      <c r="Q88" s="246"/>
      <c r="R88" s="70"/>
      <c r="S88" s="70"/>
      <c r="T88" s="70"/>
    </row>
    <row r="89" spans="1:20" s="5" customFormat="1" x14ac:dyDescent="0.25">
      <c r="A89" s="93"/>
      <c r="B89" s="77"/>
      <c r="C89" s="37" t="s">
        <v>355</v>
      </c>
      <c r="D89" s="37"/>
      <c r="E89" s="77"/>
      <c r="F89" s="77"/>
      <c r="G89" s="77"/>
      <c r="H89" s="77"/>
      <c r="I89" s="77"/>
      <c r="J89" s="77"/>
      <c r="K89" s="77"/>
      <c r="L89" s="77"/>
      <c r="M89" s="77"/>
      <c r="N89" s="77"/>
      <c r="O89" s="77"/>
      <c r="P89" s="77"/>
      <c r="Q89" s="249"/>
      <c r="R89" s="70"/>
      <c r="S89" s="70"/>
      <c r="T89" s="70"/>
    </row>
    <row r="90" spans="1:20" s="5" customFormat="1" x14ac:dyDescent="0.25">
      <c r="A90" s="93"/>
      <c r="B90" s="77"/>
      <c r="C90" s="37" t="s">
        <v>363</v>
      </c>
      <c r="D90" s="37"/>
      <c r="E90" s="77"/>
      <c r="F90" s="77"/>
      <c r="G90" s="77"/>
      <c r="H90" s="77"/>
      <c r="I90" s="77"/>
      <c r="J90" s="77"/>
      <c r="K90" s="77"/>
      <c r="L90" s="77"/>
      <c r="M90" s="77"/>
      <c r="N90" s="77"/>
      <c r="O90" s="77"/>
      <c r="P90" s="77"/>
      <c r="Q90" s="249"/>
      <c r="R90" s="70"/>
      <c r="S90" s="70"/>
      <c r="T90" s="70"/>
    </row>
    <row r="91" spans="1:20" s="5" customFormat="1" ht="29.25" customHeight="1" x14ac:dyDescent="0.25">
      <c r="A91" s="72" t="s">
        <v>147</v>
      </c>
      <c r="B91" s="94" t="s">
        <v>109</v>
      </c>
      <c r="C91" s="73" t="s">
        <v>0</v>
      </c>
      <c r="D91" s="72" t="s">
        <v>138</v>
      </c>
      <c r="E91" s="31" t="s">
        <v>356</v>
      </c>
      <c r="F91" s="31" t="s">
        <v>84</v>
      </c>
      <c r="G91" s="13" t="s">
        <v>31</v>
      </c>
      <c r="H91" s="95">
        <v>70800</v>
      </c>
      <c r="I91" s="31">
        <v>100</v>
      </c>
      <c r="J91" s="31"/>
      <c r="K91" s="31">
        <v>1</v>
      </c>
      <c r="L91" s="94" t="s">
        <v>102</v>
      </c>
      <c r="M91" s="31" t="s">
        <v>78</v>
      </c>
      <c r="N91" s="96">
        <v>43344</v>
      </c>
      <c r="O91" s="96">
        <v>43435</v>
      </c>
      <c r="P91" s="31"/>
      <c r="Q91" s="249"/>
      <c r="R91" s="70"/>
      <c r="S91" s="70"/>
      <c r="T91" s="70"/>
    </row>
    <row r="92" spans="1:20" s="5" customFormat="1" ht="26.25" customHeight="1" x14ac:dyDescent="0.25">
      <c r="A92" s="72" t="s">
        <v>148</v>
      </c>
      <c r="B92" s="94" t="s">
        <v>109</v>
      </c>
      <c r="C92" s="61" t="s">
        <v>19</v>
      </c>
      <c r="D92" s="72" t="s">
        <v>138</v>
      </c>
      <c r="E92" s="31" t="s">
        <v>356</v>
      </c>
      <c r="F92" s="31" t="s">
        <v>84</v>
      </c>
      <c r="G92" s="13" t="s">
        <v>32</v>
      </c>
      <c r="H92" s="95">
        <v>60000</v>
      </c>
      <c r="I92" s="31">
        <v>100</v>
      </c>
      <c r="J92" s="31"/>
      <c r="K92" s="31">
        <v>1</v>
      </c>
      <c r="L92" s="94" t="s">
        <v>102</v>
      </c>
      <c r="M92" s="31" t="s">
        <v>78</v>
      </c>
      <c r="N92" s="96">
        <v>43313</v>
      </c>
      <c r="O92" s="96">
        <v>43374</v>
      </c>
      <c r="P92" s="31"/>
      <c r="Q92" s="249"/>
      <c r="R92" s="70"/>
      <c r="S92" s="70"/>
      <c r="T92" s="70"/>
    </row>
    <row r="93" spans="1:20" s="5" customFormat="1" ht="30" customHeight="1" x14ac:dyDescent="0.25">
      <c r="A93" s="72" t="s">
        <v>150</v>
      </c>
      <c r="B93" s="94" t="s">
        <v>109</v>
      </c>
      <c r="C93" s="61" t="s">
        <v>1</v>
      </c>
      <c r="D93" s="72" t="s">
        <v>138</v>
      </c>
      <c r="E93" s="31" t="s">
        <v>356</v>
      </c>
      <c r="F93" s="31" t="s">
        <v>84</v>
      </c>
      <c r="G93" s="13" t="s">
        <v>34</v>
      </c>
      <c r="H93" s="95">
        <v>40000</v>
      </c>
      <c r="I93" s="31">
        <v>100</v>
      </c>
      <c r="J93" s="31"/>
      <c r="K93" s="31">
        <v>1</v>
      </c>
      <c r="L93" s="94" t="s">
        <v>102</v>
      </c>
      <c r="M93" s="31" t="s">
        <v>78</v>
      </c>
      <c r="N93" s="96">
        <v>43221</v>
      </c>
      <c r="O93" s="96">
        <v>43313</v>
      </c>
      <c r="P93" s="31"/>
      <c r="Q93" s="249"/>
      <c r="R93" s="70"/>
      <c r="S93" s="70"/>
      <c r="T93" s="70"/>
    </row>
    <row r="94" spans="1:20" s="5" customFormat="1" ht="31.5" customHeight="1" x14ac:dyDescent="0.25">
      <c r="A94" s="72" t="s">
        <v>151</v>
      </c>
      <c r="B94" s="94" t="s">
        <v>109</v>
      </c>
      <c r="C94" s="61" t="s">
        <v>7</v>
      </c>
      <c r="D94" s="72" t="s">
        <v>138</v>
      </c>
      <c r="E94" s="31" t="s">
        <v>356</v>
      </c>
      <c r="F94" s="31" t="s">
        <v>84</v>
      </c>
      <c r="G94" s="13" t="s">
        <v>35</v>
      </c>
      <c r="H94" s="95">
        <v>45000</v>
      </c>
      <c r="I94" s="31">
        <v>100</v>
      </c>
      <c r="J94" s="31"/>
      <c r="K94" s="31">
        <v>1</v>
      </c>
      <c r="L94" s="94" t="s">
        <v>102</v>
      </c>
      <c r="M94" s="31" t="s">
        <v>78</v>
      </c>
      <c r="N94" s="96">
        <v>43252</v>
      </c>
      <c r="O94" s="96">
        <v>43344</v>
      </c>
      <c r="P94" s="31"/>
      <c r="Q94" s="249"/>
      <c r="R94" s="70"/>
      <c r="S94" s="70"/>
      <c r="T94" s="70"/>
    </row>
    <row r="95" spans="1:20" s="5" customFormat="1" ht="28.5" customHeight="1" x14ac:dyDescent="0.25">
      <c r="A95" s="72" t="s">
        <v>152</v>
      </c>
      <c r="B95" s="94" t="s">
        <v>109</v>
      </c>
      <c r="C95" s="66" t="s">
        <v>482</v>
      </c>
      <c r="D95" s="72" t="s">
        <v>138</v>
      </c>
      <c r="E95" s="31" t="s">
        <v>356</v>
      </c>
      <c r="F95" s="31" t="s">
        <v>84</v>
      </c>
      <c r="G95" s="13" t="s">
        <v>36</v>
      </c>
      <c r="H95" s="95">
        <v>60000</v>
      </c>
      <c r="I95" s="31">
        <v>100</v>
      </c>
      <c r="J95" s="31"/>
      <c r="K95" s="31">
        <v>1</v>
      </c>
      <c r="L95" s="94" t="s">
        <v>102</v>
      </c>
      <c r="M95" s="31" t="s">
        <v>78</v>
      </c>
      <c r="N95" s="96">
        <v>43282</v>
      </c>
      <c r="O95" s="96">
        <v>43374</v>
      </c>
      <c r="P95" s="31"/>
      <c r="Q95" s="249"/>
      <c r="R95" s="70"/>
      <c r="S95" s="70"/>
      <c r="T95" s="70"/>
    </row>
    <row r="96" spans="1:20" s="5" customFormat="1" ht="30" customHeight="1" x14ac:dyDescent="0.25">
      <c r="A96" s="72" t="s">
        <v>153</v>
      </c>
      <c r="B96" s="94" t="s">
        <v>109</v>
      </c>
      <c r="C96" s="66" t="s">
        <v>8</v>
      </c>
      <c r="D96" s="72" t="s">
        <v>138</v>
      </c>
      <c r="E96" s="31" t="s">
        <v>356</v>
      </c>
      <c r="F96" s="31" t="s">
        <v>84</v>
      </c>
      <c r="G96" s="13" t="s">
        <v>37</v>
      </c>
      <c r="H96" s="95">
        <v>46000</v>
      </c>
      <c r="I96" s="31">
        <v>100</v>
      </c>
      <c r="J96" s="31"/>
      <c r="K96" s="31">
        <v>1</v>
      </c>
      <c r="L96" s="94" t="s">
        <v>102</v>
      </c>
      <c r="M96" s="31" t="s">
        <v>78</v>
      </c>
      <c r="N96" s="96">
        <v>43313</v>
      </c>
      <c r="O96" s="96">
        <v>43405</v>
      </c>
      <c r="P96" s="31"/>
      <c r="Q96" s="249"/>
      <c r="R96" s="70"/>
      <c r="S96" s="70"/>
      <c r="T96" s="70"/>
    </row>
    <row r="97" spans="1:20" s="5" customFormat="1" ht="25.5" customHeight="1" x14ac:dyDescent="0.25">
      <c r="A97" s="72" t="s">
        <v>155</v>
      </c>
      <c r="B97" s="94" t="s">
        <v>109</v>
      </c>
      <c r="C97" s="66" t="s">
        <v>9</v>
      </c>
      <c r="D97" s="72" t="s">
        <v>138</v>
      </c>
      <c r="E97" s="31" t="s">
        <v>356</v>
      </c>
      <c r="F97" s="31" t="s">
        <v>84</v>
      </c>
      <c r="G97" s="13" t="s">
        <v>39</v>
      </c>
      <c r="H97" s="95">
        <v>44472</v>
      </c>
      <c r="I97" s="31">
        <v>100</v>
      </c>
      <c r="J97" s="31"/>
      <c r="K97" s="31">
        <v>1</v>
      </c>
      <c r="L97" s="94" t="s">
        <v>102</v>
      </c>
      <c r="M97" s="31" t="s">
        <v>78</v>
      </c>
      <c r="N97" s="96">
        <v>43282</v>
      </c>
      <c r="O97" s="96">
        <v>43344</v>
      </c>
      <c r="P97" s="31"/>
      <c r="Q97" s="249"/>
      <c r="R97" s="70"/>
      <c r="S97" s="70"/>
      <c r="T97" s="70"/>
    </row>
    <row r="98" spans="1:20" s="5" customFormat="1" ht="27" customHeight="1" x14ac:dyDescent="0.25">
      <c r="A98" s="72" t="s">
        <v>158</v>
      </c>
      <c r="B98" s="94" t="s">
        <v>109</v>
      </c>
      <c r="C98" s="66" t="s">
        <v>278</v>
      </c>
      <c r="D98" s="72" t="s">
        <v>138</v>
      </c>
      <c r="E98" s="31" t="s">
        <v>356</v>
      </c>
      <c r="F98" s="31" t="s">
        <v>84</v>
      </c>
      <c r="G98" s="13" t="s">
        <v>42</v>
      </c>
      <c r="H98" s="95">
        <v>50000</v>
      </c>
      <c r="I98" s="31">
        <v>100</v>
      </c>
      <c r="J98" s="31"/>
      <c r="K98" s="31">
        <v>1</v>
      </c>
      <c r="L98" s="94" t="s">
        <v>102</v>
      </c>
      <c r="M98" s="31" t="s">
        <v>78</v>
      </c>
      <c r="N98" s="96">
        <v>43252</v>
      </c>
      <c r="O98" s="96">
        <v>43344</v>
      </c>
      <c r="P98" s="31"/>
      <c r="Q98" s="249"/>
      <c r="R98" s="70"/>
      <c r="S98" s="70"/>
      <c r="T98" s="70"/>
    </row>
    <row r="99" spans="1:20" s="5" customFormat="1" ht="27.75" customHeight="1" x14ac:dyDescent="0.25">
      <c r="A99" s="72" t="s">
        <v>159</v>
      </c>
      <c r="B99" s="94" t="s">
        <v>109</v>
      </c>
      <c r="C99" s="66" t="s">
        <v>179</v>
      </c>
      <c r="D99" s="72" t="s">
        <v>138</v>
      </c>
      <c r="E99" s="31" t="s">
        <v>356</v>
      </c>
      <c r="F99" s="31" t="s">
        <v>84</v>
      </c>
      <c r="G99" s="13" t="s">
        <v>43</v>
      </c>
      <c r="H99" s="95">
        <v>28000</v>
      </c>
      <c r="I99" s="31">
        <v>100</v>
      </c>
      <c r="J99" s="31"/>
      <c r="K99" s="31">
        <v>1</v>
      </c>
      <c r="L99" s="94" t="s">
        <v>102</v>
      </c>
      <c r="M99" s="31" t="s">
        <v>78</v>
      </c>
      <c r="N99" s="96">
        <v>43282</v>
      </c>
      <c r="O99" s="96">
        <v>43344</v>
      </c>
      <c r="P99" s="31"/>
      <c r="Q99" s="249"/>
      <c r="R99" s="70"/>
      <c r="S99" s="70"/>
      <c r="T99" s="70"/>
    </row>
    <row r="100" spans="1:20" s="5" customFormat="1" ht="27" customHeight="1" x14ac:dyDescent="0.25">
      <c r="A100" s="72" t="s">
        <v>160</v>
      </c>
      <c r="B100" s="94" t="s">
        <v>109</v>
      </c>
      <c r="C100" s="66" t="s">
        <v>180</v>
      </c>
      <c r="D100" s="72" t="s">
        <v>138</v>
      </c>
      <c r="E100" s="31" t="s">
        <v>356</v>
      </c>
      <c r="F100" s="31" t="s">
        <v>84</v>
      </c>
      <c r="G100" s="13" t="s">
        <v>44</v>
      </c>
      <c r="H100" s="95">
        <v>28000</v>
      </c>
      <c r="I100" s="31">
        <v>100</v>
      </c>
      <c r="J100" s="31"/>
      <c r="K100" s="31">
        <v>1</v>
      </c>
      <c r="L100" s="94" t="s">
        <v>102</v>
      </c>
      <c r="M100" s="31" t="s">
        <v>78</v>
      </c>
      <c r="N100" s="96">
        <v>43221</v>
      </c>
      <c r="O100" s="96">
        <v>43344</v>
      </c>
      <c r="P100" s="31"/>
      <c r="Q100" s="249"/>
      <c r="R100" s="70"/>
      <c r="S100" s="70"/>
      <c r="T100" s="70"/>
    </row>
    <row r="101" spans="1:20" s="5" customFormat="1" ht="29.25" customHeight="1" x14ac:dyDescent="0.25">
      <c r="A101" s="72" t="s">
        <v>162</v>
      </c>
      <c r="B101" s="94" t="s">
        <v>109</v>
      </c>
      <c r="C101" s="66" t="s">
        <v>168</v>
      </c>
      <c r="D101" s="72" t="s">
        <v>138</v>
      </c>
      <c r="E101" s="31" t="s">
        <v>356</v>
      </c>
      <c r="F101" s="31" t="s">
        <v>84</v>
      </c>
      <c r="G101" s="13" t="s">
        <v>45</v>
      </c>
      <c r="H101" s="95">
        <v>33000</v>
      </c>
      <c r="I101" s="31">
        <v>100</v>
      </c>
      <c r="J101" s="31"/>
      <c r="K101" s="31">
        <v>1</v>
      </c>
      <c r="L101" s="94" t="s">
        <v>102</v>
      </c>
      <c r="M101" s="31" t="s">
        <v>78</v>
      </c>
      <c r="N101" s="96">
        <v>43405</v>
      </c>
      <c r="O101" s="96">
        <v>43497</v>
      </c>
      <c r="P101" s="31"/>
      <c r="Q101" s="249"/>
      <c r="R101" s="70"/>
      <c r="S101" s="70"/>
      <c r="T101" s="70"/>
    </row>
    <row r="102" spans="1:20" s="5" customFormat="1" ht="25.5" customHeight="1" x14ac:dyDescent="0.25">
      <c r="A102" s="72" t="s">
        <v>163</v>
      </c>
      <c r="B102" s="94" t="s">
        <v>109</v>
      </c>
      <c r="C102" s="66" t="s">
        <v>169</v>
      </c>
      <c r="D102" s="72" t="s">
        <v>138</v>
      </c>
      <c r="E102" s="31" t="s">
        <v>356</v>
      </c>
      <c r="F102" s="31" t="s">
        <v>84</v>
      </c>
      <c r="G102" s="13" t="s">
        <v>46</v>
      </c>
      <c r="H102" s="95">
        <v>33000</v>
      </c>
      <c r="I102" s="31">
        <v>100</v>
      </c>
      <c r="J102" s="31"/>
      <c r="K102" s="31">
        <v>1</v>
      </c>
      <c r="L102" s="94" t="s">
        <v>102</v>
      </c>
      <c r="M102" s="31" t="s">
        <v>78</v>
      </c>
      <c r="N102" s="96">
        <v>43405</v>
      </c>
      <c r="O102" s="96">
        <v>43497</v>
      </c>
      <c r="P102" s="31"/>
      <c r="Q102" s="249"/>
      <c r="R102" s="70"/>
      <c r="S102" s="70"/>
      <c r="T102" s="70"/>
    </row>
    <row r="103" spans="1:20" s="5" customFormat="1" ht="26.25" customHeight="1" x14ac:dyDescent="0.25">
      <c r="A103" s="72" t="s">
        <v>164</v>
      </c>
      <c r="B103" s="94" t="s">
        <v>109</v>
      </c>
      <c r="C103" s="66" t="s">
        <v>170</v>
      </c>
      <c r="D103" s="72" t="s">
        <v>138</v>
      </c>
      <c r="E103" s="31" t="s">
        <v>356</v>
      </c>
      <c r="F103" s="31" t="s">
        <v>84</v>
      </c>
      <c r="G103" s="13" t="s">
        <v>47</v>
      </c>
      <c r="H103" s="95">
        <v>33000</v>
      </c>
      <c r="I103" s="31">
        <v>100</v>
      </c>
      <c r="J103" s="31"/>
      <c r="K103" s="31">
        <v>1</v>
      </c>
      <c r="L103" s="94" t="s">
        <v>102</v>
      </c>
      <c r="M103" s="31" t="s">
        <v>78</v>
      </c>
      <c r="N103" s="96">
        <v>43405</v>
      </c>
      <c r="O103" s="96">
        <v>43497</v>
      </c>
      <c r="P103" s="31"/>
      <c r="Q103" s="249"/>
      <c r="R103" s="70"/>
      <c r="S103" s="70"/>
      <c r="T103" s="70"/>
    </row>
    <row r="104" spans="1:20" s="5" customFormat="1" ht="31.5" customHeight="1" x14ac:dyDescent="0.25">
      <c r="A104" s="72" t="s">
        <v>165</v>
      </c>
      <c r="B104" s="94" t="s">
        <v>109</v>
      </c>
      <c r="C104" s="66" t="s">
        <v>171</v>
      </c>
      <c r="D104" s="72" t="s">
        <v>138</v>
      </c>
      <c r="E104" s="31" t="s">
        <v>356</v>
      </c>
      <c r="F104" s="31" t="s">
        <v>84</v>
      </c>
      <c r="G104" s="13" t="s">
        <v>48</v>
      </c>
      <c r="H104" s="95">
        <v>33000</v>
      </c>
      <c r="I104" s="31">
        <v>100</v>
      </c>
      <c r="J104" s="31"/>
      <c r="K104" s="31">
        <v>1</v>
      </c>
      <c r="L104" s="94" t="s">
        <v>102</v>
      </c>
      <c r="M104" s="31" t="s">
        <v>78</v>
      </c>
      <c r="N104" s="96">
        <v>43405</v>
      </c>
      <c r="O104" s="96">
        <v>43497</v>
      </c>
      <c r="P104" s="31"/>
      <c r="Q104" s="249"/>
      <c r="R104" s="70"/>
      <c r="S104" s="70"/>
      <c r="T104" s="70"/>
    </row>
    <row r="105" spans="1:20" s="5" customFormat="1" x14ac:dyDescent="0.25">
      <c r="A105" s="93"/>
      <c r="B105" s="102"/>
      <c r="C105" s="106" t="s">
        <v>364</v>
      </c>
      <c r="D105" s="93"/>
      <c r="E105" s="103"/>
      <c r="F105" s="103"/>
      <c r="G105" s="104"/>
      <c r="H105" s="105"/>
      <c r="I105" s="103"/>
      <c r="J105" s="103"/>
      <c r="K105" s="103"/>
      <c r="L105" s="102"/>
      <c r="M105" s="103"/>
      <c r="N105" s="98"/>
      <c r="O105" s="98"/>
      <c r="P105" s="103"/>
      <c r="Q105" s="249"/>
      <c r="R105" s="70"/>
      <c r="S105" s="70"/>
      <c r="T105" s="70"/>
    </row>
    <row r="106" spans="1:20" s="5" customFormat="1" ht="24.75" customHeight="1" x14ac:dyDescent="0.25">
      <c r="A106" s="72" t="s">
        <v>166</v>
      </c>
      <c r="B106" s="94" t="s">
        <v>109</v>
      </c>
      <c r="C106" s="66" t="s">
        <v>176</v>
      </c>
      <c r="D106" s="72" t="s">
        <v>138</v>
      </c>
      <c r="E106" s="31" t="s">
        <v>356</v>
      </c>
      <c r="F106" s="31" t="s">
        <v>84</v>
      </c>
      <c r="G106" s="13" t="s">
        <v>49</v>
      </c>
      <c r="H106" s="95">
        <v>33000</v>
      </c>
      <c r="I106" s="31">
        <v>100</v>
      </c>
      <c r="J106" s="31"/>
      <c r="K106" s="31">
        <v>1</v>
      </c>
      <c r="L106" s="94" t="s">
        <v>102</v>
      </c>
      <c r="M106" s="31" t="s">
        <v>78</v>
      </c>
      <c r="N106" s="96">
        <v>43221</v>
      </c>
      <c r="O106" s="96">
        <v>43374</v>
      </c>
      <c r="P106" s="31"/>
      <c r="Q106" s="249"/>
      <c r="R106" s="70"/>
      <c r="S106" s="70"/>
      <c r="T106" s="70"/>
    </row>
    <row r="107" spans="1:20" s="5" customFormat="1" ht="27" customHeight="1" x14ac:dyDescent="0.25">
      <c r="A107" s="72" t="s">
        <v>167</v>
      </c>
      <c r="B107" s="94" t="s">
        <v>109</v>
      </c>
      <c r="C107" s="61" t="s">
        <v>177</v>
      </c>
      <c r="D107" s="72" t="s">
        <v>138</v>
      </c>
      <c r="E107" s="31" t="s">
        <v>356</v>
      </c>
      <c r="F107" s="31" t="s">
        <v>84</v>
      </c>
      <c r="G107" s="13" t="s">
        <v>50</v>
      </c>
      <c r="H107" s="95">
        <v>60000</v>
      </c>
      <c r="I107" s="31">
        <v>100</v>
      </c>
      <c r="J107" s="31"/>
      <c r="K107" s="31">
        <v>1</v>
      </c>
      <c r="L107" s="94" t="s">
        <v>102</v>
      </c>
      <c r="M107" s="31" t="s">
        <v>78</v>
      </c>
      <c r="N107" s="96">
        <v>43282</v>
      </c>
      <c r="O107" s="96">
        <v>43374</v>
      </c>
      <c r="P107" s="31"/>
      <c r="Q107" s="249"/>
      <c r="R107" s="70"/>
      <c r="S107" s="70"/>
      <c r="T107" s="70"/>
    </row>
    <row r="108" spans="1:20" s="5" customFormat="1" x14ac:dyDescent="0.25">
      <c r="A108" s="93"/>
      <c r="B108" s="102"/>
      <c r="C108" s="107" t="s">
        <v>365</v>
      </c>
      <c r="D108" s="93"/>
      <c r="E108" s="103"/>
      <c r="F108" s="103"/>
      <c r="G108" s="104"/>
      <c r="H108" s="105"/>
      <c r="I108" s="103"/>
      <c r="J108" s="103"/>
      <c r="K108" s="103"/>
      <c r="L108" s="102"/>
      <c r="M108" s="103"/>
      <c r="N108" s="98"/>
      <c r="O108" s="98"/>
      <c r="P108" s="103"/>
      <c r="Q108" s="249"/>
      <c r="R108" s="70"/>
      <c r="S108" s="70"/>
      <c r="T108" s="70"/>
    </row>
    <row r="109" spans="1:20" s="5" customFormat="1" ht="29.25" customHeight="1" x14ac:dyDescent="0.25">
      <c r="A109" s="72" t="s">
        <v>178</v>
      </c>
      <c r="B109" s="94" t="s">
        <v>109</v>
      </c>
      <c r="C109" s="61" t="s">
        <v>12</v>
      </c>
      <c r="D109" s="72" t="s">
        <v>138</v>
      </c>
      <c r="E109" s="31" t="s">
        <v>356</v>
      </c>
      <c r="F109" s="31" t="s">
        <v>84</v>
      </c>
      <c r="G109" s="13" t="s">
        <v>51</v>
      </c>
      <c r="H109" s="95">
        <v>60000</v>
      </c>
      <c r="I109" s="31">
        <v>100</v>
      </c>
      <c r="J109" s="31"/>
      <c r="K109" s="31">
        <v>1</v>
      </c>
      <c r="L109" s="94" t="s">
        <v>102</v>
      </c>
      <c r="M109" s="31" t="s">
        <v>78</v>
      </c>
      <c r="N109" s="96">
        <v>43374</v>
      </c>
      <c r="O109" s="96">
        <v>43497</v>
      </c>
      <c r="P109" s="31"/>
      <c r="Q109" s="249"/>
      <c r="R109" s="70"/>
      <c r="S109" s="70"/>
      <c r="T109" s="70"/>
    </row>
    <row r="110" spans="1:20" s="5" customFormat="1" ht="27.75" customHeight="1" x14ac:dyDescent="0.25">
      <c r="A110" s="72" t="s">
        <v>181</v>
      </c>
      <c r="B110" s="94" t="s">
        <v>109</v>
      </c>
      <c r="C110" s="61" t="s">
        <v>13</v>
      </c>
      <c r="D110" s="72" t="s">
        <v>138</v>
      </c>
      <c r="E110" s="31" t="s">
        <v>356</v>
      </c>
      <c r="F110" s="31" t="s">
        <v>84</v>
      </c>
      <c r="G110" s="13" t="s">
        <v>182</v>
      </c>
      <c r="H110" s="95">
        <v>44472</v>
      </c>
      <c r="I110" s="31">
        <v>100</v>
      </c>
      <c r="J110" s="31"/>
      <c r="K110" s="31">
        <v>1</v>
      </c>
      <c r="L110" s="94" t="s">
        <v>102</v>
      </c>
      <c r="M110" s="31" t="s">
        <v>78</v>
      </c>
      <c r="N110" s="96">
        <v>43374</v>
      </c>
      <c r="O110" s="96">
        <v>43497</v>
      </c>
      <c r="P110" s="31"/>
      <c r="Q110" s="249"/>
      <c r="R110" s="70"/>
      <c r="S110" s="70"/>
      <c r="T110" s="70"/>
    </row>
    <row r="111" spans="1:20" s="5" customFormat="1" ht="21.75" customHeight="1" x14ac:dyDescent="0.25">
      <c r="A111" s="72" t="s">
        <v>183</v>
      </c>
      <c r="B111" s="94" t="s">
        <v>109</v>
      </c>
      <c r="C111" s="61" t="s">
        <v>14</v>
      </c>
      <c r="D111" s="72" t="s">
        <v>138</v>
      </c>
      <c r="E111" s="31" t="s">
        <v>356</v>
      </c>
      <c r="F111" s="31" t="s">
        <v>84</v>
      </c>
      <c r="G111" s="13" t="s">
        <v>184</v>
      </c>
      <c r="H111" s="95">
        <v>44472</v>
      </c>
      <c r="I111" s="31">
        <v>100</v>
      </c>
      <c r="J111" s="31"/>
      <c r="K111" s="31">
        <v>1</v>
      </c>
      <c r="L111" s="94" t="s">
        <v>102</v>
      </c>
      <c r="M111" s="31" t="s">
        <v>78</v>
      </c>
      <c r="N111" s="96">
        <v>43374</v>
      </c>
      <c r="O111" s="96">
        <v>43497</v>
      </c>
      <c r="P111" s="31"/>
      <c r="Q111" s="249"/>
      <c r="R111" s="70"/>
      <c r="S111" s="70"/>
      <c r="T111" s="70"/>
    </row>
    <row r="112" spans="1:20" s="5" customFormat="1" ht="28.5" customHeight="1" x14ac:dyDescent="0.25">
      <c r="A112" s="72" t="s">
        <v>185</v>
      </c>
      <c r="B112" s="94" t="s">
        <v>109</v>
      </c>
      <c r="C112" s="61" t="s">
        <v>173</v>
      </c>
      <c r="D112" s="72" t="s">
        <v>138</v>
      </c>
      <c r="E112" s="31" t="s">
        <v>356</v>
      </c>
      <c r="F112" s="31" t="s">
        <v>84</v>
      </c>
      <c r="G112" s="13" t="s">
        <v>186</v>
      </c>
      <c r="H112" s="95">
        <v>22000</v>
      </c>
      <c r="I112" s="31">
        <v>100</v>
      </c>
      <c r="J112" s="31"/>
      <c r="K112" s="31">
        <v>1</v>
      </c>
      <c r="L112" s="94" t="s">
        <v>102</v>
      </c>
      <c r="M112" s="31" t="s">
        <v>78</v>
      </c>
      <c r="N112" s="96">
        <v>43374</v>
      </c>
      <c r="O112" s="96">
        <v>43497</v>
      </c>
      <c r="P112" s="31"/>
      <c r="Q112" s="249"/>
      <c r="R112" s="70"/>
      <c r="S112" s="70"/>
      <c r="T112" s="70"/>
    </row>
    <row r="113" spans="1:20" s="5" customFormat="1" ht="28.5" customHeight="1" x14ac:dyDescent="0.25">
      <c r="A113" s="72" t="s">
        <v>187</v>
      </c>
      <c r="B113" s="94" t="s">
        <v>109</v>
      </c>
      <c r="C113" s="61" t="s">
        <v>174</v>
      </c>
      <c r="D113" s="72" t="s">
        <v>138</v>
      </c>
      <c r="E113" s="31" t="s">
        <v>356</v>
      </c>
      <c r="F113" s="31" t="s">
        <v>84</v>
      </c>
      <c r="G113" s="13" t="s">
        <v>188</v>
      </c>
      <c r="H113" s="95">
        <v>22000</v>
      </c>
      <c r="I113" s="31">
        <v>100</v>
      </c>
      <c r="J113" s="31"/>
      <c r="K113" s="31">
        <v>1</v>
      </c>
      <c r="L113" s="94" t="s">
        <v>102</v>
      </c>
      <c r="M113" s="31" t="s">
        <v>78</v>
      </c>
      <c r="N113" s="96">
        <v>43374</v>
      </c>
      <c r="O113" s="96">
        <v>43497</v>
      </c>
      <c r="P113" s="31"/>
      <c r="Q113" s="249"/>
      <c r="R113" s="70"/>
      <c r="S113" s="70"/>
      <c r="T113" s="70"/>
    </row>
    <row r="114" spans="1:20" s="5" customFormat="1" ht="25.5" customHeight="1" x14ac:dyDescent="0.25">
      <c r="A114" s="72" t="s">
        <v>189</v>
      </c>
      <c r="B114" s="94" t="s">
        <v>109</v>
      </c>
      <c r="C114" s="61" t="s">
        <v>254</v>
      </c>
      <c r="D114" s="72" t="s">
        <v>138</v>
      </c>
      <c r="E114" s="31" t="s">
        <v>356</v>
      </c>
      <c r="F114" s="31" t="s">
        <v>84</v>
      </c>
      <c r="G114" s="13" t="s">
        <v>190</v>
      </c>
      <c r="H114" s="95">
        <v>92000</v>
      </c>
      <c r="I114" s="31">
        <v>100</v>
      </c>
      <c r="J114" s="31"/>
      <c r="K114" s="31">
        <v>4</v>
      </c>
      <c r="L114" s="94" t="s">
        <v>102</v>
      </c>
      <c r="M114" s="31" t="s">
        <v>78</v>
      </c>
      <c r="N114" s="96">
        <v>43374</v>
      </c>
      <c r="O114" s="96">
        <v>43497</v>
      </c>
      <c r="P114" s="31"/>
      <c r="Q114" s="249"/>
      <c r="R114" s="70"/>
      <c r="S114" s="70"/>
      <c r="T114" s="70"/>
    </row>
    <row r="115" spans="1:20" s="5" customFormat="1" ht="21.75" customHeight="1" x14ac:dyDescent="0.25">
      <c r="A115" s="72" t="s">
        <v>191</v>
      </c>
      <c r="B115" s="94" t="s">
        <v>109</v>
      </c>
      <c r="C115" s="61" t="s">
        <v>255</v>
      </c>
      <c r="D115" s="72" t="s">
        <v>138</v>
      </c>
      <c r="E115" s="31" t="s">
        <v>356</v>
      </c>
      <c r="F115" s="31" t="s">
        <v>84</v>
      </c>
      <c r="G115" s="13" t="s">
        <v>192</v>
      </c>
      <c r="H115" s="95">
        <v>92000</v>
      </c>
      <c r="I115" s="31">
        <v>100</v>
      </c>
      <c r="J115" s="31"/>
      <c r="K115" s="31">
        <v>4</v>
      </c>
      <c r="L115" s="94" t="s">
        <v>102</v>
      </c>
      <c r="M115" s="31" t="s">
        <v>78</v>
      </c>
      <c r="N115" s="96">
        <v>43374</v>
      </c>
      <c r="O115" s="96">
        <v>43497</v>
      </c>
      <c r="P115" s="31"/>
      <c r="Q115" s="249"/>
      <c r="R115" s="70"/>
      <c r="S115" s="70"/>
      <c r="T115" s="70"/>
    </row>
    <row r="116" spans="1:20" s="5" customFormat="1" ht="25.5" customHeight="1" x14ac:dyDescent="0.25">
      <c r="A116" s="72" t="s">
        <v>193</v>
      </c>
      <c r="B116" s="94" t="s">
        <v>109</v>
      </c>
      <c r="C116" s="61" t="s">
        <v>175</v>
      </c>
      <c r="D116" s="72" t="s">
        <v>138</v>
      </c>
      <c r="E116" s="31" t="s">
        <v>356</v>
      </c>
      <c r="F116" s="31" t="s">
        <v>84</v>
      </c>
      <c r="G116" s="13" t="s">
        <v>194</v>
      </c>
      <c r="H116" s="95">
        <v>23000</v>
      </c>
      <c r="I116" s="31">
        <v>100</v>
      </c>
      <c r="J116" s="31"/>
      <c r="K116" s="31">
        <v>1</v>
      </c>
      <c r="L116" s="94" t="s">
        <v>102</v>
      </c>
      <c r="M116" s="31" t="s">
        <v>78</v>
      </c>
      <c r="N116" s="96">
        <v>43374</v>
      </c>
      <c r="O116" s="96">
        <v>43497</v>
      </c>
      <c r="P116" s="31"/>
      <c r="Q116" s="249"/>
      <c r="R116" s="70"/>
      <c r="S116" s="70"/>
      <c r="T116" s="70"/>
    </row>
    <row r="117" spans="1:20" s="5" customFormat="1" ht="100.5" customHeight="1" x14ac:dyDescent="0.25">
      <c r="A117" s="113" t="s">
        <v>485</v>
      </c>
      <c r="B117" s="94" t="s">
        <v>109</v>
      </c>
      <c r="C117" s="244" t="s">
        <v>486</v>
      </c>
      <c r="D117" s="113" t="s">
        <v>138</v>
      </c>
      <c r="E117" s="31"/>
      <c r="F117" s="31" t="s">
        <v>84</v>
      </c>
      <c r="G117" s="170" t="s">
        <v>487</v>
      </c>
      <c r="H117" s="95">
        <v>71116.67</v>
      </c>
      <c r="I117" s="31">
        <v>100</v>
      </c>
      <c r="J117" s="31"/>
      <c r="K117" s="31">
        <v>1</v>
      </c>
      <c r="L117" s="94" t="s">
        <v>102</v>
      </c>
      <c r="M117" s="31" t="s">
        <v>78</v>
      </c>
      <c r="N117" s="96">
        <v>43282</v>
      </c>
      <c r="O117" s="96">
        <v>43344</v>
      </c>
      <c r="P117" s="94" t="s">
        <v>497</v>
      </c>
      <c r="Q117" s="253"/>
      <c r="R117" s="70"/>
      <c r="S117" s="70"/>
      <c r="T117" s="70"/>
    </row>
    <row r="118" spans="1:20" s="5" customFormat="1" x14ac:dyDescent="0.25">
      <c r="A118" s="93"/>
      <c r="B118" s="108"/>
      <c r="C118" s="182" t="s">
        <v>366</v>
      </c>
      <c r="D118" s="93"/>
      <c r="E118" s="103"/>
      <c r="F118" s="103"/>
      <c r="G118" s="104"/>
      <c r="H118" s="105"/>
      <c r="I118" s="103"/>
      <c r="J118" s="103"/>
      <c r="K118" s="103"/>
      <c r="L118" s="102"/>
      <c r="M118" s="103"/>
      <c r="N118" s="98"/>
      <c r="O118" s="98"/>
      <c r="P118" s="103"/>
      <c r="Q118" s="249"/>
      <c r="R118" s="70"/>
      <c r="S118" s="70"/>
      <c r="T118" s="70"/>
    </row>
    <row r="119" spans="1:20" s="5" customFormat="1" ht="35.25" customHeight="1" x14ac:dyDescent="0.25">
      <c r="A119" s="72" t="s">
        <v>258</v>
      </c>
      <c r="B119" s="99" t="s">
        <v>119</v>
      </c>
      <c r="C119" s="114" t="s">
        <v>275</v>
      </c>
      <c r="D119" s="113" t="s">
        <v>138</v>
      </c>
      <c r="E119" s="31"/>
      <c r="F119" s="31" t="s">
        <v>84</v>
      </c>
      <c r="G119" s="13" t="s">
        <v>283</v>
      </c>
      <c r="H119" s="95">
        <v>40000</v>
      </c>
      <c r="I119" s="31">
        <v>100</v>
      </c>
      <c r="J119" s="31"/>
      <c r="K119" s="31">
        <v>1</v>
      </c>
      <c r="L119" s="94" t="s">
        <v>102</v>
      </c>
      <c r="M119" s="31" t="s">
        <v>78</v>
      </c>
      <c r="N119" s="96">
        <v>43221</v>
      </c>
      <c r="O119" s="96">
        <v>43282</v>
      </c>
      <c r="P119" s="31"/>
      <c r="Q119" s="249"/>
      <c r="R119" s="70"/>
      <c r="S119" s="70"/>
      <c r="T119" s="70"/>
    </row>
    <row r="120" spans="1:20" s="115" customFormat="1" ht="31.5" customHeight="1" x14ac:dyDescent="0.25">
      <c r="A120" s="113" t="s">
        <v>259</v>
      </c>
      <c r="B120" s="99" t="s">
        <v>119</v>
      </c>
      <c r="C120" s="114" t="s">
        <v>478</v>
      </c>
      <c r="D120" s="113" t="s">
        <v>138</v>
      </c>
      <c r="E120" s="31"/>
      <c r="F120" s="31" t="s">
        <v>84</v>
      </c>
      <c r="G120" s="13" t="s">
        <v>284</v>
      </c>
      <c r="H120" s="95">
        <v>20000</v>
      </c>
      <c r="I120" s="31">
        <v>100</v>
      </c>
      <c r="J120" s="31"/>
      <c r="K120" s="31">
        <v>1</v>
      </c>
      <c r="L120" s="94" t="s">
        <v>102</v>
      </c>
      <c r="M120" s="31" t="s">
        <v>78</v>
      </c>
      <c r="N120" s="96">
        <v>43282</v>
      </c>
      <c r="O120" s="96">
        <v>43374</v>
      </c>
      <c r="P120" s="31"/>
      <c r="Q120" s="253"/>
      <c r="R120" s="116"/>
      <c r="S120" s="116"/>
      <c r="T120" s="116"/>
    </row>
    <row r="121" spans="1:20" s="115" customFormat="1" ht="35.25" customHeight="1" x14ac:dyDescent="0.25">
      <c r="A121" s="113" t="s">
        <v>271</v>
      </c>
      <c r="B121" s="99" t="s">
        <v>119</v>
      </c>
      <c r="C121" s="114" t="s">
        <v>274</v>
      </c>
      <c r="D121" s="113" t="s">
        <v>138</v>
      </c>
      <c r="E121" s="31"/>
      <c r="F121" s="31" t="s">
        <v>84</v>
      </c>
      <c r="G121" s="13" t="s">
        <v>285</v>
      </c>
      <c r="H121" s="95">
        <v>60000</v>
      </c>
      <c r="I121" s="31">
        <v>100</v>
      </c>
      <c r="J121" s="31"/>
      <c r="K121" s="31">
        <v>1</v>
      </c>
      <c r="L121" s="94" t="s">
        <v>102</v>
      </c>
      <c r="M121" s="31" t="s">
        <v>78</v>
      </c>
      <c r="N121" s="96">
        <v>43252</v>
      </c>
      <c r="O121" s="96">
        <v>43313</v>
      </c>
      <c r="P121" s="31"/>
      <c r="Q121" s="253"/>
      <c r="R121" s="116"/>
      <c r="S121" s="116"/>
      <c r="T121" s="116"/>
    </row>
    <row r="122" spans="1:20" s="115" customFormat="1" ht="107.25" customHeight="1" x14ac:dyDescent="0.25">
      <c r="A122" s="113" t="s">
        <v>272</v>
      </c>
      <c r="B122" s="99" t="s">
        <v>119</v>
      </c>
      <c r="C122" s="114" t="s">
        <v>489</v>
      </c>
      <c r="D122" s="113" t="s">
        <v>138</v>
      </c>
      <c r="E122" s="31"/>
      <c r="F122" s="31" t="s">
        <v>488</v>
      </c>
      <c r="G122" s="170" t="s">
        <v>286</v>
      </c>
      <c r="H122" s="95">
        <v>39000</v>
      </c>
      <c r="I122" s="31">
        <v>100</v>
      </c>
      <c r="J122" s="31"/>
      <c r="K122" s="31">
        <v>2</v>
      </c>
      <c r="L122" s="94" t="s">
        <v>102</v>
      </c>
      <c r="M122" s="31" t="s">
        <v>78</v>
      </c>
      <c r="N122" s="96">
        <v>43282</v>
      </c>
      <c r="O122" s="96">
        <v>43313</v>
      </c>
      <c r="P122" s="94" t="s">
        <v>498</v>
      </c>
      <c r="Q122" s="253"/>
      <c r="R122" s="116"/>
      <c r="S122" s="116"/>
      <c r="T122" s="116"/>
    </row>
    <row r="123" spans="1:20" s="5" customFormat="1" x14ac:dyDescent="0.25">
      <c r="A123" s="93"/>
      <c r="B123" s="108"/>
      <c r="C123" s="182" t="s">
        <v>373</v>
      </c>
      <c r="D123" s="93"/>
      <c r="E123" s="103"/>
      <c r="F123" s="103"/>
      <c r="G123" s="104"/>
      <c r="H123" s="105"/>
      <c r="I123" s="103"/>
      <c r="J123" s="103"/>
      <c r="K123" s="103"/>
      <c r="L123" s="102"/>
      <c r="M123" s="103"/>
      <c r="N123" s="98"/>
      <c r="O123" s="98"/>
      <c r="P123" s="103"/>
      <c r="Q123" s="249"/>
      <c r="R123" s="70"/>
      <c r="S123" s="70"/>
      <c r="T123" s="70"/>
    </row>
    <row r="124" spans="1:20" s="115" customFormat="1" ht="28.5" customHeight="1" x14ac:dyDescent="0.25">
      <c r="A124" s="113" t="s">
        <v>196</v>
      </c>
      <c r="B124" s="94" t="s">
        <v>109</v>
      </c>
      <c r="C124" s="114" t="s">
        <v>230</v>
      </c>
      <c r="D124" s="113" t="s">
        <v>140</v>
      </c>
      <c r="E124" s="31" t="s">
        <v>356</v>
      </c>
      <c r="F124" s="31" t="s">
        <v>84</v>
      </c>
      <c r="G124" s="13" t="s">
        <v>232</v>
      </c>
      <c r="H124" s="95">
        <v>16000</v>
      </c>
      <c r="I124" s="31">
        <v>100</v>
      </c>
      <c r="J124" s="31"/>
      <c r="K124" s="31">
        <v>1</v>
      </c>
      <c r="L124" s="94" t="s">
        <v>102</v>
      </c>
      <c r="M124" s="31" t="s">
        <v>78</v>
      </c>
      <c r="N124" s="96">
        <v>43191</v>
      </c>
      <c r="O124" s="96">
        <v>43313</v>
      </c>
      <c r="P124" s="31"/>
      <c r="Q124" s="253"/>
      <c r="R124" s="116"/>
      <c r="S124" s="116"/>
      <c r="T124" s="116"/>
    </row>
    <row r="125" spans="1:20" s="115" customFormat="1" ht="39" customHeight="1" x14ac:dyDescent="0.25">
      <c r="A125" s="113" t="s">
        <v>197</v>
      </c>
      <c r="B125" s="94" t="s">
        <v>109</v>
      </c>
      <c r="C125" s="114" t="s">
        <v>282</v>
      </c>
      <c r="D125" s="113" t="s">
        <v>140</v>
      </c>
      <c r="E125" s="31" t="s">
        <v>356</v>
      </c>
      <c r="F125" s="31" t="s">
        <v>84</v>
      </c>
      <c r="G125" s="13" t="s">
        <v>233</v>
      </c>
      <c r="H125" s="95">
        <v>44304</v>
      </c>
      <c r="I125" s="31">
        <v>100</v>
      </c>
      <c r="J125" s="31"/>
      <c r="K125" s="31">
        <v>7</v>
      </c>
      <c r="L125" s="94" t="s">
        <v>102</v>
      </c>
      <c r="M125" s="31" t="s">
        <v>78</v>
      </c>
      <c r="N125" s="96">
        <v>43221</v>
      </c>
      <c r="O125" s="96">
        <v>43344</v>
      </c>
      <c r="P125" s="31"/>
      <c r="Q125" s="253"/>
      <c r="R125" s="116"/>
      <c r="S125" s="116"/>
      <c r="T125" s="116"/>
    </row>
    <row r="126" spans="1:20" s="115" customFormat="1" ht="33.75" customHeight="1" x14ac:dyDescent="0.25">
      <c r="A126" s="113" t="s">
        <v>198</v>
      </c>
      <c r="B126" s="94" t="s">
        <v>109</v>
      </c>
      <c r="C126" s="114" t="s">
        <v>234</v>
      </c>
      <c r="D126" s="113" t="s">
        <v>140</v>
      </c>
      <c r="E126" s="31" t="s">
        <v>356</v>
      </c>
      <c r="F126" s="31" t="s">
        <v>84</v>
      </c>
      <c r="G126" s="13" t="s">
        <v>235</v>
      </c>
      <c r="H126" s="95">
        <v>19384</v>
      </c>
      <c r="I126" s="31">
        <v>100</v>
      </c>
      <c r="J126" s="31"/>
      <c r="K126" s="31">
        <v>1</v>
      </c>
      <c r="L126" s="94" t="s">
        <v>102</v>
      </c>
      <c r="M126" s="31" t="s">
        <v>78</v>
      </c>
      <c r="N126" s="96">
        <v>43191</v>
      </c>
      <c r="O126" s="96">
        <v>43313</v>
      </c>
      <c r="P126" s="31"/>
      <c r="Q126" s="253"/>
      <c r="R126" s="116"/>
      <c r="S126" s="116"/>
      <c r="T126" s="116"/>
    </row>
    <row r="127" spans="1:20" s="115" customFormat="1" ht="101.25" customHeight="1" x14ac:dyDescent="0.25">
      <c r="A127" s="113" t="s">
        <v>256</v>
      </c>
      <c r="B127" s="11" t="s">
        <v>109</v>
      </c>
      <c r="C127" s="114" t="s">
        <v>499</v>
      </c>
      <c r="D127" s="113" t="s">
        <v>140</v>
      </c>
      <c r="E127" s="31"/>
      <c r="F127" s="31" t="s">
        <v>372</v>
      </c>
      <c r="G127" s="170" t="s">
        <v>501</v>
      </c>
      <c r="H127" s="95">
        <v>4000</v>
      </c>
      <c r="I127" s="31">
        <v>100</v>
      </c>
      <c r="J127" s="31"/>
      <c r="K127" s="31">
        <v>1</v>
      </c>
      <c r="L127" s="94" t="s">
        <v>102</v>
      </c>
      <c r="M127" s="31" t="s">
        <v>78</v>
      </c>
      <c r="N127" s="96">
        <v>43282</v>
      </c>
      <c r="O127" s="96">
        <v>43313</v>
      </c>
      <c r="P127" s="94" t="s">
        <v>502</v>
      </c>
      <c r="Q127" s="253"/>
      <c r="R127" s="116"/>
      <c r="S127" s="116"/>
      <c r="T127" s="116"/>
    </row>
    <row r="128" spans="1:20" s="115" customFormat="1" ht="103.5" customHeight="1" x14ac:dyDescent="0.25">
      <c r="A128" s="113" t="s">
        <v>257</v>
      </c>
      <c r="B128" s="94" t="s">
        <v>109</v>
      </c>
      <c r="C128" s="114" t="s">
        <v>384</v>
      </c>
      <c r="D128" s="113" t="s">
        <v>140</v>
      </c>
      <c r="E128" s="31"/>
      <c r="F128" s="31" t="s">
        <v>372</v>
      </c>
      <c r="G128" s="170" t="s">
        <v>236</v>
      </c>
      <c r="H128" s="95">
        <v>5692.31</v>
      </c>
      <c r="I128" s="31">
        <v>100</v>
      </c>
      <c r="J128" s="31"/>
      <c r="K128" s="31">
        <v>72</v>
      </c>
      <c r="L128" s="94" t="s">
        <v>102</v>
      </c>
      <c r="M128" s="31" t="s">
        <v>78</v>
      </c>
      <c r="N128" s="96">
        <v>43282</v>
      </c>
      <c r="O128" s="96">
        <v>43313</v>
      </c>
      <c r="P128" s="94" t="s">
        <v>385</v>
      </c>
      <c r="Q128" s="253"/>
      <c r="R128" s="116"/>
      <c r="S128" s="116"/>
      <c r="T128" s="116"/>
    </row>
    <row r="129" spans="1:20" s="116" customFormat="1" ht="27.75" customHeight="1" x14ac:dyDescent="0.25">
      <c r="A129" s="113" t="s">
        <v>200</v>
      </c>
      <c r="B129" s="129" t="s">
        <v>109</v>
      </c>
      <c r="C129" s="114" t="s">
        <v>421</v>
      </c>
      <c r="D129" s="113" t="s">
        <v>140</v>
      </c>
      <c r="E129" s="145"/>
      <c r="F129" s="31" t="s">
        <v>84</v>
      </c>
      <c r="G129" s="13" t="s">
        <v>319</v>
      </c>
      <c r="H129" s="148">
        <v>30769</v>
      </c>
      <c r="I129" s="31">
        <v>100</v>
      </c>
      <c r="J129" s="31"/>
      <c r="K129" s="165">
        <v>1</v>
      </c>
      <c r="L129" s="94" t="s">
        <v>102</v>
      </c>
      <c r="M129" s="31" t="s">
        <v>78</v>
      </c>
      <c r="N129" s="96">
        <v>43191</v>
      </c>
      <c r="O129" s="96">
        <v>43344</v>
      </c>
      <c r="P129" s="94"/>
      <c r="Q129" s="253"/>
      <c r="R129" s="115"/>
    </row>
    <row r="130" spans="1:20" s="116" customFormat="1" ht="27.75" customHeight="1" x14ac:dyDescent="0.25">
      <c r="A130" s="113" t="s">
        <v>201</v>
      </c>
      <c r="B130" s="129" t="s">
        <v>109</v>
      </c>
      <c r="C130" s="114" t="s">
        <v>422</v>
      </c>
      <c r="D130" s="113" t="s">
        <v>140</v>
      </c>
      <c r="E130" s="145"/>
      <c r="F130" s="31" t="s">
        <v>84</v>
      </c>
      <c r="G130" s="13" t="s">
        <v>238</v>
      </c>
      <c r="H130" s="148">
        <v>33333</v>
      </c>
      <c r="I130" s="31">
        <v>100</v>
      </c>
      <c r="J130" s="31"/>
      <c r="K130" s="165">
        <v>1</v>
      </c>
      <c r="L130" s="94" t="s">
        <v>102</v>
      </c>
      <c r="M130" s="31" t="s">
        <v>78</v>
      </c>
      <c r="N130" s="96">
        <v>43191</v>
      </c>
      <c r="O130" s="96">
        <v>43344</v>
      </c>
      <c r="P130" s="94"/>
      <c r="Q130" s="253"/>
      <c r="R130" s="115"/>
    </row>
    <row r="131" spans="1:20" s="116" customFormat="1" ht="27.75" customHeight="1" x14ac:dyDescent="0.25">
      <c r="A131" s="113" t="s">
        <v>492</v>
      </c>
      <c r="B131" s="129" t="s">
        <v>109</v>
      </c>
      <c r="C131" s="114" t="s">
        <v>475</v>
      </c>
      <c r="D131" s="113" t="s">
        <v>140</v>
      </c>
      <c r="E131" s="145"/>
      <c r="F131" s="31" t="s">
        <v>84</v>
      </c>
      <c r="G131" s="13" t="s">
        <v>239</v>
      </c>
      <c r="H131" s="148">
        <v>40000</v>
      </c>
      <c r="I131" s="31">
        <v>100</v>
      </c>
      <c r="J131" s="31"/>
      <c r="K131" s="165">
        <v>1</v>
      </c>
      <c r="L131" s="94" t="s">
        <v>102</v>
      </c>
      <c r="M131" s="31" t="s">
        <v>78</v>
      </c>
      <c r="N131" s="96">
        <v>43221</v>
      </c>
      <c r="O131" s="96">
        <v>43344</v>
      </c>
      <c r="P131" s="94"/>
      <c r="Q131" s="253"/>
      <c r="R131" s="115"/>
    </row>
    <row r="132" spans="1:20" s="116" customFormat="1" ht="27.75" customHeight="1" x14ac:dyDescent="0.25">
      <c r="A132" s="113" t="s">
        <v>197</v>
      </c>
      <c r="B132" s="129" t="s">
        <v>109</v>
      </c>
      <c r="C132" s="114" t="s">
        <v>476</v>
      </c>
      <c r="D132" s="113" t="s">
        <v>140</v>
      </c>
      <c r="E132" s="145"/>
      <c r="F132" s="31" t="s">
        <v>84</v>
      </c>
      <c r="G132" s="13" t="s">
        <v>240</v>
      </c>
      <c r="H132" s="148">
        <v>11417</v>
      </c>
      <c r="I132" s="31">
        <v>100</v>
      </c>
      <c r="J132" s="31"/>
      <c r="K132" s="165">
        <v>1</v>
      </c>
      <c r="L132" s="94" t="s">
        <v>102</v>
      </c>
      <c r="M132" s="31" t="s">
        <v>78</v>
      </c>
      <c r="N132" s="96">
        <v>43221</v>
      </c>
      <c r="O132" s="96">
        <v>43282</v>
      </c>
      <c r="P132" s="94"/>
      <c r="Q132" s="253"/>
      <c r="R132" s="115"/>
    </row>
    <row r="133" spans="1:20" s="5" customFormat="1" x14ac:dyDescent="0.25">
      <c r="A133" s="93"/>
      <c r="B133" s="108"/>
      <c r="C133" s="182" t="s">
        <v>395</v>
      </c>
      <c r="D133" s="93"/>
      <c r="E133" s="103"/>
      <c r="F133" s="103"/>
      <c r="G133" s="104"/>
      <c r="H133" s="105"/>
      <c r="I133" s="103"/>
      <c r="J133" s="103"/>
      <c r="K133" s="103"/>
      <c r="L133" s="102"/>
      <c r="M133" s="103"/>
      <c r="N133" s="98"/>
      <c r="O133" s="98"/>
      <c r="P133" s="103"/>
      <c r="Q133" s="249"/>
      <c r="R133" s="70"/>
      <c r="S133" s="70"/>
      <c r="T133" s="70"/>
    </row>
    <row r="134" spans="1:20" s="115" customFormat="1" ht="31.5" customHeight="1" x14ac:dyDescent="0.25">
      <c r="A134" s="113" t="s">
        <v>297</v>
      </c>
      <c r="B134" s="94" t="s">
        <v>108</v>
      </c>
      <c r="C134" s="66" t="s">
        <v>397</v>
      </c>
      <c r="D134" s="72" t="s">
        <v>141</v>
      </c>
      <c r="E134" s="31" t="s">
        <v>356</v>
      </c>
      <c r="F134" s="31" t="s">
        <v>84</v>
      </c>
      <c r="G134" s="13" t="s">
        <v>55</v>
      </c>
      <c r="H134" s="95">
        <v>11538</v>
      </c>
      <c r="I134" s="31">
        <v>100</v>
      </c>
      <c r="J134" s="31"/>
      <c r="K134" s="165">
        <v>1</v>
      </c>
      <c r="L134" s="94" t="s">
        <v>105</v>
      </c>
      <c r="M134" s="31" t="s">
        <v>78</v>
      </c>
      <c r="N134" s="96">
        <v>43466</v>
      </c>
      <c r="O134" s="96">
        <v>43525</v>
      </c>
      <c r="P134" s="31"/>
      <c r="Q134" s="253"/>
      <c r="R134" s="116"/>
      <c r="S134" s="116"/>
      <c r="T134" s="116"/>
    </row>
    <row r="135" spans="1:20" s="115" customFormat="1" ht="32.25" customHeight="1" x14ac:dyDescent="0.25">
      <c r="A135" s="113" t="s">
        <v>298</v>
      </c>
      <c r="B135" s="94" t="s">
        <v>108</v>
      </c>
      <c r="C135" s="66" t="s">
        <v>2</v>
      </c>
      <c r="D135" s="72" t="s">
        <v>141</v>
      </c>
      <c r="E135" s="31" t="s">
        <v>356</v>
      </c>
      <c r="F135" s="31" t="s">
        <v>84</v>
      </c>
      <c r="G135" s="13" t="s">
        <v>56</v>
      </c>
      <c r="H135" s="95">
        <v>24271</v>
      </c>
      <c r="I135" s="31">
        <v>100</v>
      </c>
      <c r="J135" s="31"/>
      <c r="K135" s="165">
        <v>1</v>
      </c>
      <c r="L135" s="94" t="s">
        <v>105</v>
      </c>
      <c r="M135" s="31" t="s">
        <v>78</v>
      </c>
      <c r="N135" s="96">
        <v>43435</v>
      </c>
      <c r="O135" s="96">
        <v>43525</v>
      </c>
      <c r="P135" s="31"/>
      <c r="Q135" s="253"/>
      <c r="R135" s="116"/>
      <c r="S135" s="116"/>
      <c r="T135" s="116"/>
    </row>
    <row r="136" spans="1:20" s="115" customFormat="1" ht="33.75" customHeight="1" x14ac:dyDescent="0.25">
      <c r="A136" s="113" t="s">
        <v>299</v>
      </c>
      <c r="B136" s="94" t="s">
        <v>108</v>
      </c>
      <c r="C136" s="73" t="s">
        <v>22</v>
      </c>
      <c r="D136" s="72" t="s">
        <v>141</v>
      </c>
      <c r="E136" s="31" t="s">
        <v>356</v>
      </c>
      <c r="F136" s="31" t="s">
        <v>84</v>
      </c>
      <c r="G136" s="13" t="s">
        <v>57</v>
      </c>
      <c r="H136" s="95">
        <v>54387.28</v>
      </c>
      <c r="I136" s="31">
        <v>100</v>
      </c>
      <c r="J136" s="31"/>
      <c r="K136" s="165">
        <v>1</v>
      </c>
      <c r="L136" s="94" t="s">
        <v>105</v>
      </c>
      <c r="M136" s="31" t="s">
        <v>78</v>
      </c>
      <c r="N136" s="96">
        <v>43435</v>
      </c>
      <c r="O136" s="96">
        <v>43525</v>
      </c>
      <c r="P136" s="31"/>
      <c r="Q136" s="253"/>
      <c r="R136" s="116"/>
      <c r="S136" s="116"/>
      <c r="T136" s="116"/>
    </row>
    <row r="137" spans="1:20" s="115" customFormat="1" ht="32.25" customHeight="1" x14ac:dyDescent="0.25">
      <c r="A137" s="113" t="s">
        <v>300</v>
      </c>
      <c r="B137" s="94" t="s">
        <v>108</v>
      </c>
      <c r="C137" s="66" t="s">
        <v>23</v>
      </c>
      <c r="D137" s="72" t="s">
        <v>141</v>
      </c>
      <c r="E137" s="31" t="s">
        <v>356</v>
      </c>
      <c r="F137" s="31" t="s">
        <v>84</v>
      </c>
      <c r="G137" s="13" t="s">
        <v>58</v>
      </c>
      <c r="H137" s="95">
        <v>32376.080000000002</v>
      </c>
      <c r="I137" s="31">
        <v>100</v>
      </c>
      <c r="J137" s="31"/>
      <c r="K137" s="165">
        <v>1</v>
      </c>
      <c r="L137" s="94" t="s">
        <v>105</v>
      </c>
      <c r="M137" s="31" t="s">
        <v>78</v>
      </c>
      <c r="N137" s="96">
        <v>43435</v>
      </c>
      <c r="O137" s="96">
        <v>43525</v>
      </c>
      <c r="P137" s="31"/>
      <c r="Q137" s="253"/>
      <c r="R137" s="116"/>
      <c r="S137" s="116"/>
      <c r="T137" s="116"/>
    </row>
    <row r="138" spans="1:20" s="115" customFormat="1" ht="28.5" customHeight="1" x14ac:dyDescent="0.25">
      <c r="A138" s="113" t="s">
        <v>301</v>
      </c>
      <c r="B138" s="94" t="s">
        <v>108</v>
      </c>
      <c r="C138" s="66" t="s">
        <v>3</v>
      </c>
      <c r="D138" s="72" t="s">
        <v>141</v>
      </c>
      <c r="E138" s="31" t="s">
        <v>356</v>
      </c>
      <c r="F138" s="31" t="s">
        <v>84</v>
      </c>
      <c r="G138" s="13" t="s">
        <v>59</v>
      </c>
      <c r="H138" s="95">
        <v>88677.06</v>
      </c>
      <c r="I138" s="31">
        <v>100</v>
      </c>
      <c r="J138" s="31"/>
      <c r="K138" s="165">
        <v>2</v>
      </c>
      <c r="L138" s="94" t="s">
        <v>105</v>
      </c>
      <c r="M138" s="31" t="s">
        <v>78</v>
      </c>
      <c r="N138" s="96">
        <v>43282</v>
      </c>
      <c r="O138" s="96">
        <v>43374</v>
      </c>
      <c r="P138" s="31"/>
      <c r="Q138" s="253"/>
      <c r="R138" s="116"/>
      <c r="S138" s="116"/>
      <c r="T138" s="116"/>
    </row>
    <row r="139" spans="1:20" s="115" customFormat="1" ht="31.5" customHeight="1" x14ac:dyDescent="0.25">
      <c r="A139" s="113" t="s">
        <v>302</v>
      </c>
      <c r="B139" s="94" t="s">
        <v>108</v>
      </c>
      <c r="C139" s="73" t="s">
        <v>295</v>
      </c>
      <c r="D139" s="72" t="s">
        <v>141</v>
      </c>
      <c r="E139" s="31"/>
      <c r="F139" s="31" t="s">
        <v>84</v>
      </c>
      <c r="G139" s="13" t="s">
        <v>60</v>
      </c>
      <c r="H139" s="95">
        <v>76884</v>
      </c>
      <c r="I139" s="31">
        <v>100</v>
      </c>
      <c r="J139" s="31"/>
      <c r="K139" s="31">
        <v>1</v>
      </c>
      <c r="L139" s="94" t="s">
        <v>105</v>
      </c>
      <c r="M139" s="31" t="s">
        <v>78</v>
      </c>
      <c r="N139" s="96">
        <v>43435</v>
      </c>
      <c r="O139" s="96">
        <v>43525</v>
      </c>
      <c r="P139" s="31"/>
      <c r="Q139" s="253"/>
      <c r="R139" s="116"/>
      <c r="S139" s="116"/>
      <c r="T139" s="116"/>
    </row>
    <row r="140" spans="1:20" s="115" customFormat="1" ht="34.5" customHeight="1" x14ac:dyDescent="0.25">
      <c r="A140" s="113" t="s">
        <v>303</v>
      </c>
      <c r="B140" s="94" t="s">
        <v>108</v>
      </c>
      <c r="C140" s="73" t="s">
        <v>296</v>
      </c>
      <c r="D140" s="72" t="s">
        <v>141</v>
      </c>
      <c r="E140" s="31"/>
      <c r="F140" s="31" t="s">
        <v>84</v>
      </c>
      <c r="G140" s="13" t="s">
        <v>61</v>
      </c>
      <c r="H140" s="95">
        <v>76884</v>
      </c>
      <c r="I140" s="31">
        <v>100</v>
      </c>
      <c r="J140" s="31"/>
      <c r="K140" s="31">
        <v>1</v>
      </c>
      <c r="L140" s="94" t="s">
        <v>105</v>
      </c>
      <c r="M140" s="31" t="s">
        <v>78</v>
      </c>
      <c r="N140" s="96">
        <v>43435</v>
      </c>
      <c r="O140" s="96">
        <v>43525</v>
      </c>
      <c r="P140" s="31"/>
      <c r="Q140" s="253"/>
      <c r="R140" s="116"/>
      <c r="S140" s="116"/>
      <c r="T140" s="116"/>
    </row>
    <row r="141" spans="1:20" s="5" customFormat="1" x14ac:dyDescent="0.25">
      <c r="A141" s="93"/>
      <c r="B141" s="108"/>
      <c r="C141" s="182" t="s">
        <v>103</v>
      </c>
      <c r="D141" s="93"/>
      <c r="E141" s="103"/>
      <c r="F141" s="103"/>
      <c r="G141" s="104"/>
      <c r="H141" s="105"/>
      <c r="I141" s="103"/>
      <c r="J141" s="103"/>
      <c r="K141" s="103"/>
      <c r="L141" s="102"/>
      <c r="M141" s="103"/>
      <c r="N141" s="98"/>
      <c r="O141" s="98"/>
      <c r="P141" s="103"/>
      <c r="Q141" s="249"/>
      <c r="R141" s="70"/>
      <c r="S141" s="70"/>
      <c r="T141" s="70"/>
    </row>
    <row r="142" spans="1:20" s="115" customFormat="1" ht="27.75" customHeight="1" x14ac:dyDescent="0.25">
      <c r="A142" s="113" t="s">
        <v>327</v>
      </c>
      <c r="B142" s="94" t="s">
        <v>120</v>
      </c>
      <c r="C142" s="73" t="s">
        <v>0</v>
      </c>
      <c r="D142" s="72" t="s">
        <v>142</v>
      </c>
      <c r="E142" s="31" t="s">
        <v>356</v>
      </c>
      <c r="F142" s="31" t="s">
        <v>84</v>
      </c>
      <c r="G142" s="13" t="s">
        <v>104</v>
      </c>
      <c r="H142" s="95">
        <v>40800</v>
      </c>
      <c r="I142" s="31">
        <v>100</v>
      </c>
      <c r="J142" s="31"/>
      <c r="K142" s="31">
        <v>1</v>
      </c>
      <c r="L142" s="94" t="s">
        <v>105</v>
      </c>
      <c r="M142" s="31" t="s">
        <v>78</v>
      </c>
      <c r="N142" s="96">
        <v>43191</v>
      </c>
      <c r="O142" s="96">
        <v>43344</v>
      </c>
      <c r="P142" s="31"/>
      <c r="Q142" s="253"/>
      <c r="R142" s="116"/>
      <c r="S142" s="116"/>
      <c r="T142" s="116"/>
    </row>
    <row r="143" spans="1:20" ht="16.5" customHeight="1" x14ac:dyDescent="0.25">
      <c r="A143" s="119"/>
      <c r="B143" s="25"/>
      <c r="C143" s="37" t="s">
        <v>430</v>
      </c>
      <c r="D143" s="37"/>
      <c r="E143" s="54"/>
      <c r="F143" s="26"/>
      <c r="G143" s="27"/>
      <c r="H143" s="50"/>
      <c r="I143" s="38"/>
      <c r="J143" s="26"/>
      <c r="K143" s="26"/>
      <c r="L143" s="26"/>
      <c r="M143" s="26"/>
      <c r="N143" s="28"/>
      <c r="O143" s="28"/>
      <c r="P143" s="39"/>
      <c r="Q143" s="267"/>
      <c r="R143" s="5"/>
    </row>
    <row r="144" spans="1:20" s="132" customFormat="1" ht="33" customHeight="1" x14ac:dyDescent="0.25">
      <c r="A144" s="122" t="s">
        <v>331</v>
      </c>
      <c r="B144" s="129" t="s">
        <v>109</v>
      </c>
      <c r="C144" s="114" t="s">
        <v>400</v>
      </c>
      <c r="D144" s="122" t="s">
        <v>143</v>
      </c>
      <c r="E144" s="53"/>
      <c r="F144" s="31" t="s">
        <v>84</v>
      </c>
      <c r="G144" s="170" t="s">
        <v>213</v>
      </c>
      <c r="H144" s="48">
        <v>120000</v>
      </c>
      <c r="I144" s="31">
        <v>100</v>
      </c>
      <c r="J144" s="22"/>
      <c r="K144" s="23">
        <v>1</v>
      </c>
      <c r="L144" s="94" t="s">
        <v>115</v>
      </c>
      <c r="M144" s="31" t="s">
        <v>78</v>
      </c>
      <c r="N144" s="96">
        <v>43344</v>
      </c>
      <c r="O144" s="96">
        <v>43435</v>
      </c>
      <c r="P144" s="22"/>
      <c r="Q144" s="256"/>
    </row>
    <row r="145" spans="1:20" s="132" customFormat="1" ht="34.5" customHeight="1" x14ac:dyDescent="0.25">
      <c r="A145" s="122" t="s">
        <v>332</v>
      </c>
      <c r="B145" s="129" t="s">
        <v>109</v>
      </c>
      <c r="C145" s="114" t="s">
        <v>227</v>
      </c>
      <c r="D145" s="122" t="s">
        <v>143</v>
      </c>
      <c r="E145" s="53"/>
      <c r="F145" s="31" t="s">
        <v>84</v>
      </c>
      <c r="G145" s="170" t="s">
        <v>214</v>
      </c>
      <c r="H145" s="48">
        <v>80000</v>
      </c>
      <c r="I145" s="31">
        <v>100</v>
      </c>
      <c r="J145" s="22"/>
      <c r="K145" s="23">
        <v>1</v>
      </c>
      <c r="L145" s="94" t="s">
        <v>115</v>
      </c>
      <c r="M145" s="31" t="s">
        <v>78</v>
      </c>
      <c r="N145" s="96">
        <v>43344</v>
      </c>
      <c r="O145" s="96">
        <v>43435</v>
      </c>
      <c r="P145" s="22"/>
      <c r="Q145" s="256"/>
    </row>
    <row r="146" spans="1:20" s="132" customFormat="1" ht="57" customHeight="1" x14ac:dyDescent="0.25">
      <c r="A146" s="122" t="s">
        <v>333</v>
      </c>
      <c r="B146" s="129" t="s">
        <v>109</v>
      </c>
      <c r="C146" s="114" t="s">
        <v>228</v>
      </c>
      <c r="D146" s="122" t="s">
        <v>143</v>
      </c>
      <c r="E146" s="53"/>
      <c r="F146" s="31" t="s">
        <v>84</v>
      </c>
      <c r="G146" s="170" t="s">
        <v>215</v>
      </c>
      <c r="H146" s="48">
        <v>80000</v>
      </c>
      <c r="I146" s="31">
        <v>100</v>
      </c>
      <c r="J146" s="22"/>
      <c r="K146" s="23">
        <v>1</v>
      </c>
      <c r="L146" s="94" t="s">
        <v>115</v>
      </c>
      <c r="M146" s="31" t="s">
        <v>78</v>
      </c>
      <c r="N146" s="96">
        <v>43344</v>
      </c>
      <c r="O146" s="96">
        <v>43435</v>
      </c>
      <c r="P146" s="22"/>
      <c r="Q146" s="256"/>
    </row>
    <row r="147" spans="1:20" s="132" customFormat="1" ht="29.25" customHeight="1" x14ac:dyDescent="0.25">
      <c r="A147" s="122" t="s">
        <v>334</v>
      </c>
      <c r="B147" s="129" t="s">
        <v>109</v>
      </c>
      <c r="C147" s="191" t="s">
        <v>130</v>
      </c>
      <c r="D147" s="122" t="s">
        <v>143</v>
      </c>
      <c r="E147" s="31" t="s">
        <v>356</v>
      </c>
      <c r="F147" s="31" t="s">
        <v>84</v>
      </c>
      <c r="G147" s="13" t="s">
        <v>401</v>
      </c>
      <c r="H147" s="213">
        <v>65000</v>
      </c>
      <c r="I147" s="31">
        <v>100</v>
      </c>
      <c r="J147" s="30"/>
      <c r="K147" s="31">
        <v>1</v>
      </c>
      <c r="L147" s="94" t="s">
        <v>115</v>
      </c>
      <c r="M147" s="31" t="s">
        <v>78</v>
      </c>
      <c r="N147" s="96">
        <v>43344</v>
      </c>
      <c r="O147" s="96">
        <v>43435</v>
      </c>
      <c r="P147" s="30"/>
      <c r="Q147" s="256"/>
    </row>
    <row r="148" spans="1:20" s="5" customFormat="1" x14ac:dyDescent="0.25">
      <c r="A148" s="93"/>
      <c r="B148" s="108"/>
      <c r="C148" s="182" t="s">
        <v>403</v>
      </c>
      <c r="D148" s="93"/>
      <c r="E148" s="103"/>
      <c r="F148" s="103"/>
      <c r="G148" s="104"/>
      <c r="H148" s="105"/>
      <c r="I148" s="103"/>
      <c r="J148" s="103"/>
      <c r="K148" s="103"/>
      <c r="L148" s="102"/>
      <c r="M148" s="103"/>
      <c r="N148" s="98"/>
      <c r="O148" s="98"/>
      <c r="P148" s="103"/>
      <c r="Q148" s="249"/>
      <c r="R148" s="70"/>
      <c r="S148" s="70"/>
      <c r="T148" s="70"/>
    </row>
    <row r="149" spans="1:20" s="132" customFormat="1" ht="79.5" customHeight="1" x14ac:dyDescent="0.25">
      <c r="A149" s="122" t="s">
        <v>335</v>
      </c>
      <c r="B149" s="129" t="s">
        <v>109</v>
      </c>
      <c r="C149" s="191" t="s">
        <v>453</v>
      </c>
      <c r="D149" s="122" t="s">
        <v>143</v>
      </c>
      <c r="E149" s="53"/>
      <c r="F149" s="31" t="s">
        <v>84</v>
      </c>
      <c r="G149" s="170" t="s">
        <v>76</v>
      </c>
      <c r="H149" s="48">
        <v>150000</v>
      </c>
      <c r="I149" s="189">
        <v>100</v>
      </c>
      <c r="J149" s="22"/>
      <c r="K149" s="23">
        <v>1</v>
      </c>
      <c r="L149" s="94" t="s">
        <v>115</v>
      </c>
      <c r="M149" s="31" t="s">
        <v>78</v>
      </c>
      <c r="N149" s="96">
        <v>43374</v>
      </c>
      <c r="O149" s="96">
        <v>43466</v>
      </c>
      <c r="P149" s="22"/>
      <c r="Q149" s="256"/>
    </row>
    <row r="150" spans="1:20" s="116" customFormat="1" ht="30" x14ac:dyDescent="0.25">
      <c r="A150" s="122" t="s">
        <v>336</v>
      </c>
      <c r="B150" s="129" t="s">
        <v>109</v>
      </c>
      <c r="C150" s="190" t="s">
        <v>404</v>
      </c>
      <c r="D150" s="122" t="s">
        <v>143</v>
      </c>
      <c r="E150" s="53"/>
      <c r="F150" s="31" t="s">
        <v>84</v>
      </c>
      <c r="G150" s="170" t="s">
        <v>216</v>
      </c>
      <c r="H150" s="48">
        <v>50000</v>
      </c>
      <c r="I150" s="189">
        <v>100</v>
      </c>
      <c r="J150" s="22"/>
      <c r="K150" s="23">
        <v>1</v>
      </c>
      <c r="L150" s="94" t="s">
        <v>115</v>
      </c>
      <c r="M150" s="31" t="s">
        <v>78</v>
      </c>
      <c r="N150" s="96">
        <v>43344</v>
      </c>
      <c r="O150" s="96">
        <v>43435</v>
      </c>
      <c r="P150" s="22"/>
      <c r="Q150" s="256"/>
    </row>
    <row r="151" spans="1:20" s="5" customFormat="1" x14ac:dyDescent="0.25">
      <c r="A151" s="93"/>
      <c r="B151" s="108"/>
      <c r="C151" s="182" t="s">
        <v>405</v>
      </c>
      <c r="D151" s="93"/>
      <c r="E151" s="103"/>
      <c r="F151" s="103"/>
      <c r="G151" s="104"/>
      <c r="H151" s="105"/>
      <c r="I151" s="103"/>
      <c r="J151" s="103"/>
      <c r="K151" s="103"/>
      <c r="L151" s="102"/>
      <c r="M151" s="103"/>
      <c r="N151" s="98"/>
      <c r="O151" s="98"/>
      <c r="P151" s="103"/>
      <c r="Q151" s="249"/>
      <c r="R151" s="70"/>
      <c r="S151" s="70"/>
      <c r="T151" s="70"/>
    </row>
    <row r="152" spans="1:20" s="116" customFormat="1" ht="30" x14ac:dyDescent="0.25">
      <c r="A152" s="122" t="s">
        <v>337</v>
      </c>
      <c r="B152" s="129" t="s">
        <v>109</v>
      </c>
      <c r="C152" s="190" t="s">
        <v>431</v>
      </c>
      <c r="D152" s="122" t="s">
        <v>143</v>
      </c>
      <c r="E152" s="53"/>
      <c r="F152" s="31" t="s">
        <v>84</v>
      </c>
      <c r="G152" s="170" t="s">
        <v>406</v>
      </c>
      <c r="H152" s="48">
        <v>100000</v>
      </c>
      <c r="I152" s="189">
        <v>100</v>
      </c>
      <c r="J152" s="22"/>
      <c r="K152" s="23">
        <v>1</v>
      </c>
      <c r="L152" s="94" t="s">
        <v>115</v>
      </c>
      <c r="M152" s="31" t="s">
        <v>78</v>
      </c>
      <c r="N152" s="96">
        <v>43374</v>
      </c>
      <c r="O152" s="96">
        <v>43466</v>
      </c>
      <c r="P152" s="22"/>
      <c r="Q152" s="256"/>
    </row>
    <row r="153" spans="1:20" s="116" customFormat="1" ht="30" x14ac:dyDescent="0.25">
      <c r="A153" s="122" t="s">
        <v>338</v>
      </c>
      <c r="B153" s="129" t="s">
        <v>109</v>
      </c>
      <c r="C153" s="190" t="s">
        <v>407</v>
      </c>
      <c r="D153" s="122" t="s">
        <v>143</v>
      </c>
      <c r="E153" s="53"/>
      <c r="F153" s="31" t="s">
        <v>84</v>
      </c>
      <c r="G153" s="170" t="s">
        <v>217</v>
      </c>
      <c r="H153" s="48">
        <v>50000</v>
      </c>
      <c r="I153" s="189">
        <v>100</v>
      </c>
      <c r="J153" s="22"/>
      <c r="K153" s="23">
        <v>1</v>
      </c>
      <c r="L153" s="94" t="s">
        <v>115</v>
      </c>
      <c r="M153" s="31" t="s">
        <v>78</v>
      </c>
      <c r="N153" s="96">
        <v>43374</v>
      </c>
      <c r="O153" s="96">
        <v>43466</v>
      </c>
      <c r="P153" s="22"/>
      <c r="Q153" s="256"/>
    </row>
    <row r="154" spans="1:20" s="5" customFormat="1" x14ac:dyDescent="0.25">
      <c r="A154" s="93"/>
      <c r="B154" s="108"/>
      <c r="C154" s="182" t="s">
        <v>408</v>
      </c>
      <c r="D154" s="93"/>
      <c r="E154" s="103"/>
      <c r="F154" s="103"/>
      <c r="G154" s="104"/>
      <c r="H154" s="105"/>
      <c r="I154" s="103"/>
      <c r="J154" s="103"/>
      <c r="K154" s="103"/>
      <c r="L154" s="102"/>
      <c r="M154" s="103"/>
      <c r="N154" s="98"/>
      <c r="O154" s="98"/>
      <c r="P154" s="103"/>
      <c r="Q154" s="249"/>
      <c r="R154" s="70"/>
      <c r="S154" s="70"/>
      <c r="T154" s="70"/>
    </row>
    <row r="155" spans="1:20" s="116" customFormat="1" ht="53.25" customHeight="1" x14ac:dyDescent="0.25">
      <c r="A155" s="122" t="s">
        <v>339</v>
      </c>
      <c r="B155" s="129" t="s">
        <v>109</v>
      </c>
      <c r="C155" s="190" t="s">
        <v>432</v>
      </c>
      <c r="D155" s="113" t="s">
        <v>143</v>
      </c>
      <c r="E155" s="53"/>
      <c r="F155" s="31" t="s">
        <v>84</v>
      </c>
      <c r="G155" s="170" t="s">
        <v>218</v>
      </c>
      <c r="H155" s="48">
        <v>100000</v>
      </c>
      <c r="I155" s="189">
        <v>100</v>
      </c>
      <c r="J155" s="22"/>
      <c r="K155" s="23">
        <v>1</v>
      </c>
      <c r="L155" s="94" t="s">
        <v>115</v>
      </c>
      <c r="M155" s="31" t="s">
        <v>78</v>
      </c>
      <c r="N155" s="96">
        <v>43374</v>
      </c>
      <c r="O155" s="96">
        <v>43466</v>
      </c>
      <c r="P155" s="22"/>
      <c r="Q155" s="256"/>
    </row>
    <row r="156" spans="1:20" s="5" customFormat="1" x14ac:dyDescent="0.25">
      <c r="A156" s="93"/>
      <c r="B156" s="108"/>
      <c r="C156" s="182" t="s">
        <v>409</v>
      </c>
      <c r="D156" s="93"/>
      <c r="E156" s="103"/>
      <c r="F156" s="103"/>
      <c r="G156" s="104"/>
      <c r="H156" s="105"/>
      <c r="I156" s="103"/>
      <c r="J156" s="103"/>
      <c r="K156" s="103"/>
      <c r="L156" s="102"/>
      <c r="M156" s="103"/>
      <c r="N156" s="98"/>
      <c r="O156" s="98"/>
      <c r="P156" s="103"/>
      <c r="Q156" s="249"/>
      <c r="R156" s="70"/>
      <c r="S156" s="70"/>
      <c r="T156" s="70"/>
    </row>
    <row r="157" spans="1:20" s="116" customFormat="1" ht="56.25" customHeight="1" x14ac:dyDescent="0.25">
      <c r="A157" s="122" t="s">
        <v>340</v>
      </c>
      <c r="B157" s="129" t="s">
        <v>109</v>
      </c>
      <c r="C157" s="190" t="s">
        <v>433</v>
      </c>
      <c r="D157" s="113" t="s">
        <v>143</v>
      </c>
      <c r="E157" s="53"/>
      <c r="F157" s="31" t="s">
        <v>84</v>
      </c>
      <c r="G157" s="170" t="s">
        <v>219</v>
      </c>
      <c r="H157" s="48">
        <v>100000</v>
      </c>
      <c r="I157" s="189">
        <v>100</v>
      </c>
      <c r="J157" s="22"/>
      <c r="K157" s="23">
        <v>1</v>
      </c>
      <c r="L157" s="94" t="s">
        <v>115</v>
      </c>
      <c r="M157" s="31" t="s">
        <v>78</v>
      </c>
      <c r="N157" s="96">
        <v>43374</v>
      </c>
      <c r="O157" s="96">
        <v>43466</v>
      </c>
      <c r="P157" s="22"/>
      <c r="Q157" s="256"/>
    </row>
    <row r="158" spans="1:20" s="116" customFormat="1" ht="38.25" customHeight="1" x14ac:dyDescent="0.25">
      <c r="A158" s="122" t="s">
        <v>341</v>
      </c>
      <c r="B158" s="129" t="s">
        <v>109</v>
      </c>
      <c r="C158" s="190" t="s">
        <v>411</v>
      </c>
      <c r="D158" s="113" t="s">
        <v>143</v>
      </c>
      <c r="E158" s="53"/>
      <c r="F158" s="31" t="s">
        <v>84</v>
      </c>
      <c r="G158" s="170" t="s">
        <v>220</v>
      </c>
      <c r="H158" s="48">
        <v>50000</v>
      </c>
      <c r="I158" s="189">
        <v>100</v>
      </c>
      <c r="J158" s="22"/>
      <c r="K158" s="23">
        <v>1</v>
      </c>
      <c r="L158" s="94" t="s">
        <v>115</v>
      </c>
      <c r="M158" s="31" t="s">
        <v>78</v>
      </c>
      <c r="N158" s="96">
        <v>43374</v>
      </c>
      <c r="O158" s="96">
        <v>43466</v>
      </c>
      <c r="P158" s="22"/>
      <c r="Q158" s="256"/>
    </row>
    <row r="159" spans="1:20" s="5" customFormat="1" x14ac:dyDescent="0.25">
      <c r="A159" s="93"/>
      <c r="B159" s="108"/>
      <c r="C159" s="182" t="s">
        <v>410</v>
      </c>
      <c r="D159" s="93"/>
      <c r="E159" s="103"/>
      <c r="F159" s="103"/>
      <c r="G159" s="104"/>
      <c r="H159" s="105"/>
      <c r="I159" s="103"/>
      <c r="J159" s="103"/>
      <c r="K159" s="103"/>
      <c r="L159" s="102"/>
      <c r="M159" s="103"/>
      <c r="N159" s="98"/>
      <c r="O159" s="98"/>
      <c r="P159" s="103"/>
      <c r="Q159" s="249"/>
      <c r="R159" s="70"/>
      <c r="S159" s="70"/>
      <c r="T159" s="70"/>
    </row>
    <row r="160" spans="1:20" s="116" customFormat="1" ht="49.5" customHeight="1" x14ac:dyDescent="0.25">
      <c r="A160" s="122" t="s">
        <v>342</v>
      </c>
      <c r="B160" s="129" t="s">
        <v>109</v>
      </c>
      <c r="C160" s="190" t="s">
        <v>434</v>
      </c>
      <c r="D160" s="113" t="s">
        <v>143</v>
      </c>
      <c r="E160" s="53"/>
      <c r="F160" s="31" t="s">
        <v>84</v>
      </c>
      <c r="G160" s="170" t="s">
        <v>221</v>
      </c>
      <c r="H160" s="48">
        <v>100000</v>
      </c>
      <c r="I160" s="189">
        <v>100</v>
      </c>
      <c r="J160" s="22"/>
      <c r="K160" s="23">
        <v>1</v>
      </c>
      <c r="L160" s="94" t="s">
        <v>115</v>
      </c>
      <c r="M160" s="31" t="s">
        <v>78</v>
      </c>
      <c r="N160" s="96">
        <v>43374</v>
      </c>
      <c r="O160" s="96">
        <v>43466</v>
      </c>
      <c r="P160" s="22"/>
      <c r="Q160" s="256"/>
    </row>
    <row r="161" spans="1:20" s="116" customFormat="1" ht="36.75" customHeight="1" x14ac:dyDescent="0.25">
      <c r="A161" s="122" t="s">
        <v>343</v>
      </c>
      <c r="B161" s="129" t="s">
        <v>109</v>
      </c>
      <c r="C161" s="190" t="s">
        <v>412</v>
      </c>
      <c r="D161" s="113" t="s">
        <v>143</v>
      </c>
      <c r="E161" s="53"/>
      <c r="F161" s="31" t="s">
        <v>84</v>
      </c>
      <c r="G161" s="170" t="s">
        <v>222</v>
      </c>
      <c r="H161" s="48">
        <v>50000</v>
      </c>
      <c r="I161" s="189">
        <v>100</v>
      </c>
      <c r="J161" s="22"/>
      <c r="K161" s="23">
        <v>1</v>
      </c>
      <c r="L161" s="94" t="s">
        <v>115</v>
      </c>
      <c r="M161" s="31" t="s">
        <v>78</v>
      </c>
      <c r="N161" s="96">
        <v>43374</v>
      </c>
      <c r="O161" s="96">
        <v>43466</v>
      </c>
      <c r="P161" s="22"/>
      <c r="Q161" s="256"/>
    </row>
    <row r="162" spans="1:20" s="5" customFormat="1" x14ac:dyDescent="0.25">
      <c r="A162" s="93"/>
      <c r="B162" s="108"/>
      <c r="C162" s="182" t="s">
        <v>413</v>
      </c>
      <c r="D162" s="93"/>
      <c r="E162" s="103"/>
      <c r="F162" s="103"/>
      <c r="G162" s="104"/>
      <c r="H162" s="105"/>
      <c r="I162" s="103"/>
      <c r="J162" s="103"/>
      <c r="K162" s="103"/>
      <c r="L162" s="102"/>
      <c r="M162" s="103"/>
      <c r="N162" s="98"/>
      <c r="O162" s="98"/>
      <c r="P162" s="103"/>
      <c r="Q162" s="249"/>
      <c r="R162" s="70"/>
      <c r="S162" s="70"/>
      <c r="T162" s="70"/>
    </row>
    <row r="163" spans="1:20" s="116" customFormat="1" ht="65.25" customHeight="1" x14ac:dyDescent="0.25">
      <c r="A163" s="122" t="s">
        <v>344</v>
      </c>
      <c r="B163" s="129" t="s">
        <v>109</v>
      </c>
      <c r="C163" s="190" t="s">
        <v>435</v>
      </c>
      <c r="D163" s="113" t="s">
        <v>143</v>
      </c>
      <c r="E163" s="53"/>
      <c r="F163" s="31" t="s">
        <v>84</v>
      </c>
      <c r="G163" s="170" t="s">
        <v>223</v>
      </c>
      <c r="H163" s="48">
        <v>54000</v>
      </c>
      <c r="I163" s="189">
        <v>100</v>
      </c>
      <c r="J163" s="22"/>
      <c r="K163" s="23">
        <v>1</v>
      </c>
      <c r="L163" s="94" t="s">
        <v>115</v>
      </c>
      <c r="M163" s="31" t="s">
        <v>78</v>
      </c>
      <c r="N163" s="96">
        <v>43374</v>
      </c>
      <c r="O163" s="96">
        <v>43466</v>
      </c>
      <c r="P163" s="22"/>
      <c r="Q163" s="256"/>
    </row>
    <row r="164" spans="1:20" ht="30" x14ac:dyDescent="0.25">
      <c r="A164" s="122" t="s">
        <v>345</v>
      </c>
      <c r="B164" s="129" t="s">
        <v>109</v>
      </c>
      <c r="C164" s="191" t="s">
        <v>436</v>
      </c>
      <c r="D164" s="113" t="s">
        <v>143</v>
      </c>
      <c r="E164" s="53"/>
      <c r="F164" s="31" t="s">
        <v>84</v>
      </c>
      <c r="G164" s="170" t="s">
        <v>224</v>
      </c>
      <c r="H164" s="213">
        <v>11000</v>
      </c>
      <c r="I164" s="189">
        <v>100</v>
      </c>
      <c r="J164" s="22"/>
      <c r="K164" s="23">
        <v>1</v>
      </c>
      <c r="L164" s="94" t="s">
        <v>115</v>
      </c>
      <c r="M164" s="31" t="s">
        <v>78</v>
      </c>
      <c r="N164" s="96">
        <v>43374</v>
      </c>
      <c r="O164" s="96">
        <v>43466</v>
      </c>
      <c r="P164" s="22"/>
      <c r="Q164" s="256"/>
    </row>
    <row r="165" spans="1:20" s="5" customFormat="1" x14ac:dyDescent="0.25">
      <c r="A165" s="93"/>
      <c r="B165" s="108"/>
      <c r="C165" s="182" t="s">
        <v>414</v>
      </c>
      <c r="D165" s="93"/>
      <c r="E165" s="103"/>
      <c r="F165" s="103"/>
      <c r="G165" s="104"/>
      <c r="H165" s="105"/>
      <c r="I165" s="103"/>
      <c r="J165" s="103"/>
      <c r="K165" s="103"/>
      <c r="L165" s="102"/>
      <c r="M165" s="103"/>
      <c r="N165" s="98"/>
      <c r="O165" s="98"/>
      <c r="P165" s="103"/>
      <c r="Q165" s="249"/>
      <c r="R165" s="70"/>
      <c r="S165" s="70"/>
      <c r="T165" s="70"/>
    </row>
    <row r="166" spans="1:20" s="116" customFormat="1" ht="60" x14ac:dyDescent="0.25">
      <c r="A166" s="122" t="s">
        <v>346</v>
      </c>
      <c r="B166" s="129" t="s">
        <v>109</v>
      </c>
      <c r="C166" s="190" t="s">
        <v>454</v>
      </c>
      <c r="D166" s="113" t="s">
        <v>143</v>
      </c>
      <c r="E166" s="53"/>
      <c r="F166" s="31" t="s">
        <v>84</v>
      </c>
      <c r="G166" s="170" t="s">
        <v>225</v>
      </c>
      <c r="H166" s="48">
        <v>54000</v>
      </c>
      <c r="I166" s="189">
        <v>100</v>
      </c>
      <c r="J166" s="22"/>
      <c r="K166" s="23">
        <v>1</v>
      </c>
      <c r="L166" s="94" t="s">
        <v>115</v>
      </c>
      <c r="M166" s="31" t="s">
        <v>78</v>
      </c>
      <c r="N166" s="96">
        <v>43344</v>
      </c>
      <c r="O166" s="96">
        <v>43435</v>
      </c>
      <c r="P166" s="22"/>
      <c r="Q166" s="255"/>
    </row>
    <row r="167" spans="1:20" s="116" customFormat="1" ht="45" x14ac:dyDescent="0.25">
      <c r="A167" s="122" t="s">
        <v>347</v>
      </c>
      <c r="B167" s="129" t="s">
        <v>109</v>
      </c>
      <c r="C167" s="63" t="s">
        <v>455</v>
      </c>
      <c r="D167" s="113" t="s">
        <v>143</v>
      </c>
      <c r="E167" s="53"/>
      <c r="F167" s="31" t="s">
        <v>84</v>
      </c>
      <c r="G167" s="170" t="s">
        <v>226</v>
      </c>
      <c r="H167" s="213">
        <v>30000</v>
      </c>
      <c r="I167" s="189">
        <v>100</v>
      </c>
      <c r="J167" s="22"/>
      <c r="K167" s="23">
        <v>1</v>
      </c>
      <c r="L167" s="94" t="s">
        <v>115</v>
      </c>
      <c r="M167" s="31" t="s">
        <v>78</v>
      </c>
      <c r="N167" s="120">
        <v>43344</v>
      </c>
      <c r="O167" s="120">
        <v>43435</v>
      </c>
      <c r="P167" s="22"/>
      <c r="Q167" s="255"/>
    </row>
    <row r="168" spans="1:20" s="5" customFormat="1" x14ac:dyDescent="0.25">
      <c r="A168" s="93"/>
      <c r="B168" s="108"/>
      <c r="C168" s="182" t="s">
        <v>415</v>
      </c>
      <c r="D168" s="93"/>
      <c r="E168" s="103"/>
      <c r="F168" s="103"/>
      <c r="G168" s="104"/>
      <c r="H168" s="105"/>
      <c r="I168" s="103"/>
      <c r="J168" s="103"/>
      <c r="K168" s="103"/>
      <c r="L168" s="102"/>
      <c r="M168" s="103"/>
      <c r="N168" s="98"/>
      <c r="O168" s="98"/>
      <c r="P168" s="103"/>
      <c r="Q168" s="249"/>
      <c r="R168" s="70"/>
      <c r="S168" s="70"/>
      <c r="T168" s="70"/>
    </row>
    <row r="169" spans="1:20" s="116" customFormat="1" ht="25.5" customHeight="1" x14ac:dyDescent="0.25">
      <c r="A169" s="122" t="s">
        <v>348</v>
      </c>
      <c r="B169" s="129" t="s">
        <v>109</v>
      </c>
      <c r="C169" s="195" t="s">
        <v>134</v>
      </c>
      <c r="D169" s="113" t="s">
        <v>143</v>
      </c>
      <c r="E169" s="53"/>
      <c r="F169" s="31" t="s">
        <v>84</v>
      </c>
      <c r="G169" s="170" t="s">
        <v>135</v>
      </c>
      <c r="H169" s="48">
        <v>35000</v>
      </c>
      <c r="I169" s="189">
        <v>100</v>
      </c>
      <c r="J169" s="22"/>
      <c r="K169" s="23">
        <v>1</v>
      </c>
      <c r="L169" s="94" t="s">
        <v>115</v>
      </c>
      <c r="M169" s="31" t="s">
        <v>78</v>
      </c>
      <c r="N169" s="120">
        <v>43374</v>
      </c>
      <c r="O169" s="120">
        <v>43466</v>
      </c>
      <c r="P169" s="22"/>
      <c r="Q169" s="255"/>
    </row>
    <row r="170" spans="1:20" x14ac:dyDescent="0.25">
      <c r="A170" s="72"/>
      <c r="B170" s="41"/>
      <c r="C170" s="21"/>
      <c r="D170" s="21"/>
      <c r="E170" s="53"/>
      <c r="F170" s="22"/>
      <c r="G170" s="23"/>
      <c r="H170" s="48"/>
      <c r="I170" s="42"/>
      <c r="J170" s="22"/>
      <c r="K170" s="22"/>
      <c r="L170" s="22"/>
      <c r="M170" s="22"/>
      <c r="N170" s="24"/>
      <c r="O170" s="24"/>
      <c r="P170" s="22"/>
    </row>
    <row r="172" spans="1:20" ht="15" customHeight="1" x14ac:dyDescent="0.25">
      <c r="A172" s="293" t="s">
        <v>121</v>
      </c>
      <c r="B172" s="293"/>
      <c r="C172" s="293"/>
      <c r="D172" s="293"/>
      <c r="E172" s="293"/>
      <c r="F172" s="293"/>
      <c r="G172" s="293"/>
      <c r="H172" s="293"/>
      <c r="I172" s="293"/>
      <c r="J172" s="293"/>
      <c r="K172" s="293"/>
      <c r="L172" s="293"/>
      <c r="M172" s="293"/>
      <c r="N172" s="293"/>
      <c r="O172" s="293"/>
      <c r="P172" s="294"/>
    </row>
    <row r="173" spans="1:20" x14ac:dyDescent="0.25">
      <c r="A173" s="295" t="s">
        <v>145</v>
      </c>
      <c r="B173" s="296" t="s">
        <v>86</v>
      </c>
      <c r="C173" s="285" t="s">
        <v>87</v>
      </c>
      <c r="D173" s="74"/>
      <c r="E173" s="285" t="s">
        <v>88</v>
      </c>
      <c r="F173" s="285" t="s">
        <v>89</v>
      </c>
      <c r="G173" s="285" t="s">
        <v>91</v>
      </c>
      <c r="H173" s="285" t="s">
        <v>112</v>
      </c>
      <c r="I173" s="289"/>
      <c r="J173" s="289"/>
      <c r="K173" s="285" t="s">
        <v>93</v>
      </c>
      <c r="L173" s="285" t="s">
        <v>94</v>
      </c>
      <c r="M173" s="285" t="s">
        <v>95</v>
      </c>
      <c r="N173" s="285"/>
      <c r="O173" s="76"/>
      <c r="P173" s="286" t="s">
        <v>96</v>
      </c>
      <c r="R173" s="5"/>
    </row>
    <row r="174" spans="1:20" ht="51" x14ac:dyDescent="0.25">
      <c r="A174" s="295" t="s">
        <v>145</v>
      </c>
      <c r="B174" s="296"/>
      <c r="C174" s="285"/>
      <c r="D174" s="74" t="s">
        <v>369</v>
      </c>
      <c r="E174" s="285"/>
      <c r="F174" s="285"/>
      <c r="G174" s="285"/>
      <c r="H174" s="74" t="s">
        <v>97</v>
      </c>
      <c r="I174" s="74" t="s">
        <v>98</v>
      </c>
      <c r="J174" s="74" t="s">
        <v>99</v>
      </c>
      <c r="K174" s="285"/>
      <c r="L174" s="285"/>
      <c r="M174" s="74" t="s">
        <v>122</v>
      </c>
      <c r="N174" s="74" t="s">
        <v>123</v>
      </c>
      <c r="O174" s="76"/>
      <c r="P174" s="286"/>
      <c r="R174" s="5"/>
    </row>
    <row r="175" spans="1:20" s="5" customFormat="1" x14ac:dyDescent="0.25">
      <c r="A175" s="93"/>
      <c r="B175" s="108"/>
      <c r="C175" s="182" t="s">
        <v>395</v>
      </c>
      <c r="D175" s="93"/>
      <c r="E175" s="103"/>
      <c r="F175" s="103"/>
      <c r="G175" s="104"/>
      <c r="H175" s="105"/>
      <c r="I175" s="103"/>
      <c r="J175" s="103"/>
      <c r="K175" s="103"/>
      <c r="L175" s="102"/>
      <c r="M175" s="103"/>
      <c r="N175" s="98"/>
      <c r="O175" s="98"/>
      <c r="P175" s="103"/>
      <c r="Q175" s="249"/>
      <c r="R175" s="70"/>
      <c r="S175" s="70"/>
      <c r="T175" s="70"/>
    </row>
    <row r="176" spans="1:20" s="116" customFormat="1" ht="51.75" customHeight="1" x14ac:dyDescent="0.25">
      <c r="A176" s="113" t="s">
        <v>311</v>
      </c>
      <c r="B176" s="220" t="s">
        <v>108</v>
      </c>
      <c r="C176" s="219" t="s">
        <v>460</v>
      </c>
      <c r="D176" s="221" t="s">
        <v>141</v>
      </c>
      <c r="E176" s="11"/>
      <c r="F176" s="117" t="s">
        <v>83</v>
      </c>
      <c r="G176" s="170" t="s">
        <v>69</v>
      </c>
      <c r="H176" s="192">
        <v>20000</v>
      </c>
      <c r="I176" s="31">
        <v>100</v>
      </c>
      <c r="J176" s="31"/>
      <c r="K176" s="94" t="s">
        <v>105</v>
      </c>
      <c r="L176" s="31" t="s">
        <v>78</v>
      </c>
      <c r="M176" s="218">
        <v>43405</v>
      </c>
      <c r="N176" s="30"/>
      <c r="O176" s="30"/>
      <c r="P176" s="30"/>
      <c r="Q176" s="253"/>
      <c r="R176" s="115"/>
    </row>
    <row r="177" spans="1:20" s="116" customFormat="1" ht="40.5" customHeight="1" x14ac:dyDescent="0.25">
      <c r="A177" s="113" t="s">
        <v>312</v>
      </c>
      <c r="B177" s="220" t="s">
        <v>108</v>
      </c>
      <c r="C177" s="222" t="s">
        <v>27</v>
      </c>
      <c r="D177" s="221" t="s">
        <v>141</v>
      </c>
      <c r="E177" s="11"/>
      <c r="F177" s="117" t="s">
        <v>83</v>
      </c>
      <c r="G177" s="170" t="s">
        <v>70</v>
      </c>
      <c r="H177" s="192">
        <v>30000</v>
      </c>
      <c r="I177" s="31">
        <v>100</v>
      </c>
      <c r="J177" s="31"/>
      <c r="K177" s="94" t="s">
        <v>105</v>
      </c>
      <c r="L177" s="31" t="s">
        <v>78</v>
      </c>
      <c r="M177" s="218">
        <v>43405</v>
      </c>
      <c r="N177" s="30"/>
      <c r="O177" s="30"/>
      <c r="P177" s="30"/>
      <c r="Q177" s="253"/>
      <c r="R177" s="115"/>
    </row>
    <row r="178" spans="1:20" s="5" customFormat="1" x14ac:dyDescent="0.25">
      <c r="A178" s="93"/>
      <c r="B178" s="108"/>
      <c r="C178" s="182" t="s">
        <v>416</v>
      </c>
      <c r="D178" s="93"/>
      <c r="E178" s="103"/>
      <c r="F178" s="103"/>
      <c r="G178" s="104"/>
      <c r="H178" s="105"/>
      <c r="I178" s="103"/>
      <c r="J178" s="103"/>
      <c r="K178" s="103"/>
      <c r="L178" s="102"/>
      <c r="M178" s="103"/>
      <c r="N178" s="98"/>
      <c r="O178" s="98"/>
      <c r="P178" s="103"/>
      <c r="Q178" s="249"/>
      <c r="R178" s="70"/>
      <c r="S178" s="70"/>
      <c r="T178" s="70"/>
    </row>
    <row r="179" spans="1:20" ht="20.25" customHeight="1" x14ac:dyDescent="0.25">
      <c r="A179" s="122" t="s">
        <v>351</v>
      </c>
      <c r="B179" s="11" t="s">
        <v>109</v>
      </c>
      <c r="C179" s="114" t="s">
        <v>450</v>
      </c>
      <c r="D179" s="122"/>
      <c r="E179" s="212"/>
      <c r="F179" s="31" t="s">
        <v>84</v>
      </c>
      <c r="G179" s="13" t="s">
        <v>452</v>
      </c>
      <c r="H179" s="213">
        <v>2000</v>
      </c>
      <c r="I179" s="227">
        <v>100</v>
      </c>
      <c r="J179" s="30"/>
      <c r="K179" s="31" t="s">
        <v>451</v>
      </c>
      <c r="L179" s="31" t="s">
        <v>78</v>
      </c>
      <c r="M179" s="96">
        <v>43344</v>
      </c>
      <c r="N179" s="40"/>
      <c r="O179" s="40"/>
      <c r="P179" s="30"/>
      <c r="Q179" s="249"/>
    </row>
    <row r="180" spans="1:20" x14ac:dyDescent="0.25">
      <c r="A180" s="72"/>
      <c r="B180" s="30"/>
      <c r="C180" s="188"/>
      <c r="D180" s="60"/>
      <c r="E180" s="11"/>
      <c r="F180" s="9"/>
      <c r="G180" s="193"/>
      <c r="H180" s="9"/>
      <c r="I180" s="9"/>
      <c r="J180" s="9"/>
      <c r="K180" s="9"/>
      <c r="L180" s="9"/>
      <c r="M180" s="40"/>
      <c r="N180" s="194"/>
      <c r="O180" s="194"/>
      <c r="P180" s="194"/>
      <c r="R180" s="5"/>
    </row>
    <row r="181" spans="1:20" x14ac:dyDescent="0.25">
      <c r="A181" s="62"/>
      <c r="B181" s="187"/>
    </row>
    <row r="182" spans="1:20" ht="25.5" customHeight="1" x14ac:dyDescent="0.25">
      <c r="A182" s="305" t="s">
        <v>124</v>
      </c>
      <c r="B182" s="293"/>
      <c r="C182" s="293"/>
      <c r="D182" s="293"/>
      <c r="E182" s="293"/>
      <c r="F182" s="293"/>
      <c r="G182" s="293"/>
      <c r="H182" s="293"/>
      <c r="I182" s="293"/>
      <c r="J182" s="293"/>
      <c r="K182" s="293"/>
      <c r="L182" s="293"/>
      <c r="M182" s="293"/>
      <c r="N182" s="293"/>
      <c r="O182" s="293"/>
      <c r="P182" s="294"/>
    </row>
    <row r="183" spans="1:20" x14ac:dyDescent="0.25">
      <c r="A183" s="295" t="s">
        <v>145</v>
      </c>
      <c r="B183" s="296" t="s">
        <v>86</v>
      </c>
      <c r="C183" s="285" t="s">
        <v>125</v>
      </c>
      <c r="D183" s="74"/>
      <c r="E183" s="285" t="s">
        <v>88</v>
      </c>
      <c r="F183" s="285" t="s">
        <v>91</v>
      </c>
      <c r="G183" s="285" t="s">
        <v>112</v>
      </c>
      <c r="H183" s="289"/>
      <c r="I183" s="289"/>
      <c r="J183" s="285" t="s">
        <v>93</v>
      </c>
      <c r="K183" s="285" t="s">
        <v>126</v>
      </c>
      <c r="L183" s="285" t="s">
        <v>95</v>
      </c>
      <c r="M183" s="285"/>
      <c r="N183" s="76"/>
      <c r="O183" s="76"/>
      <c r="P183" s="286" t="s">
        <v>96</v>
      </c>
      <c r="R183" s="5"/>
      <c r="S183" s="5"/>
    </row>
    <row r="184" spans="1:20" ht="36.75" customHeight="1" x14ac:dyDescent="0.25">
      <c r="A184" s="295" t="s">
        <v>145</v>
      </c>
      <c r="B184" s="296"/>
      <c r="C184" s="285"/>
      <c r="D184" s="74"/>
      <c r="E184" s="285"/>
      <c r="F184" s="285"/>
      <c r="G184" s="74" t="s">
        <v>97</v>
      </c>
      <c r="H184" s="74" t="s">
        <v>98</v>
      </c>
      <c r="I184" s="74" t="s">
        <v>99</v>
      </c>
      <c r="J184" s="285"/>
      <c r="K184" s="285"/>
      <c r="L184" s="74" t="s">
        <v>101</v>
      </c>
      <c r="M184" s="74" t="s">
        <v>127</v>
      </c>
      <c r="N184" s="76"/>
      <c r="O184" s="76"/>
      <c r="P184" s="286"/>
      <c r="R184" s="5"/>
      <c r="S184" s="5"/>
    </row>
    <row r="185" spans="1:20" x14ac:dyDescent="0.25">
      <c r="A185" s="72"/>
      <c r="B185" s="57"/>
      <c r="C185" s="30"/>
      <c r="D185" s="30"/>
      <c r="E185" s="30"/>
      <c r="F185" s="30"/>
      <c r="G185" s="31"/>
      <c r="H185" s="30"/>
      <c r="I185" s="30"/>
      <c r="J185" s="30"/>
      <c r="K185" s="30"/>
      <c r="L185" s="30"/>
      <c r="M185" s="30"/>
      <c r="N185" s="51"/>
      <c r="O185" s="51"/>
      <c r="P185" s="32"/>
      <c r="R185" s="5"/>
      <c r="S185" s="5"/>
    </row>
    <row r="186" spans="1:20" x14ac:dyDescent="0.25">
      <c r="A186" s="72"/>
      <c r="B186" s="57"/>
      <c r="C186" s="30"/>
      <c r="D186" s="30"/>
      <c r="E186" s="30"/>
      <c r="F186" s="30"/>
      <c r="G186" s="31"/>
      <c r="H186" s="30"/>
      <c r="I186" s="30"/>
      <c r="J186" s="30"/>
      <c r="K186" s="30"/>
      <c r="L186" s="30"/>
      <c r="M186" s="30"/>
      <c r="N186" s="51"/>
      <c r="O186" s="51"/>
      <c r="P186" s="32"/>
      <c r="R186" s="5"/>
      <c r="S186" s="5"/>
    </row>
    <row r="187" spans="1:20" x14ac:dyDescent="0.25">
      <c r="A187" s="72"/>
      <c r="B187" s="57"/>
      <c r="C187" s="30"/>
      <c r="D187" s="30"/>
      <c r="E187" s="30"/>
      <c r="F187" s="30"/>
      <c r="G187" s="31"/>
      <c r="H187" s="30"/>
      <c r="I187" s="30"/>
      <c r="J187" s="30"/>
      <c r="K187" s="30"/>
      <c r="L187" s="30"/>
      <c r="M187" s="30"/>
      <c r="N187" s="51"/>
      <c r="O187" s="51"/>
      <c r="P187" s="32"/>
      <c r="R187" s="5"/>
      <c r="S187" s="5"/>
    </row>
    <row r="188" spans="1:20" x14ac:dyDescent="0.25">
      <c r="A188" s="72"/>
      <c r="B188" s="57"/>
      <c r="C188" s="30"/>
      <c r="D188" s="30"/>
      <c r="E188" s="30"/>
      <c r="F188" s="30"/>
      <c r="G188" s="31"/>
      <c r="H188" s="30"/>
      <c r="I188" s="30"/>
      <c r="J188" s="30"/>
      <c r="K188" s="30"/>
      <c r="L188" s="30"/>
      <c r="M188" s="30"/>
      <c r="N188" s="51"/>
      <c r="O188" s="51"/>
      <c r="P188" s="32"/>
      <c r="R188" s="5"/>
      <c r="S188" s="5"/>
    </row>
    <row r="189" spans="1:20" ht="15.75" thickBot="1" x14ac:dyDescent="0.3">
      <c r="A189" s="72"/>
      <c r="B189" s="58"/>
      <c r="C189" s="33"/>
      <c r="D189" s="33"/>
      <c r="E189" s="33"/>
      <c r="F189" s="33"/>
      <c r="G189" s="34"/>
      <c r="H189" s="33"/>
      <c r="I189" s="33"/>
      <c r="J189" s="33"/>
      <c r="K189" s="33"/>
      <c r="L189" s="33"/>
      <c r="M189" s="33"/>
      <c r="N189" s="52"/>
      <c r="O189" s="52"/>
      <c r="P189" s="35"/>
      <c r="R189" s="5"/>
      <c r="S189" s="5"/>
    </row>
    <row r="192" spans="1:20" s="85" customFormat="1" ht="23.25" x14ac:dyDescent="0.35">
      <c r="A192" s="86" t="s">
        <v>352</v>
      </c>
      <c r="B192" s="81"/>
      <c r="C192" s="82"/>
      <c r="D192" s="82"/>
      <c r="E192" s="81"/>
      <c r="F192" s="82"/>
      <c r="G192" s="83"/>
      <c r="H192" s="84"/>
      <c r="I192" s="82"/>
      <c r="J192" s="82"/>
      <c r="K192" s="82"/>
      <c r="L192" s="82"/>
      <c r="M192" s="82"/>
      <c r="N192" s="82"/>
      <c r="O192" s="82"/>
      <c r="P192" s="82"/>
      <c r="Q192" s="257"/>
    </row>
    <row r="194" spans="1:20" ht="15" customHeight="1" x14ac:dyDescent="0.25">
      <c r="A194" s="305" t="s">
        <v>85</v>
      </c>
      <c r="B194" s="293"/>
      <c r="C194" s="293"/>
      <c r="D194" s="293"/>
      <c r="E194" s="293"/>
      <c r="F194" s="293"/>
      <c r="G194" s="293"/>
      <c r="H194" s="293"/>
      <c r="I194" s="293"/>
      <c r="J194" s="293"/>
      <c r="K194" s="293"/>
      <c r="L194" s="293"/>
      <c r="M194" s="293"/>
      <c r="N194" s="293"/>
      <c r="O194" s="293"/>
      <c r="P194" s="294"/>
      <c r="Q194" s="258"/>
      <c r="S194" s="20"/>
      <c r="T194" s="18"/>
    </row>
    <row r="195" spans="1:20" x14ac:dyDescent="0.25">
      <c r="A195" s="295" t="s">
        <v>145</v>
      </c>
      <c r="B195" s="296" t="s">
        <v>86</v>
      </c>
      <c r="C195" s="285" t="s">
        <v>87</v>
      </c>
      <c r="D195" s="74"/>
      <c r="E195" s="285" t="s">
        <v>88</v>
      </c>
      <c r="F195" s="285" t="s">
        <v>89</v>
      </c>
      <c r="G195" s="285" t="s">
        <v>90</v>
      </c>
      <c r="H195" s="285" t="s">
        <v>91</v>
      </c>
      <c r="I195" s="285" t="s">
        <v>92</v>
      </c>
      <c r="J195" s="289"/>
      <c r="K195" s="289"/>
      <c r="L195" s="285" t="s">
        <v>93</v>
      </c>
      <c r="M195" s="285" t="s">
        <v>94</v>
      </c>
      <c r="N195" s="285" t="s">
        <v>95</v>
      </c>
      <c r="O195" s="285"/>
      <c r="P195" s="286" t="s">
        <v>96</v>
      </c>
      <c r="Q195" s="287" t="s">
        <v>353</v>
      </c>
      <c r="S195" s="15"/>
      <c r="T195" s="18"/>
    </row>
    <row r="196" spans="1:20" ht="51" x14ac:dyDescent="0.25">
      <c r="A196" s="295" t="s">
        <v>145</v>
      </c>
      <c r="B196" s="296"/>
      <c r="C196" s="285"/>
      <c r="D196" s="74"/>
      <c r="E196" s="285"/>
      <c r="F196" s="285"/>
      <c r="G196" s="285"/>
      <c r="H196" s="285"/>
      <c r="I196" s="74" t="s">
        <v>97</v>
      </c>
      <c r="J196" s="74" t="s">
        <v>98</v>
      </c>
      <c r="K196" s="74" t="s">
        <v>99</v>
      </c>
      <c r="L196" s="285"/>
      <c r="M196" s="285"/>
      <c r="N196" s="74" t="s">
        <v>136</v>
      </c>
      <c r="O196" s="74" t="s">
        <v>101</v>
      </c>
      <c r="P196" s="286"/>
      <c r="Q196" s="288"/>
      <c r="S196" s="15"/>
      <c r="T196" s="18"/>
    </row>
    <row r="201" spans="1:20" ht="15.75" x14ac:dyDescent="0.25">
      <c r="A201" s="293" t="s">
        <v>106</v>
      </c>
      <c r="B201" s="293"/>
      <c r="C201" s="293"/>
      <c r="D201" s="293"/>
      <c r="E201" s="293"/>
      <c r="F201" s="293"/>
      <c r="G201" s="293"/>
      <c r="H201" s="293"/>
      <c r="I201" s="293"/>
      <c r="J201" s="293"/>
      <c r="K201" s="293"/>
      <c r="L201" s="293"/>
      <c r="M201" s="293"/>
      <c r="N201" s="293"/>
      <c r="O201" s="293"/>
      <c r="P201" s="294"/>
      <c r="Q201" s="258"/>
    </row>
    <row r="202" spans="1:20" x14ac:dyDescent="0.25">
      <c r="A202" s="295" t="s">
        <v>145</v>
      </c>
      <c r="B202" s="296" t="s">
        <v>86</v>
      </c>
      <c r="C202" s="285" t="s">
        <v>87</v>
      </c>
      <c r="D202" s="74"/>
      <c r="E202" s="285" t="s">
        <v>88</v>
      </c>
      <c r="F202" s="285" t="s">
        <v>89</v>
      </c>
      <c r="G202" s="285" t="s">
        <v>90</v>
      </c>
      <c r="H202" s="285" t="s">
        <v>91</v>
      </c>
      <c r="I202" s="285" t="s">
        <v>92</v>
      </c>
      <c r="J202" s="289"/>
      <c r="K202" s="289"/>
      <c r="L202" s="285" t="s">
        <v>93</v>
      </c>
      <c r="M202" s="285" t="s">
        <v>94</v>
      </c>
      <c r="N202" s="285" t="s">
        <v>95</v>
      </c>
      <c r="O202" s="285"/>
      <c r="P202" s="286" t="s">
        <v>96</v>
      </c>
      <c r="Q202" s="287" t="s">
        <v>353</v>
      </c>
    </row>
    <row r="203" spans="1:20" ht="38.25" x14ac:dyDescent="0.25">
      <c r="A203" s="295" t="s">
        <v>145</v>
      </c>
      <c r="B203" s="296"/>
      <c r="C203" s="285"/>
      <c r="D203" s="74" t="s">
        <v>357</v>
      </c>
      <c r="E203" s="285"/>
      <c r="F203" s="285"/>
      <c r="G203" s="285"/>
      <c r="H203" s="285"/>
      <c r="I203" s="74" t="s">
        <v>97</v>
      </c>
      <c r="J203" s="74" t="s">
        <v>98</v>
      </c>
      <c r="K203" s="74" t="s">
        <v>99</v>
      </c>
      <c r="L203" s="285"/>
      <c r="M203" s="285"/>
      <c r="N203" s="74" t="s">
        <v>100</v>
      </c>
      <c r="O203" s="74" t="s">
        <v>101</v>
      </c>
      <c r="P203" s="286"/>
      <c r="Q203" s="288"/>
    </row>
    <row r="204" spans="1:20" s="132" customFormat="1" ht="18.75" customHeight="1" x14ac:dyDescent="0.25">
      <c r="A204" s="122" t="s">
        <v>260</v>
      </c>
      <c r="B204" s="11" t="s">
        <v>109</v>
      </c>
      <c r="C204" s="11" t="s">
        <v>17</v>
      </c>
      <c r="D204" s="122" t="s">
        <v>138</v>
      </c>
      <c r="E204" s="31"/>
      <c r="F204" s="94" t="s">
        <v>81</v>
      </c>
      <c r="G204" s="157"/>
      <c r="H204" s="157" t="s">
        <v>321</v>
      </c>
      <c r="I204" s="95">
        <v>16530.16</v>
      </c>
      <c r="J204" s="31">
        <v>100</v>
      </c>
      <c r="K204" s="31"/>
      <c r="L204" s="94" t="s">
        <v>102</v>
      </c>
      <c r="M204" s="31" t="s">
        <v>78</v>
      </c>
      <c r="N204" s="96"/>
      <c r="O204" s="96"/>
      <c r="P204" s="94" t="s">
        <v>390</v>
      </c>
      <c r="Q204" s="259" t="s">
        <v>441</v>
      </c>
    </row>
    <row r="205" spans="1:20" s="87" customFormat="1" ht="17.25" customHeight="1" x14ac:dyDescent="0.2">
      <c r="A205" s="122" t="s">
        <v>261</v>
      </c>
      <c r="B205" s="11" t="s">
        <v>109</v>
      </c>
      <c r="C205" s="65" t="s">
        <v>18</v>
      </c>
      <c r="D205" s="122" t="s">
        <v>138</v>
      </c>
      <c r="E205" s="89"/>
      <c r="F205" s="94" t="s">
        <v>81</v>
      </c>
      <c r="G205" s="97"/>
      <c r="H205" s="157" t="s">
        <v>322</v>
      </c>
      <c r="I205" s="2">
        <v>13068.58</v>
      </c>
      <c r="J205" s="31">
        <v>100</v>
      </c>
      <c r="K205" s="31"/>
      <c r="L205" s="94" t="s">
        <v>102</v>
      </c>
      <c r="M205" s="31" t="s">
        <v>78</v>
      </c>
      <c r="N205" s="10"/>
      <c r="O205" s="10"/>
      <c r="P205" s="94" t="s">
        <v>390</v>
      </c>
      <c r="Q205" s="260" t="s">
        <v>442</v>
      </c>
    </row>
    <row r="206" spans="1:20" s="87" customFormat="1" ht="12.75" x14ac:dyDescent="0.2">
      <c r="A206" s="122" t="s">
        <v>262</v>
      </c>
      <c r="B206" s="11" t="s">
        <v>109</v>
      </c>
      <c r="C206" s="65" t="s">
        <v>269</v>
      </c>
      <c r="D206" s="122" t="s">
        <v>138</v>
      </c>
      <c r="E206" s="89"/>
      <c r="F206" s="94" t="s">
        <v>81</v>
      </c>
      <c r="G206" s="97"/>
      <c r="H206" s="157" t="s">
        <v>323</v>
      </c>
      <c r="I206" s="2">
        <v>8485.24</v>
      </c>
      <c r="J206" s="31">
        <v>100</v>
      </c>
      <c r="K206" s="31"/>
      <c r="L206" s="94" t="s">
        <v>102</v>
      </c>
      <c r="M206" s="31" t="s">
        <v>78</v>
      </c>
      <c r="N206" s="8"/>
      <c r="O206" s="8"/>
      <c r="P206" s="94" t="s">
        <v>390</v>
      </c>
      <c r="Q206" s="260" t="s">
        <v>443</v>
      </c>
    </row>
    <row r="207" spans="1:20" x14ac:dyDescent="0.25">
      <c r="A207" s="122" t="s">
        <v>391</v>
      </c>
      <c r="B207" s="11" t="s">
        <v>109</v>
      </c>
      <c r="C207" s="65" t="s">
        <v>132</v>
      </c>
      <c r="D207" s="122" t="s">
        <v>138</v>
      </c>
      <c r="E207" s="89"/>
      <c r="F207" s="94" t="s">
        <v>81</v>
      </c>
      <c r="G207" s="14"/>
      <c r="H207" s="157" t="s">
        <v>324</v>
      </c>
      <c r="I207" s="69">
        <v>6998.88</v>
      </c>
      <c r="J207" s="31">
        <v>100</v>
      </c>
      <c r="K207" s="31"/>
      <c r="L207" s="94" t="s">
        <v>102</v>
      </c>
      <c r="M207" s="31" t="s">
        <v>78</v>
      </c>
      <c r="N207" s="71"/>
      <c r="O207" s="71"/>
      <c r="P207" s="94" t="s">
        <v>390</v>
      </c>
      <c r="Q207" s="261" t="s">
        <v>444</v>
      </c>
    </row>
    <row r="208" spans="1:20" s="116" customFormat="1" ht="14.25" customHeight="1" x14ac:dyDescent="0.25">
      <c r="A208" s="122" t="s">
        <v>392</v>
      </c>
      <c r="B208" s="11" t="s">
        <v>109</v>
      </c>
      <c r="C208" s="11" t="s">
        <v>107</v>
      </c>
      <c r="D208" s="122" t="s">
        <v>138</v>
      </c>
      <c r="E208" s="89"/>
      <c r="F208" s="94" t="s">
        <v>81</v>
      </c>
      <c r="G208" s="167"/>
      <c r="H208" s="157" t="s">
        <v>325</v>
      </c>
      <c r="I208" s="168">
        <v>2424.63</v>
      </c>
      <c r="J208" s="31">
        <v>100</v>
      </c>
      <c r="K208" s="31"/>
      <c r="L208" s="94" t="s">
        <v>102</v>
      </c>
      <c r="M208" s="31" t="s">
        <v>78</v>
      </c>
      <c r="N208" s="169"/>
      <c r="O208" s="169"/>
      <c r="P208" s="94" t="s">
        <v>390</v>
      </c>
      <c r="Q208" s="262" t="s">
        <v>445</v>
      </c>
    </row>
    <row r="209" spans="1:20" x14ac:dyDescent="0.25">
      <c r="A209" s="122" t="s">
        <v>263</v>
      </c>
      <c r="B209" s="11" t="s">
        <v>109</v>
      </c>
      <c r="C209" s="65" t="s">
        <v>133</v>
      </c>
      <c r="D209" s="122" t="s">
        <v>138</v>
      </c>
      <c r="E209" s="89"/>
      <c r="F209" s="94" t="s">
        <v>81</v>
      </c>
      <c r="G209" s="14"/>
      <c r="H209" s="157" t="s">
        <v>326</v>
      </c>
      <c r="I209" s="168">
        <v>16444.95</v>
      </c>
      <c r="J209" s="31">
        <v>100</v>
      </c>
      <c r="K209" s="31"/>
      <c r="L209" s="94" t="s">
        <v>102</v>
      </c>
      <c r="M209" s="31" t="s">
        <v>78</v>
      </c>
      <c r="N209" s="71"/>
      <c r="O209" s="71"/>
      <c r="P209" s="94" t="s">
        <v>390</v>
      </c>
      <c r="Q209" s="263" t="s">
        <v>446</v>
      </c>
    </row>
    <row r="210" spans="1:20" s="233" customFormat="1" ht="147" customHeight="1" x14ac:dyDescent="0.25">
      <c r="A210" s="230" t="s">
        <v>305</v>
      </c>
      <c r="B210" s="226" t="s">
        <v>110</v>
      </c>
      <c r="C210" s="268" t="s">
        <v>129</v>
      </c>
      <c r="D210" s="217" t="s">
        <v>141</v>
      </c>
      <c r="E210" s="231"/>
      <c r="F210" s="226" t="s">
        <v>80</v>
      </c>
      <c r="G210" s="231"/>
      <c r="H210" s="170" t="s">
        <v>63</v>
      </c>
      <c r="I210" s="232">
        <v>80000</v>
      </c>
      <c r="J210" s="212">
        <v>100</v>
      </c>
      <c r="K210" s="231"/>
      <c r="L210" s="11" t="s">
        <v>105</v>
      </c>
      <c r="M210" s="31" t="s">
        <v>78</v>
      </c>
      <c r="N210" s="242">
        <v>43221</v>
      </c>
      <c r="O210" s="242">
        <v>43252</v>
      </c>
      <c r="P210" s="282" t="s">
        <v>358</v>
      </c>
      <c r="Q210" s="283" t="s">
        <v>511</v>
      </c>
      <c r="S210" s="234"/>
      <c r="T210" s="235"/>
    </row>
    <row r="211" spans="1:20" x14ac:dyDescent="0.25">
      <c r="A211" s="122"/>
      <c r="B211" s="11"/>
      <c r="C211" s="65"/>
      <c r="D211" s="122"/>
      <c r="E211" s="89"/>
      <c r="F211" s="94"/>
      <c r="G211" s="14"/>
      <c r="H211" s="157"/>
      <c r="I211" s="71"/>
      <c r="J211" s="71"/>
      <c r="K211" s="71"/>
      <c r="L211" s="71"/>
      <c r="M211" s="71"/>
      <c r="N211" s="71"/>
      <c r="O211" s="71"/>
      <c r="P211" s="71"/>
      <c r="Q211" s="263"/>
    </row>
    <row r="212" spans="1:20" ht="15.75" x14ac:dyDescent="0.25">
      <c r="A212" s="293" t="s">
        <v>418</v>
      </c>
      <c r="B212" s="293"/>
      <c r="C212" s="293"/>
      <c r="D212" s="293"/>
      <c r="E212" s="293"/>
      <c r="F212" s="293"/>
      <c r="G212" s="293"/>
      <c r="H212" s="293"/>
      <c r="I212" s="293"/>
      <c r="J212" s="293"/>
      <c r="K212" s="293"/>
      <c r="L212" s="293"/>
      <c r="M212" s="293"/>
      <c r="N212" s="293"/>
      <c r="O212" s="293"/>
      <c r="P212" s="294"/>
      <c r="Q212" s="258"/>
    </row>
    <row r="213" spans="1:20" x14ac:dyDescent="0.25">
      <c r="A213" s="295" t="s">
        <v>145</v>
      </c>
      <c r="B213" s="296" t="s">
        <v>86</v>
      </c>
      <c r="C213" s="285" t="s">
        <v>87</v>
      </c>
      <c r="D213" s="100"/>
      <c r="E213" s="285" t="s">
        <v>88</v>
      </c>
      <c r="F213" s="285" t="s">
        <v>89</v>
      </c>
      <c r="G213" s="285" t="s">
        <v>90</v>
      </c>
      <c r="H213" s="285" t="s">
        <v>91</v>
      </c>
      <c r="I213" s="285" t="s">
        <v>92</v>
      </c>
      <c r="J213" s="289"/>
      <c r="K213" s="289"/>
      <c r="L213" s="285" t="s">
        <v>93</v>
      </c>
      <c r="M213" s="285" t="s">
        <v>94</v>
      </c>
      <c r="N213" s="285" t="s">
        <v>95</v>
      </c>
      <c r="O213" s="285"/>
      <c r="P213" s="286" t="s">
        <v>96</v>
      </c>
      <c r="Q213" s="287" t="s">
        <v>353</v>
      </c>
    </row>
    <row r="214" spans="1:20" ht="38.25" x14ac:dyDescent="0.25">
      <c r="A214" s="295" t="s">
        <v>145</v>
      </c>
      <c r="B214" s="296"/>
      <c r="C214" s="285"/>
      <c r="D214" s="100" t="s">
        <v>357</v>
      </c>
      <c r="E214" s="285"/>
      <c r="F214" s="285"/>
      <c r="G214" s="285"/>
      <c r="H214" s="285"/>
      <c r="I214" s="100" t="s">
        <v>97</v>
      </c>
      <c r="J214" s="100" t="s">
        <v>98</v>
      </c>
      <c r="K214" s="100" t="s">
        <v>99</v>
      </c>
      <c r="L214" s="285"/>
      <c r="M214" s="285"/>
      <c r="N214" s="100" t="s">
        <v>100</v>
      </c>
      <c r="O214" s="100" t="s">
        <v>101</v>
      </c>
      <c r="P214" s="286"/>
      <c r="Q214" s="288"/>
    </row>
    <row r="215" spans="1:20" x14ac:dyDescent="0.25">
      <c r="A215" s="122"/>
      <c r="B215" s="11"/>
      <c r="C215" s="65"/>
      <c r="D215" s="122"/>
      <c r="E215" s="89"/>
      <c r="F215" s="94"/>
      <c r="G215" s="14"/>
      <c r="H215" s="12"/>
      <c r="I215" s="71"/>
      <c r="J215" s="71"/>
      <c r="K215" s="71"/>
      <c r="L215" s="71"/>
      <c r="M215" s="71"/>
      <c r="N215" s="71"/>
      <c r="O215" s="71"/>
      <c r="P215" s="71"/>
      <c r="Q215" s="263"/>
    </row>
    <row r="216" spans="1:20" x14ac:dyDescent="0.25">
      <c r="A216" s="132"/>
      <c r="B216" s="155"/>
      <c r="C216" s="199"/>
      <c r="D216" s="132"/>
      <c r="E216" s="166"/>
      <c r="F216" s="127"/>
      <c r="G216" s="4"/>
      <c r="H216" s="200"/>
      <c r="I216" s="1"/>
      <c r="J216" s="1"/>
      <c r="K216" s="1"/>
      <c r="L216" s="1"/>
      <c r="M216" s="1"/>
      <c r="N216" s="1"/>
      <c r="O216" s="1"/>
      <c r="P216" s="1"/>
      <c r="Q216" s="265"/>
    </row>
    <row r="217" spans="1:20" x14ac:dyDescent="0.25">
      <c r="A217" s="132"/>
      <c r="B217" s="155"/>
      <c r="C217" s="199"/>
      <c r="D217" s="132"/>
      <c r="E217" s="166"/>
      <c r="F217" s="127"/>
      <c r="G217" s="4"/>
      <c r="H217" s="200"/>
      <c r="I217" s="1"/>
      <c r="J217" s="1"/>
      <c r="K217" s="1"/>
      <c r="L217" s="1"/>
      <c r="M217" s="1"/>
      <c r="N217" s="1"/>
      <c r="O217" s="1"/>
      <c r="P217" s="1"/>
      <c r="Q217" s="265"/>
    </row>
    <row r="218" spans="1:20" x14ac:dyDescent="0.25">
      <c r="A218" s="132"/>
      <c r="B218" s="155"/>
      <c r="C218" s="199"/>
      <c r="D218" s="132"/>
      <c r="E218" s="166"/>
      <c r="F218" s="127"/>
      <c r="G218" s="4"/>
      <c r="H218" s="200"/>
      <c r="I218" s="1"/>
      <c r="J218" s="1"/>
      <c r="K218" s="1"/>
      <c r="L218" s="1"/>
      <c r="M218" s="1"/>
      <c r="N218" s="1"/>
      <c r="O218" s="1"/>
      <c r="P218" s="1"/>
      <c r="Q218" s="265"/>
    </row>
    <row r="219" spans="1:20" x14ac:dyDescent="0.25">
      <c r="A219" s="132"/>
      <c r="B219" s="155"/>
      <c r="C219" s="199"/>
      <c r="D219" s="132"/>
      <c r="E219" s="166"/>
      <c r="F219" s="127"/>
      <c r="G219" s="4"/>
      <c r="H219" s="200"/>
      <c r="I219" s="224"/>
      <c r="J219" s="1"/>
      <c r="K219" s="1"/>
      <c r="L219" s="1"/>
      <c r="M219" s="1"/>
      <c r="N219" s="1"/>
      <c r="O219" s="1"/>
      <c r="P219" s="1"/>
      <c r="Q219" s="265"/>
    </row>
    <row r="220" spans="1:20" x14ac:dyDescent="0.25">
      <c r="A220" s="132"/>
      <c r="B220" s="155"/>
      <c r="C220" s="199"/>
      <c r="D220" s="132"/>
      <c r="E220" s="166"/>
      <c r="F220" s="127"/>
      <c r="G220" s="4"/>
      <c r="H220" s="200"/>
      <c r="I220" s="1"/>
      <c r="J220" s="1"/>
      <c r="K220" s="1"/>
      <c r="L220" s="1"/>
      <c r="M220" s="1"/>
      <c r="N220" s="1"/>
      <c r="O220" s="1"/>
      <c r="P220" s="1"/>
      <c r="Q220" s="265"/>
    </row>
    <row r="221" spans="1:20" x14ac:dyDescent="0.25">
      <c r="A221" s="132"/>
      <c r="B221" s="155"/>
      <c r="C221" s="199"/>
      <c r="D221" s="132"/>
      <c r="E221" s="166"/>
      <c r="F221" s="127"/>
      <c r="G221" s="4"/>
      <c r="H221" s="200"/>
      <c r="I221" s="1"/>
      <c r="J221" s="1"/>
      <c r="K221" s="1"/>
      <c r="L221" s="1"/>
      <c r="M221" s="1"/>
      <c r="N221" s="1"/>
      <c r="O221" s="1"/>
      <c r="P221" s="1"/>
      <c r="Q221" s="265"/>
    </row>
    <row r="222" spans="1:20" ht="15.75" customHeight="1" x14ac:dyDescent="0.25">
      <c r="A222" s="306" t="s">
        <v>114</v>
      </c>
      <c r="B222" s="306"/>
      <c r="C222" s="306"/>
      <c r="D222" s="306"/>
      <c r="E222" s="306"/>
      <c r="F222" s="306"/>
      <c r="G222" s="306"/>
      <c r="H222" s="306"/>
      <c r="I222" s="306"/>
      <c r="J222" s="306"/>
      <c r="K222" s="306"/>
      <c r="L222" s="306"/>
      <c r="M222" s="306"/>
      <c r="N222" s="306"/>
      <c r="O222" s="306"/>
      <c r="P222" s="307"/>
      <c r="R222" s="5"/>
    </row>
    <row r="223" spans="1:20" x14ac:dyDescent="0.25">
      <c r="A223" s="295" t="s">
        <v>145</v>
      </c>
      <c r="B223" s="296" t="s">
        <v>86</v>
      </c>
      <c r="C223" s="285" t="s">
        <v>87</v>
      </c>
      <c r="D223" s="100"/>
      <c r="E223" s="285" t="s">
        <v>88</v>
      </c>
      <c r="F223" s="285" t="s">
        <v>89</v>
      </c>
      <c r="G223" s="285" t="s">
        <v>91</v>
      </c>
      <c r="H223" s="285" t="s">
        <v>112</v>
      </c>
      <c r="I223" s="289"/>
      <c r="J223" s="289"/>
      <c r="K223" s="285" t="s">
        <v>93</v>
      </c>
      <c r="L223" s="285" t="s">
        <v>94</v>
      </c>
      <c r="M223" s="285" t="s">
        <v>95</v>
      </c>
      <c r="N223" s="285"/>
      <c r="O223" s="101"/>
      <c r="P223" s="286" t="s">
        <v>96</v>
      </c>
      <c r="R223" s="5"/>
    </row>
    <row r="224" spans="1:20" ht="51" x14ac:dyDescent="0.25">
      <c r="A224" s="295" t="s">
        <v>145</v>
      </c>
      <c r="B224" s="296"/>
      <c r="C224" s="285"/>
      <c r="D224" s="100" t="s">
        <v>357</v>
      </c>
      <c r="E224" s="285"/>
      <c r="F224" s="285"/>
      <c r="G224" s="285"/>
      <c r="H224" s="100" t="s">
        <v>97</v>
      </c>
      <c r="I224" s="100" t="s">
        <v>98</v>
      </c>
      <c r="J224" s="100" t="s">
        <v>99</v>
      </c>
      <c r="K224" s="285"/>
      <c r="L224" s="285"/>
      <c r="M224" s="100" t="s">
        <v>100</v>
      </c>
      <c r="N224" s="100" t="s">
        <v>101</v>
      </c>
      <c r="O224" s="101"/>
      <c r="P224" s="286"/>
      <c r="R224" s="5"/>
    </row>
    <row r="225" spans="1:20" x14ac:dyDescent="0.25">
      <c r="A225" s="132"/>
      <c r="B225" s="155"/>
      <c r="C225" s="199"/>
      <c r="D225" s="132"/>
      <c r="E225" s="166"/>
      <c r="F225" s="127"/>
      <c r="G225" s="4"/>
      <c r="H225" s="200"/>
      <c r="I225" s="1"/>
      <c r="J225" s="1"/>
      <c r="K225" s="1"/>
      <c r="L225" s="1"/>
      <c r="M225" s="1"/>
      <c r="N225" s="1"/>
      <c r="O225" s="1"/>
      <c r="P225" s="1"/>
      <c r="Q225" s="265"/>
    </row>
    <row r="226" spans="1:20" x14ac:dyDescent="0.25">
      <c r="A226" s="132"/>
      <c r="B226" s="155"/>
      <c r="C226" s="199"/>
      <c r="D226" s="132"/>
      <c r="E226" s="166"/>
      <c r="F226" s="127"/>
      <c r="G226" s="4"/>
      <c r="H226" s="200"/>
      <c r="I226" s="1"/>
      <c r="J226" s="1"/>
      <c r="K226" s="1"/>
      <c r="L226" s="1"/>
      <c r="M226" s="1"/>
      <c r="N226" s="1"/>
      <c r="O226" s="1"/>
      <c r="P226" s="1"/>
      <c r="Q226" s="265"/>
    </row>
    <row r="227" spans="1:20" x14ac:dyDescent="0.25">
      <c r="A227" s="132"/>
      <c r="B227" s="155"/>
      <c r="C227" s="199"/>
      <c r="D227" s="132"/>
      <c r="E227" s="166"/>
      <c r="F227" s="127"/>
      <c r="G227" s="4"/>
      <c r="H227" s="200"/>
      <c r="I227" s="1"/>
      <c r="J227" s="1"/>
      <c r="K227" s="1"/>
      <c r="L227" s="1"/>
      <c r="M227" s="1"/>
      <c r="N227" s="1"/>
      <c r="O227" s="1"/>
      <c r="P227" s="1"/>
      <c r="Q227" s="265"/>
    </row>
    <row r="228" spans="1:20" x14ac:dyDescent="0.25">
      <c r="A228" s="132"/>
      <c r="B228" s="155"/>
      <c r="C228" s="199"/>
      <c r="D228" s="132"/>
      <c r="E228" s="166"/>
      <c r="F228" s="127"/>
      <c r="G228" s="4"/>
      <c r="H228" s="200"/>
      <c r="I228" s="1"/>
      <c r="J228" s="1"/>
      <c r="K228" s="1"/>
      <c r="L228" s="1"/>
      <c r="M228" s="1"/>
      <c r="N228" s="1"/>
      <c r="O228" s="1"/>
      <c r="P228" s="1"/>
      <c r="Q228" s="265"/>
    </row>
    <row r="229" spans="1:20" x14ac:dyDescent="0.25">
      <c r="A229" s="132"/>
      <c r="B229" s="155"/>
      <c r="C229" s="199"/>
      <c r="D229" s="132"/>
      <c r="E229" s="166"/>
      <c r="F229" s="127"/>
      <c r="G229" s="4"/>
      <c r="H229" s="200"/>
      <c r="I229" s="1"/>
      <c r="J229" s="1"/>
      <c r="K229" s="1"/>
      <c r="L229" s="1"/>
      <c r="M229" s="1"/>
      <c r="N229" s="1"/>
      <c r="O229" s="1"/>
      <c r="P229" s="1"/>
      <c r="Q229" s="265"/>
    </row>
    <row r="230" spans="1:20" ht="15.75" thickBot="1" x14ac:dyDescent="0.3"/>
    <row r="231" spans="1:20" ht="15.75" x14ac:dyDescent="0.25">
      <c r="A231" s="74"/>
      <c r="B231" s="297" t="s">
        <v>116</v>
      </c>
      <c r="C231" s="298"/>
      <c r="D231" s="298"/>
      <c r="E231" s="298"/>
      <c r="F231" s="298"/>
      <c r="G231" s="298"/>
      <c r="H231" s="298"/>
      <c r="I231" s="298"/>
      <c r="J231" s="298"/>
      <c r="K231" s="298"/>
      <c r="L231" s="298"/>
      <c r="M231" s="298"/>
      <c r="N231" s="298"/>
      <c r="O231" s="298"/>
      <c r="P231" s="299"/>
      <c r="Q231" s="258"/>
    </row>
    <row r="232" spans="1:20" s="59" customFormat="1" x14ac:dyDescent="0.25">
      <c r="A232" s="295" t="s">
        <v>145</v>
      </c>
      <c r="B232" s="296" t="s">
        <v>86</v>
      </c>
      <c r="C232" s="285" t="s">
        <v>87</v>
      </c>
      <c r="D232" s="74"/>
      <c r="E232" s="285" t="s">
        <v>88</v>
      </c>
      <c r="F232" s="290" t="s">
        <v>89</v>
      </c>
      <c r="G232" s="290" t="s">
        <v>91</v>
      </c>
      <c r="H232" s="302" t="s">
        <v>92</v>
      </c>
      <c r="I232" s="303"/>
      <c r="J232" s="304"/>
      <c r="K232" s="285" t="s">
        <v>117</v>
      </c>
      <c r="L232" s="285" t="s">
        <v>93</v>
      </c>
      <c r="M232" s="290" t="s">
        <v>94</v>
      </c>
      <c r="N232" s="285" t="s">
        <v>95</v>
      </c>
      <c r="O232" s="285"/>
      <c r="P232" s="286" t="s">
        <v>96</v>
      </c>
      <c r="Q232" s="287" t="s">
        <v>353</v>
      </c>
      <c r="R232" s="70"/>
      <c r="S232" s="70"/>
      <c r="T232" s="70"/>
    </row>
    <row r="233" spans="1:20" s="59" customFormat="1" ht="51" x14ac:dyDescent="0.25">
      <c r="A233" s="300" t="s">
        <v>145</v>
      </c>
      <c r="B233" s="301"/>
      <c r="C233" s="290"/>
      <c r="D233" s="75" t="s">
        <v>357</v>
      </c>
      <c r="E233" s="290"/>
      <c r="F233" s="291"/>
      <c r="G233" s="291"/>
      <c r="H233" s="75" t="s">
        <v>97</v>
      </c>
      <c r="I233" s="75" t="s">
        <v>98</v>
      </c>
      <c r="J233" s="75" t="s">
        <v>99</v>
      </c>
      <c r="K233" s="290"/>
      <c r="L233" s="290"/>
      <c r="M233" s="291"/>
      <c r="N233" s="75" t="s">
        <v>118</v>
      </c>
      <c r="O233" s="75" t="s">
        <v>101</v>
      </c>
      <c r="P233" s="292"/>
      <c r="Q233" s="288"/>
      <c r="R233" s="70"/>
      <c r="S233" s="70"/>
      <c r="T233" s="70"/>
    </row>
    <row r="234" spans="1:20" s="87" customFormat="1" ht="17.25" customHeight="1" x14ac:dyDescent="0.2">
      <c r="A234" s="10" t="s">
        <v>146</v>
      </c>
      <c r="B234" s="89" t="s">
        <v>109</v>
      </c>
      <c r="C234" s="8" t="s">
        <v>5</v>
      </c>
      <c r="D234" s="10" t="s">
        <v>138</v>
      </c>
      <c r="E234" s="31" t="s">
        <v>356</v>
      </c>
      <c r="F234" s="10" t="s">
        <v>84</v>
      </c>
      <c r="G234" s="88" t="s">
        <v>30</v>
      </c>
      <c r="H234" s="90">
        <v>94999.920000000027</v>
      </c>
      <c r="I234" s="97">
        <v>100</v>
      </c>
      <c r="J234" s="8"/>
      <c r="K234" s="97">
        <v>1</v>
      </c>
      <c r="L234" s="8" t="s">
        <v>102</v>
      </c>
      <c r="M234" s="8" t="s">
        <v>78</v>
      </c>
      <c r="N234" s="10"/>
      <c r="O234" s="10"/>
      <c r="P234" s="8" t="s">
        <v>358</v>
      </c>
      <c r="Q234" s="266" t="s">
        <v>354</v>
      </c>
    </row>
    <row r="235" spans="1:20" s="121" customFormat="1" ht="15.75" customHeight="1" x14ac:dyDescent="0.2">
      <c r="A235" s="10" t="s">
        <v>149</v>
      </c>
      <c r="B235" s="94" t="s">
        <v>109</v>
      </c>
      <c r="C235" s="61" t="s">
        <v>6</v>
      </c>
      <c r="D235" s="10" t="s">
        <v>138</v>
      </c>
      <c r="E235" s="31" t="s">
        <v>356</v>
      </c>
      <c r="F235" s="10" t="s">
        <v>84</v>
      </c>
      <c r="G235" s="88" t="s">
        <v>33</v>
      </c>
      <c r="H235" s="95">
        <v>60000</v>
      </c>
      <c r="I235" s="31">
        <v>100</v>
      </c>
      <c r="J235" s="31"/>
      <c r="K235" s="31">
        <v>1</v>
      </c>
      <c r="L235" s="8" t="s">
        <v>102</v>
      </c>
      <c r="M235" s="8" t="s">
        <v>78</v>
      </c>
      <c r="N235" s="96"/>
      <c r="O235" s="96"/>
      <c r="P235" s="8" t="s">
        <v>358</v>
      </c>
      <c r="Q235" s="260" t="s">
        <v>359</v>
      </c>
      <c r="R235" s="87"/>
      <c r="S235" s="87"/>
      <c r="T235" s="87"/>
    </row>
    <row r="236" spans="1:20" s="87" customFormat="1" ht="17.25" customHeight="1" x14ac:dyDescent="0.2">
      <c r="A236" s="10" t="s">
        <v>154</v>
      </c>
      <c r="B236" s="94" t="s">
        <v>109</v>
      </c>
      <c r="C236" s="67" t="s">
        <v>128</v>
      </c>
      <c r="D236" s="10" t="s">
        <v>138</v>
      </c>
      <c r="E236" s="31" t="s">
        <v>356</v>
      </c>
      <c r="F236" s="10" t="s">
        <v>84</v>
      </c>
      <c r="G236" s="88" t="s">
        <v>38</v>
      </c>
      <c r="H236" s="95">
        <v>33000</v>
      </c>
      <c r="I236" s="97">
        <v>100</v>
      </c>
      <c r="J236" s="8"/>
      <c r="K236" s="97">
        <v>1</v>
      </c>
      <c r="L236" s="8" t="s">
        <v>102</v>
      </c>
      <c r="M236" s="8" t="s">
        <v>78</v>
      </c>
      <c r="N236" s="10"/>
      <c r="O236" s="10"/>
      <c r="P236" s="8" t="s">
        <v>358</v>
      </c>
      <c r="Q236" s="266" t="s">
        <v>360</v>
      </c>
    </row>
    <row r="237" spans="1:20" s="87" customFormat="1" ht="17.25" customHeight="1" x14ac:dyDescent="0.2">
      <c r="A237" s="10" t="s">
        <v>156</v>
      </c>
      <c r="B237" s="94" t="s">
        <v>109</v>
      </c>
      <c r="C237" s="67" t="s">
        <v>10</v>
      </c>
      <c r="D237" s="10" t="s">
        <v>138</v>
      </c>
      <c r="E237" s="31" t="s">
        <v>356</v>
      </c>
      <c r="F237" s="10" t="s">
        <v>84</v>
      </c>
      <c r="G237" s="88" t="s">
        <v>40</v>
      </c>
      <c r="H237" s="95">
        <v>60000</v>
      </c>
      <c r="I237" s="97">
        <v>100</v>
      </c>
      <c r="J237" s="8"/>
      <c r="K237" s="97">
        <v>1</v>
      </c>
      <c r="L237" s="8" t="s">
        <v>102</v>
      </c>
      <c r="M237" s="8" t="s">
        <v>78</v>
      </c>
      <c r="N237" s="10"/>
      <c r="O237" s="10"/>
      <c r="P237" s="8" t="s">
        <v>358</v>
      </c>
      <c r="Q237" s="266" t="s">
        <v>361</v>
      </c>
    </row>
    <row r="238" spans="1:20" s="87" customFormat="1" ht="15.75" customHeight="1" x14ac:dyDescent="0.2">
      <c r="A238" s="10" t="s">
        <v>157</v>
      </c>
      <c r="B238" s="94" t="s">
        <v>109</v>
      </c>
      <c r="C238" s="67" t="s">
        <v>277</v>
      </c>
      <c r="D238" s="10" t="s">
        <v>138</v>
      </c>
      <c r="E238" s="31" t="s">
        <v>356</v>
      </c>
      <c r="F238" s="10" t="s">
        <v>84</v>
      </c>
      <c r="G238" s="88" t="s">
        <v>41</v>
      </c>
      <c r="H238" s="95">
        <v>50000.04</v>
      </c>
      <c r="I238" s="97">
        <v>100</v>
      </c>
      <c r="J238" s="8"/>
      <c r="K238" s="97">
        <v>1</v>
      </c>
      <c r="L238" s="8" t="s">
        <v>102</v>
      </c>
      <c r="M238" s="8" t="s">
        <v>78</v>
      </c>
      <c r="N238" s="10"/>
      <c r="O238" s="10"/>
      <c r="P238" s="8" t="s">
        <v>358</v>
      </c>
      <c r="Q238" s="266" t="s">
        <v>362</v>
      </c>
    </row>
    <row r="239" spans="1:20" s="5" customFormat="1" ht="53.25" customHeight="1" x14ac:dyDescent="0.25">
      <c r="A239" s="72" t="s">
        <v>161</v>
      </c>
      <c r="B239" s="94" t="s">
        <v>109</v>
      </c>
      <c r="C239" s="269" t="s">
        <v>11</v>
      </c>
      <c r="D239" s="113" t="s">
        <v>138</v>
      </c>
      <c r="E239" s="31" t="s">
        <v>356</v>
      </c>
      <c r="F239" s="94" t="s">
        <v>84</v>
      </c>
      <c r="G239" s="13" t="s">
        <v>172</v>
      </c>
      <c r="H239" s="95">
        <v>60000</v>
      </c>
      <c r="I239" s="31">
        <v>100</v>
      </c>
      <c r="J239" s="31"/>
      <c r="K239" s="31">
        <v>1</v>
      </c>
      <c r="L239" s="94" t="s">
        <v>102</v>
      </c>
      <c r="M239" s="31" t="s">
        <v>78</v>
      </c>
      <c r="N239" s="96">
        <v>43160</v>
      </c>
      <c r="O239" s="96">
        <v>43252</v>
      </c>
      <c r="P239" s="270" t="s">
        <v>358</v>
      </c>
      <c r="Q239" s="264" t="s">
        <v>509</v>
      </c>
      <c r="R239" s="70"/>
      <c r="S239" s="70"/>
      <c r="T239" s="70"/>
    </row>
    <row r="240" spans="1:20" s="131" customFormat="1" ht="17.25" customHeight="1" x14ac:dyDescent="0.2">
      <c r="A240" s="10" t="s">
        <v>294</v>
      </c>
      <c r="B240" s="99" t="s">
        <v>119</v>
      </c>
      <c r="C240" s="114" t="s">
        <v>131</v>
      </c>
      <c r="D240" s="122" t="s">
        <v>138</v>
      </c>
      <c r="E240" s="31" t="s">
        <v>356</v>
      </c>
      <c r="F240" s="94" t="s">
        <v>84</v>
      </c>
      <c r="G240" s="88" t="s">
        <v>288</v>
      </c>
      <c r="H240" s="95">
        <v>48000</v>
      </c>
      <c r="I240" s="31">
        <v>100</v>
      </c>
      <c r="J240" s="31"/>
      <c r="K240" s="31">
        <v>1</v>
      </c>
      <c r="L240" s="94" t="s">
        <v>102</v>
      </c>
      <c r="M240" s="94" t="s">
        <v>78</v>
      </c>
      <c r="N240" s="96"/>
      <c r="O240" s="96"/>
      <c r="P240" s="94" t="s">
        <v>358</v>
      </c>
      <c r="Q240" s="259" t="s">
        <v>368</v>
      </c>
      <c r="R240" s="132"/>
      <c r="S240" s="132"/>
      <c r="T240" s="132"/>
    </row>
    <row r="241" spans="1:20" s="5" customFormat="1" x14ac:dyDescent="0.25">
      <c r="A241" s="93"/>
      <c r="B241" s="108"/>
      <c r="C241" s="182" t="s">
        <v>398</v>
      </c>
      <c r="D241" s="93"/>
      <c r="E241" s="103"/>
      <c r="F241" s="103"/>
      <c r="G241" s="104"/>
      <c r="H241" s="105"/>
      <c r="I241" s="103"/>
      <c r="J241" s="103"/>
      <c r="K241" s="103"/>
      <c r="L241" s="102"/>
      <c r="M241" s="103"/>
      <c r="N241" s="98"/>
      <c r="O241" s="98"/>
      <c r="P241" s="103"/>
      <c r="Q241" s="284"/>
      <c r="R241" s="70"/>
      <c r="S241" s="70"/>
      <c r="T241" s="70"/>
    </row>
    <row r="242" spans="1:20" s="115" customFormat="1" ht="45.75" customHeight="1" x14ac:dyDescent="0.25">
      <c r="A242" s="113" t="s">
        <v>318</v>
      </c>
      <c r="B242" s="94" t="s">
        <v>108</v>
      </c>
      <c r="C242" s="114" t="s">
        <v>315</v>
      </c>
      <c r="D242" s="113" t="s">
        <v>141</v>
      </c>
      <c r="E242" s="31"/>
      <c r="F242" s="94" t="s">
        <v>84</v>
      </c>
      <c r="G242" s="170" t="s">
        <v>75</v>
      </c>
      <c r="H242" s="95">
        <v>64500</v>
      </c>
      <c r="I242" s="31">
        <v>100</v>
      </c>
      <c r="K242" s="31">
        <v>1</v>
      </c>
      <c r="L242" s="94" t="s">
        <v>105</v>
      </c>
      <c r="M242" s="31" t="s">
        <v>78</v>
      </c>
      <c r="N242" s="96">
        <v>43132</v>
      </c>
      <c r="O242" s="96">
        <v>43221</v>
      </c>
      <c r="P242" s="94" t="s">
        <v>358</v>
      </c>
      <c r="Q242" s="264" t="s">
        <v>484</v>
      </c>
      <c r="R242" s="116"/>
      <c r="S242" s="116"/>
      <c r="T242" s="116"/>
    </row>
    <row r="243" spans="1:20" x14ac:dyDescent="0.25">
      <c r="A243" s="72"/>
      <c r="B243" s="91"/>
      <c r="C243" s="71"/>
      <c r="D243" s="71"/>
      <c r="E243" s="91"/>
      <c r="F243" s="71"/>
      <c r="G243" s="14"/>
      <c r="H243" s="12"/>
      <c r="I243" s="71"/>
      <c r="J243" s="71"/>
      <c r="K243" s="71"/>
      <c r="L243" s="71"/>
      <c r="M243" s="71"/>
      <c r="N243" s="72"/>
      <c r="O243" s="72"/>
      <c r="P243" s="71"/>
      <c r="Q243" s="263"/>
    </row>
    <row r="244" spans="1:20" x14ac:dyDescent="0.25">
      <c r="A244" s="72"/>
      <c r="B244" s="91"/>
      <c r="C244" s="71"/>
      <c r="D244" s="71"/>
      <c r="E244" s="91"/>
      <c r="F244" s="71"/>
      <c r="G244" s="14"/>
      <c r="H244" s="12"/>
      <c r="I244" s="71"/>
      <c r="J244" s="71"/>
      <c r="K244" s="71"/>
      <c r="L244" s="71"/>
      <c r="M244" s="71"/>
      <c r="N244" s="71"/>
      <c r="O244" s="71"/>
      <c r="P244" s="71"/>
      <c r="Q244" s="263"/>
    </row>
    <row r="245" spans="1:20" x14ac:dyDescent="0.25">
      <c r="A245" s="72"/>
      <c r="B245" s="91"/>
      <c r="C245" s="71"/>
      <c r="D245" s="71"/>
      <c r="E245" s="91"/>
      <c r="F245" s="71"/>
      <c r="G245" s="14"/>
      <c r="H245" s="12"/>
      <c r="I245" s="71"/>
      <c r="J245" s="71"/>
      <c r="K245" s="71"/>
      <c r="L245" s="71"/>
      <c r="M245" s="71"/>
      <c r="N245" s="71"/>
      <c r="O245" s="71"/>
      <c r="P245" s="71"/>
      <c r="Q245" s="263"/>
    </row>
    <row r="246" spans="1:20" x14ac:dyDescent="0.25">
      <c r="A246" s="72"/>
      <c r="B246" s="91"/>
      <c r="C246" s="71"/>
      <c r="D246" s="71"/>
      <c r="E246" s="91"/>
      <c r="F246" s="71"/>
      <c r="G246" s="14"/>
      <c r="H246" s="12"/>
      <c r="I246" s="71"/>
      <c r="J246" s="71"/>
      <c r="K246" s="71"/>
      <c r="L246" s="71"/>
      <c r="M246" s="71"/>
      <c r="N246" s="71"/>
      <c r="O246" s="71"/>
      <c r="P246" s="71"/>
      <c r="Q246" s="263"/>
    </row>
    <row r="247" spans="1:20" x14ac:dyDescent="0.25">
      <c r="A247" s="72"/>
      <c r="B247" s="91"/>
      <c r="C247" s="71"/>
      <c r="D247" s="71"/>
      <c r="E247" s="91"/>
      <c r="F247" s="71"/>
      <c r="G247" s="14"/>
      <c r="H247" s="12"/>
      <c r="I247" s="71"/>
      <c r="J247" s="71"/>
      <c r="K247" s="71"/>
      <c r="L247" s="71"/>
      <c r="M247" s="71"/>
      <c r="N247" s="71"/>
      <c r="O247" s="71"/>
      <c r="P247" s="71"/>
      <c r="Q247" s="263"/>
    </row>
    <row r="248" spans="1:20" x14ac:dyDescent="0.25">
      <c r="A248" s="72"/>
      <c r="B248" s="91"/>
      <c r="C248" s="71"/>
      <c r="D248" s="71"/>
      <c r="E248" s="91"/>
      <c r="F248" s="71"/>
      <c r="G248" s="14"/>
      <c r="H248" s="12"/>
      <c r="I248" s="71"/>
      <c r="J248" s="71"/>
      <c r="K248" s="71"/>
      <c r="L248" s="71"/>
      <c r="M248" s="71"/>
      <c r="N248" s="71"/>
      <c r="O248" s="71"/>
      <c r="P248" s="71"/>
      <c r="Q248" s="263"/>
    </row>
    <row r="249" spans="1:20" x14ac:dyDescent="0.25">
      <c r="A249" s="72"/>
      <c r="B249" s="91"/>
      <c r="C249" s="71"/>
      <c r="D249" s="71"/>
      <c r="E249" s="91"/>
      <c r="F249" s="71"/>
      <c r="G249" s="14"/>
      <c r="H249" s="12"/>
      <c r="I249" s="71"/>
      <c r="J249" s="71"/>
      <c r="K249" s="71"/>
      <c r="L249" s="71"/>
      <c r="M249" s="71"/>
      <c r="N249" s="71"/>
      <c r="O249" s="71"/>
      <c r="P249" s="71"/>
      <c r="Q249" s="263"/>
    </row>
  </sheetData>
  <mergeCells count="156">
    <mergeCell ref="A182:P182"/>
    <mergeCell ref="Q213:Q214"/>
    <mergeCell ref="A222:P222"/>
    <mergeCell ref="A223:A224"/>
    <mergeCell ref="B223:B224"/>
    <mergeCell ref="C223:C224"/>
    <mergeCell ref="E223:E224"/>
    <mergeCell ref="F223:F224"/>
    <mergeCell ref="G223:G224"/>
    <mergeCell ref="H223:J223"/>
    <mergeCell ref="K223:K224"/>
    <mergeCell ref="L223:L224"/>
    <mergeCell ref="M223:N223"/>
    <mergeCell ref="P223:P224"/>
    <mergeCell ref="A212:P212"/>
    <mergeCell ref="A213:A214"/>
    <mergeCell ref="B213:B214"/>
    <mergeCell ref="C213:C214"/>
    <mergeCell ref="E213:E214"/>
    <mergeCell ref="F213:F214"/>
    <mergeCell ref="G213:G214"/>
    <mergeCell ref="H213:H214"/>
    <mergeCell ref="I213:K213"/>
    <mergeCell ref="L213:L214"/>
    <mergeCell ref="M213:M214"/>
    <mergeCell ref="N213:O213"/>
    <mergeCell ref="P213:P214"/>
    <mergeCell ref="B1:P1"/>
    <mergeCell ref="A3:P3"/>
    <mergeCell ref="A4:A5"/>
    <mergeCell ref="B4:B5"/>
    <mergeCell ref="C4:C5"/>
    <mergeCell ref="E4:E5"/>
    <mergeCell ref="F4:F5"/>
    <mergeCell ref="G4:G5"/>
    <mergeCell ref="H4:H5"/>
    <mergeCell ref="I4:K4"/>
    <mergeCell ref="L4:L5"/>
    <mergeCell ref="M4:M5"/>
    <mergeCell ref="N4:O4"/>
    <mergeCell ref="P4:P5"/>
    <mergeCell ref="A12:P12"/>
    <mergeCell ref="A13:A14"/>
    <mergeCell ref="B13:B14"/>
    <mergeCell ref="C13:C14"/>
    <mergeCell ref="E13:E14"/>
    <mergeCell ref="F13:F14"/>
    <mergeCell ref="P13:P14"/>
    <mergeCell ref="G13:G14"/>
    <mergeCell ref="H13:H14"/>
    <mergeCell ref="I13:K13"/>
    <mergeCell ref="L13:L14"/>
    <mergeCell ref="M13:M14"/>
    <mergeCell ref="N13:O13"/>
    <mergeCell ref="G74:G75"/>
    <mergeCell ref="H74:J74"/>
    <mergeCell ref="K74:K75"/>
    <mergeCell ref="L74:L75"/>
    <mergeCell ref="M74:N74"/>
    <mergeCell ref="A47:P47"/>
    <mergeCell ref="A48:A49"/>
    <mergeCell ref="B48:B49"/>
    <mergeCell ref="C48:C49"/>
    <mergeCell ref="E48:E49"/>
    <mergeCell ref="F48:F49"/>
    <mergeCell ref="G48:G49"/>
    <mergeCell ref="H48:H49"/>
    <mergeCell ref="I48:K48"/>
    <mergeCell ref="P74:P75"/>
    <mergeCell ref="L48:L49"/>
    <mergeCell ref="M48:M49"/>
    <mergeCell ref="N48:O48"/>
    <mergeCell ref="P48:P49"/>
    <mergeCell ref="A73:P73"/>
    <mergeCell ref="A74:A75"/>
    <mergeCell ref="B74:B75"/>
    <mergeCell ref="C74:C75"/>
    <mergeCell ref="E74:E75"/>
    <mergeCell ref="F74:F75"/>
    <mergeCell ref="A86:P86"/>
    <mergeCell ref="A87:A88"/>
    <mergeCell ref="B87:B88"/>
    <mergeCell ref="C87:C88"/>
    <mergeCell ref="E87:E88"/>
    <mergeCell ref="F87:F88"/>
    <mergeCell ref="G87:G88"/>
    <mergeCell ref="H87:J87"/>
    <mergeCell ref="K87:K88"/>
    <mergeCell ref="L87:L88"/>
    <mergeCell ref="H173:J173"/>
    <mergeCell ref="K173:K174"/>
    <mergeCell ref="L173:L174"/>
    <mergeCell ref="M173:N173"/>
    <mergeCell ref="P173:P174"/>
    <mergeCell ref="M87:M88"/>
    <mergeCell ref="N87:O87"/>
    <mergeCell ref="P87:P88"/>
    <mergeCell ref="A172:P172"/>
    <mergeCell ref="A173:A174"/>
    <mergeCell ref="B173:B174"/>
    <mergeCell ref="C173:C174"/>
    <mergeCell ref="E173:E174"/>
    <mergeCell ref="F173:F174"/>
    <mergeCell ref="G173:G174"/>
    <mergeCell ref="N195:O195"/>
    <mergeCell ref="P195:P196"/>
    <mergeCell ref="K183:K184"/>
    <mergeCell ref="L183:M183"/>
    <mergeCell ref="P183:P184"/>
    <mergeCell ref="A195:A196"/>
    <mergeCell ref="B195:B196"/>
    <mergeCell ref="C195:C196"/>
    <mergeCell ref="E195:E196"/>
    <mergeCell ref="F195:F196"/>
    <mergeCell ref="G195:G196"/>
    <mergeCell ref="B183:B184"/>
    <mergeCell ref="C183:C184"/>
    <mergeCell ref="E183:E184"/>
    <mergeCell ref="F183:F184"/>
    <mergeCell ref="G183:I183"/>
    <mergeCell ref="J183:J184"/>
    <mergeCell ref="A183:A184"/>
    <mergeCell ref="A194:P194"/>
    <mergeCell ref="M232:M233"/>
    <mergeCell ref="N232:O232"/>
    <mergeCell ref="P232:P233"/>
    <mergeCell ref="Q232:Q233"/>
    <mergeCell ref="Q195:Q196"/>
    <mergeCell ref="A201:P201"/>
    <mergeCell ref="A202:A203"/>
    <mergeCell ref="B202:B203"/>
    <mergeCell ref="C202:C203"/>
    <mergeCell ref="E202:E203"/>
    <mergeCell ref="B231:P231"/>
    <mergeCell ref="A232:A233"/>
    <mergeCell ref="B232:B233"/>
    <mergeCell ref="C232:C233"/>
    <mergeCell ref="E232:E233"/>
    <mergeCell ref="F232:F233"/>
    <mergeCell ref="G232:G233"/>
    <mergeCell ref="H232:J232"/>
    <mergeCell ref="K232:K233"/>
    <mergeCell ref="L232:L233"/>
    <mergeCell ref="H195:H196"/>
    <mergeCell ref="I195:K195"/>
    <mergeCell ref="L195:L196"/>
    <mergeCell ref="M195:M196"/>
    <mergeCell ref="N202:O202"/>
    <mergeCell ref="P202:P203"/>
    <mergeCell ref="Q202:Q203"/>
    <mergeCell ref="F202:F203"/>
    <mergeCell ref="G202:G203"/>
    <mergeCell ref="H202:H203"/>
    <mergeCell ref="I202:K202"/>
    <mergeCell ref="L202:L203"/>
    <mergeCell ref="M202:M203"/>
  </mergeCells>
  <conditionalFormatting sqref="P176">
    <cfRule type="expression" dxfId="1" priority="3">
      <formula>$L176&lt;=$R$3</formula>
    </cfRule>
  </conditionalFormatting>
  <conditionalFormatting sqref="C44 I44">
    <cfRule type="expression" dxfId="0" priority="16">
      <formula>$N44&lt;=$R$3</formula>
    </cfRule>
  </conditionalFormatting>
  <dataValidations count="1">
    <dataValidation type="list" allowBlank="1" showInputMessage="1" showErrorMessage="1" sqref="F83">
      <formula1>#REF!</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'C:\Users\sasinclair\Downloads\[AOP Updated April 23 2017 (2).xlsx]ListDefinitions'!#REF!</xm:f>
          </x14:formula1>
          <xm:sqref>M15 M6 L143:M143 M170 F33 F85 F143 F30 F170 F44 F36:F37 F180 L180 C36 M10 F210 F17 F9:F10 F40</xm:sqref>
        </x14:dataValidation>
        <x14:dataValidation type="list" allowBlank="1" showInputMessage="1" showErrorMessage="1">
          <x14:formula1>
            <xm:f>'C:\Users\warren.vernon\Downloads\[Procurement Plan APRIL - SEPTEMBER 2017 13.04.17.xlsx]ListDefinitions'!#REF!</xm:f>
          </x14:formula1>
          <xm:sqref>F15 F6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1" sqref="F11"/>
    </sheetView>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9A7A42B3F9753E4AB490DD97B7DCB6E9" ma:contentTypeVersion="112" ma:contentTypeDescription="The base project type from which other project content types inherit their information." ma:contentTypeScope="" ma:versionID="fec7f024e0041755e8385a410993a490">
  <xsd:schema xmlns:xsd="http://www.w3.org/2001/XMLSchema" xmlns:xs="http://www.w3.org/2001/XMLSchema" xmlns:p="http://schemas.microsoft.com/office/2006/metadata/properties" xmlns:ns2="cdc7663a-08f0-4737-9e8c-148ce897a09c" targetNamespace="http://schemas.microsoft.com/office/2006/metadata/properties" ma:root="true" ma:fieldsID="84b60ec91d9bbb296024e0a9bb99096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JA-L107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432801CEB6182345A54714B75E3F2C99" ma:contentTypeVersion="159" ma:contentTypeDescription="A content type to manage public (operations) IDB documents" ma:contentTypeScope="" ma:versionID="6cfb42f422c4824880b1c9b4c80a49d7">
  <xsd:schema xmlns:xsd="http://www.w3.org/2001/XMLSchema" xmlns:xs="http://www.w3.org/2001/XMLSchema" xmlns:p="http://schemas.microsoft.com/office/2006/metadata/properties" xmlns:ns2="cdc7663a-08f0-4737-9e8c-148ce897a09c" targetNamespace="http://schemas.microsoft.com/office/2006/metadata/properties" ma:root="true" ma:fieldsID="232ca1bd1884174c767d32bbf227df8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7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CCB/CJA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4437/OC-JA;</Approval_x0020_Number>
    <Phase xmlns="cdc7663a-08f0-4737-9e8c-148ce897a09c">ACTIVE</Phase>
    <Document_x0020_Author xmlns="cdc7663a-08f0-4737-9e8c-148ce897a09c">Ruddock Simpson,Sheries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CIVIL REGISTRIES</TermName>
          <TermId xmlns="http://schemas.microsoft.com/office/infopath/2007/PartnerControls">11fc3bf8-452c-407f-bf4a-ce83f763cb8c</TermId>
        </TermInfo>
      </Terms>
    </b2ec7cfb18674cb8803df6b262e8b107>
    <Business_x0020_Area xmlns="cdc7663a-08f0-4737-9e8c-148ce897a09c">Procurement Plan</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Value>
      <Value>25</Value>
      <Value>24</Value>
      <Value>26</Value>
      <Value>28</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JA-L1072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R0002615957</Record_x0020_Number>
    <_dlc_DocId xmlns="cdc7663a-08f0-4737-9e8c-148ce897a09c">EZSHARE-239188724-4</_dlc_DocId>
    <_dlc_DocIdUrl xmlns="cdc7663a-08f0-4737-9e8c-148ce897a09c">
      <Url>https://idbg.sharepoint.com/teams/EZ-JA-LON/JA-L1072/_layouts/15/DocIdRedir.aspx?ID=EZSHARE-239188724-4</Url>
      <Description>EZSHARE-239188724-4</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73B1A70D-EDBA-46B1-9E3B-4DB1889B984E}"/>
</file>

<file path=customXml/itemProps2.xml><?xml version="1.0" encoding="utf-8"?>
<ds:datastoreItem xmlns:ds="http://schemas.openxmlformats.org/officeDocument/2006/customXml" ds:itemID="{62AFBE9D-846C-4BAC-8402-E42E7D86FE83}"/>
</file>

<file path=customXml/itemProps3.xml><?xml version="1.0" encoding="utf-8"?>
<ds:datastoreItem xmlns:ds="http://schemas.openxmlformats.org/officeDocument/2006/customXml" ds:itemID="{492E8463-2440-4802-A882-A6988F8195FF}"/>
</file>

<file path=customXml/itemProps4.xml><?xml version="1.0" encoding="utf-8"?>
<ds:datastoreItem xmlns:ds="http://schemas.openxmlformats.org/officeDocument/2006/customXml" ds:itemID="{6A4EB01B-EF81-42AA-B1A2-DCCB77C64F08}"/>
</file>

<file path=customXml/itemProps5.xml><?xml version="1.0" encoding="utf-8"?>
<ds:datastoreItem xmlns:ds="http://schemas.openxmlformats.org/officeDocument/2006/customXml" ds:itemID="{145D7206-88D1-44BD-9B36-1D9F1BDEFCE0}"/>
</file>

<file path=customXml/itemProps6.xml><?xml version="1.0" encoding="utf-8"?>
<ds:datastoreItem xmlns:ds="http://schemas.openxmlformats.org/officeDocument/2006/customXml" ds:itemID="{79CF0304-1BF9-4D2A-843A-24F4B921D077}"/>
</file>

<file path=customXml/itemProps7.xml><?xml version="1.0" encoding="utf-8"?>
<ds:datastoreItem xmlns:ds="http://schemas.openxmlformats.org/officeDocument/2006/customXml" ds:itemID="{9A932011-7E1F-4DC7-9C0E-FC6F49742D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ProcurePlan Jan 18 - Jun 19</vt:lpstr>
      <vt:lpstr>Sheet1</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NIDS TEAM</dc:creator>
  <cp:keywords/>
  <cp:lastModifiedBy>Kamika Salkie</cp:lastModifiedBy>
  <cp:lastPrinted>2018-05-28T15:17:49Z</cp:lastPrinted>
  <dcterms:created xsi:type="dcterms:W3CDTF">2012-08-06T12:16:39Z</dcterms:created>
  <dcterms:modified xsi:type="dcterms:W3CDTF">2018-07-27T18:05:20Z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28;#CIVIL REGISTRIES|11fc3bf8-452c-407f-bf4a-ce83f763cb8c</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Sector IDB">
    <vt:lpwstr>26;#REFORM / MODERNIZATION OF THE STATE|c8fda4a7-691a-4c65-b227-9825197b5cd2</vt:lpwstr>
  </property>
  <property fmtid="{D5CDD505-2E9C-101B-9397-08002B2CF9AE}" pid="10" name="Function Operations IDB">
    <vt:lpwstr>5;#Project Administration|751f71fd-1433-4702-a2db-ff12a4e45594</vt:lpwstr>
  </property>
  <property fmtid="{D5CDD505-2E9C-101B-9397-08002B2CF9AE}" pid="11" name="_dlc_DocIdItemGuid">
    <vt:lpwstr>f94e55a4-d8d7-412f-a8be-b4202122ae24</vt:lpwstr>
  </property>
  <property fmtid="{D5CDD505-2E9C-101B-9397-08002B2CF9AE}" pid="12" name="Disclosure Activity">
    <vt:lpwstr>Procurement Plan</vt:lpwstr>
  </property>
  <property fmtid="{D5CDD505-2E9C-101B-9397-08002B2CF9AE}" pid="13" name="ContentTypeId">
    <vt:lpwstr>0x0101001A458A224826124E8B45B1D613300CFC00432801CEB6182345A54714B75E3F2C99</vt:lpwstr>
  </property>
</Properties>
</file>