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omments3.xml" ContentType="application/vnd.openxmlformats-officedocument.spreadsheetml.comment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jpeg"/><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showInkAnnotation="0" autoCompressPictures="0"/>
  <bookViews>
    <workbookView xWindow="13660" yWindow="1200" windowWidth="19580" windowHeight="15540" tabRatio="500"/>
  </bookViews>
  <sheets>
    <sheet name="Entrevistas Ex Propietarios" sheetId="1" r:id="rId1"/>
    <sheet name="Punto de vista Adelca" sheetId="3" r:id="rId2"/>
    <sheet name="GIS" sheetId="2" r:id="rId3"/>
  </sheets>
  <definedNames>
    <definedName name="_xlnm._FilterDatabase" localSheetId="0" hidden="1">'Entrevistas Ex Propietarios'!$A$7:$FQ$37</definedName>
    <definedName name="_xlnm._FilterDatabase" localSheetId="2" hidden="1">GIS!$A$7:$FQ$37</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DV34" i="2" l="1"/>
  <c r="CR34" i="2"/>
  <c r="AE34" i="2"/>
  <c r="N34" i="2"/>
  <c r="DV32" i="2"/>
  <c r="U32" i="2"/>
  <c r="V32" i="2"/>
  <c r="S32" i="2"/>
  <c r="P32" i="2"/>
  <c r="Q31" i="2"/>
  <c r="U31" i="2"/>
  <c r="V31" i="2"/>
  <c r="S31" i="2"/>
  <c r="P31" i="2"/>
  <c r="DV26" i="2"/>
  <c r="U26" i="2"/>
  <c r="V26" i="2"/>
  <c r="S26" i="2"/>
  <c r="P26" i="2"/>
  <c r="R24" i="2"/>
  <c r="S24" i="2"/>
  <c r="U24" i="2"/>
  <c r="N24" i="2"/>
  <c r="CB22" i="2"/>
  <c r="U22" i="2"/>
  <c r="V22" i="2"/>
  <c r="S22" i="2"/>
  <c r="P22" i="2"/>
  <c r="DV15" i="2"/>
  <c r="CR15" i="2"/>
  <c r="Q15" i="2"/>
  <c r="U15" i="2"/>
  <c r="V15" i="2"/>
  <c r="S15" i="2"/>
  <c r="P15" i="2"/>
  <c r="U14" i="2"/>
  <c r="V14" i="2"/>
  <c r="CT9" i="2"/>
  <c r="CB9" i="2"/>
  <c r="Q9" i="2"/>
  <c r="U9" i="2"/>
  <c r="V9" i="2"/>
  <c r="S9" i="2"/>
  <c r="P9" i="2"/>
  <c r="U8" i="2"/>
  <c r="V8" i="2"/>
  <c r="S8" i="2"/>
  <c r="P8" i="2"/>
  <c r="DV34" i="1"/>
  <c r="CR34" i="1"/>
  <c r="AE34" i="1"/>
  <c r="DV32" i="1"/>
  <c r="DV26" i="1"/>
  <c r="R24" i="1"/>
  <c r="S24" i="1"/>
  <c r="U24" i="1"/>
  <c r="CB22" i="1"/>
  <c r="DV15" i="1"/>
  <c r="CR15" i="1"/>
  <c r="CT9" i="1"/>
  <c r="CB9" i="1"/>
  <c r="N34" i="1"/>
  <c r="N24" i="1"/>
  <c r="U32" i="1"/>
  <c r="V32" i="1"/>
  <c r="S32" i="1"/>
  <c r="P32" i="1"/>
  <c r="Q31" i="1"/>
  <c r="U31" i="1"/>
  <c r="V31" i="1"/>
  <c r="S31" i="1"/>
  <c r="P31" i="1"/>
  <c r="U26" i="1"/>
  <c r="V26" i="1"/>
  <c r="S26" i="1"/>
  <c r="P26" i="1"/>
  <c r="U22" i="1"/>
  <c r="V22" i="1"/>
  <c r="S22" i="1"/>
  <c r="P22" i="1"/>
  <c r="Q15" i="1"/>
  <c r="U15" i="1"/>
  <c r="V15" i="1"/>
  <c r="S15" i="1"/>
  <c r="P15" i="1"/>
  <c r="U14" i="1"/>
  <c r="V14" i="1"/>
  <c r="Q9" i="1"/>
  <c r="U9" i="1"/>
  <c r="V9" i="1"/>
  <c r="S9" i="1"/>
  <c r="P9" i="1"/>
  <c r="U8" i="1"/>
  <c r="V8" i="1"/>
  <c r="S8" i="1"/>
  <c r="P8" i="1"/>
</calcChain>
</file>

<file path=xl/comments1.xml><?xml version="1.0" encoding="utf-8"?>
<comments xmlns="http://schemas.openxmlformats.org/spreadsheetml/2006/main">
  <authors>
    <author>Michelle</author>
  </authors>
  <commentList>
    <comment ref="P7" authorId="0">
      <text>
        <r>
          <rPr>
            <b/>
            <sz val="9"/>
            <color indexed="81"/>
            <rFont val="Calibri"/>
            <family val="2"/>
          </rPr>
          <t>Michelle:</t>
        </r>
        <r>
          <rPr>
            <sz val="9"/>
            <color indexed="81"/>
            <rFont val="Calibri"/>
            <family val="2"/>
          </rPr>
          <t xml:space="preserve">
Hay discrepancia entre columnas N y O favor explicar</t>
        </r>
      </text>
    </comment>
    <comment ref="Q15" authorId="0">
      <text>
        <r>
          <rPr>
            <b/>
            <sz val="9"/>
            <color indexed="81"/>
            <rFont val="Calibri"/>
            <family val="2"/>
          </rPr>
          <t>Michelle:</t>
        </r>
        <r>
          <rPr>
            <sz val="9"/>
            <color indexed="81"/>
            <rFont val="Calibri"/>
            <family val="2"/>
          </rPr>
          <t xml:space="preserve">
Porqué estaba dividido en dos valores?</t>
        </r>
      </text>
    </comment>
    <comment ref="Q31" authorId="0">
      <text>
        <r>
          <rPr>
            <b/>
            <sz val="9"/>
            <color indexed="81"/>
            <rFont val="Calibri"/>
            <family val="2"/>
          </rPr>
          <t>Michelle:</t>
        </r>
        <r>
          <rPr>
            <sz val="9"/>
            <color indexed="81"/>
            <rFont val="Calibri"/>
            <family val="2"/>
          </rPr>
          <t xml:space="preserve">
Porqué estaba dividido en dos valores?</t>
        </r>
      </text>
    </comment>
  </commentList>
</comments>
</file>

<file path=xl/comments2.xml><?xml version="1.0" encoding="utf-8"?>
<comments xmlns="http://schemas.openxmlformats.org/spreadsheetml/2006/main">
  <authors>
    <author>Michelle</author>
  </authors>
  <commentList>
    <comment ref="J6" authorId="0">
      <text>
        <r>
          <rPr>
            <b/>
            <sz val="9"/>
            <color indexed="81"/>
            <rFont val="Calibri"/>
            <family val="2"/>
          </rPr>
          <t>Michelle:</t>
        </r>
        <r>
          <rPr>
            <sz val="9"/>
            <color indexed="81"/>
            <rFont val="Calibri"/>
            <family val="2"/>
          </rPr>
          <t xml:space="preserve">
Porqué estaba dividido en dos valores?</t>
        </r>
      </text>
    </comment>
    <comment ref="J10" authorId="0">
      <text>
        <r>
          <rPr>
            <b/>
            <sz val="9"/>
            <color indexed="81"/>
            <rFont val="Calibri"/>
            <family val="2"/>
          </rPr>
          <t>Michelle:</t>
        </r>
        <r>
          <rPr>
            <sz val="9"/>
            <color indexed="81"/>
            <rFont val="Calibri"/>
            <family val="2"/>
          </rPr>
          <t xml:space="preserve">
Porqué estaba dividido en dos valores?</t>
        </r>
      </text>
    </comment>
    <comment ref="J14" authorId="0">
      <text>
        <r>
          <rPr>
            <b/>
            <sz val="9"/>
            <color indexed="81"/>
            <rFont val="Calibri"/>
            <family val="2"/>
          </rPr>
          <t>Michelle:</t>
        </r>
        <r>
          <rPr>
            <sz val="9"/>
            <color indexed="81"/>
            <rFont val="Calibri"/>
            <family val="2"/>
          </rPr>
          <t xml:space="preserve">
Porqué estaba dividido en dos valores?</t>
        </r>
      </text>
    </comment>
    <comment ref="F32" authorId="0">
      <text>
        <r>
          <rPr>
            <b/>
            <sz val="9"/>
            <color indexed="81"/>
            <rFont val="Calibri"/>
            <family val="2"/>
          </rPr>
          <t>Michelle:</t>
        </r>
        <r>
          <rPr>
            <sz val="9"/>
            <color indexed="81"/>
            <rFont val="Calibri"/>
            <family val="2"/>
          </rPr>
          <t xml:space="preserve">
Porqué estaba dividido en dos valores?</t>
        </r>
      </text>
    </comment>
    <comment ref="J32" authorId="0">
      <text>
        <r>
          <rPr>
            <b/>
            <sz val="9"/>
            <color indexed="81"/>
            <rFont val="Calibri"/>
            <family val="2"/>
          </rPr>
          <t>Michelle:</t>
        </r>
        <r>
          <rPr>
            <sz val="9"/>
            <color indexed="81"/>
            <rFont val="Calibri"/>
            <family val="2"/>
          </rPr>
          <t xml:space="preserve">
Porqué estaba dividido en dos valores?</t>
        </r>
      </text>
    </comment>
  </commentList>
</comments>
</file>

<file path=xl/comments3.xml><?xml version="1.0" encoding="utf-8"?>
<comments xmlns="http://schemas.openxmlformats.org/spreadsheetml/2006/main">
  <authors>
    <author>Michelle</author>
  </authors>
  <commentList>
    <comment ref="P7" authorId="0">
      <text>
        <r>
          <rPr>
            <b/>
            <sz val="9"/>
            <color indexed="81"/>
            <rFont val="Calibri"/>
            <family val="2"/>
          </rPr>
          <t>Michelle:</t>
        </r>
        <r>
          <rPr>
            <sz val="9"/>
            <color indexed="81"/>
            <rFont val="Calibri"/>
            <family val="2"/>
          </rPr>
          <t xml:space="preserve">
Hay discrepancia entre columnas N y O favor explicar</t>
        </r>
      </text>
    </comment>
    <comment ref="Q15" authorId="0">
      <text>
        <r>
          <rPr>
            <b/>
            <sz val="9"/>
            <color indexed="81"/>
            <rFont val="Calibri"/>
            <family val="2"/>
          </rPr>
          <t>Michelle:</t>
        </r>
        <r>
          <rPr>
            <sz val="9"/>
            <color indexed="81"/>
            <rFont val="Calibri"/>
            <family val="2"/>
          </rPr>
          <t xml:space="preserve">
Porqué estaba dividido en dos valores?</t>
        </r>
      </text>
    </comment>
    <comment ref="Q31" authorId="0">
      <text>
        <r>
          <rPr>
            <b/>
            <sz val="9"/>
            <color indexed="81"/>
            <rFont val="Calibri"/>
            <family val="2"/>
          </rPr>
          <t>Michelle:</t>
        </r>
        <r>
          <rPr>
            <sz val="9"/>
            <color indexed="81"/>
            <rFont val="Calibri"/>
            <family val="2"/>
          </rPr>
          <t xml:space="preserve">
Porqué estaba dividido en dos valores?</t>
        </r>
      </text>
    </comment>
  </commentList>
</comments>
</file>

<file path=xl/sharedStrings.xml><?xml version="1.0" encoding="utf-8"?>
<sst xmlns="http://schemas.openxmlformats.org/spreadsheetml/2006/main" count="10093" uniqueCount="554">
  <si>
    <t>Número</t>
  </si>
  <si>
    <t>Teléfono</t>
  </si>
  <si>
    <t>Dirección actual</t>
  </si>
  <si>
    <t>Fecha inscripción registro de la propiedad</t>
  </si>
  <si>
    <t>Ha compradas</t>
  </si>
  <si>
    <t>Precio por Ha según avalúo</t>
  </si>
  <si>
    <t>Precio de terreno según avalúo (multiplicación de datos recibidos)</t>
  </si>
  <si>
    <t>Precio del terreno según avalúo (primer dato recibido de Adelca -Karina)</t>
  </si>
  <si>
    <t>Precio pagado por Ha por Adelca</t>
  </si>
  <si>
    <t>Número de Ha x Precio por Ha pagado por Adelca</t>
  </si>
  <si>
    <t>PRECIO PAGADO POR TERRENO POR ADELCA</t>
  </si>
  <si>
    <t>PRECIO EN EXCESO PAGADO POR ADELCA (producto de la negociación)</t>
  </si>
  <si>
    <t>% SOBRE PRECIO</t>
  </si>
  <si>
    <t>Edificaciones en el terreno</t>
  </si>
  <si>
    <t>Uso de edificaciones</t>
  </si>
  <si>
    <t>Vivía en el terreno</t>
  </si>
  <si>
    <t>Actividad que se realizaba en el terreno 1</t>
  </si>
  <si>
    <t>Actividad que se realizaba en el terreno 2</t>
  </si>
  <si>
    <t>Actividad que se realizaba en el terreno3</t>
  </si>
  <si>
    <t>¿Recibió información clara, transparente y oportuna sobre la compra de su terreno de Adelca? ¿Finalidad del terreno y procedimiento de compra?</t>
  </si>
  <si>
    <t>¿Adelca le ofreció la información del avalúo catastral de su terreno?</t>
  </si>
  <si>
    <t>¿Adelca le ofreció opciones de compensación? ¿Pagar mayor valor sobre el valúo del terreno, por ejemplo?</t>
  </si>
  <si>
    <t>¿Adelca le informó sobre el procedimiento legal para comprar su terreno?</t>
  </si>
  <si>
    <t>¿Adelca informó sobre proceso que debía seguir para indemnizar o compensar a trajadores de su terreno?</t>
  </si>
  <si>
    <t>¿Usted Tenía trabajadores a su servicio en el terreno adquirido por Adelca? Si o No y ¿cuántos?</t>
  </si>
  <si>
    <t>¿Cuántos de ellos estaban en relación de dependencia o prestando servicios ocasionales?</t>
  </si>
  <si>
    <t>¿Usted ha termiado los contratos laborales de todos ellos? Si o No, explique</t>
  </si>
  <si>
    <t>¿Usted los ha indemnizado por la terminación de su contrato laboral? Si o No y ¿a cuántos?</t>
  </si>
  <si>
    <t>¿De que parte de Milagro o recintos aledaños provenían sus ex trabajadores? Señale de qué recintos.</t>
  </si>
  <si>
    <t>Por favor evalúe de manera general la reacción de sus ex trabajadores por la adquisición del terreno por parte de Adelca.</t>
  </si>
  <si>
    <t>Actividad a la que dedico el dinero 1</t>
  </si>
  <si>
    <t>Tiempo de nueva actividad económica 1</t>
  </si>
  <si>
    <t>Descripción de nueva actividad económica 1</t>
  </si>
  <si>
    <t>Actividad a la que dedico el dinero 2</t>
  </si>
  <si>
    <t>Tiempo de nueva actividad económica 2</t>
  </si>
  <si>
    <t>Descripción de nueva actividad económica 2</t>
  </si>
  <si>
    <t>Actividad a la que dedico el dinero 3</t>
  </si>
  <si>
    <t>Tiempo de nueva actividad económica 3</t>
  </si>
  <si>
    <t>Descripción de nueva actividad económica 3</t>
  </si>
  <si>
    <t>¿Están usted y los miembros de su hogar satisfechos con la compensación recibida de ADELCA por la compra de su terreno?</t>
  </si>
  <si>
    <t>¿La compra de su terreno por Adelca ha sido beneficioso para el desarrollo social y económico de usted y su hogar?</t>
  </si>
  <si>
    <t>Comentarios por compensación</t>
  </si>
  <si>
    <t>Posición frente al proyecto</t>
  </si>
  <si>
    <t>Beneficios a la comunidad</t>
  </si>
  <si>
    <t>Principales preocupaciones por impactos ambientales y sociales</t>
  </si>
  <si>
    <t xml:space="preserve">Cómo cree que la comunidad debe estar mejor informado </t>
  </si>
  <si>
    <t>Cómo cree que los miembros de la comunidad puedan comunicarse mejor</t>
  </si>
  <si>
    <t>0997088179</t>
  </si>
  <si>
    <t>12/agosto/2013</t>
  </si>
  <si>
    <t>Notaria Trigésimo Octava Guayaquil</t>
  </si>
  <si>
    <t>27/agosto/2013</t>
  </si>
  <si>
    <t>PADULA S.A.</t>
  </si>
  <si>
    <t>0959467028</t>
  </si>
  <si>
    <t>3/enero/2014</t>
  </si>
  <si>
    <t>28/febrero/2014</t>
  </si>
  <si>
    <t>31/enero/2014</t>
  </si>
  <si>
    <t>5/mayo/2014</t>
  </si>
  <si>
    <t>0993668607</t>
  </si>
  <si>
    <t>4/abril/2014</t>
  </si>
  <si>
    <t>Notaría Vigésima Tercera Guayaquil</t>
  </si>
  <si>
    <t>27/mayo/2014</t>
  </si>
  <si>
    <t>0992484335</t>
  </si>
  <si>
    <t>5/marzo/2014</t>
  </si>
  <si>
    <t>8/abril/2014</t>
  </si>
  <si>
    <t>21/mayo/2014</t>
  </si>
  <si>
    <t>0997391475</t>
  </si>
  <si>
    <t>25/marzo/2014</t>
  </si>
  <si>
    <t>28/mayo/2014</t>
  </si>
  <si>
    <t>Cueva Arcenio</t>
  </si>
  <si>
    <t>Cabrera Miranda Steven ECUASERVA S.A.</t>
  </si>
  <si>
    <t xml:space="preserve">Sánchez Cisneros Sócrates Eliuth </t>
  </si>
  <si>
    <t xml:space="preserve">Orellana Orellana Trinidad Lucía </t>
  </si>
  <si>
    <t xml:space="preserve">Gómez Cedeño Betty Isidora </t>
  </si>
  <si>
    <t xml:space="preserve">Martínez Freire Elías Andrés </t>
  </si>
  <si>
    <t xml:space="preserve">Gómez Plaza Mario Stalin y Morán Castillo Aida Beatriz </t>
  </si>
  <si>
    <t>Morán Álvaro</t>
  </si>
  <si>
    <t>Silva Luis</t>
  </si>
  <si>
    <t>Acería del Ecuador C.A. ADELCA</t>
  </si>
  <si>
    <t>Adelca del Litoral S.A.</t>
  </si>
  <si>
    <t>Fecha de compra</t>
  </si>
  <si>
    <t>Notaría</t>
  </si>
  <si>
    <t>Fecha de inicio de negociaciones con Adelca</t>
  </si>
  <si>
    <t>EX PROPIETARIOS DE TERRENOS COMPRADOS Y VENDIDOS EN EL MARCO DE ESTRATEGIA DE ADQUISICIÓN DE TIERRAS DE ADELCA DEL LITORAL</t>
  </si>
  <si>
    <t>CANTÓN</t>
  </si>
  <si>
    <t>PROVINCIA</t>
  </si>
  <si>
    <t>PARROQUIA</t>
  </si>
  <si>
    <t>Milagro</t>
  </si>
  <si>
    <t>San Francisco de Milagro</t>
  </si>
  <si>
    <t xml:space="preserve">Guayas </t>
  </si>
  <si>
    <t>Guayaquil</t>
  </si>
  <si>
    <t>El Ceibo</t>
  </si>
  <si>
    <t>NS/NC</t>
  </si>
  <si>
    <t>S/D</t>
  </si>
  <si>
    <t>Informacion General</t>
  </si>
  <si>
    <t>Comprador</t>
  </si>
  <si>
    <t>Vendedor</t>
  </si>
  <si>
    <t>Código de Encuesta</t>
  </si>
  <si>
    <t>Fecha</t>
  </si>
  <si>
    <t>Coordenadas UTM X</t>
  </si>
  <si>
    <t>Y</t>
  </si>
  <si>
    <t>Edificación y ocupación</t>
  </si>
  <si>
    <t>Informante</t>
  </si>
  <si>
    <t>Terreno y vivienda</t>
  </si>
  <si>
    <t>Familia</t>
  </si>
  <si>
    <t>Migración</t>
  </si>
  <si>
    <t>Características generales del productor agrícola</t>
  </si>
  <si>
    <t>Medios y estrategias de subsistencia</t>
  </si>
  <si>
    <t>Salud</t>
  </si>
  <si>
    <t>9. Tipo de vivienda</t>
  </si>
  <si>
    <t>10. Ocupación de la vivienda</t>
  </si>
  <si>
    <t>Observaciones</t>
  </si>
  <si>
    <t>11. Nombre del Informante</t>
  </si>
  <si>
    <t>12. Parentesco del informante con el jefe de familia</t>
  </si>
  <si>
    <t>13. Número de teléfono</t>
  </si>
  <si>
    <t>14. Tamaño del terreno m2</t>
  </si>
  <si>
    <t>15. Tenencia del terreno que ocupan</t>
  </si>
  <si>
    <t>18. Estado legal del terreno</t>
  </si>
  <si>
    <t>19. Frecuencia con que se inunda este terreno</t>
  </si>
  <si>
    <t>20. Nivel de inundación m</t>
  </si>
  <si>
    <t>21. Actividad productiva en terreno</t>
  </si>
  <si>
    <t>22. Número de familias en la misma vivienda</t>
  </si>
  <si>
    <t>23. Material predominante del techo</t>
  </si>
  <si>
    <t>24. Estado del techo de la vivienda</t>
  </si>
  <si>
    <t>25. En el caso de que sea malo, tipo de deterioro</t>
  </si>
  <si>
    <t>26. Material predominante de las paredes exteriores de la vivienda</t>
  </si>
  <si>
    <t>27. Estado de las paredes exteriores de la vivienda</t>
  </si>
  <si>
    <t>28. En el caso de que sea malo qué tipo de deterioro</t>
  </si>
  <si>
    <t>29. Material predominante del piso de la vivienda</t>
  </si>
  <si>
    <t>30. Estado del piso de la vivienda</t>
  </si>
  <si>
    <t>31. En el caso de que sea malo qué tipo de deterioro</t>
  </si>
  <si>
    <t>32. Tamaño de la vivienda m2</t>
  </si>
  <si>
    <t>33. Número de pisos de la vivida</t>
  </si>
  <si>
    <t>34. Años de la vivienda</t>
  </si>
  <si>
    <t>35. Dormitorios en la vivienda</t>
  </si>
  <si>
    <t>36. Tenencia de la vivienda</t>
  </si>
  <si>
    <t>37. Cuánto paga mensualmente</t>
  </si>
  <si>
    <t>38. Abastecimiento de agua</t>
  </si>
  <si>
    <t>39. Cuánto paga mensualmente por agua</t>
  </si>
  <si>
    <t>40. Abastecimiento luz eléctrica</t>
  </si>
  <si>
    <t>41. Cuánto paga mensualmente por luz</t>
  </si>
  <si>
    <t>42. Cómo se deshace de la basura</t>
  </si>
  <si>
    <t>44. En qué ciudad nació el jefe de familia</t>
  </si>
  <si>
    <t>45. Cuántos años viven en este terreno</t>
  </si>
  <si>
    <t>46. Auto-identificación</t>
  </si>
  <si>
    <t>47. Apellido y nombre de miembro de familia</t>
  </si>
  <si>
    <t>48. Parentesco con el jefe de familia</t>
  </si>
  <si>
    <t>Número de miembros de familia</t>
  </si>
  <si>
    <t>Tipo de familia</t>
  </si>
  <si>
    <t>49. Edad</t>
  </si>
  <si>
    <t>50. Género</t>
  </si>
  <si>
    <t>51. Estado civil</t>
  </si>
  <si>
    <t>52. Nivel de instrucción escolar</t>
  </si>
  <si>
    <t>Ocupación</t>
  </si>
  <si>
    <t>53. En qué trabaja</t>
  </si>
  <si>
    <t>54. Rama de actividad</t>
  </si>
  <si>
    <t>55. Tipo de trabajo</t>
  </si>
  <si>
    <t>Afiliación Seguro Social</t>
  </si>
  <si>
    <t>56. Afiliación IESS</t>
  </si>
  <si>
    <t>57. Ingreso mensual</t>
  </si>
  <si>
    <t>Ingreso familiar mensual</t>
  </si>
  <si>
    <t>58. Discapacidad</t>
  </si>
  <si>
    <t>59. Número carnet CONADIS</t>
  </si>
  <si>
    <t>Institución educativa a la que asiste</t>
  </si>
  <si>
    <t>Ubicación</t>
  </si>
  <si>
    <t>60. Tiene negocio en vivienda</t>
  </si>
  <si>
    <t>61. Tipo de negocio</t>
  </si>
  <si>
    <t>62. Animales que tiene</t>
  </si>
  <si>
    <t>63. BDH</t>
  </si>
  <si>
    <t>64. Bono Miduvi</t>
  </si>
  <si>
    <t>66. Relación con el resto de personas del barrio</t>
  </si>
  <si>
    <t>67. Participación en organización social</t>
  </si>
  <si>
    <t>74. Gasto familiar mensual</t>
  </si>
  <si>
    <t>75. Vehículo</t>
  </si>
  <si>
    <t>Tipo de vehículo</t>
  </si>
  <si>
    <t>76. Otra vivienda</t>
  </si>
  <si>
    <t>77. Otro terreno</t>
  </si>
  <si>
    <t>Alguno de los miembros del hogar es migrante (señale Si o No)</t>
  </si>
  <si>
    <t>Inmigrante o Emigrante</t>
  </si>
  <si>
    <t>Provincia o país de inmigración-emigración</t>
  </si>
  <si>
    <t>Año de inmigración/emigración</t>
  </si>
  <si>
    <t>Motivos para inmigrar-emigrar</t>
  </si>
  <si>
    <t>Ocupación actual</t>
  </si>
  <si>
    <t>Productos cultivados durante los últimos 12 meses 1</t>
  </si>
  <si>
    <t>Productos cultivados durante los últimos 12 meses 2</t>
  </si>
  <si>
    <t>Productos cultivados durante los últimos 12 meses 3</t>
  </si>
  <si>
    <t>Veces que cosechó en últimos 12 meses</t>
  </si>
  <si>
    <t>A quien vende sus productos</t>
  </si>
  <si>
    <t>Donde</t>
  </si>
  <si>
    <t>Medio y estrategia 1</t>
  </si>
  <si>
    <t>Medio y estrategia 2</t>
  </si>
  <si>
    <t>Medio y estrategia 3</t>
  </si>
  <si>
    <t>Medio y estrategia 4</t>
  </si>
  <si>
    <t>Número de partos de niños vivos</t>
  </si>
  <si>
    <t>Número de hijos vivos  actualmente</t>
  </si>
  <si>
    <t>Hijos muertos antes de cumplir 1 año/causa</t>
  </si>
  <si>
    <t>Hijos muertos de 1 a 5 años/causa</t>
  </si>
  <si>
    <t>Hijos muertos antes de nacer/causa</t>
  </si>
  <si>
    <t>Último parto fue atendido por</t>
  </si>
  <si>
    <t>Último parto fue atendido en</t>
  </si>
  <si>
    <t>Enfermedades más frecuentes</t>
  </si>
  <si>
    <t>Donde se atienden en casos de enfermedad</t>
  </si>
  <si>
    <t>Cúal</t>
  </si>
  <si>
    <t>Las medicinas que utiliza las consigue en</t>
  </si>
  <si>
    <t>Medicinas de la naturaleza más utilizadas</t>
  </si>
  <si>
    <t>De donde abastece su comida diaria 1</t>
  </si>
  <si>
    <t>De donde abastece su comida diaria 2</t>
  </si>
  <si>
    <t>Problemas de malnutrición</t>
  </si>
  <si>
    <t>Casa/Villa</t>
  </si>
  <si>
    <t>Ocupada con personas presentes</t>
  </si>
  <si>
    <t>N/A</t>
  </si>
  <si>
    <t>Jefe/a de familia</t>
  </si>
  <si>
    <t>Propio y totalmente pagado</t>
  </si>
  <si>
    <t>Escritura, titulo de propiedad registrado</t>
  </si>
  <si>
    <t>No se inunda</t>
  </si>
  <si>
    <t>Ninguna</t>
  </si>
  <si>
    <t>Hormigón (losa, cemento)</t>
  </si>
  <si>
    <t>Bueno</t>
  </si>
  <si>
    <t>Propia y totalmente pagada</t>
  </si>
  <si>
    <t>Existe recolección de basura</t>
  </si>
  <si>
    <t>Mestizo</t>
  </si>
  <si>
    <t>1 a 2</t>
  </si>
  <si>
    <t>Nuclear</t>
  </si>
  <si>
    <t>H</t>
  </si>
  <si>
    <t>Soltero/a</t>
  </si>
  <si>
    <t>Ninguno</t>
  </si>
  <si>
    <t>Cuenta propia</t>
  </si>
  <si>
    <t>Si</t>
  </si>
  <si>
    <t>IESS</t>
  </si>
  <si>
    <t>Carro</t>
  </si>
  <si>
    <t>Por trabajo</t>
  </si>
  <si>
    <t>Médico</t>
  </si>
  <si>
    <t>Hospital</t>
  </si>
  <si>
    <t>Farmacia/Botica</t>
  </si>
  <si>
    <t>De su propia finca</t>
  </si>
  <si>
    <t>Ocupada con personas ausentes</t>
  </si>
  <si>
    <t>Esposo/a</t>
  </si>
  <si>
    <t>Agrícola</t>
  </si>
  <si>
    <t>Regular</t>
  </si>
  <si>
    <t>Ladrillo o bloque</t>
  </si>
  <si>
    <t>Red pública</t>
  </si>
  <si>
    <t>Quema</t>
  </si>
  <si>
    <t>Montubio</t>
  </si>
  <si>
    <t>de 3 a 5</t>
  </si>
  <si>
    <t>Ampliada</t>
  </si>
  <si>
    <t>M</t>
  </si>
  <si>
    <t>Casado/a</t>
  </si>
  <si>
    <t>Primaria</t>
  </si>
  <si>
    <t>Relación de dependencia</t>
  </si>
  <si>
    <t>No</t>
  </si>
  <si>
    <t>SSCampesino</t>
  </si>
  <si>
    <t>Mascota</t>
  </si>
  <si>
    <t>Emigrante</t>
  </si>
  <si>
    <t>La compra en el mercado</t>
  </si>
  <si>
    <t>Hijo/a</t>
  </si>
  <si>
    <t>Propio regalado, donado, heredado</t>
  </si>
  <si>
    <t>Zinc</t>
  </si>
  <si>
    <t>Cerámica, baldosa, vinil o mármol</t>
  </si>
  <si>
    <t>más de 5</t>
  </si>
  <si>
    <t>Unión libre</t>
  </si>
  <si>
    <t>Secundaria</t>
  </si>
  <si>
    <t>ISSPOL</t>
  </si>
  <si>
    <t>Gallinas</t>
  </si>
  <si>
    <t>Casa</t>
  </si>
  <si>
    <t>Posesión efectiva</t>
  </si>
  <si>
    <t>Cuando llueve</t>
  </si>
  <si>
    <t>Ladrillo o cemento</t>
  </si>
  <si>
    <t>Pozo</t>
  </si>
  <si>
    <t>Bota en terrenos baldíos, calle, quebradas, ríos</t>
  </si>
  <si>
    <t>Viudo/a</t>
  </si>
  <si>
    <t>Cerdos</t>
  </si>
  <si>
    <t>Muy buena</t>
  </si>
  <si>
    <t>Nieto/a</t>
  </si>
  <si>
    <t>Prestado o cedido</t>
  </si>
  <si>
    <t>No sabe</t>
  </si>
  <si>
    <t>Superior</t>
  </si>
  <si>
    <t>Jubilado</t>
  </si>
  <si>
    <t>Yerno/Nuera</t>
  </si>
  <si>
    <t>Arrendado</t>
  </si>
  <si>
    <t>Arrendada</t>
  </si>
  <si>
    <t>Técnico artesanal</t>
  </si>
  <si>
    <t>Estudiante</t>
  </si>
  <si>
    <t>Padres/Suegros</t>
  </si>
  <si>
    <t>QQDD</t>
  </si>
  <si>
    <t>Ocupado</t>
  </si>
  <si>
    <t>INFORMACIÓN SOCIO-ECONÓMICA ACTUAL DE LA FAMILIA DEL EXPROPIETARIO</t>
  </si>
  <si>
    <t>AMP08</t>
  </si>
  <si>
    <t>AMP04</t>
  </si>
  <si>
    <t>AMP03</t>
  </si>
  <si>
    <t>AMP07</t>
  </si>
  <si>
    <t>AMP01</t>
  </si>
  <si>
    <t>AMP06</t>
  </si>
  <si>
    <t>AMP05</t>
  </si>
  <si>
    <t>AMP02</t>
  </si>
  <si>
    <t>AMP09</t>
  </si>
  <si>
    <t>AMP10</t>
  </si>
  <si>
    <t>AMP11</t>
  </si>
  <si>
    <t>0988644407</t>
  </si>
  <si>
    <t>mayo/2014</t>
  </si>
  <si>
    <t>Facilidades de empacadora</t>
  </si>
  <si>
    <t>Plantación bananera</t>
  </si>
  <si>
    <t>Empacadora bananera</t>
  </si>
  <si>
    <t>Despachadora bananera</t>
  </si>
  <si>
    <t>Compra de terreno en 2007. 12 Ha en producción. 34 ha peladas. Plantación y empacadora bananera funcionando al 100% desde 2009. Despacho de banano se realizaba cada 2 semanas para lo cual se contrataba personal por servicios ocasionales.</t>
  </si>
  <si>
    <t>Mecanismos de información para la compra del terreno por Adelca</t>
  </si>
  <si>
    <t>Cuándo</t>
  </si>
  <si>
    <t>En qué forma</t>
  </si>
  <si>
    <t>Información ex trabajadores</t>
  </si>
  <si>
    <t>Destino del dinero recibido por la venta del terreno</t>
  </si>
  <si>
    <t>Satisfacción con venta y compensación</t>
  </si>
  <si>
    <t>Percepciones del proyecto Adelca</t>
  </si>
  <si>
    <t>Uso del suelo en terreno adquirido por Adelca</t>
  </si>
  <si>
    <t>Precio pagado por el terreno</t>
  </si>
  <si>
    <t>Información vendedor y terreno vendido</t>
  </si>
  <si>
    <t>Mayo 2012</t>
  </si>
  <si>
    <t xml:space="preserve">Dialogo </t>
  </si>
  <si>
    <t>Verbalmente de alguien de Adelca</t>
  </si>
  <si>
    <t>Si/35</t>
  </si>
  <si>
    <t>15/Relación de dependencia y 20/ocasionales</t>
  </si>
  <si>
    <t>Si a los que requiere la ley</t>
  </si>
  <si>
    <t>Alrededores</t>
  </si>
  <si>
    <t>¿Tenía usted un programa de salud ocupacional para sus ex trabajadores?</t>
  </si>
  <si>
    <t>¿Cuáles eran las afecciones más comunes de los ex trabajadores a su servicio?</t>
  </si>
  <si>
    <t>Diabetes. Presión arterial. Enfermedades virales.</t>
  </si>
  <si>
    <t>¿Sus ex trabajadores tenían beneficios extras (adicionales a la remuneración)? Ejemplo: bonificaciones, almuerzos, etc.</t>
  </si>
  <si>
    <t>Almuerzo. Transporte. Bonos por producción.</t>
  </si>
  <si>
    <t>Algo de incertidumbre pero conformes con liquidación.</t>
  </si>
  <si>
    <t>Proyectos agrícolas</t>
  </si>
  <si>
    <t>Emprendimientos en nuevos proyectos agrícolas</t>
  </si>
  <si>
    <t>Sigue creciendo negocio familiar</t>
  </si>
  <si>
    <t>Totalmente a favor</t>
  </si>
  <si>
    <t>Plazas de trabajo fijas</t>
  </si>
  <si>
    <t>Contaminación agua</t>
  </si>
  <si>
    <t>Reuniones periódicas</t>
  </si>
  <si>
    <t>Vivienda</t>
  </si>
  <si>
    <t>No/Viviendas cedidas a familiares</t>
  </si>
  <si>
    <t>Crianza de animales para autoconsumo</t>
  </si>
  <si>
    <t xml:space="preserve">Descripción </t>
  </si>
  <si>
    <t xml:space="preserve">Ingreso económico </t>
  </si>
  <si>
    <t>septiembre/2013</t>
  </si>
  <si>
    <t>Cultivo de banano. 40-50 racimos calificados para exportación al mes. Cosecha 2 veces x semana. $6 el racimo de exportación.</t>
  </si>
  <si>
    <t>Septiembre 2013</t>
  </si>
  <si>
    <t>Verbalmente Jorge Valdez. Antes, chinos llegan a hacer estudios en el área.</t>
  </si>
  <si>
    <t>Todo se hizo por medio de abogados</t>
  </si>
  <si>
    <t>Enero 2014</t>
  </si>
  <si>
    <t>Sánchez Villalba Humberto Angelino y Freire Morales Lidia Mariana</t>
  </si>
  <si>
    <t>Al momento de la compra se enteran que era Adelca el comprador y Jorge Valdez solo negociaba</t>
  </si>
  <si>
    <t>Diálogo con abogados</t>
  </si>
  <si>
    <t>Compra de bus</t>
  </si>
  <si>
    <t>Mayo 2014</t>
  </si>
  <si>
    <t>Ingreso económico mensual por nuevas actividades TOTAL</t>
  </si>
  <si>
    <t>Mildre y Henry Gómez vivián en el terreno que Adelca compró de sus sobrinas. Ahora ellos están viviendo en terreno vecino al proyecto que ha sido cedido por sobrinas. Adelca quiere adquirir este terreno y están en negociaciones para hacer cambio con otro terreno aledaño.</t>
  </si>
  <si>
    <t>Neutral</t>
  </si>
  <si>
    <t>No conoce</t>
  </si>
  <si>
    <t>Visita personal</t>
  </si>
  <si>
    <t>Vivienda recientemente construida luego de que PADULA venda terreno a Adelca. Están en negociaciones para vender el terreno a Adelca a cambio de otro aledaño-</t>
  </si>
  <si>
    <t>Cortéz Mildre</t>
  </si>
  <si>
    <t>0994050109</t>
  </si>
  <si>
    <t>Propio</t>
  </si>
  <si>
    <t>Vinces</t>
  </si>
  <si>
    <t>Gómez Henry</t>
  </si>
  <si>
    <t>Agricultura</t>
  </si>
  <si>
    <t>Gómez Santiago</t>
  </si>
  <si>
    <t>Chile</t>
  </si>
  <si>
    <t>Gómez Henry JR</t>
  </si>
  <si>
    <t>Gómez Rafael</t>
  </si>
  <si>
    <t>Migrante</t>
  </si>
  <si>
    <t>Empleado privado</t>
  </si>
  <si>
    <t>Plátano</t>
  </si>
  <si>
    <t>Comerciantes</t>
  </si>
  <si>
    <t>Jornales en fincas familiares</t>
  </si>
  <si>
    <t>Redes familiares</t>
  </si>
  <si>
    <t>Venta de cultivo</t>
  </si>
  <si>
    <t>SS</t>
  </si>
  <si>
    <t>0991173695/0992086422/042712362</t>
  </si>
  <si>
    <t>enero/2014</t>
  </si>
  <si>
    <t>Cultivo de tabaco</t>
  </si>
  <si>
    <t>Tiempo AÑOS</t>
  </si>
  <si>
    <t>Abandonada</t>
  </si>
  <si>
    <t>Cacao</t>
  </si>
  <si>
    <t>Cultivo de cacao</t>
  </si>
  <si>
    <t>Cultivo de plátano</t>
  </si>
  <si>
    <t>Cultivo de árboles frutales</t>
  </si>
  <si>
    <t>Cultivo de cacao y plátano para la venta al mercado. Cultivo de frutales para autoconsumo. Propiedad heredada del padre.</t>
  </si>
  <si>
    <t>Gasfitero</t>
  </si>
  <si>
    <t>Diabetes</t>
  </si>
  <si>
    <t>abril 2014</t>
  </si>
  <si>
    <t>Verbalmente de Rigoberto Martínez hijo (ex dueño de finca aledaña).</t>
  </si>
  <si>
    <t>marzo 2014</t>
  </si>
  <si>
    <t>Trabajo para él y sus hijos. Cosechar por los próximos 1 o 2 años después de la venta.</t>
  </si>
  <si>
    <t>Si/1</t>
  </si>
  <si>
    <t>Servicios Ocasionales</t>
  </si>
  <si>
    <t>Póliza de acumulación</t>
  </si>
  <si>
    <t>Póliza de acumulación en entidad bancaria</t>
  </si>
  <si>
    <t>Desconoce</t>
  </si>
  <si>
    <t>Espera que Adelca de trabajo a alguno de los miembros de su familia. Al momento siente que está perdiendo del dinero porque está sentado en el banco. No está satisfecho con acuerdo de cosecha porque Jorge Valdez promete 1 o 2 años desde la compra, pero después de la última cosecha en agosto, Javier García le informa que debe salir.</t>
  </si>
  <si>
    <t>Falta de información</t>
  </si>
  <si>
    <t>Folletos</t>
  </si>
  <si>
    <t>Sánchez Cisneros Sócrates Eliuth</t>
  </si>
  <si>
    <t>0959158939</t>
  </si>
  <si>
    <t>Servicios</t>
  </si>
  <si>
    <t>Pérez Sanines Victoria María</t>
  </si>
  <si>
    <t>Costura</t>
  </si>
  <si>
    <t>Artesanal</t>
  </si>
  <si>
    <t>Sánchez Pérez Mónica</t>
  </si>
  <si>
    <t>Asesoría Tributaria</t>
  </si>
  <si>
    <t>Vera Sánchez Giancarlo</t>
  </si>
  <si>
    <t>Carlos Moreno Arias</t>
  </si>
  <si>
    <t>Sánchez Pérez Fredy</t>
  </si>
  <si>
    <t xml:space="preserve"> Gasfitero</t>
  </si>
  <si>
    <t>Méndez Mery</t>
  </si>
  <si>
    <t>Sánchez Méndez Jhon</t>
  </si>
  <si>
    <t>Salario</t>
  </si>
  <si>
    <t>Fletes ocasionales</t>
  </si>
  <si>
    <t>Trabajos ocasionales como gasfitero</t>
  </si>
  <si>
    <t>Leon Becerra</t>
  </si>
  <si>
    <t>febrero/2014</t>
  </si>
  <si>
    <t>Cultivo de habas</t>
  </si>
  <si>
    <t>Terreno lo tiene 45 años. Lo utilizaba para cultivo de alimentos como habas, maíz y otros que vendía y autoconsumía. El terreno compartía cultivos de Cl y Cc. Desde hace 8 años sólo cultiva cacao.</t>
  </si>
  <si>
    <t>enero 2014</t>
  </si>
  <si>
    <t>Verbalmente de Jorge Valdez</t>
  </si>
  <si>
    <t>febrero 2014</t>
  </si>
  <si>
    <t>Ayuda a 5 hijos</t>
  </si>
  <si>
    <t>Espera que Adelca de trabajo a alguno de los miembros de su familia. Jorge Valdez ya ha recibido carpetas. Son choferes profesionales</t>
  </si>
  <si>
    <t>Contaminación aire</t>
  </si>
  <si>
    <t>Sánchez Villalba Humberto Angelino</t>
  </si>
  <si>
    <t>Otros/ardex</t>
  </si>
  <si>
    <t>Pelileo</t>
  </si>
  <si>
    <t>Chofer</t>
  </si>
  <si>
    <t>Transporte</t>
  </si>
  <si>
    <t>Freire Lidia Mariana</t>
  </si>
  <si>
    <t>Bus</t>
  </si>
  <si>
    <t>Si/Cooperativa de Transportes Barcelona</t>
  </si>
  <si>
    <t>Mercado</t>
  </si>
  <si>
    <t>Mal de la próstata</t>
  </si>
  <si>
    <t>abril/2014</t>
  </si>
  <si>
    <t>septiembre/2014</t>
  </si>
  <si>
    <t>Cultivo de madera</t>
  </si>
  <si>
    <t>Cultivo de plátano y cacano para venta al mercado. Cultivo de madera para venta.</t>
  </si>
  <si>
    <t>No recuerda</t>
  </si>
  <si>
    <t>Verbalmente de Jorge Valdez. Cueva no tenía intención de vender.</t>
  </si>
  <si>
    <t>diciembre 2014</t>
  </si>
  <si>
    <t>Agosto 2014</t>
  </si>
  <si>
    <t>No/Continúa trabajando con él en el nuevo terreno</t>
  </si>
  <si>
    <t>Compra de otro terreno 3200m2 en el área</t>
  </si>
  <si>
    <t>Banco</t>
  </si>
  <si>
    <t>Compro otro terreno aledaño al entregado por Adelca con la ayuda de Aldeca.</t>
  </si>
  <si>
    <t>1 mes</t>
  </si>
  <si>
    <t>Depósito de dinero recibido de Adelca en Banco</t>
  </si>
  <si>
    <t>Adelca no ha sido clara. No tenía la intención de vender. Vendió porque había permiso de continuar cosechando por algún tiempo hasta que nuevas plantas en nuevo terreno empiecen a dar frutos. Es difícil empezar una finca desde 0.</t>
  </si>
  <si>
    <t>Parcialmente en contra</t>
  </si>
  <si>
    <t>Afectación producción de cultivos</t>
  </si>
  <si>
    <t>Diálogo transparente</t>
  </si>
  <si>
    <t>Loja</t>
  </si>
  <si>
    <t>Torres Quinto Rosa</t>
  </si>
  <si>
    <t>Seca cacao</t>
  </si>
  <si>
    <t>Si/Iglesia</t>
  </si>
  <si>
    <t>BDH</t>
  </si>
  <si>
    <t>1/Desconocida</t>
  </si>
  <si>
    <t>Otros/sola</t>
  </si>
  <si>
    <t>Parkinson</t>
  </si>
  <si>
    <t>0980964905/0986303831</t>
  </si>
  <si>
    <t>noviembre/2014</t>
  </si>
  <si>
    <t>No/Vivienda cedida a conocidos VER AMS101 y utilizada por ellos a veces los fines de semanas</t>
  </si>
  <si>
    <t>Cultivo de verde</t>
  </si>
  <si>
    <t>Tienen terreno hace 32 años. Desde hace 20 años cultivan, antes eran potreros.</t>
  </si>
  <si>
    <t>Noviembre 2013</t>
  </si>
  <si>
    <t>Verbalmente de Jorge Valdez. No tienen intenciones de vender pero acuerdan por oferta económica + posibilidad de cosechar por 2 años.</t>
  </si>
  <si>
    <t xml:space="preserve">Precio se establece por oferta económica </t>
  </si>
  <si>
    <t>Pagar buen precio por terreno</t>
  </si>
  <si>
    <t>Pagar buen precio por terreno. Entregarle otro terreno con las mismas características (pozo, riego, plantas, jornaleros que trabajen la tierra). Permitir cosecha durante 4 años o permitir cosecha 2 años y pagar por cosecha de otros dos años.</t>
  </si>
  <si>
    <t>Pagar buen precio por terreno. Permitir cultivar por 2 años soguientes y permitir cultivar terreno de Mario Gómez también.</t>
  </si>
  <si>
    <t>Compra de otro terreno 3 cuadras vacías $35000 en Vía Las Cataratas.</t>
  </si>
  <si>
    <t>Compra de carro</t>
  </si>
  <si>
    <t>Compra otro terreno con dinero recibido. Terreno pelado, pensaban trabajarlo con ingresos de las cosechas de antiguo terreno según promesa de Jorge Valdez</t>
  </si>
  <si>
    <t>Compra carro a raíz de robo de anterior</t>
  </si>
  <si>
    <t>Adelca no ha cumplido promesa hecha por Jorge Valdez. Están arrepentidos de haber comprado terreno pelado porque es muy difícil empezar desde 0.</t>
  </si>
  <si>
    <t>Serna Maritza</t>
  </si>
  <si>
    <t>0986303831</t>
  </si>
  <si>
    <t>Delgado Juan Carlos</t>
  </si>
  <si>
    <t>Delgado Serna Giancarlo</t>
  </si>
  <si>
    <t>Delgado Serna Liseth</t>
  </si>
  <si>
    <t>Ventas</t>
  </si>
  <si>
    <t>Técnico Milagro</t>
  </si>
  <si>
    <t>Simón Bolívar</t>
  </si>
  <si>
    <t>Si/Se lo quitaron desde recepción de pago por venta de terreno</t>
  </si>
  <si>
    <t>Si/Construcción vivienda en terreno vendido</t>
  </si>
  <si>
    <t>Ventas por catálogo</t>
  </si>
  <si>
    <t>Cultivo de frutales</t>
  </si>
  <si>
    <t>Compró terreno de hacienda San Miguel hace 25 años. Desde hace 7 cultivo de cacao y plátano. Antes, durante 18 años cultivos combinados Cc y Cl (habas, maíz, fréjol, verduras)</t>
  </si>
  <si>
    <t>Marzo 2013</t>
  </si>
  <si>
    <t>marzo 2013</t>
  </si>
  <si>
    <t>Si/Ciudadores VER AMS102</t>
  </si>
  <si>
    <t>Verbalmente de Rigoberto Martínez hijo (ex dueño de finca aledaña). Después aparece Jorge Valdez</t>
  </si>
  <si>
    <t>Pagar buen precio por terreno. Permitirle cosechar al inicio por 2 años (durante negociaciones), después por 1 año (a la firma de escrituras) y finalmente hace 3 semanas Javier García le pide que no coseche más</t>
  </si>
  <si>
    <t>Compra otro taxi</t>
  </si>
  <si>
    <t>2 meses</t>
  </si>
  <si>
    <t>Compra de otro taxi para yerno</t>
  </si>
  <si>
    <t>Espera que Jorge Valdez viabilice promesa de trabajo para miembros de su familia. Hijas enfermeras. Espera encontrar otro terreno para invertir resto de dinero. Solo encuentra a $20000 la cuadra.</t>
  </si>
  <si>
    <t>Otros/duratecho</t>
  </si>
  <si>
    <t>Si/Cooperativa de Taxis Intercontinental Milagro</t>
  </si>
  <si>
    <t>Taxi</t>
  </si>
  <si>
    <t>Renta de taxi a yerno</t>
  </si>
  <si>
    <t>0993418194/0993799198</t>
  </si>
  <si>
    <t>Compra terreno en 2008 ya en producción. Continúa cosechando</t>
  </si>
  <si>
    <t>Permiso de cosecha por 3 meses</t>
  </si>
  <si>
    <t>Compra otro terreno</t>
  </si>
  <si>
    <t>Contaminación por gases y desechos tóxicos</t>
  </si>
  <si>
    <t>Gómez Plaza Mario Stalin</t>
  </si>
  <si>
    <t xml:space="preserve">Morán Castillo Aida Beatriz </t>
  </si>
  <si>
    <t>Fuerzas del Orden</t>
  </si>
  <si>
    <t>Estado</t>
  </si>
  <si>
    <t>Alergia</t>
  </si>
  <si>
    <t>042974316</t>
  </si>
  <si>
    <t>octubre/2014</t>
  </si>
  <si>
    <t>Compra terreno hace 8 años ya en producción.</t>
  </si>
  <si>
    <t>mayo 2014</t>
  </si>
  <si>
    <t>octubre 2014</t>
  </si>
  <si>
    <t>No aplica</t>
  </si>
  <si>
    <t>Espera trabajo de Adelca</t>
  </si>
  <si>
    <t>1 semana</t>
  </si>
  <si>
    <t xml:space="preserve">Espera que Adelca de trabajo a alguno de los miembros de su familia. </t>
  </si>
  <si>
    <t>Subida de precio de terrenos en Milagro</t>
  </si>
  <si>
    <t>Charlas</t>
  </si>
  <si>
    <t>Castillo Ávila Aida Beatriz</t>
  </si>
  <si>
    <t>Morán Bermeo Bryan</t>
  </si>
  <si>
    <t>Profesora</t>
  </si>
  <si>
    <t>Educación</t>
  </si>
  <si>
    <t>Velasco Ibarra</t>
  </si>
  <si>
    <t>Si/Gremio de Artesanos Mecánicos y UNE</t>
  </si>
  <si>
    <t>Si/hijas ya otro hogar</t>
  </si>
  <si>
    <t>Ventas de cultivo</t>
  </si>
  <si>
    <t>AMP1</t>
  </si>
  <si>
    <t>AMP2</t>
  </si>
  <si>
    <t>AMP3</t>
  </si>
  <si>
    <t>AMP4</t>
  </si>
  <si>
    <t>AMP5</t>
  </si>
  <si>
    <t>AMP6</t>
  </si>
  <si>
    <t>AMP7</t>
  </si>
  <si>
    <t>AMP8</t>
  </si>
  <si>
    <t>AMP9</t>
  </si>
  <si>
    <t>Xq esta cantidad estaba dividida en dos</t>
  </si>
  <si>
    <t>¿Quién fue la persona que hizo los primeros acercamientos y la negociación con los ex propietarios? Cuándo. Explique.</t>
  </si>
  <si>
    <t>¿Cómo se ubicó y contactó a todos los ex propietarios?</t>
  </si>
  <si>
    <t>¿Cuál era el estado legal de los terrenos? ¿Hubo necesidad de hacer traspasos o registrar escrituras o ejecutar herencias?</t>
  </si>
  <si>
    <t>Precio Pagado por Adelca por el Terreno</t>
  </si>
  <si>
    <t>¿Cuál fue la percepción del propietario respecto de la oferta recibida?  ¿Aceptó facilmente? ¿No aceptó? Y si es así, ¿cuál era la razón por la que no quería vender?</t>
  </si>
  <si>
    <t>Qué uso se le dará en el proyecto al terreno</t>
  </si>
  <si>
    <t>¿La persona que hace la negociación o Adelca informa al ex propietario que terreno es para Adelca y los fines que se le iba a dar? Si o no. Cuándo. Explique.</t>
  </si>
  <si>
    <t>¿La persona que negoció o Adelca ofreció el avalúo catastral del terreno al ex propietario? Si o no. Cómo. Cuándo. Explique.</t>
  </si>
  <si>
    <t>¿Cómo se llega al acuerdo de compra-venta y cómo se fija el precio a pagar por el terreno?</t>
  </si>
  <si>
    <t>¿La persona que negoció o Adelca ofreció formas de compensación al ex propietario adicionales al precio acordado? ¿Por ejemplo, Cosechar por x meses después de vendido el terreno? Si o no. Cómo. Cuándo. Explique.</t>
  </si>
  <si>
    <t>¿Los ex propietarios tuvieron asesoramiento y acompañamiento legal independiente de los abogados de Adelca? Si o no. Desde cuando. Explique.</t>
  </si>
  <si>
    <t>¿La persona que negoció o Adelca informó sobre procesos que debían seguir los expropietarios para despedir a trabajadores o desalojar las viviendas del terreno? Si o no. Cuándo. Explique.</t>
  </si>
  <si>
    <t>mayo/2012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</si>
</sst>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_([$$-409]* #,##0.00_);_([$$-409]* \(#,##0.00\);_([$$-409]* &quot;-&quot;??_);_(@_)"/>
    <numFmt numFmtId="165" formatCode="&quot;$&quot;#,##0.00"/>
    <numFmt numFmtId="166" formatCode="0.0"/>
  </numFmts>
  <fonts count="8" x14ac:knownFonts="1">
    <font>
      <sz val="12"/>
      <color theme="1"/>
      <name val="Calibri"/>
      <family val="2"/>
      <scheme val="minor"/>
    </font>
    <font>
      <sz val="12"/>
      <color theme="1"/>
      <name val="Calibri"/>
      <family val="2"/>
      <scheme val="minor"/>
    </font>
    <font>
      <b/>
      <sz val="11"/>
      <color theme="1"/>
      <name val="Calibri"/>
      <scheme val="minor"/>
    </font>
    <font>
      <b/>
      <sz val="9"/>
      <color indexed="81"/>
      <name val="Calibri"/>
      <family val="2"/>
    </font>
    <font>
      <sz val="9"/>
      <color indexed="81"/>
      <name val="Calibri"/>
      <family val="2"/>
    </font>
    <font>
      <u/>
      <sz val="12"/>
      <color theme="10"/>
      <name val="Calibri"/>
      <family val="2"/>
      <scheme val="minor"/>
    </font>
    <font>
      <u/>
      <sz val="12"/>
      <color theme="11"/>
      <name val="Calibri"/>
      <family val="2"/>
      <scheme val="minor"/>
    </font>
    <font>
      <sz val="12"/>
      <color rgb="FF00000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s>
  <borders count="1">
    <border>
      <left/>
      <right/>
      <top/>
      <bottom/>
      <diagonal/>
    </border>
  </borders>
  <cellStyleXfs count="100">
    <xf numFmtId="0" fontId="0" fillId="0" borderId="0"/>
    <xf numFmtId="44"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2">
    <xf numFmtId="0" fontId="0" fillId="0" borderId="0" xfId="0"/>
    <xf numFmtId="0" fontId="0" fillId="0" borderId="0" xfId="0" applyFill="1" applyBorder="1"/>
    <xf numFmtId="0" fontId="2" fillId="0" borderId="0" xfId="0" applyFont="1" applyFill="1" applyBorder="1" applyAlignment="1">
      <alignment horizontal="center" vertical="center" wrapText="1"/>
    </xf>
    <xf numFmtId="49" fontId="0" fillId="0" borderId="0" xfId="0" applyNumberFormat="1" applyFill="1" applyBorder="1" applyAlignment="1">
      <alignment horizontal="left" vertical="center"/>
    </xf>
    <xf numFmtId="0" fontId="0" fillId="0" borderId="0" xfId="0" applyFill="1" applyBorder="1" applyAlignment="1">
      <alignment horizontal="center"/>
    </xf>
    <xf numFmtId="0" fontId="0" fillId="0" borderId="0" xfId="0" applyAlignment="1">
      <alignment horizontal="center" vertical="center" wrapText="1"/>
    </xf>
    <xf numFmtId="49" fontId="0" fillId="0" borderId="0" xfId="0" applyNumberFormat="1" applyAlignment="1">
      <alignment horizontal="center" vertical="center" wrapText="1"/>
    </xf>
    <xf numFmtId="0" fontId="0" fillId="8" borderId="0" xfId="0" applyFill="1" applyBorder="1"/>
    <xf numFmtId="49" fontId="0" fillId="0" borderId="0" xfId="0" applyNumberFormat="1" applyFill="1" applyBorder="1"/>
    <xf numFmtId="49" fontId="2" fillId="0" borderId="0" xfId="0" applyNumberFormat="1" applyFont="1" applyFill="1" applyBorder="1" applyAlignment="1">
      <alignment horizontal="center" vertical="center" wrapText="1"/>
    </xf>
    <xf numFmtId="49" fontId="0" fillId="8" borderId="0" xfId="0" applyNumberFormat="1" applyFill="1" applyBorder="1"/>
    <xf numFmtId="0" fontId="0" fillId="0" borderId="0" xfId="0" applyFill="1" applyBorder="1" applyAlignment="1">
      <alignment horizontal="left" vertical="center"/>
    </xf>
    <xf numFmtId="14" fontId="0" fillId="0" borderId="0" xfId="0" applyNumberFormat="1" applyFill="1" applyBorder="1" applyAlignment="1">
      <alignment horizontal="left" vertical="center"/>
    </xf>
    <xf numFmtId="0" fontId="0" fillId="0" borderId="0" xfId="0" applyNumberFormat="1" applyFill="1" applyBorder="1" applyAlignment="1">
      <alignment horizontal="left" vertical="center"/>
    </xf>
    <xf numFmtId="2" fontId="0" fillId="0" borderId="0" xfId="0" applyNumberFormat="1" applyFill="1" applyBorder="1" applyAlignment="1">
      <alignment horizontal="left" vertical="center"/>
    </xf>
    <xf numFmtId="164" fontId="0" fillId="0" borderId="0" xfId="1" applyNumberFormat="1" applyFont="1" applyFill="1" applyBorder="1" applyAlignment="1">
      <alignment horizontal="left" vertical="center"/>
    </xf>
    <xf numFmtId="165" fontId="0" fillId="0" borderId="0" xfId="1" applyNumberFormat="1" applyFont="1" applyFill="1" applyBorder="1" applyAlignment="1">
      <alignment horizontal="left" vertical="center"/>
    </xf>
    <xf numFmtId="165" fontId="0" fillId="0" borderId="0" xfId="0" applyNumberFormat="1" applyFill="1" applyBorder="1" applyAlignment="1">
      <alignment horizontal="left" vertical="center"/>
    </xf>
    <xf numFmtId="44" fontId="0" fillId="0" borderId="0" xfId="1" applyFont="1" applyFill="1" applyBorder="1" applyAlignment="1">
      <alignment horizontal="left" vertical="center"/>
    </xf>
    <xf numFmtId="164" fontId="0" fillId="0" borderId="0" xfId="0" applyNumberFormat="1" applyFill="1" applyBorder="1" applyAlignment="1">
      <alignment horizontal="left" vertical="center"/>
    </xf>
    <xf numFmtId="9" fontId="0" fillId="0" borderId="0" xfId="0" applyNumberFormat="1" applyFill="1" applyBorder="1" applyAlignment="1">
      <alignment horizontal="left" vertical="center"/>
    </xf>
    <xf numFmtId="0" fontId="0" fillId="0" borderId="0" xfId="0" applyFill="1" applyBorder="1" applyAlignment="1">
      <alignment horizontal="left"/>
    </xf>
    <xf numFmtId="49" fontId="0" fillId="0" borderId="0" xfId="0" applyNumberFormat="1" applyFill="1" applyBorder="1" applyAlignment="1">
      <alignment horizontal="left"/>
    </xf>
    <xf numFmtId="166" fontId="0" fillId="0" borderId="0" xfId="0" applyNumberFormat="1" applyFill="1" applyBorder="1" applyAlignment="1">
      <alignment horizontal="left"/>
    </xf>
    <xf numFmtId="14" fontId="0" fillId="0" borderId="0" xfId="0" applyNumberFormat="1" applyFill="1" applyBorder="1" applyAlignment="1">
      <alignment horizontal="left"/>
    </xf>
    <xf numFmtId="0" fontId="7" fillId="0" borderId="0" xfId="0" applyFont="1" applyFill="1" applyBorder="1" applyAlignment="1">
      <alignment horizontal="left"/>
    </xf>
    <xf numFmtId="0" fontId="0" fillId="8" borderId="0" xfId="0" applyFill="1" applyBorder="1" applyAlignment="1">
      <alignment horizontal="center"/>
    </xf>
    <xf numFmtId="0" fontId="0" fillId="9" borderId="0" xfId="0" applyFill="1" applyBorder="1" applyAlignment="1">
      <alignment horizontal="left" vertical="center"/>
    </xf>
    <xf numFmtId="49" fontId="0" fillId="9" borderId="0" xfId="0" applyNumberFormat="1" applyFill="1" applyBorder="1" applyAlignment="1">
      <alignment horizontal="left" vertical="center"/>
    </xf>
    <xf numFmtId="14" fontId="0" fillId="9" borderId="0" xfId="0" applyNumberFormat="1" applyFill="1" applyBorder="1" applyAlignment="1">
      <alignment horizontal="left" vertical="center"/>
    </xf>
    <xf numFmtId="164" fontId="0" fillId="9" borderId="0" xfId="1" applyNumberFormat="1" applyFont="1" applyFill="1" applyBorder="1" applyAlignment="1">
      <alignment horizontal="left" vertical="center"/>
    </xf>
    <xf numFmtId="165" fontId="0" fillId="9" borderId="0" xfId="0" applyNumberFormat="1" applyFill="1" applyBorder="1" applyAlignment="1">
      <alignment horizontal="left" vertical="center"/>
    </xf>
    <xf numFmtId="9" fontId="0" fillId="9" borderId="0" xfId="0" applyNumberFormat="1" applyFill="1" applyBorder="1" applyAlignment="1">
      <alignment horizontal="left" vertical="center"/>
    </xf>
    <xf numFmtId="0" fontId="0" fillId="9" borderId="0" xfId="0" applyFill="1" applyBorder="1" applyAlignment="1">
      <alignment horizontal="left"/>
    </xf>
    <xf numFmtId="44" fontId="0" fillId="0" borderId="0" xfId="0" applyNumberFormat="1" applyFill="1" applyBorder="1" applyAlignment="1">
      <alignment horizontal="left" vertical="center"/>
    </xf>
    <xf numFmtId="2" fontId="0" fillId="0" borderId="0" xfId="0" applyNumberFormat="1" applyFill="1" applyBorder="1" applyAlignment="1">
      <alignment horizontal="left"/>
    </xf>
    <xf numFmtId="49" fontId="0" fillId="9" borderId="0" xfId="0" applyNumberFormat="1" applyFill="1" applyBorder="1" applyAlignment="1">
      <alignment horizontal="left"/>
    </xf>
    <xf numFmtId="0" fontId="0" fillId="11" borderId="0" xfId="0" applyFill="1" applyBorder="1" applyAlignment="1">
      <alignment horizontal="left" vertical="center"/>
    </xf>
    <xf numFmtId="0" fontId="0" fillId="7" borderId="0" xfId="0" applyFill="1" applyBorder="1" applyAlignment="1">
      <alignment horizontal="center"/>
    </xf>
    <xf numFmtId="0" fontId="0" fillId="9" borderId="0" xfId="0" applyFill="1" applyBorder="1" applyAlignment="1">
      <alignment horizontal="center"/>
    </xf>
    <xf numFmtId="0" fontId="0" fillId="2" borderId="0" xfId="0" applyFill="1" applyBorder="1" applyAlignment="1">
      <alignment horizontal="center"/>
    </xf>
    <xf numFmtId="0" fontId="0" fillId="12" borderId="0" xfId="0" applyFill="1" applyBorder="1" applyAlignment="1">
      <alignment horizontal="center"/>
    </xf>
    <xf numFmtId="0" fontId="0" fillId="10" borderId="0" xfId="0" applyFill="1" applyBorder="1" applyAlignment="1">
      <alignment horizontal="center"/>
    </xf>
    <xf numFmtId="0" fontId="0" fillId="11" borderId="0" xfId="0" applyFill="1" applyBorder="1" applyAlignment="1">
      <alignment horizontal="center"/>
    </xf>
    <xf numFmtId="0" fontId="0" fillId="7" borderId="0" xfId="0" applyFill="1" applyAlignment="1">
      <alignment horizontal="center"/>
    </xf>
    <xf numFmtId="0" fontId="0" fillId="8" borderId="0" xfId="0" applyFill="1" applyAlignment="1">
      <alignment horizont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0" fillId="0" borderId="0" xfId="0" applyAlignment="1">
      <alignment horizontal="center"/>
    </xf>
    <xf numFmtId="0" fontId="0" fillId="5" borderId="0" xfId="0" applyFill="1" applyAlignment="1">
      <alignment horizontal="center"/>
    </xf>
    <xf numFmtId="0" fontId="0" fillId="6" borderId="0" xfId="0" applyFill="1" applyAlignment="1">
      <alignment horizontal="center"/>
    </xf>
  </cellXfs>
  <cellStyles count="100">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6" Type="http://schemas.openxmlformats.org/officeDocument/2006/relationships/sharedStrings" Target="sharedStrings.xml"/><Relationship Id="rId1" Type="http://schemas.openxmlformats.org/officeDocument/2006/relationships/worksheet" Target="worksheets/sheet1.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enableFormatConditionsCalculation="0"/>
  <dimension ref="A1:FQ38"/>
  <sheetViews>
    <sheetView tabSelected="1" topLeftCell="G5" workbookViewId="0">
      <pane xSplit="1" ySplit="3" topLeftCell="K8" activePane="bottomRight" state="frozen"/>
      <selection activeCell="G5" sqref="G5"/>
      <selection pane="topRight" activeCell="H5" sqref="H5"/>
      <selection pane="bottomLeft" activeCell="G8" sqref="G8"/>
      <selection pane="bottomRight" activeCell="K14" sqref="K14"/>
    </sheetView>
  </sheetViews>
  <sheetFormatPr baseColWidth="10" defaultRowHeight="16" x14ac:dyDescent="0"/>
  <cols>
    <col min="1" max="5" width="10.625" style="1"/>
    <col min="6" max="6" width="17.375" style="1" customWidth="1"/>
    <col min="7" max="7" width="37.25" style="1" customWidth="1"/>
    <col min="8" max="8" width="10.625" style="8"/>
    <col min="9" max="10" width="10.625" style="1"/>
    <col min="11" max="11" width="16.875" style="1" customWidth="1"/>
    <col min="12" max="14" width="10.625" style="1"/>
    <col min="15" max="15" width="17.125" style="1" customWidth="1"/>
    <col min="16" max="17" width="10.625" style="1"/>
    <col min="18" max="18" width="14.625" style="1" customWidth="1"/>
    <col min="19" max="19" width="16.125" style="1" customWidth="1"/>
    <col min="20" max="20" width="16.375" style="1" customWidth="1"/>
    <col min="21" max="21" width="14" style="1" customWidth="1"/>
    <col min="22" max="78" width="10.625" style="1"/>
    <col min="79" max="79" width="10.625" style="8"/>
    <col min="80" max="111" width="10.625" style="1"/>
    <col min="112" max="173" width="10.625" style="4"/>
    <col min="174" max="16384" width="10.625" style="1"/>
  </cols>
  <sheetData>
    <row r="1" spans="1:173">
      <c r="A1" s="1" t="s">
        <v>82</v>
      </c>
    </row>
    <row r="2" spans="1:173">
      <c r="A2" s="1" t="s">
        <v>85</v>
      </c>
      <c r="B2" s="1" t="s">
        <v>86</v>
      </c>
    </row>
    <row r="3" spans="1:173">
      <c r="A3" s="1" t="s">
        <v>83</v>
      </c>
      <c r="B3" s="1" t="s">
        <v>87</v>
      </c>
    </row>
    <row r="4" spans="1:173">
      <c r="A4" s="1" t="s">
        <v>84</v>
      </c>
      <c r="B4" s="1" t="s">
        <v>88</v>
      </c>
    </row>
    <row r="5" spans="1:173">
      <c r="BV5" s="7" t="s">
        <v>284</v>
      </c>
      <c r="BW5" s="7"/>
      <c r="BX5" s="7"/>
      <c r="BY5" s="7"/>
      <c r="BZ5" s="7"/>
      <c r="CA5" s="10"/>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row>
    <row r="6" spans="1:173">
      <c r="A6" s="40" t="s">
        <v>93</v>
      </c>
      <c r="B6" s="40"/>
      <c r="C6" s="40"/>
      <c r="D6" s="40"/>
      <c r="E6" s="40"/>
      <c r="F6" s="41" t="s">
        <v>312</v>
      </c>
      <c r="G6" s="41"/>
      <c r="H6" s="41"/>
      <c r="I6" s="41"/>
      <c r="J6" s="41"/>
      <c r="K6" s="41"/>
      <c r="L6" s="41"/>
      <c r="M6" s="41"/>
      <c r="N6" s="41"/>
      <c r="O6" s="39" t="s">
        <v>311</v>
      </c>
      <c r="P6" s="39"/>
      <c r="Q6" s="39"/>
      <c r="R6" s="39"/>
      <c r="S6" s="39"/>
      <c r="T6" s="39"/>
      <c r="U6" s="39"/>
      <c r="V6" s="39"/>
      <c r="W6" s="38" t="s">
        <v>310</v>
      </c>
      <c r="X6" s="38"/>
      <c r="Y6" s="38"/>
      <c r="Z6" s="38"/>
      <c r="AA6" s="38"/>
      <c r="AB6" s="38"/>
      <c r="AC6" s="38"/>
      <c r="AD6" s="38"/>
      <c r="AE6" s="38"/>
      <c r="AF6" s="39" t="s">
        <v>303</v>
      </c>
      <c r="AG6" s="39"/>
      <c r="AH6" s="39"/>
      <c r="AI6" s="39"/>
      <c r="AJ6" s="39"/>
      <c r="AK6" s="39"/>
      <c r="AL6" s="39"/>
      <c r="AM6" s="39"/>
      <c r="AN6" s="39"/>
      <c r="AO6" s="39"/>
      <c r="AP6" s="39"/>
      <c r="AQ6" s="39"/>
      <c r="AR6" s="39"/>
      <c r="AS6" s="39"/>
      <c r="AT6" s="39"/>
      <c r="AU6" s="42" t="s">
        <v>306</v>
      </c>
      <c r="AV6" s="42"/>
      <c r="AW6" s="42"/>
      <c r="AX6" s="42"/>
      <c r="AY6" s="42"/>
      <c r="AZ6" s="42"/>
      <c r="BA6" s="42"/>
      <c r="BB6" s="42"/>
      <c r="BC6" s="42"/>
      <c r="BD6" s="38" t="s">
        <v>307</v>
      </c>
      <c r="BE6" s="38"/>
      <c r="BF6" s="38"/>
      <c r="BG6" s="38"/>
      <c r="BH6" s="38"/>
      <c r="BI6" s="38"/>
      <c r="BJ6" s="38"/>
      <c r="BK6" s="38"/>
      <c r="BL6" s="38"/>
      <c r="BM6" s="38"/>
      <c r="BN6" s="43" t="s">
        <v>308</v>
      </c>
      <c r="BO6" s="43"/>
      <c r="BP6" s="43"/>
      <c r="BQ6" s="40" t="s">
        <v>309</v>
      </c>
      <c r="BR6" s="40"/>
      <c r="BS6" s="40"/>
      <c r="BT6" s="40"/>
      <c r="BU6" s="40"/>
      <c r="BV6" s="46" t="s">
        <v>100</v>
      </c>
      <c r="BW6" s="46"/>
      <c r="BX6" s="46"/>
      <c r="BY6" s="47" t="s">
        <v>101</v>
      </c>
      <c r="BZ6" s="47"/>
      <c r="CA6" s="47"/>
      <c r="CB6" s="48" t="s">
        <v>102</v>
      </c>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9" t="s">
        <v>103</v>
      </c>
      <c r="DE6" s="49"/>
      <c r="DF6" s="49"/>
      <c r="DG6" s="49"/>
      <c r="DH6" s="49"/>
      <c r="DI6" s="49"/>
      <c r="DJ6" s="49"/>
      <c r="DK6" s="49"/>
      <c r="DL6" s="49"/>
      <c r="DM6" s="49"/>
      <c r="DN6" s="49"/>
      <c r="DO6" s="49"/>
      <c r="DP6" s="49"/>
      <c r="DQ6" s="49"/>
      <c r="DR6" s="49"/>
      <c r="DS6" s="49"/>
      <c r="DT6" s="49"/>
      <c r="DU6" s="49"/>
      <c r="DV6" s="49"/>
      <c r="DW6" s="49"/>
      <c r="DX6" s="49"/>
      <c r="DY6" s="49"/>
      <c r="DZ6" s="49"/>
      <c r="EA6" s="49"/>
      <c r="EB6" s="49"/>
      <c r="EC6" s="49"/>
      <c r="ED6" s="49"/>
      <c r="EE6" s="49"/>
      <c r="EF6" s="49"/>
      <c r="EG6" s="49"/>
      <c r="EH6" s="49"/>
      <c r="EI6" s="49"/>
      <c r="EJ6" s="49"/>
      <c r="EK6" s="49"/>
      <c r="EL6" s="49"/>
      <c r="EM6" s="50" t="s">
        <v>104</v>
      </c>
      <c r="EN6" s="50"/>
      <c r="EO6" s="50"/>
      <c r="EP6" s="50"/>
      <c r="EQ6" s="50"/>
      <c r="ER6" s="50"/>
      <c r="ES6" s="51" t="s">
        <v>105</v>
      </c>
      <c r="ET6" s="51"/>
      <c r="EU6" s="51"/>
      <c r="EV6" s="51"/>
      <c r="EW6" s="51"/>
      <c r="EX6" s="51"/>
      <c r="EY6" s="44" t="s">
        <v>106</v>
      </c>
      <c r="EZ6" s="44"/>
      <c r="FA6" s="44"/>
      <c r="FB6" s="44"/>
      <c r="FC6" s="45" t="s">
        <v>107</v>
      </c>
      <c r="FD6" s="45"/>
      <c r="FE6" s="45"/>
      <c r="FF6" s="45"/>
      <c r="FG6" s="45"/>
      <c r="FH6" s="45"/>
      <c r="FI6" s="45"/>
      <c r="FJ6" s="45"/>
      <c r="FK6" s="45"/>
      <c r="FL6" s="45"/>
      <c r="FM6" s="45"/>
      <c r="FN6" s="45"/>
      <c r="FO6" s="45"/>
      <c r="FP6" s="45"/>
      <c r="FQ6" s="45"/>
    </row>
    <row r="7" spans="1:173" ht="195">
      <c r="A7" s="2" t="s">
        <v>0</v>
      </c>
      <c r="B7" s="2" t="s">
        <v>96</v>
      </c>
      <c r="C7" s="2" t="s">
        <v>97</v>
      </c>
      <c r="D7" s="2" t="s">
        <v>98</v>
      </c>
      <c r="E7" s="2" t="s">
        <v>99</v>
      </c>
      <c r="F7" s="2" t="s">
        <v>94</v>
      </c>
      <c r="G7" s="2" t="s">
        <v>95</v>
      </c>
      <c r="H7" s="9" t="s">
        <v>1</v>
      </c>
      <c r="I7" s="2" t="s">
        <v>2</v>
      </c>
      <c r="J7" s="2" t="s">
        <v>81</v>
      </c>
      <c r="K7" s="2" t="s">
        <v>79</v>
      </c>
      <c r="L7" s="2" t="s">
        <v>80</v>
      </c>
      <c r="M7" s="2" t="s">
        <v>3</v>
      </c>
      <c r="N7" s="2" t="s">
        <v>4</v>
      </c>
      <c r="O7" s="2" t="s">
        <v>5</v>
      </c>
      <c r="P7" s="2" t="s">
        <v>6</v>
      </c>
      <c r="Q7" s="2" t="s">
        <v>7</v>
      </c>
      <c r="R7" s="2" t="s">
        <v>8</v>
      </c>
      <c r="S7" s="2" t="s">
        <v>9</v>
      </c>
      <c r="T7" s="2" t="s">
        <v>10</v>
      </c>
      <c r="U7" s="2" t="s">
        <v>11</v>
      </c>
      <c r="V7" s="2" t="s">
        <v>12</v>
      </c>
      <c r="W7" s="2" t="s">
        <v>13</v>
      </c>
      <c r="X7" s="2" t="s">
        <v>14</v>
      </c>
      <c r="Y7" s="2" t="s">
        <v>15</v>
      </c>
      <c r="Z7" s="2" t="s">
        <v>16</v>
      </c>
      <c r="AA7" s="2" t="s">
        <v>17</v>
      </c>
      <c r="AB7" s="2" t="s">
        <v>18</v>
      </c>
      <c r="AC7" s="2" t="s">
        <v>376</v>
      </c>
      <c r="AD7" s="2" t="s">
        <v>336</v>
      </c>
      <c r="AE7" s="2" t="s">
        <v>337</v>
      </c>
      <c r="AF7" s="2" t="s">
        <v>19</v>
      </c>
      <c r="AG7" s="2" t="s">
        <v>304</v>
      </c>
      <c r="AH7" s="2" t="s">
        <v>305</v>
      </c>
      <c r="AI7" s="2" t="s">
        <v>20</v>
      </c>
      <c r="AJ7" s="2" t="s">
        <v>304</v>
      </c>
      <c r="AK7" s="2" t="s">
        <v>305</v>
      </c>
      <c r="AL7" s="2" t="s">
        <v>21</v>
      </c>
      <c r="AM7" s="2" t="s">
        <v>304</v>
      </c>
      <c r="AN7" s="2" t="s">
        <v>305</v>
      </c>
      <c r="AO7" s="2" t="s">
        <v>22</v>
      </c>
      <c r="AP7" s="2" t="s">
        <v>304</v>
      </c>
      <c r="AQ7" s="2" t="s">
        <v>305</v>
      </c>
      <c r="AR7" s="2" t="s">
        <v>23</v>
      </c>
      <c r="AS7" s="2" t="s">
        <v>304</v>
      </c>
      <c r="AT7" s="2" t="s">
        <v>305</v>
      </c>
      <c r="AU7" s="2" t="s">
        <v>24</v>
      </c>
      <c r="AV7" s="2" t="s">
        <v>25</v>
      </c>
      <c r="AW7" s="2" t="s">
        <v>26</v>
      </c>
      <c r="AX7" s="2" t="s">
        <v>27</v>
      </c>
      <c r="AY7" s="2" t="s">
        <v>28</v>
      </c>
      <c r="AZ7" s="2" t="s">
        <v>320</v>
      </c>
      <c r="BA7" s="2" t="s">
        <v>321</v>
      </c>
      <c r="BB7" s="2" t="s">
        <v>323</v>
      </c>
      <c r="BC7" s="2" t="s">
        <v>29</v>
      </c>
      <c r="BD7" s="2" t="s">
        <v>30</v>
      </c>
      <c r="BE7" s="2" t="s">
        <v>31</v>
      </c>
      <c r="BF7" s="2" t="s">
        <v>32</v>
      </c>
      <c r="BG7" s="2" t="s">
        <v>33</v>
      </c>
      <c r="BH7" s="2" t="s">
        <v>34</v>
      </c>
      <c r="BI7" s="2" t="s">
        <v>35</v>
      </c>
      <c r="BJ7" s="2" t="s">
        <v>36</v>
      </c>
      <c r="BK7" s="2" t="s">
        <v>37</v>
      </c>
      <c r="BL7" s="2" t="s">
        <v>38</v>
      </c>
      <c r="BM7" s="2" t="s">
        <v>349</v>
      </c>
      <c r="BN7" s="2" t="s">
        <v>39</v>
      </c>
      <c r="BO7" s="2" t="s">
        <v>40</v>
      </c>
      <c r="BP7" s="2" t="s">
        <v>41</v>
      </c>
      <c r="BQ7" s="2" t="s">
        <v>42</v>
      </c>
      <c r="BR7" s="2" t="s">
        <v>43</v>
      </c>
      <c r="BS7" s="2" t="s">
        <v>44</v>
      </c>
      <c r="BT7" s="2" t="s">
        <v>45</v>
      </c>
      <c r="BU7" s="2" t="s">
        <v>46</v>
      </c>
      <c r="BV7" s="5" t="s">
        <v>108</v>
      </c>
      <c r="BW7" s="5" t="s">
        <v>109</v>
      </c>
      <c r="BX7" s="5" t="s">
        <v>110</v>
      </c>
      <c r="BY7" s="5" t="s">
        <v>111</v>
      </c>
      <c r="BZ7" s="5" t="s">
        <v>112</v>
      </c>
      <c r="CA7" s="6" t="s">
        <v>113</v>
      </c>
      <c r="CB7" s="5" t="s">
        <v>114</v>
      </c>
      <c r="CC7" s="5" t="s">
        <v>115</v>
      </c>
      <c r="CD7" s="5" t="s">
        <v>116</v>
      </c>
      <c r="CE7" s="5" t="s">
        <v>117</v>
      </c>
      <c r="CF7" s="5" t="s">
        <v>118</v>
      </c>
      <c r="CG7" s="5" t="s">
        <v>119</v>
      </c>
      <c r="CH7" s="5" t="s">
        <v>120</v>
      </c>
      <c r="CI7" s="5" t="s">
        <v>121</v>
      </c>
      <c r="CJ7" s="5" t="s">
        <v>122</v>
      </c>
      <c r="CK7" s="5" t="s">
        <v>123</v>
      </c>
      <c r="CL7" s="5" t="s">
        <v>124</v>
      </c>
      <c r="CM7" s="5" t="s">
        <v>125</v>
      </c>
      <c r="CN7" s="5" t="s">
        <v>126</v>
      </c>
      <c r="CO7" s="5" t="s">
        <v>127</v>
      </c>
      <c r="CP7" s="5" t="s">
        <v>128</v>
      </c>
      <c r="CQ7" s="5" t="s">
        <v>129</v>
      </c>
      <c r="CR7" s="5" t="s">
        <v>130</v>
      </c>
      <c r="CS7" s="5" t="s">
        <v>131</v>
      </c>
      <c r="CT7" s="5" t="s">
        <v>132</v>
      </c>
      <c r="CU7" s="5" t="s">
        <v>133</v>
      </c>
      <c r="CV7" s="5" t="s">
        <v>134</v>
      </c>
      <c r="CW7" s="5" t="s">
        <v>135</v>
      </c>
      <c r="CX7" s="5" t="s">
        <v>136</v>
      </c>
      <c r="CY7" s="5" t="s">
        <v>110</v>
      </c>
      <c r="CZ7" s="5" t="s">
        <v>137</v>
      </c>
      <c r="DA7" s="5" t="s">
        <v>138</v>
      </c>
      <c r="DB7" s="5" t="s">
        <v>139</v>
      </c>
      <c r="DC7" s="5" t="s">
        <v>140</v>
      </c>
      <c r="DD7" s="5" t="s">
        <v>141</v>
      </c>
      <c r="DE7" s="5" t="s">
        <v>142</v>
      </c>
      <c r="DF7" s="5" t="s">
        <v>143</v>
      </c>
      <c r="DG7" s="5" t="s">
        <v>144</v>
      </c>
      <c r="DH7" s="5" t="s">
        <v>145</v>
      </c>
      <c r="DI7" s="5" t="s">
        <v>146</v>
      </c>
      <c r="DJ7" s="5" t="s">
        <v>147</v>
      </c>
      <c r="DK7" s="5" t="s">
        <v>148</v>
      </c>
      <c r="DL7" s="5" t="s">
        <v>149</v>
      </c>
      <c r="DM7" s="5" t="s">
        <v>150</v>
      </c>
      <c r="DN7" s="5" t="s">
        <v>151</v>
      </c>
      <c r="DO7" s="5" t="s">
        <v>152</v>
      </c>
      <c r="DP7" s="5" t="s">
        <v>153</v>
      </c>
      <c r="DQ7" s="5" t="s">
        <v>154</v>
      </c>
      <c r="DR7" s="5" t="s">
        <v>155</v>
      </c>
      <c r="DS7" s="5" t="s">
        <v>156</v>
      </c>
      <c r="DT7" s="5" t="s">
        <v>157</v>
      </c>
      <c r="DU7" s="5" t="s">
        <v>158</v>
      </c>
      <c r="DV7" s="5" t="s">
        <v>159</v>
      </c>
      <c r="DW7" s="5" t="s">
        <v>160</v>
      </c>
      <c r="DX7" s="5" t="s">
        <v>161</v>
      </c>
      <c r="DY7" s="5" t="s">
        <v>162</v>
      </c>
      <c r="DZ7" s="5" t="s">
        <v>163</v>
      </c>
      <c r="EA7" s="5" t="s">
        <v>164</v>
      </c>
      <c r="EB7" s="5" t="s">
        <v>165</v>
      </c>
      <c r="EC7" s="5" t="s">
        <v>166</v>
      </c>
      <c r="ED7" s="5" t="s">
        <v>167</v>
      </c>
      <c r="EE7" s="5" t="s">
        <v>168</v>
      </c>
      <c r="EF7" s="5" t="s">
        <v>169</v>
      </c>
      <c r="EG7" s="5" t="s">
        <v>170</v>
      </c>
      <c r="EH7" s="5" t="s">
        <v>171</v>
      </c>
      <c r="EI7" s="5" t="s">
        <v>172</v>
      </c>
      <c r="EJ7" s="5" t="s">
        <v>173</v>
      </c>
      <c r="EK7" s="5" t="s">
        <v>174</v>
      </c>
      <c r="EL7" s="5" t="s">
        <v>175</v>
      </c>
      <c r="EM7" s="5" t="s">
        <v>176</v>
      </c>
      <c r="EN7" s="5" t="s">
        <v>177</v>
      </c>
      <c r="EO7" s="5" t="s">
        <v>178</v>
      </c>
      <c r="EP7" s="5" t="s">
        <v>179</v>
      </c>
      <c r="EQ7" s="5" t="s">
        <v>180</v>
      </c>
      <c r="ER7" s="5" t="s">
        <v>181</v>
      </c>
      <c r="ES7" s="5" t="s">
        <v>182</v>
      </c>
      <c r="ET7" s="5" t="s">
        <v>183</v>
      </c>
      <c r="EU7" s="5" t="s">
        <v>184</v>
      </c>
      <c r="EV7" s="5" t="s">
        <v>185</v>
      </c>
      <c r="EW7" s="5" t="s">
        <v>186</v>
      </c>
      <c r="EX7" s="5" t="s">
        <v>187</v>
      </c>
      <c r="EY7" s="5" t="s">
        <v>188</v>
      </c>
      <c r="EZ7" s="5" t="s">
        <v>189</v>
      </c>
      <c r="FA7" s="5" t="s">
        <v>190</v>
      </c>
      <c r="FB7" s="5" t="s">
        <v>191</v>
      </c>
      <c r="FC7" s="5" t="s">
        <v>192</v>
      </c>
      <c r="FD7" s="5" t="s">
        <v>193</v>
      </c>
      <c r="FE7" s="5" t="s">
        <v>194</v>
      </c>
      <c r="FF7" s="5" t="s">
        <v>195</v>
      </c>
      <c r="FG7" s="5" t="s">
        <v>196</v>
      </c>
      <c r="FH7" s="5" t="s">
        <v>197</v>
      </c>
      <c r="FI7" s="5" t="s">
        <v>198</v>
      </c>
      <c r="FJ7" s="5" t="s">
        <v>199</v>
      </c>
      <c r="FK7" s="5" t="s">
        <v>200</v>
      </c>
      <c r="FL7" s="5" t="s">
        <v>201</v>
      </c>
      <c r="FM7" s="5" t="s">
        <v>202</v>
      </c>
      <c r="FN7" s="5" t="s">
        <v>203</v>
      </c>
      <c r="FO7" s="5" t="s">
        <v>204</v>
      </c>
      <c r="FP7" s="5" t="s">
        <v>205</v>
      </c>
      <c r="FQ7" s="5" t="s">
        <v>206</v>
      </c>
    </row>
    <row r="8" spans="1:173" s="21" customFormat="1">
      <c r="A8" s="11">
        <v>1</v>
      </c>
      <c r="B8" s="11" t="s">
        <v>289</v>
      </c>
      <c r="C8" s="12">
        <v>41892</v>
      </c>
      <c r="D8" s="11" t="s">
        <v>92</v>
      </c>
      <c r="E8" s="11" t="s">
        <v>92</v>
      </c>
      <c r="F8" s="11" t="s">
        <v>77</v>
      </c>
      <c r="G8" s="11" t="s">
        <v>69</v>
      </c>
      <c r="H8" s="3" t="s">
        <v>47</v>
      </c>
      <c r="I8" s="3" t="s">
        <v>89</v>
      </c>
      <c r="J8" s="3" t="s">
        <v>553</v>
      </c>
      <c r="K8" s="13" t="s">
        <v>48</v>
      </c>
      <c r="L8" s="11" t="s">
        <v>49</v>
      </c>
      <c r="M8" s="11" t="s">
        <v>50</v>
      </c>
      <c r="N8" s="11">
        <v>46.14</v>
      </c>
      <c r="O8" s="15">
        <v>7829</v>
      </c>
      <c r="P8" s="16">
        <f>+O8*N8</f>
        <v>361230.06</v>
      </c>
      <c r="Q8" s="17">
        <v>268213.53999999998</v>
      </c>
      <c r="R8" s="18">
        <v>28175</v>
      </c>
      <c r="S8" s="15">
        <f>+R8*N8</f>
        <v>1299994.5</v>
      </c>
      <c r="T8" s="18">
        <v>1300000</v>
      </c>
      <c r="U8" s="18">
        <f>T8-Q8</f>
        <v>1031786.46</v>
      </c>
      <c r="V8" s="20">
        <f>U8/Q8</f>
        <v>3.846884314639746</v>
      </c>
      <c r="W8" s="11" t="s">
        <v>226</v>
      </c>
      <c r="X8" s="11" t="s">
        <v>298</v>
      </c>
      <c r="Y8" s="11" t="s">
        <v>491</v>
      </c>
      <c r="Z8" s="11" t="s">
        <v>299</v>
      </c>
      <c r="AA8" s="11" t="s">
        <v>300</v>
      </c>
      <c r="AB8" s="11" t="s">
        <v>301</v>
      </c>
      <c r="AC8" s="11">
        <v>7</v>
      </c>
      <c r="AD8" s="11" t="s">
        <v>302</v>
      </c>
      <c r="AE8" s="11">
        <v>20000</v>
      </c>
      <c r="AF8" s="11" t="s">
        <v>226</v>
      </c>
      <c r="AG8" s="11" t="s">
        <v>313</v>
      </c>
      <c r="AH8" s="11" t="s">
        <v>315</v>
      </c>
      <c r="AI8" s="11" t="s">
        <v>248</v>
      </c>
      <c r="AJ8" s="11" t="s">
        <v>209</v>
      </c>
      <c r="AK8" s="11" t="s">
        <v>467</v>
      </c>
      <c r="AL8" s="11" t="s">
        <v>226</v>
      </c>
      <c r="AM8" s="11" t="s">
        <v>313</v>
      </c>
      <c r="AN8" s="11" t="s">
        <v>468</v>
      </c>
      <c r="AO8" s="11" t="s">
        <v>226</v>
      </c>
      <c r="AP8" s="11" t="s">
        <v>313</v>
      </c>
      <c r="AQ8" s="11" t="s">
        <v>314</v>
      </c>
      <c r="AR8" s="11" t="s">
        <v>248</v>
      </c>
      <c r="AS8" s="11" t="s">
        <v>209</v>
      </c>
      <c r="AT8" s="11" t="s">
        <v>209</v>
      </c>
      <c r="AU8" s="11" t="s">
        <v>316</v>
      </c>
      <c r="AV8" s="11" t="s">
        <v>317</v>
      </c>
      <c r="AW8" s="11" t="s">
        <v>226</v>
      </c>
      <c r="AX8" s="11" t="s">
        <v>318</v>
      </c>
      <c r="AY8" s="11" t="s">
        <v>319</v>
      </c>
      <c r="AZ8" s="11" t="s">
        <v>227</v>
      </c>
      <c r="BA8" s="11" t="s">
        <v>322</v>
      </c>
      <c r="BB8" s="11" t="s">
        <v>324</v>
      </c>
      <c r="BC8" s="11" t="s">
        <v>325</v>
      </c>
      <c r="BD8" s="11" t="s">
        <v>326</v>
      </c>
      <c r="BE8" s="11" t="s">
        <v>209</v>
      </c>
      <c r="BF8" s="11" t="s">
        <v>327</v>
      </c>
      <c r="BG8" s="11" t="s">
        <v>209</v>
      </c>
      <c r="BH8" s="11" t="s">
        <v>209</v>
      </c>
      <c r="BI8" s="11" t="s">
        <v>209</v>
      </c>
      <c r="BJ8" s="11" t="s">
        <v>209</v>
      </c>
      <c r="BK8" s="11" t="s">
        <v>209</v>
      </c>
      <c r="BL8" s="11" t="s">
        <v>209</v>
      </c>
      <c r="BM8" s="11">
        <v>20000</v>
      </c>
      <c r="BN8" s="11" t="s">
        <v>226</v>
      </c>
      <c r="BO8" s="11" t="s">
        <v>226</v>
      </c>
      <c r="BP8" s="11" t="s">
        <v>328</v>
      </c>
      <c r="BQ8" s="11" t="s">
        <v>329</v>
      </c>
      <c r="BR8" s="11" t="s">
        <v>330</v>
      </c>
      <c r="BS8" s="11" t="s">
        <v>331</v>
      </c>
      <c r="BT8" s="11" t="s">
        <v>91</v>
      </c>
      <c r="BU8" s="11" t="s">
        <v>332</v>
      </c>
      <c r="BV8" s="21" t="s">
        <v>92</v>
      </c>
      <c r="BW8" s="21" t="s">
        <v>92</v>
      </c>
      <c r="BX8" s="21" t="s">
        <v>92</v>
      </c>
      <c r="BY8" s="21" t="s">
        <v>92</v>
      </c>
      <c r="BZ8" s="21" t="s">
        <v>92</v>
      </c>
      <c r="CA8" s="22" t="s">
        <v>92</v>
      </c>
      <c r="CB8" s="21" t="s">
        <v>92</v>
      </c>
      <c r="CC8" s="21" t="s">
        <v>92</v>
      </c>
      <c r="CD8" s="21" t="s">
        <v>92</v>
      </c>
      <c r="CE8" s="21" t="s">
        <v>92</v>
      </c>
      <c r="CF8" s="21" t="s">
        <v>92</v>
      </c>
      <c r="CG8" s="21" t="s">
        <v>92</v>
      </c>
      <c r="CH8" s="21" t="s">
        <v>92</v>
      </c>
      <c r="CI8" s="21" t="s">
        <v>92</v>
      </c>
      <c r="CJ8" s="21" t="s">
        <v>92</v>
      </c>
      <c r="CK8" s="21" t="s">
        <v>92</v>
      </c>
      <c r="CL8" s="21" t="s">
        <v>92</v>
      </c>
      <c r="CM8" s="21" t="s">
        <v>92</v>
      </c>
      <c r="CN8" s="21" t="s">
        <v>92</v>
      </c>
      <c r="CO8" s="21" t="s">
        <v>92</v>
      </c>
      <c r="CP8" s="21" t="s">
        <v>92</v>
      </c>
      <c r="CQ8" s="21" t="s">
        <v>92</v>
      </c>
      <c r="CR8" s="21" t="s">
        <v>92</v>
      </c>
      <c r="CS8" s="21" t="s">
        <v>92</v>
      </c>
      <c r="CT8" s="21" t="s">
        <v>92</v>
      </c>
      <c r="CU8" s="21" t="s">
        <v>92</v>
      </c>
      <c r="CV8" s="21" t="s">
        <v>92</v>
      </c>
      <c r="CW8" s="21" t="s">
        <v>92</v>
      </c>
      <c r="CX8" s="21" t="s">
        <v>92</v>
      </c>
      <c r="CY8" s="21" t="s">
        <v>92</v>
      </c>
      <c r="CZ8" s="21" t="s">
        <v>92</v>
      </c>
      <c r="DA8" s="21" t="s">
        <v>92</v>
      </c>
      <c r="DB8" s="21" t="s">
        <v>92</v>
      </c>
      <c r="DC8" s="21" t="s">
        <v>92</v>
      </c>
      <c r="DD8" s="21" t="s">
        <v>92</v>
      </c>
      <c r="DE8" s="21" t="s">
        <v>92</v>
      </c>
      <c r="DF8" s="21" t="s">
        <v>92</v>
      </c>
      <c r="DG8" s="21" t="s">
        <v>92</v>
      </c>
      <c r="DH8" s="21" t="s">
        <v>92</v>
      </c>
      <c r="DI8" s="21" t="s">
        <v>92</v>
      </c>
      <c r="DJ8" s="21" t="s">
        <v>92</v>
      </c>
      <c r="DK8" s="21" t="s">
        <v>92</v>
      </c>
      <c r="DL8" s="21" t="s">
        <v>92</v>
      </c>
      <c r="DM8" s="21" t="s">
        <v>92</v>
      </c>
      <c r="DN8" s="21" t="s">
        <v>92</v>
      </c>
      <c r="DO8" s="21" t="s">
        <v>92</v>
      </c>
      <c r="DP8" s="21" t="s">
        <v>92</v>
      </c>
      <c r="DQ8" s="21" t="s">
        <v>92</v>
      </c>
      <c r="DR8" s="21" t="s">
        <v>92</v>
      </c>
      <c r="DS8" s="21" t="s">
        <v>92</v>
      </c>
      <c r="DT8" s="21" t="s">
        <v>92</v>
      </c>
      <c r="DU8" s="21" t="s">
        <v>92</v>
      </c>
      <c r="DV8" s="21" t="s">
        <v>92</v>
      </c>
      <c r="DW8" s="21" t="s">
        <v>92</v>
      </c>
      <c r="DX8" s="21" t="s">
        <v>92</v>
      </c>
      <c r="DY8" s="21" t="s">
        <v>92</v>
      </c>
      <c r="DZ8" s="21" t="s">
        <v>92</v>
      </c>
      <c r="EA8" s="21" t="s">
        <v>92</v>
      </c>
      <c r="EB8" s="21" t="s">
        <v>92</v>
      </c>
      <c r="EC8" s="21" t="s">
        <v>92</v>
      </c>
      <c r="ED8" s="21" t="s">
        <v>92</v>
      </c>
      <c r="EE8" s="21" t="s">
        <v>92</v>
      </c>
      <c r="EF8" s="21" t="s">
        <v>92</v>
      </c>
      <c r="EG8" s="21" t="s">
        <v>92</v>
      </c>
      <c r="EH8" s="21" t="s">
        <v>92</v>
      </c>
      <c r="EI8" s="21" t="s">
        <v>92</v>
      </c>
      <c r="EJ8" s="21" t="s">
        <v>92</v>
      </c>
      <c r="EK8" s="21" t="s">
        <v>92</v>
      </c>
      <c r="EL8" s="21" t="s">
        <v>92</v>
      </c>
      <c r="EM8" s="21" t="s">
        <v>92</v>
      </c>
      <c r="EN8" s="21" t="s">
        <v>92</v>
      </c>
      <c r="EO8" s="21" t="s">
        <v>92</v>
      </c>
      <c r="EP8" s="21" t="s">
        <v>92</v>
      </c>
      <c r="EQ8" s="21" t="s">
        <v>92</v>
      </c>
      <c r="ER8" s="21" t="s">
        <v>92</v>
      </c>
      <c r="ES8" s="21" t="s">
        <v>92</v>
      </c>
      <c r="ET8" s="21" t="s">
        <v>92</v>
      </c>
      <c r="EU8" s="21" t="s">
        <v>92</v>
      </c>
      <c r="EV8" s="21" t="s">
        <v>92</v>
      </c>
      <c r="EW8" s="21" t="s">
        <v>92</v>
      </c>
      <c r="EX8" s="21" t="s">
        <v>92</v>
      </c>
      <c r="EY8" s="21" t="s">
        <v>92</v>
      </c>
      <c r="EZ8" s="21" t="s">
        <v>92</v>
      </c>
      <c r="FA8" s="21" t="s">
        <v>92</v>
      </c>
      <c r="FB8" s="21" t="s">
        <v>92</v>
      </c>
      <c r="FC8" s="21" t="s">
        <v>92</v>
      </c>
      <c r="FD8" s="21" t="s">
        <v>92</v>
      </c>
      <c r="FE8" s="21" t="s">
        <v>92</v>
      </c>
      <c r="FF8" s="21" t="s">
        <v>92</v>
      </c>
      <c r="FG8" s="21" t="s">
        <v>92</v>
      </c>
      <c r="FH8" s="21" t="s">
        <v>92</v>
      </c>
      <c r="FI8" s="21" t="s">
        <v>92</v>
      </c>
      <c r="FJ8" s="21" t="s">
        <v>92</v>
      </c>
      <c r="FK8" s="21" t="s">
        <v>92</v>
      </c>
      <c r="FL8" s="21" t="s">
        <v>92</v>
      </c>
      <c r="FM8" s="21" t="s">
        <v>92</v>
      </c>
      <c r="FN8" s="21" t="s">
        <v>92</v>
      </c>
      <c r="FO8" s="21" t="s">
        <v>92</v>
      </c>
      <c r="FP8" s="21" t="s">
        <v>92</v>
      </c>
      <c r="FQ8" s="21" t="s">
        <v>92</v>
      </c>
    </row>
    <row r="9" spans="1:173" s="21" customFormat="1">
      <c r="A9" s="11">
        <v>2</v>
      </c>
      <c r="B9" s="11" t="s">
        <v>292</v>
      </c>
      <c r="C9" s="12">
        <v>41739</v>
      </c>
      <c r="D9" s="11">
        <v>658829</v>
      </c>
      <c r="E9" s="11">
        <v>9758110</v>
      </c>
      <c r="F9" s="11" t="s">
        <v>77</v>
      </c>
      <c r="G9" s="11" t="s">
        <v>51</v>
      </c>
      <c r="H9" s="3" t="s">
        <v>52</v>
      </c>
      <c r="I9" s="3" t="s">
        <v>86</v>
      </c>
      <c r="J9" s="3" t="s">
        <v>338</v>
      </c>
      <c r="K9" s="13" t="s">
        <v>53</v>
      </c>
      <c r="L9" s="11" t="s">
        <v>49</v>
      </c>
      <c r="M9" s="11" t="s">
        <v>54</v>
      </c>
      <c r="N9" s="14">
        <v>7.2093999999999996</v>
      </c>
      <c r="O9" s="15">
        <v>7512</v>
      </c>
      <c r="P9" s="16">
        <f>+O9*N9</f>
        <v>54157.012799999997</v>
      </c>
      <c r="Q9" s="17">
        <f>+N9*O9</f>
        <v>54157.012799999997</v>
      </c>
      <c r="R9" s="18">
        <v>20806</v>
      </c>
      <c r="S9" s="19">
        <f>+R9*N9</f>
        <v>149998.7764</v>
      </c>
      <c r="T9" s="18">
        <v>150000</v>
      </c>
      <c r="U9" s="18">
        <f>+T9-Q9</f>
        <v>95842.987200000003</v>
      </c>
      <c r="V9" s="20">
        <f>+U9/Q9</f>
        <v>1.7697244040018398</v>
      </c>
      <c r="W9" s="11" t="s">
        <v>226</v>
      </c>
      <c r="X9" s="11" t="s">
        <v>333</v>
      </c>
      <c r="Y9" s="11" t="s">
        <v>334</v>
      </c>
      <c r="Z9" s="11" t="s">
        <v>299</v>
      </c>
      <c r="AA9" s="11" t="s">
        <v>335</v>
      </c>
      <c r="AB9" s="11" t="s">
        <v>209</v>
      </c>
      <c r="AC9" s="11">
        <v>5</v>
      </c>
      <c r="AD9" s="11" t="s">
        <v>339</v>
      </c>
      <c r="AE9" s="11">
        <v>1920</v>
      </c>
      <c r="AF9" s="11" t="s">
        <v>248</v>
      </c>
      <c r="AG9" s="11" t="s">
        <v>340</v>
      </c>
      <c r="AH9" s="11" t="s">
        <v>341</v>
      </c>
      <c r="AI9" s="11" t="s">
        <v>273</v>
      </c>
      <c r="AJ9" s="11" t="s">
        <v>273</v>
      </c>
      <c r="AK9" s="11" t="s">
        <v>342</v>
      </c>
      <c r="AL9" s="11" t="s">
        <v>273</v>
      </c>
      <c r="AM9" s="11" t="s">
        <v>343</v>
      </c>
      <c r="AN9" s="11" t="s">
        <v>345</v>
      </c>
      <c r="AO9" s="11" t="s">
        <v>226</v>
      </c>
      <c r="AP9" s="11" t="s">
        <v>343</v>
      </c>
      <c r="AQ9" s="11" t="s">
        <v>346</v>
      </c>
      <c r="AR9" s="11" t="s">
        <v>209</v>
      </c>
      <c r="AS9" s="11" t="s">
        <v>209</v>
      </c>
      <c r="AT9" s="11" t="s">
        <v>209</v>
      </c>
      <c r="AU9" s="11" t="s">
        <v>248</v>
      </c>
      <c r="AV9" s="11" t="s">
        <v>209</v>
      </c>
      <c r="AW9" s="11" t="s">
        <v>209</v>
      </c>
      <c r="AX9" s="11" t="s">
        <v>209</v>
      </c>
      <c r="AY9" s="11" t="s">
        <v>209</v>
      </c>
      <c r="AZ9" s="11" t="s">
        <v>209</v>
      </c>
      <c r="BA9" s="11" t="s">
        <v>209</v>
      </c>
      <c r="BB9" s="11" t="s">
        <v>209</v>
      </c>
      <c r="BC9" s="11" t="s">
        <v>209</v>
      </c>
      <c r="BD9" s="11" t="s">
        <v>347</v>
      </c>
      <c r="BE9" s="11" t="s">
        <v>348</v>
      </c>
      <c r="BF9" s="11" t="s">
        <v>209</v>
      </c>
      <c r="BG9" s="11" t="s">
        <v>209</v>
      </c>
      <c r="BH9" s="11" t="s">
        <v>209</v>
      </c>
      <c r="BI9" s="11" t="s">
        <v>209</v>
      </c>
      <c r="BJ9" s="11" t="s">
        <v>209</v>
      </c>
      <c r="BK9" s="11" t="s">
        <v>209</v>
      </c>
      <c r="BL9" s="11" t="s">
        <v>209</v>
      </c>
      <c r="BM9" s="11" t="s">
        <v>91</v>
      </c>
      <c r="BN9" s="11" t="s">
        <v>226</v>
      </c>
      <c r="BO9" s="11" t="s">
        <v>226</v>
      </c>
      <c r="BP9" s="11" t="s">
        <v>350</v>
      </c>
      <c r="BQ9" s="11" t="s">
        <v>351</v>
      </c>
      <c r="BR9" s="11" t="s">
        <v>330</v>
      </c>
      <c r="BS9" s="11" t="s">
        <v>395</v>
      </c>
      <c r="BT9" s="11" t="s">
        <v>353</v>
      </c>
      <c r="BU9" s="11" t="s">
        <v>332</v>
      </c>
      <c r="BV9" s="21" t="s">
        <v>207</v>
      </c>
      <c r="BW9" s="21" t="s">
        <v>208</v>
      </c>
      <c r="BX9" s="21" t="s">
        <v>354</v>
      </c>
      <c r="BY9" s="21" t="s">
        <v>355</v>
      </c>
      <c r="BZ9" s="21" t="s">
        <v>235</v>
      </c>
      <c r="CA9" s="22" t="s">
        <v>356</v>
      </c>
      <c r="CB9" s="21">
        <f>6400*3</f>
        <v>19200</v>
      </c>
      <c r="CC9" s="21" t="s">
        <v>254</v>
      </c>
      <c r="CD9" s="21" t="s">
        <v>263</v>
      </c>
      <c r="CE9" s="21" t="s">
        <v>213</v>
      </c>
      <c r="CF9" s="21" t="s">
        <v>209</v>
      </c>
      <c r="CG9" s="21" t="s">
        <v>236</v>
      </c>
      <c r="CH9" s="21">
        <v>1</v>
      </c>
      <c r="CI9" s="21" t="s">
        <v>255</v>
      </c>
      <c r="CJ9" s="21" t="s">
        <v>216</v>
      </c>
      <c r="CK9" s="21" t="s">
        <v>209</v>
      </c>
      <c r="CL9" s="21" t="s">
        <v>238</v>
      </c>
      <c r="CM9" s="21" t="s">
        <v>216</v>
      </c>
      <c r="CN9" s="21" t="s">
        <v>209</v>
      </c>
      <c r="CO9" s="21" t="s">
        <v>265</v>
      </c>
      <c r="CP9" s="21" t="s">
        <v>216</v>
      </c>
      <c r="CQ9" s="21" t="s">
        <v>209</v>
      </c>
      <c r="CR9" s="21">
        <v>90</v>
      </c>
      <c r="CS9" s="21">
        <v>1</v>
      </c>
      <c r="CT9" s="23">
        <f>7/12</f>
        <v>0.58333333333333337</v>
      </c>
      <c r="CU9" s="21">
        <v>3</v>
      </c>
      <c r="CV9" s="21" t="s">
        <v>217</v>
      </c>
      <c r="CW9" s="21" t="s">
        <v>209</v>
      </c>
      <c r="CX9" s="21" t="s">
        <v>266</v>
      </c>
      <c r="CY9" s="24" t="s">
        <v>357</v>
      </c>
      <c r="CZ9" s="24" t="s">
        <v>209</v>
      </c>
      <c r="DA9" s="24" t="s">
        <v>239</v>
      </c>
      <c r="DB9" s="21">
        <v>5.5</v>
      </c>
      <c r="DC9" s="21" t="s">
        <v>267</v>
      </c>
      <c r="DD9" s="21" t="s">
        <v>358</v>
      </c>
      <c r="DE9" s="21">
        <v>30</v>
      </c>
      <c r="DF9" s="21" t="s">
        <v>219</v>
      </c>
      <c r="DG9" s="21" t="s">
        <v>359</v>
      </c>
      <c r="DH9" s="21" t="s">
        <v>210</v>
      </c>
      <c r="DI9" s="21" t="s">
        <v>242</v>
      </c>
      <c r="DJ9" s="21" t="s">
        <v>221</v>
      </c>
      <c r="DK9" s="21">
        <v>47</v>
      </c>
      <c r="DL9" s="21" t="s">
        <v>222</v>
      </c>
      <c r="DM9" s="21" t="s">
        <v>258</v>
      </c>
      <c r="DN9" s="21" t="s">
        <v>246</v>
      </c>
      <c r="DO9" s="21" t="s">
        <v>283</v>
      </c>
      <c r="DP9" s="21" t="s">
        <v>360</v>
      </c>
      <c r="DQ9" s="21" t="s">
        <v>360</v>
      </c>
      <c r="DR9" s="21" t="s">
        <v>225</v>
      </c>
      <c r="DS9" s="21" t="s">
        <v>226</v>
      </c>
      <c r="DT9" s="21" t="s">
        <v>227</v>
      </c>
      <c r="DU9" s="21">
        <v>400</v>
      </c>
      <c r="DV9" s="21">
        <v>500</v>
      </c>
      <c r="DW9" s="21" t="s">
        <v>248</v>
      </c>
      <c r="DX9" s="21" t="s">
        <v>209</v>
      </c>
      <c r="DY9" s="21" t="s">
        <v>209</v>
      </c>
      <c r="DZ9" s="21" t="s">
        <v>209</v>
      </c>
      <c r="EA9" s="21" t="s">
        <v>248</v>
      </c>
      <c r="EB9" s="21" t="s">
        <v>209</v>
      </c>
      <c r="EC9" s="21" t="s">
        <v>250</v>
      </c>
      <c r="ED9" s="21" t="s">
        <v>248</v>
      </c>
      <c r="EE9" s="21" t="s">
        <v>248</v>
      </c>
      <c r="EF9" s="21" t="s">
        <v>270</v>
      </c>
      <c r="EG9" s="21" t="s">
        <v>248</v>
      </c>
      <c r="EH9" s="21">
        <v>350</v>
      </c>
      <c r="EI9" s="21" t="s">
        <v>226</v>
      </c>
      <c r="EJ9" s="25" t="s">
        <v>228</v>
      </c>
      <c r="EK9" s="21" t="s">
        <v>248</v>
      </c>
      <c r="EL9" s="21" t="s">
        <v>248</v>
      </c>
      <c r="EM9" s="25" t="s">
        <v>209</v>
      </c>
      <c r="EN9" s="25" t="s">
        <v>209</v>
      </c>
      <c r="EO9" s="25" t="s">
        <v>209</v>
      </c>
      <c r="EP9" s="25" t="s">
        <v>209</v>
      </c>
      <c r="EQ9" s="25" t="s">
        <v>209</v>
      </c>
      <c r="ER9" s="25" t="s">
        <v>209</v>
      </c>
      <c r="ES9" s="25" t="s">
        <v>367</v>
      </c>
      <c r="ET9" s="25" t="s">
        <v>209</v>
      </c>
      <c r="EU9" s="25" t="s">
        <v>209</v>
      </c>
      <c r="EV9" s="21">
        <v>0</v>
      </c>
      <c r="EW9" s="25" t="s">
        <v>368</v>
      </c>
      <c r="EX9" s="25" t="s">
        <v>333</v>
      </c>
      <c r="EY9" s="25" t="s">
        <v>371</v>
      </c>
      <c r="EZ9" s="25" t="s">
        <v>369</v>
      </c>
      <c r="FA9" s="25" t="s">
        <v>370</v>
      </c>
      <c r="FB9" s="25" t="s">
        <v>412</v>
      </c>
      <c r="FC9" s="21">
        <v>3</v>
      </c>
      <c r="FD9" s="21">
        <v>3</v>
      </c>
      <c r="FE9" s="21">
        <v>0</v>
      </c>
      <c r="FF9" s="21">
        <v>0</v>
      </c>
      <c r="FG9" s="21">
        <v>0</v>
      </c>
      <c r="FH9" s="25" t="s">
        <v>230</v>
      </c>
      <c r="FI9" s="25" t="s">
        <v>231</v>
      </c>
      <c r="FJ9" s="25" t="s">
        <v>214</v>
      </c>
      <c r="FK9" s="25" t="s">
        <v>249</v>
      </c>
      <c r="FL9" s="21" t="s">
        <v>91</v>
      </c>
      <c r="FM9" s="25" t="s">
        <v>372</v>
      </c>
      <c r="FN9" s="21" t="s">
        <v>209</v>
      </c>
      <c r="FO9" s="21" t="s">
        <v>233</v>
      </c>
      <c r="FP9" s="21" t="s">
        <v>252</v>
      </c>
      <c r="FQ9" s="21" t="s">
        <v>248</v>
      </c>
    </row>
    <row r="10" spans="1:173" s="21" customFormat="1" hidden="1">
      <c r="A10" s="11">
        <v>2</v>
      </c>
      <c r="B10" s="11" t="s">
        <v>209</v>
      </c>
      <c r="C10" s="11" t="s">
        <v>209</v>
      </c>
      <c r="D10" s="11" t="s">
        <v>209</v>
      </c>
      <c r="E10" s="11" t="s">
        <v>209</v>
      </c>
      <c r="F10" s="11" t="s">
        <v>209</v>
      </c>
      <c r="G10" s="11" t="s">
        <v>209</v>
      </c>
      <c r="H10" s="11" t="s">
        <v>209</v>
      </c>
      <c r="I10" s="11" t="s">
        <v>209</v>
      </c>
      <c r="J10" s="11" t="s">
        <v>209</v>
      </c>
      <c r="K10" s="11" t="s">
        <v>209</v>
      </c>
      <c r="L10" s="11" t="s">
        <v>209</v>
      </c>
      <c r="M10" s="11" t="s">
        <v>209</v>
      </c>
      <c r="N10" s="11" t="s">
        <v>209</v>
      </c>
      <c r="O10" s="11" t="s">
        <v>209</v>
      </c>
      <c r="P10" s="11" t="s">
        <v>209</v>
      </c>
      <c r="Q10" s="11" t="s">
        <v>209</v>
      </c>
      <c r="R10" s="11" t="s">
        <v>209</v>
      </c>
      <c r="S10" s="11" t="s">
        <v>209</v>
      </c>
      <c r="T10" s="18" t="s">
        <v>209</v>
      </c>
      <c r="U10" s="18" t="s">
        <v>209</v>
      </c>
      <c r="V10" s="11" t="s">
        <v>209</v>
      </c>
      <c r="W10" s="11" t="s">
        <v>209</v>
      </c>
      <c r="X10" s="11" t="s">
        <v>209</v>
      </c>
      <c r="Y10" s="11" t="s">
        <v>209</v>
      </c>
      <c r="Z10" s="11" t="s">
        <v>209</v>
      </c>
      <c r="AA10" s="11" t="s">
        <v>209</v>
      </c>
      <c r="AB10" s="11" t="s">
        <v>209</v>
      </c>
      <c r="AC10" s="11" t="s">
        <v>209</v>
      </c>
      <c r="AD10" s="11" t="s">
        <v>209</v>
      </c>
      <c r="AE10" s="11" t="s">
        <v>209</v>
      </c>
      <c r="AF10" s="11" t="s">
        <v>209</v>
      </c>
      <c r="AG10" s="11" t="s">
        <v>209</v>
      </c>
      <c r="AH10" s="11" t="s">
        <v>209</v>
      </c>
      <c r="AI10" s="11" t="s">
        <v>209</v>
      </c>
      <c r="AJ10" s="11" t="s">
        <v>209</v>
      </c>
      <c r="AK10" s="11" t="s">
        <v>209</v>
      </c>
      <c r="AL10" s="11" t="s">
        <v>209</v>
      </c>
      <c r="AM10" s="11" t="s">
        <v>209</v>
      </c>
      <c r="AN10" s="11" t="s">
        <v>209</v>
      </c>
      <c r="AO10" s="11" t="s">
        <v>209</v>
      </c>
      <c r="AP10" s="11" t="s">
        <v>209</v>
      </c>
      <c r="AQ10" s="11" t="s">
        <v>209</v>
      </c>
      <c r="AR10" s="11" t="s">
        <v>209</v>
      </c>
      <c r="AS10" s="11" t="s">
        <v>209</v>
      </c>
      <c r="AT10" s="11" t="s">
        <v>209</v>
      </c>
      <c r="AU10" s="11" t="s">
        <v>209</v>
      </c>
      <c r="AV10" s="11" t="s">
        <v>209</v>
      </c>
      <c r="AW10" s="11" t="s">
        <v>209</v>
      </c>
      <c r="AX10" s="11" t="s">
        <v>209</v>
      </c>
      <c r="AY10" s="11" t="s">
        <v>209</v>
      </c>
      <c r="AZ10" s="11" t="s">
        <v>209</v>
      </c>
      <c r="BA10" s="11" t="s">
        <v>209</v>
      </c>
      <c r="BB10" s="11" t="s">
        <v>209</v>
      </c>
      <c r="BC10" s="11" t="s">
        <v>209</v>
      </c>
      <c r="BD10" s="11" t="s">
        <v>209</v>
      </c>
      <c r="BE10" s="11" t="s">
        <v>209</v>
      </c>
      <c r="BF10" s="11" t="s">
        <v>209</v>
      </c>
      <c r="BG10" s="11" t="s">
        <v>209</v>
      </c>
      <c r="BH10" s="11" t="s">
        <v>209</v>
      </c>
      <c r="BI10" s="11" t="s">
        <v>209</v>
      </c>
      <c r="BJ10" s="11" t="s">
        <v>209</v>
      </c>
      <c r="BK10" s="11" t="s">
        <v>209</v>
      </c>
      <c r="BL10" s="11" t="s">
        <v>209</v>
      </c>
      <c r="BM10" s="11" t="s">
        <v>209</v>
      </c>
      <c r="BN10" s="11" t="s">
        <v>209</v>
      </c>
      <c r="BO10" s="11" t="s">
        <v>209</v>
      </c>
      <c r="BP10" s="11" t="s">
        <v>209</v>
      </c>
      <c r="BQ10" s="11" t="s">
        <v>209</v>
      </c>
      <c r="BR10" s="11" t="s">
        <v>209</v>
      </c>
      <c r="BS10" s="11" t="s">
        <v>209</v>
      </c>
      <c r="BT10" s="11" t="s">
        <v>209</v>
      </c>
      <c r="BU10" s="11" t="s">
        <v>209</v>
      </c>
      <c r="BV10" s="11" t="s">
        <v>209</v>
      </c>
      <c r="BW10" s="11" t="s">
        <v>209</v>
      </c>
      <c r="BX10" s="11" t="s">
        <v>209</v>
      </c>
      <c r="BY10" s="11" t="s">
        <v>209</v>
      </c>
      <c r="BZ10" s="11" t="s">
        <v>209</v>
      </c>
      <c r="CA10" s="3" t="s">
        <v>209</v>
      </c>
      <c r="CB10" s="11" t="s">
        <v>209</v>
      </c>
      <c r="CC10" s="11" t="s">
        <v>209</v>
      </c>
      <c r="CD10" s="11" t="s">
        <v>209</v>
      </c>
      <c r="CE10" s="11" t="s">
        <v>209</v>
      </c>
      <c r="CF10" s="11" t="s">
        <v>209</v>
      </c>
      <c r="CG10" s="11" t="s">
        <v>209</v>
      </c>
      <c r="CH10" s="11" t="s">
        <v>209</v>
      </c>
      <c r="CI10" s="11" t="s">
        <v>209</v>
      </c>
      <c r="CJ10" s="11" t="s">
        <v>209</v>
      </c>
      <c r="CK10" s="11" t="s">
        <v>209</v>
      </c>
      <c r="CL10" s="11" t="s">
        <v>209</v>
      </c>
      <c r="CM10" s="11" t="s">
        <v>209</v>
      </c>
      <c r="CN10" s="11" t="s">
        <v>209</v>
      </c>
      <c r="CO10" s="11" t="s">
        <v>209</v>
      </c>
      <c r="CP10" s="11" t="s">
        <v>209</v>
      </c>
      <c r="CQ10" s="11" t="s">
        <v>209</v>
      </c>
      <c r="CR10" s="11" t="s">
        <v>209</v>
      </c>
      <c r="CS10" s="11" t="s">
        <v>209</v>
      </c>
      <c r="CT10" s="11" t="s">
        <v>209</v>
      </c>
      <c r="CU10" s="11" t="s">
        <v>209</v>
      </c>
      <c r="CV10" s="11" t="s">
        <v>209</v>
      </c>
      <c r="CW10" s="11" t="s">
        <v>209</v>
      </c>
      <c r="CX10" s="11" t="s">
        <v>209</v>
      </c>
      <c r="CY10" s="11" t="s">
        <v>209</v>
      </c>
      <c r="CZ10" s="11" t="s">
        <v>209</v>
      </c>
      <c r="DA10" s="11" t="s">
        <v>209</v>
      </c>
      <c r="DB10" s="11" t="s">
        <v>209</v>
      </c>
      <c r="DC10" s="11" t="s">
        <v>209</v>
      </c>
      <c r="DD10" s="11" t="s">
        <v>209</v>
      </c>
      <c r="DE10" s="11" t="s">
        <v>209</v>
      </c>
      <c r="DF10" s="11" t="s">
        <v>209</v>
      </c>
      <c r="DG10" s="11" t="s">
        <v>355</v>
      </c>
      <c r="DH10" s="11" t="s">
        <v>235</v>
      </c>
      <c r="DI10" s="11" t="s">
        <v>209</v>
      </c>
      <c r="DJ10" s="11" t="s">
        <v>209</v>
      </c>
      <c r="DK10" s="11">
        <v>45</v>
      </c>
      <c r="DL10" s="11" t="s">
        <v>244</v>
      </c>
      <c r="DM10" s="11" t="s">
        <v>258</v>
      </c>
      <c r="DN10" s="11" t="s">
        <v>259</v>
      </c>
      <c r="DO10" s="11" t="s">
        <v>282</v>
      </c>
      <c r="DP10" s="11" t="s">
        <v>360</v>
      </c>
      <c r="DQ10" s="11" t="s">
        <v>360</v>
      </c>
      <c r="DR10" s="11" t="s">
        <v>225</v>
      </c>
      <c r="DS10" s="11" t="s">
        <v>226</v>
      </c>
      <c r="DT10" s="11" t="s">
        <v>249</v>
      </c>
      <c r="DU10" s="11">
        <v>100</v>
      </c>
      <c r="DV10" s="11" t="s">
        <v>209</v>
      </c>
      <c r="DW10" s="21" t="s">
        <v>248</v>
      </c>
      <c r="DX10" s="11" t="s">
        <v>209</v>
      </c>
      <c r="DY10" s="11" t="s">
        <v>209</v>
      </c>
      <c r="DZ10" s="11" t="s">
        <v>209</v>
      </c>
      <c r="EA10" s="11" t="s">
        <v>209</v>
      </c>
      <c r="EB10" s="11" t="s">
        <v>209</v>
      </c>
      <c r="EC10" s="11" t="s">
        <v>261</v>
      </c>
      <c r="ED10" s="11" t="s">
        <v>209</v>
      </c>
      <c r="EE10" s="11" t="s">
        <v>209</v>
      </c>
      <c r="EF10" s="11" t="s">
        <v>209</v>
      </c>
      <c r="EG10" s="11" t="s">
        <v>209</v>
      </c>
      <c r="EH10" s="11" t="s">
        <v>209</v>
      </c>
      <c r="EI10" s="11" t="s">
        <v>209</v>
      </c>
      <c r="EJ10" s="11" t="s">
        <v>209</v>
      </c>
      <c r="EK10" s="11" t="s">
        <v>209</v>
      </c>
      <c r="EL10" s="11" t="s">
        <v>209</v>
      </c>
      <c r="EM10" s="11" t="s">
        <v>209</v>
      </c>
      <c r="EN10" s="11" t="s">
        <v>209</v>
      </c>
      <c r="EO10" s="11" t="s">
        <v>209</v>
      </c>
      <c r="EP10" s="11" t="s">
        <v>209</v>
      </c>
      <c r="EQ10" s="11" t="s">
        <v>209</v>
      </c>
      <c r="ER10" s="11" t="s">
        <v>209</v>
      </c>
      <c r="ES10" s="11" t="s">
        <v>209</v>
      </c>
      <c r="ET10" s="11" t="s">
        <v>209</v>
      </c>
      <c r="EU10" s="11" t="s">
        <v>209</v>
      </c>
      <c r="EV10" s="11" t="s">
        <v>209</v>
      </c>
      <c r="EW10" s="11" t="s">
        <v>209</v>
      </c>
      <c r="EX10" s="11" t="s">
        <v>209</v>
      </c>
      <c r="EY10" s="11" t="s">
        <v>209</v>
      </c>
      <c r="EZ10" s="11" t="s">
        <v>209</v>
      </c>
      <c r="FA10" s="11" t="s">
        <v>209</v>
      </c>
      <c r="FB10" s="11" t="s">
        <v>209</v>
      </c>
      <c r="FC10" s="11" t="s">
        <v>209</v>
      </c>
      <c r="FD10" s="11" t="s">
        <v>209</v>
      </c>
      <c r="FE10" s="11" t="s">
        <v>209</v>
      </c>
      <c r="FF10" s="11" t="s">
        <v>209</v>
      </c>
      <c r="FG10" s="11" t="s">
        <v>209</v>
      </c>
      <c r="FH10" s="11" t="s">
        <v>209</v>
      </c>
      <c r="FI10" s="11" t="s">
        <v>209</v>
      </c>
      <c r="FJ10" s="11" t="s">
        <v>209</v>
      </c>
      <c r="FK10" s="11" t="s">
        <v>209</v>
      </c>
      <c r="FL10" s="11" t="s">
        <v>209</v>
      </c>
      <c r="FM10" s="11" t="s">
        <v>209</v>
      </c>
      <c r="FN10" s="11" t="s">
        <v>209</v>
      </c>
      <c r="FO10" s="11" t="s">
        <v>209</v>
      </c>
      <c r="FP10" s="11" t="s">
        <v>209</v>
      </c>
      <c r="FQ10" s="11" t="s">
        <v>209</v>
      </c>
    </row>
    <row r="11" spans="1:173" s="21" customFormat="1" hidden="1">
      <c r="A11" s="11">
        <v>2</v>
      </c>
      <c r="B11" s="11" t="s">
        <v>209</v>
      </c>
      <c r="C11" s="11" t="s">
        <v>209</v>
      </c>
      <c r="D11" s="11" t="s">
        <v>209</v>
      </c>
      <c r="E11" s="11" t="s">
        <v>209</v>
      </c>
      <c r="F11" s="11" t="s">
        <v>209</v>
      </c>
      <c r="G11" s="11" t="s">
        <v>209</v>
      </c>
      <c r="H11" s="11" t="s">
        <v>209</v>
      </c>
      <c r="I11" s="11" t="s">
        <v>209</v>
      </c>
      <c r="J11" s="11" t="s">
        <v>209</v>
      </c>
      <c r="K11" s="11" t="s">
        <v>209</v>
      </c>
      <c r="L11" s="11" t="s">
        <v>209</v>
      </c>
      <c r="M11" s="11" t="s">
        <v>209</v>
      </c>
      <c r="N11" s="11" t="s">
        <v>209</v>
      </c>
      <c r="O11" s="11" t="s">
        <v>209</v>
      </c>
      <c r="P11" s="11" t="s">
        <v>209</v>
      </c>
      <c r="Q11" s="11" t="s">
        <v>209</v>
      </c>
      <c r="R11" s="11" t="s">
        <v>209</v>
      </c>
      <c r="S11" s="11" t="s">
        <v>209</v>
      </c>
      <c r="T11" s="18" t="s">
        <v>209</v>
      </c>
      <c r="U11" s="18" t="s">
        <v>209</v>
      </c>
      <c r="V11" s="11" t="s">
        <v>209</v>
      </c>
      <c r="W11" s="11" t="s">
        <v>209</v>
      </c>
      <c r="X11" s="11" t="s">
        <v>209</v>
      </c>
      <c r="Y11" s="11" t="s">
        <v>209</v>
      </c>
      <c r="Z11" s="11" t="s">
        <v>209</v>
      </c>
      <c r="AA11" s="11" t="s">
        <v>209</v>
      </c>
      <c r="AB11" s="11" t="s">
        <v>209</v>
      </c>
      <c r="AC11" s="11" t="s">
        <v>209</v>
      </c>
      <c r="AD11" s="11" t="s">
        <v>209</v>
      </c>
      <c r="AE11" s="11" t="s">
        <v>209</v>
      </c>
      <c r="AF11" s="11" t="s">
        <v>209</v>
      </c>
      <c r="AG11" s="11" t="s">
        <v>209</v>
      </c>
      <c r="AH11" s="11" t="s">
        <v>209</v>
      </c>
      <c r="AI11" s="11" t="s">
        <v>209</v>
      </c>
      <c r="AJ11" s="11" t="s">
        <v>209</v>
      </c>
      <c r="AK11" s="11" t="s">
        <v>209</v>
      </c>
      <c r="AL11" s="11" t="s">
        <v>209</v>
      </c>
      <c r="AM11" s="11" t="s">
        <v>209</v>
      </c>
      <c r="AN11" s="11" t="s">
        <v>209</v>
      </c>
      <c r="AO11" s="11" t="s">
        <v>209</v>
      </c>
      <c r="AP11" s="11" t="s">
        <v>209</v>
      </c>
      <c r="AQ11" s="11" t="s">
        <v>209</v>
      </c>
      <c r="AR11" s="11" t="s">
        <v>209</v>
      </c>
      <c r="AS11" s="11" t="s">
        <v>209</v>
      </c>
      <c r="AT11" s="11" t="s">
        <v>209</v>
      </c>
      <c r="AU11" s="11" t="s">
        <v>209</v>
      </c>
      <c r="AV11" s="11" t="s">
        <v>209</v>
      </c>
      <c r="AW11" s="11" t="s">
        <v>209</v>
      </c>
      <c r="AX11" s="11" t="s">
        <v>209</v>
      </c>
      <c r="AY11" s="11" t="s">
        <v>209</v>
      </c>
      <c r="AZ11" s="11" t="s">
        <v>209</v>
      </c>
      <c r="BA11" s="11" t="s">
        <v>209</v>
      </c>
      <c r="BB11" s="11" t="s">
        <v>209</v>
      </c>
      <c r="BC11" s="11" t="s">
        <v>209</v>
      </c>
      <c r="BD11" s="11" t="s">
        <v>209</v>
      </c>
      <c r="BE11" s="11" t="s">
        <v>209</v>
      </c>
      <c r="BF11" s="11" t="s">
        <v>209</v>
      </c>
      <c r="BG11" s="11" t="s">
        <v>209</v>
      </c>
      <c r="BH11" s="11" t="s">
        <v>209</v>
      </c>
      <c r="BI11" s="11" t="s">
        <v>209</v>
      </c>
      <c r="BJ11" s="11" t="s">
        <v>209</v>
      </c>
      <c r="BK11" s="11" t="s">
        <v>209</v>
      </c>
      <c r="BL11" s="11" t="s">
        <v>209</v>
      </c>
      <c r="BM11" s="11" t="s">
        <v>209</v>
      </c>
      <c r="BN11" s="11" t="s">
        <v>209</v>
      </c>
      <c r="BO11" s="11" t="s">
        <v>209</v>
      </c>
      <c r="BP11" s="11" t="s">
        <v>209</v>
      </c>
      <c r="BQ11" s="11" t="s">
        <v>209</v>
      </c>
      <c r="BR11" s="11" t="s">
        <v>209</v>
      </c>
      <c r="BS11" s="11" t="s">
        <v>209</v>
      </c>
      <c r="BT11" s="11" t="s">
        <v>209</v>
      </c>
      <c r="BU11" s="11" t="s">
        <v>209</v>
      </c>
      <c r="BV11" s="11" t="s">
        <v>209</v>
      </c>
      <c r="BW11" s="11" t="s">
        <v>209</v>
      </c>
      <c r="BX11" s="11" t="s">
        <v>209</v>
      </c>
      <c r="BY11" s="11" t="s">
        <v>209</v>
      </c>
      <c r="BZ11" s="11" t="s">
        <v>209</v>
      </c>
      <c r="CA11" s="3" t="s">
        <v>209</v>
      </c>
      <c r="CB11" s="11" t="s">
        <v>209</v>
      </c>
      <c r="CC11" s="11" t="s">
        <v>209</v>
      </c>
      <c r="CD11" s="11" t="s">
        <v>209</v>
      </c>
      <c r="CE11" s="11" t="s">
        <v>209</v>
      </c>
      <c r="CF11" s="11" t="s">
        <v>209</v>
      </c>
      <c r="CG11" s="11" t="s">
        <v>209</v>
      </c>
      <c r="CH11" s="11" t="s">
        <v>209</v>
      </c>
      <c r="CI11" s="11" t="s">
        <v>209</v>
      </c>
      <c r="CJ11" s="11" t="s">
        <v>209</v>
      </c>
      <c r="CK11" s="11" t="s">
        <v>209</v>
      </c>
      <c r="CL11" s="11" t="s">
        <v>209</v>
      </c>
      <c r="CM11" s="11" t="s">
        <v>209</v>
      </c>
      <c r="CN11" s="11" t="s">
        <v>209</v>
      </c>
      <c r="CO11" s="11" t="s">
        <v>209</v>
      </c>
      <c r="CP11" s="11" t="s">
        <v>209</v>
      </c>
      <c r="CQ11" s="11" t="s">
        <v>209</v>
      </c>
      <c r="CR11" s="11" t="s">
        <v>209</v>
      </c>
      <c r="CS11" s="11" t="s">
        <v>209</v>
      </c>
      <c r="CT11" s="11" t="s">
        <v>209</v>
      </c>
      <c r="CU11" s="11" t="s">
        <v>209</v>
      </c>
      <c r="CV11" s="11" t="s">
        <v>209</v>
      </c>
      <c r="CW11" s="11" t="s">
        <v>209</v>
      </c>
      <c r="CX11" s="11" t="s">
        <v>209</v>
      </c>
      <c r="CY11" s="11" t="s">
        <v>209</v>
      </c>
      <c r="CZ11" s="11" t="s">
        <v>209</v>
      </c>
      <c r="DA11" s="11" t="s">
        <v>209</v>
      </c>
      <c r="DB11" s="11" t="s">
        <v>209</v>
      </c>
      <c r="DC11" s="11" t="s">
        <v>209</v>
      </c>
      <c r="DD11" s="11" t="s">
        <v>209</v>
      </c>
      <c r="DE11" s="11" t="s">
        <v>209</v>
      </c>
      <c r="DF11" s="11" t="s">
        <v>209</v>
      </c>
      <c r="DG11" s="11" t="s">
        <v>361</v>
      </c>
      <c r="DH11" s="11" t="s">
        <v>253</v>
      </c>
      <c r="DI11" s="11" t="s">
        <v>209</v>
      </c>
      <c r="DJ11" s="11" t="s">
        <v>209</v>
      </c>
      <c r="DK11" s="11">
        <v>11</v>
      </c>
      <c r="DL11" s="11" t="s">
        <v>222</v>
      </c>
      <c r="DM11" s="11" t="s">
        <v>223</v>
      </c>
      <c r="DN11" s="11" t="s">
        <v>246</v>
      </c>
      <c r="DO11" s="11" t="s">
        <v>280</v>
      </c>
      <c r="DP11" s="11" t="s">
        <v>209</v>
      </c>
      <c r="DQ11" s="11" t="s">
        <v>209</v>
      </c>
      <c r="DR11" s="11" t="s">
        <v>209</v>
      </c>
      <c r="DS11" s="11" t="s">
        <v>209</v>
      </c>
      <c r="DT11" s="11" t="s">
        <v>209</v>
      </c>
      <c r="DU11" s="11" t="s">
        <v>209</v>
      </c>
      <c r="DV11" s="11" t="s">
        <v>209</v>
      </c>
      <c r="DW11" s="21" t="s">
        <v>248</v>
      </c>
      <c r="DX11" s="11" t="s">
        <v>209</v>
      </c>
      <c r="DY11" s="11" t="s">
        <v>209</v>
      </c>
      <c r="DZ11" s="11" t="s">
        <v>209</v>
      </c>
      <c r="EA11" s="11" t="s">
        <v>209</v>
      </c>
      <c r="EB11" s="11" t="s">
        <v>209</v>
      </c>
      <c r="EC11" s="11" t="s">
        <v>269</v>
      </c>
      <c r="ED11" s="11" t="s">
        <v>209</v>
      </c>
      <c r="EE11" s="11" t="s">
        <v>209</v>
      </c>
      <c r="EF11" s="11" t="s">
        <v>209</v>
      </c>
      <c r="EG11" s="11" t="s">
        <v>209</v>
      </c>
      <c r="EH11" s="11" t="s">
        <v>209</v>
      </c>
      <c r="EI11" s="11" t="s">
        <v>209</v>
      </c>
      <c r="EJ11" s="11" t="s">
        <v>209</v>
      </c>
      <c r="EK11" s="11" t="s">
        <v>209</v>
      </c>
      <c r="EL11" s="11" t="s">
        <v>209</v>
      </c>
      <c r="EM11" s="11" t="s">
        <v>209</v>
      </c>
      <c r="EN11" s="11" t="s">
        <v>209</v>
      </c>
      <c r="EO11" s="11" t="s">
        <v>209</v>
      </c>
      <c r="EP11" s="11" t="s">
        <v>209</v>
      </c>
      <c r="EQ11" s="11" t="s">
        <v>209</v>
      </c>
      <c r="ER11" s="11" t="s">
        <v>209</v>
      </c>
      <c r="ES11" s="11" t="s">
        <v>209</v>
      </c>
      <c r="ET11" s="11" t="s">
        <v>209</v>
      </c>
      <c r="EU11" s="11" t="s">
        <v>209</v>
      </c>
      <c r="EV11" s="11" t="s">
        <v>209</v>
      </c>
      <c r="EW11" s="11" t="s">
        <v>209</v>
      </c>
      <c r="EX11" s="11" t="s">
        <v>209</v>
      </c>
      <c r="EY11" s="11" t="s">
        <v>209</v>
      </c>
      <c r="EZ11" s="11" t="s">
        <v>209</v>
      </c>
      <c r="FA11" s="11" t="s">
        <v>209</v>
      </c>
      <c r="FB11" s="11" t="s">
        <v>209</v>
      </c>
      <c r="FC11" s="11" t="s">
        <v>209</v>
      </c>
      <c r="FD11" s="11" t="s">
        <v>209</v>
      </c>
      <c r="FE11" s="11" t="s">
        <v>209</v>
      </c>
      <c r="FF11" s="11" t="s">
        <v>209</v>
      </c>
      <c r="FG11" s="11" t="s">
        <v>209</v>
      </c>
      <c r="FH11" s="11" t="s">
        <v>209</v>
      </c>
      <c r="FI11" s="11" t="s">
        <v>209</v>
      </c>
      <c r="FJ11" s="11" t="s">
        <v>209</v>
      </c>
      <c r="FK11" s="11" t="s">
        <v>209</v>
      </c>
      <c r="FL11" s="11" t="s">
        <v>209</v>
      </c>
      <c r="FM11" s="11" t="s">
        <v>209</v>
      </c>
      <c r="FN11" s="11" t="s">
        <v>209</v>
      </c>
      <c r="FO11" s="11" t="s">
        <v>209</v>
      </c>
      <c r="FP11" s="11" t="s">
        <v>209</v>
      </c>
      <c r="FQ11" s="11" t="s">
        <v>209</v>
      </c>
    </row>
    <row r="12" spans="1:173" s="21" customFormat="1" hidden="1">
      <c r="A12" s="11">
        <v>2</v>
      </c>
      <c r="B12" s="11" t="s">
        <v>209</v>
      </c>
      <c r="C12" s="11" t="s">
        <v>209</v>
      </c>
      <c r="D12" s="11" t="s">
        <v>209</v>
      </c>
      <c r="E12" s="11" t="s">
        <v>209</v>
      </c>
      <c r="F12" s="11" t="s">
        <v>209</v>
      </c>
      <c r="G12" s="11" t="s">
        <v>209</v>
      </c>
      <c r="H12" s="11" t="s">
        <v>209</v>
      </c>
      <c r="I12" s="11" t="s">
        <v>209</v>
      </c>
      <c r="J12" s="11" t="s">
        <v>209</v>
      </c>
      <c r="K12" s="11" t="s">
        <v>209</v>
      </c>
      <c r="L12" s="11" t="s">
        <v>209</v>
      </c>
      <c r="M12" s="11" t="s">
        <v>209</v>
      </c>
      <c r="N12" s="11" t="s">
        <v>209</v>
      </c>
      <c r="O12" s="11" t="s">
        <v>209</v>
      </c>
      <c r="P12" s="11" t="s">
        <v>209</v>
      </c>
      <c r="Q12" s="11" t="s">
        <v>209</v>
      </c>
      <c r="R12" s="11" t="s">
        <v>209</v>
      </c>
      <c r="S12" s="11" t="s">
        <v>209</v>
      </c>
      <c r="T12" s="18" t="s">
        <v>209</v>
      </c>
      <c r="U12" s="18" t="s">
        <v>209</v>
      </c>
      <c r="V12" s="11" t="s">
        <v>209</v>
      </c>
      <c r="W12" s="11" t="s">
        <v>209</v>
      </c>
      <c r="X12" s="11" t="s">
        <v>209</v>
      </c>
      <c r="Y12" s="11" t="s">
        <v>209</v>
      </c>
      <c r="Z12" s="11" t="s">
        <v>209</v>
      </c>
      <c r="AA12" s="11" t="s">
        <v>209</v>
      </c>
      <c r="AB12" s="11" t="s">
        <v>209</v>
      </c>
      <c r="AC12" s="11" t="s">
        <v>209</v>
      </c>
      <c r="AD12" s="11" t="s">
        <v>209</v>
      </c>
      <c r="AE12" s="11" t="s">
        <v>209</v>
      </c>
      <c r="AF12" s="11" t="s">
        <v>209</v>
      </c>
      <c r="AG12" s="11" t="s">
        <v>209</v>
      </c>
      <c r="AH12" s="11" t="s">
        <v>209</v>
      </c>
      <c r="AI12" s="11" t="s">
        <v>209</v>
      </c>
      <c r="AJ12" s="11" t="s">
        <v>209</v>
      </c>
      <c r="AK12" s="11" t="s">
        <v>209</v>
      </c>
      <c r="AL12" s="11" t="s">
        <v>209</v>
      </c>
      <c r="AM12" s="11" t="s">
        <v>209</v>
      </c>
      <c r="AN12" s="11" t="s">
        <v>209</v>
      </c>
      <c r="AO12" s="11" t="s">
        <v>209</v>
      </c>
      <c r="AP12" s="11" t="s">
        <v>209</v>
      </c>
      <c r="AQ12" s="11" t="s">
        <v>209</v>
      </c>
      <c r="AR12" s="11" t="s">
        <v>209</v>
      </c>
      <c r="AS12" s="11" t="s">
        <v>209</v>
      </c>
      <c r="AT12" s="11" t="s">
        <v>209</v>
      </c>
      <c r="AU12" s="11" t="s">
        <v>209</v>
      </c>
      <c r="AV12" s="11" t="s">
        <v>209</v>
      </c>
      <c r="AW12" s="11" t="s">
        <v>209</v>
      </c>
      <c r="AX12" s="11" t="s">
        <v>209</v>
      </c>
      <c r="AY12" s="11" t="s">
        <v>209</v>
      </c>
      <c r="AZ12" s="11" t="s">
        <v>209</v>
      </c>
      <c r="BA12" s="11" t="s">
        <v>209</v>
      </c>
      <c r="BB12" s="11" t="s">
        <v>209</v>
      </c>
      <c r="BC12" s="11" t="s">
        <v>209</v>
      </c>
      <c r="BD12" s="11" t="s">
        <v>209</v>
      </c>
      <c r="BE12" s="11" t="s">
        <v>209</v>
      </c>
      <c r="BF12" s="11" t="s">
        <v>209</v>
      </c>
      <c r="BG12" s="11" t="s">
        <v>209</v>
      </c>
      <c r="BH12" s="11" t="s">
        <v>209</v>
      </c>
      <c r="BI12" s="11" t="s">
        <v>209</v>
      </c>
      <c r="BJ12" s="11" t="s">
        <v>209</v>
      </c>
      <c r="BK12" s="11" t="s">
        <v>209</v>
      </c>
      <c r="BL12" s="11" t="s">
        <v>209</v>
      </c>
      <c r="BM12" s="11" t="s">
        <v>209</v>
      </c>
      <c r="BN12" s="11" t="s">
        <v>209</v>
      </c>
      <c r="BO12" s="11" t="s">
        <v>209</v>
      </c>
      <c r="BP12" s="11" t="s">
        <v>209</v>
      </c>
      <c r="BQ12" s="11" t="s">
        <v>209</v>
      </c>
      <c r="BR12" s="11" t="s">
        <v>209</v>
      </c>
      <c r="BS12" s="11" t="s">
        <v>209</v>
      </c>
      <c r="BT12" s="11" t="s">
        <v>209</v>
      </c>
      <c r="BU12" s="11" t="s">
        <v>209</v>
      </c>
      <c r="BV12" s="11" t="s">
        <v>209</v>
      </c>
      <c r="BW12" s="11" t="s">
        <v>209</v>
      </c>
      <c r="BX12" s="11" t="s">
        <v>209</v>
      </c>
      <c r="BY12" s="11" t="s">
        <v>209</v>
      </c>
      <c r="BZ12" s="11" t="s">
        <v>209</v>
      </c>
      <c r="CA12" s="11" t="s">
        <v>209</v>
      </c>
      <c r="CB12" s="11" t="s">
        <v>209</v>
      </c>
      <c r="CC12" s="11" t="s">
        <v>209</v>
      </c>
      <c r="CD12" s="11" t="s">
        <v>209</v>
      </c>
      <c r="CE12" s="11" t="s">
        <v>209</v>
      </c>
      <c r="CF12" s="11" t="s">
        <v>209</v>
      </c>
      <c r="CG12" s="11" t="s">
        <v>209</v>
      </c>
      <c r="CH12" s="11" t="s">
        <v>209</v>
      </c>
      <c r="CI12" s="11" t="s">
        <v>209</v>
      </c>
      <c r="CJ12" s="11" t="s">
        <v>209</v>
      </c>
      <c r="CK12" s="11" t="s">
        <v>209</v>
      </c>
      <c r="CL12" s="11" t="s">
        <v>209</v>
      </c>
      <c r="CM12" s="11" t="s">
        <v>209</v>
      </c>
      <c r="CN12" s="11" t="s">
        <v>209</v>
      </c>
      <c r="CO12" s="11" t="s">
        <v>209</v>
      </c>
      <c r="CP12" s="11" t="s">
        <v>209</v>
      </c>
      <c r="CQ12" s="11" t="s">
        <v>209</v>
      </c>
      <c r="CR12" s="11" t="s">
        <v>209</v>
      </c>
      <c r="CS12" s="11" t="s">
        <v>209</v>
      </c>
      <c r="CT12" s="11" t="s">
        <v>209</v>
      </c>
      <c r="CU12" s="11" t="s">
        <v>209</v>
      </c>
      <c r="CV12" s="11" t="s">
        <v>209</v>
      </c>
      <c r="CW12" s="11" t="s">
        <v>209</v>
      </c>
      <c r="CX12" s="11" t="s">
        <v>209</v>
      </c>
      <c r="CY12" s="11" t="s">
        <v>209</v>
      </c>
      <c r="CZ12" s="11" t="s">
        <v>209</v>
      </c>
      <c r="DA12" s="11" t="s">
        <v>209</v>
      </c>
      <c r="DB12" s="11" t="s">
        <v>209</v>
      </c>
      <c r="DC12" s="11" t="s">
        <v>209</v>
      </c>
      <c r="DD12" s="11" t="s">
        <v>209</v>
      </c>
      <c r="DE12" s="11" t="s">
        <v>209</v>
      </c>
      <c r="DF12" s="11" t="s">
        <v>209</v>
      </c>
      <c r="DG12" s="11" t="s">
        <v>363</v>
      </c>
      <c r="DH12" s="11" t="s">
        <v>253</v>
      </c>
      <c r="DI12" s="11" t="s">
        <v>209</v>
      </c>
      <c r="DJ12" s="11" t="s">
        <v>209</v>
      </c>
      <c r="DK12" s="11">
        <v>25</v>
      </c>
      <c r="DL12" s="11" t="s">
        <v>222</v>
      </c>
      <c r="DM12" s="11" t="s">
        <v>223</v>
      </c>
      <c r="DN12" s="11" t="s">
        <v>259</v>
      </c>
      <c r="DO12" s="11" t="s">
        <v>283</v>
      </c>
      <c r="DP12" s="11" t="s">
        <v>365</v>
      </c>
      <c r="DQ12" s="11" t="s">
        <v>365</v>
      </c>
      <c r="DR12" s="11" t="s">
        <v>247</v>
      </c>
      <c r="DS12" s="11" t="s">
        <v>91</v>
      </c>
      <c r="DT12" s="11" t="s">
        <v>209</v>
      </c>
      <c r="DU12" s="11" t="s">
        <v>91</v>
      </c>
      <c r="DV12" s="11" t="s">
        <v>209</v>
      </c>
      <c r="DW12" s="11" t="s">
        <v>248</v>
      </c>
      <c r="DX12" s="11" t="s">
        <v>209</v>
      </c>
      <c r="DY12" s="11" t="s">
        <v>209</v>
      </c>
      <c r="DZ12" s="11" t="s">
        <v>209</v>
      </c>
      <c r="EA12" s="11" t="s">
        <v>209</v>
      </c>
      <c r="EB12" s="11" t="s">
        <v>209</v>
      </c>
      <c r="EC12" s="11" t="s">
        <v>209</v>
      </c>
      <c r="ED12" s="11" t="s">
        <v>209</v>
      </c>
      <c r="EE12" s="11" t="s">
        <v>209</v>
      </c>
      <c r="EF12" s="11" t="s">
        <v>209</v>
      </c>
      <c r="EG12" s="11" t="s">
        <v>209</v>
      </c>
      <c r="EH12" s="11" t="s">
        <v>209</v>
      </c>
      <c r="EI12" s="11" t="s">
        <v>209</v>
      </c>
      <c r="EJ12" s="11" t="s">
        <v>209</v>
      </c>
      <c r="EK12" s="11" t="s">
        <v>209</v>
      </c>
      <c r="EL12" s="11" t="s">
        <v>209</v>
      </c>
      <c r="EM12" s="11" t="s">
        <v>209</v>
      </c>
      <c r="EN12" s="25" t="s">
        <v>251</v>
      </c>
      <c r="EO12" s="25" t="s">
        <v>362</v>
      </c>
      <c r="EP12" s="25">
        <v>2011</v>
      </c>
      <c r="EQ12" s="11" t="s">
        <v>229</v>
      </c>
      <c r="ER12" s="11" t="s">
        <v>366</v>
      </c>
      <c r="ES12" s="11" t="s">
        <v>209</v>
      </c>
      <c r="ET12" s="11" t="s">
        <v>209</v>
      </c>
      <c r="EU12" s="11" t="s">
        <v>209</v>
      </c>
      <c r="EV12" s="11" t="s">
        <v>209</v>
      </c>
      <c r="EW12" s="11" t="s">
        <v>209</v>
      </c>
      <c r="EX12" s="11" t="s">
        <v>209</v>
      </c>
      <c r="EY12" s="11" t="s">
        <v>209</v>
      </c>
      <c r="EZ12" s="11" t="s">
        <v>209</v>
      </c>
      <c r="FA12" s="11" t="s">
        <v>209</v>
      </c>
      <c r="FB12" s="11" t="s">
        <v>209</v>
      </c>
      <c r="FC12" s="11" t="s">
        <v>209</v>
      </c>
      <c r="FD12" s="11" t="s">
        <v>209</v>
      </c>
      <c r="FE12" s="11" t="s">
        <v>209</v>
      </c>
      <c r="FF12" s="11" t="s">
        <v>209</v>
      </c>
      <c r="FG12" s="11" t="s">
        <v>209</v>
      </c>
      <c r="FH12" s="11" t="s">
        <v>209</v>
      </c>
      <c r="FI12" s="11" t="s">
        <v>209</v>
      </c>
      <c r="FJ12" s="11" t="s">
        <v>209</v>
      </c>
      <c r="FK12" s="11" t="s">
        <v>209</v>
      </c>
      <c r="FL12" s="11" t="s">
        <v>209</v>
      </c>
      <c r="FM12" s="11" t="s">
        <v>209</v>
      </c>
      <c r="FN12" s="11" t="s">
        <v>209</v>
      </c>
      <c r="FO12" s="11" t="s">
        <v>209</v>
      </c>
      <c r="FP12" s="11" t="s">
        <v>209</v>
      </c>
      <c r="FQ12" s="11" t="s">
        <v>209</v>
      </c>
    </row>
    <row r="13" spans="1:173" s="21" customFormat="1" hidden="1">
      <c r="A13" s="11">
        <v>2</v>
      </c>
      <c r="B13" s="11" t="s">
        <v>209</v>
      </c>
      <c r="C13" s="11" t="s">
        <v>209</v>
      </c>
      <c r="D13" s="11" t="s">
        <v>209</v>
      </c>
      <c r="E13" s="11" t="s">
        <v>209</v>
      </c>
      <c r="F13" s="11" t="s">
        <v>209</v>
      </c>
      <c r="G13" s="11" t="s">
        <v>209</v>
      </c>
      <c r="H13" s="11" t="s">
        <v>209</v>
      </c>
      <c r="I13" s="11" t="s">
        <v>209</v>
      </c>
      <c r="J13" s="11" t="s">
        <v>209</v>
      </c>
      <c r="K13" s="11" t="s">
        <v>209</v>
      </c>
      <c r="L13" s="11" t="s">
        <v>209</v>
      </c>
      <c r="M13" s="11" t="s">
        <v>209</v>
      </c>
      <c r="N13" s="11" t="s">
        <v>209</v>
      </c>
      <c r="O13" s="11" t="s">
        <v>209</v>
      </c>
      <c r="P13" s="11" t="s">
        <v>209</v>
      </c>
      <c r="Q13" s="11" t="s">
        <v>209</v>
      </c>
      <c r="R13" s="11" t="s">
        <v>209</v>
      </c>
      <c r="S13" s="11" t="s">
        <v>209</v>
      </c>
      <c r="T13" s="18" t="s">
        <v>209</v>
      </c>
      <c r="U13" s="18" t="s">
        <v>209</v>
      </c>
      <c r="V13" s="11" t="s">
        <v>209</v>
      </c>
      <c r="W13" s="11" t="s">
        <v>209</v>
      </c>
      <c r="X13" s="11" t="s">
        <v>209</v>
      </c>
      <c r="Y13" s="11" t="s">
        <v>209</v>
      </c>
      <c r="Z13" s="11" t="s">
        <v>209</v>
      </c>
      <c r="AA13" s="11" t="s">
        <v>209</v>
      </c>
      <c r="AB13" s="11" t="s">
        <v>209</v>
      </c>
      <c r="AC13" s="11" t="s">
        <v>209</v>
      </c>
      <c r="AD13" s="11" t="s">
        <v>209</v>
      </c>
      <c r="AE13" s="11" t="s">
        <v>209</v>
      </c>
      <c r="AF13" s="11" t="s">
        <v>209</v>
      </c>
      <c r="AG13" s="11" t="s">
        <v>209</v>
      </c>
      <c r="AH13" s="11" t="s">
        <v>209</v>
      </c>
      <c r="AI13" s="11" t="s">
        <v>209</v>
      </c>
      <c r="AJ13" s="11" t="s">
        <v>209</v>
      </c>
      <c r="AK13" s="11" t="s">
        <v>209</v>
      </c>
      <c r="AL13" s="11" t="s">
        <v>209</v>
      </c>
      <c r="AM13" s="11" t="s">
        <v>209</v>
      </c>
      <c r="AN13" s="11" t="s">
        <v>209</v>
      </c>
      <c r="AO13" s="11" t="s">
        <v>209</v>
      </c>
      <c r="AP13" s="11" t="s">
        <v>209</v>
      </c>
      <c r="AQ13" s="11" t="s">
        <v>209</v>
      </c>
      <c r="AR13" s="11" t="s">
        <v>209</v>
      </c>
      <c r="AS13" s="11" t="s">
        <v>209</v>
      </c>
      <c r="AT13" s="11" t="s">
        <v>209</v>
      </c>
      <c r="AU13" s="11" t="s">
        <v>209</v>
      </c>
      <c r="AV13" s="11" t="s">
        <v>209</v>
      </c>
      <c r="AW13" s="11" t="s">
        <v>209</v>
      </c>
      <c r="AX13" s="11" t="s">
        <v>209</v>
      </c>
      <c r="AY13" s="11" t="s">
        <v>209</v>
      </c>
      <c r="AZ13" s="11" t="s">
        <v>209</v>
      </c>
      <c r="BA13" s="11" t="s">
        <v>209</v>
      </c>
      <c r="BB13" s="11" t="s">
        <v>209</v>
      </c>
      <c r="BC13" s="11" t="s">
        <v>209</v>
      </c>
      <c r="BD13" s="11" t="s">
        <v>209</v>
      </c>
      <c r="BE13" s="11" t="s">
        <v>209</v>
      </c>
      <c r="BF13" s="11" t="s">
        <v>209</v>
      </c>
      <c r="BG13" s="11" t="s">
        <v>209</v>
      </c>
      <c r="BH13" s="11" t="s">
        <v>209</v>
      </c>
      <c r="BI13" s="11" t="s">
        <v>209</v>
      </c>
      <c r="BJ13" s="11" t="s">
        <v>209</v>
      </c>
      <c r="BK13" s="11" t="s">
        <v>209</v>
      </c>
      <c r="BL13" s="11" t="s">
        <v>209</v>
      </c>
      <c r="BM13" s="11" t="s">
        <v>209</v>
      </c>
      <c r="BN13" s="11" t="s">
        <v>209</v>
      </c>
      <c r="BO13" s="11" t="s">
        <v>209</v>
      </c>
      <c r="BP13" s="11" t="s">
        <v>209</v>
      </c>
      <c r="BQ13" s="11" t="s">
        <v>209</v>
      </c>
      <c r="BR13" s="11" t="s">
        <v>209</v>
      </c>
      <c r="BS13" s="11" t="s">
        <v>209</v>
      </c>
      <c r="BT13" s="11" t="s">
        <v>209</v>
      </c>
      <c r="BU13" s="11" t="s">
        <v>209</v>
      </c>
      <c r="BV13" s="11" t="s">
        <v>209</v>
      </c>
      <c r="BW13" s="11" t="s">
        <v>209</v>
      </c>
      <c r="BX13" s="11" t="s">
        <v>209</v>
      </c>
      <c r="BY13" s="11" t="s">
        <v>209</v>
      </c>
      <c r="BZ13" s="11" t="s">
        <v>209</v>
      </c>
      <c r="CA13" s="11" t="s">
        <v>209</v>
      </c>
      <c r="CB13" s="11" t="s">
        <v>209</v>
      </c>
      <c r="CC13" s="11" t="s">
        <v>209</v>
      </c>
      <c r="CD13" s="11" t="s">
        <v>209</v>
      </c>
      <c r="CE13" s="11" t="s">
        <v>209</v>
      </c>
      <c r="CF13" s="11" t="s">
        <v>209</v>
      </c>
      <c r="CG13" s="11" t="s">
        <v>209</v>
      </c>
      <c r="CH13" s="11" t="s">
        <v>209</v>
      </c>
      <c r="CI13" s="11" t="s">
        <v>209</v>
      </c>
      <c r="CJ13" s="11" t="s">
        <v>209</v>
      </c>
      <c r="CK13" s="11" t="s">
        <v>209</v>
      </c>
      <c r="CL13" s="11" t="s">
        <v>209</v>
      </c>
      <c r="CM13" s="11" t="s">
        <v>209</v>
      </c>
      <c r="CN13" s="11" t="s">
        <v>209</v>
      </c>
      <c r="CO13" s="11" t="s">
        <v>209</v>
      </c>
      <c r="CP13" s="11" t="s">
        <v>209</v>
      </c>
      <c r="CQ13" s="11" t="s">
        <v>209</v>
      </c>
      <c r="CR13" s="11" t="s">
        <v>209</v>
      </c>
      <c r="CS13" s="11" t="s">
        <v>209</v>
      </c>
      <c r="CT13" s="11" t="s">
        <v>209</v>
      </c>
      <c r="CU13" s="11" t="s">
        <v>209</v>
      </c>
      <c r="CV13" s="11" t="s">
        <v>209</v>
      </c>
      <c r="CW13" s="11" t="s">
        <v>209</v>
      </c>
      <c r="CX13" s="11" t="s">
        <v>209</v>
      </c>
      <c r="CY13" s="11" t="s">
        <v>209</v>
      </c>
      <c r="CZ13" s="11" t="s">
        <v>209</v>
      </c>
      <c r="DA13" s="11" t="s">
        <v>209</v>
      </c>
      <c r="DB13" s="11" t="s">
        <v>209</v>
      </c>
      <c r="DC13" s="11" t="s">
        <v>209</v>
      </c>
      <c r="DD13" s="11" t="s">
        <v>209</v>
      </c>
      <c r="DE13" s="11" t="s">
        <v>209</v>
      </c>
      <c r="DF13" s="11" t="s">
        <v>209</v>
      </c>
      <c r="DG13" s="11" t="s">
        <v>364</v>
      </c>
      <c r="DH13" s="11" t="s">
        <v>253</v>
      </c>
      <c r="DI13" s="11" t="s">
        <v>209</v>
      </c>
      <c r="DJ13" s="11" t="s">
        <v>209</v>
      </c>
      <c r="DK13" s="11">
        <v>21</v>
      </c>
      <c r="DL13" s="11" t="s">
        <v>222</v>
      </c>
      <c r="DM13" s="11" t="s">
        <v>223</v>
      </c>
      <c r="DN13" s="11" t="s">
        <v>259</v>
      </c>
      <c r="DO13" s="11" t="s">
        <v>283</v>
      </c>
      <c r="DP13" s="11" t="s">
        <v>365</v>
      </c>
      <c r="DQ13" s="11" t="s">
        <v>365</v>
      </c>
      <c r="DR13" s="11" t="s">
        <v>247</v>
      </c>
      <c r="DS13" s="11" t="s">
        <v>91</v>
      </c>
      <c r="DT13" s="11" t="s">
        <v>209</v>
      </c>
      <c r="DU13" s="11" t="s">
        <v>91</v>
      </c>
      <c r="DV13" s="11" t="s">
        <v>209</v>
      </c>
      <c r="DW13" s="11" t="s">
        <v>248</v>
      </c>
      <c r="DX13" s="11" t="s">
        <v>209</v>
      </c>
      <c r="DY13" s="11" t="s">
        <v>209</v>
      </c>
      <c r="DZ13" s="11" t="s">
        <v>209</v>
      </c>
      <c r="EA13" s="11" t="s">
        <v>209</v>
      </c>
      <c r="EB13" s="11" t="s">
        <v>209</v>
      </c>
      <c r="EC13" s="11" t="s">
        <v>209</v>
      </c>
      <c r="ED13" s="11" t="s">
        <v>209</v>
      </c>
      <c r="EE13" s="11" t="s">
        <v>209</v>
      </c>
      <c r="EF13" s="11" t="s">
        <v>209</v>
      </c>
      <c r="EG13" s="11" t="s">
        <v>209</v>
      </c>
      <c r="EH13" s="11" t="s">
        <v>209</v>
      </c>
      <c r="EI13" s="11" t="s">
        <v>209</v>
      </c>
      <c r="EJ13" s="11" t="s">
        <v>209</v>
      </c>
      <c r="EK13" s="11" t="s">
        <v>209</v>
      </c>
      <c r="EL13" s="11" t="s">
        <v>209</v>
      </c>
      <c r="EM13" s="11" t="s">
        <v>209</v>
      </c>
      <c r="EN13" s="25" t="s">
        <v>251</v>
      </c>
      <c r="EO13" s="25" t="s">
        <v>362</v>
      </c>
      <c r="EP13" s="25">
        <v>2013</v>
      </c>
      <c r="EQ13" s="11" t="s">
        <v>229</v>
      </c>
      <c r="ER13" s="11" t="s">
        <v>366</v>
      </c>
      <c r="ES13" s="11" t="s">
        <v>209</v>
      </c>
      <c r="ET13" s="11" t="s">
        <v>209</v>
      </c>
      <c r="EU13" s="11" t="s">
        <v>209</v>
      </c>
      <c r="EV13" s="11" t="s">
        <v>209</v>
      </c>
      <c r="EW13" s="11" t="s">
        <v>209</v>
      </c>
      <c r="EX13" s="11" t="s">
        <v>209</v>
      </c>
      <c r="EY13" s="11" t="s">
        <v>209</v>
      </c>
      <c r="EZ13" s="11" t="s">
        <v>209</v>
      </c>
      <c r="FA13" s="11" t="s">
        <v>209</v>
      </c>
      <c r="FB13" s="11" t="s">
        <v>209</v>
      </c>
      <c r="FC13" s="11" t="s">
        <v>209</v>
      </c>
      <c r="FD13" s="11" t="s">
        <v>209</v>
      </c>
      <c r="FE13" s="11" t="s">
        <v>209</v>
      </c>
      <c r="FF13" s="11" t="s">
        <v>209</v>
      </c>
      <c r="FG13" s="11" t="s">
        <v>209</v>
      </c>
      <c r="FH13" s="11" t="s">
        <v>209</v>
      </c>
      <c r="FI13" s="11" t="s">
        <v>209</v>
      </c>
      <c r="FJ13" s="11" t="s">
        <v>209</v>
      </c>
      <c r="FK13" s="11" t="s">
        <v>209</v>
      </c>
      <c r="FL13" s="11" t="s">
        <v>209</v>
      </c>
      <c r="FM13" s="11" t="s">
        <v>209</v>
      </c>
      <c r="FN13" s="11" t="s">
        <v>209</v>
      </c>
      <c r="FO13" s="11" t="s">
        <v>209</v>
      </c>
      <c r="FP13" s="11" t="s">
        <v>209</v>
      </c>
      <c r="FQ13" s="11" t="s">
        <v>209</v>
      </c>
    </row>
    <row r="14" spans="1:173" s="33" customFormat="1">
      <c r="A14" s="27">
        <v>3</v>
      </c>
      <c r="B14" s="27" t="s">
        <v>287</v>
      </c>
      <c r="C14" s="27" t="s">
        <v>92</v>
      </c>
      <c r="D14" s="27" t="s">
        <v>92</v>
      </c>
      <c r="E14" s="27" t="s">
        <v>92</v>
      </c>
      <c r="F14" s="27" t="s">
        <v>77</v>
      </c>
      <c r="G14" s="27" t="s">
        <v>71</v>
      </c>
      <c r="H14" s="28" t="s">
        <v>373</v>
      </c>
      <c r="I14" s="28" t="s">
        <v>86</v>
      </c>
      <c r="J14" s="28" t="s">
        <v>374</v>
      </c>
      <c r="K14" s="29" t="s">
        <v>55</v>
      </c>
      <c r="L14" s="27" t="s">
        <v>49</v>
      </c>
      <c r="M14" s="27" t="s">
        <v>56</v>
      </c>
      <c r="N14" s="27">
        <v>4.22</v>
      </c>
      <c r="O14" s="30" t="s">
        <v>92</v>
      </c>
      <c r="P14" s="30" t="s">
        <v>92</v>
      </c>
      <c r="Q14" s="31">
        <v>46650.1</v>
      </c>
      <c r="R14" s="30" t="s">
        <v>92</v>
      </c>
      <c r="S14" s="30" t="s">
        <v>92</v>
      </c>
      <c r="T14" s="18">
        <v>100000</v>
      </c>
      <c r="U14" s="18">
        <f>T14-Q14</f>
        <v>53349.9</v>
      </c>
      <c r="V14" s="32">
        <f>U14/Q14</f>
        <v>1.1436181272923318</v>
      </c>
      <c r="W14" s="27" t="s">
        <v>248</v>
      </c>
      <c r="X14" s="27" t="s">
        <v>209</v>
      </c>
      <c r="Y14" s="27" t="s">
        <v>248</v>
      </c>
      <c r="Z14" s="27" t="s">
        <v>375</v>
      </c>
      <c r="AA14" s="27" t="s">
        <v>209</v>
      </c>
      <c r="AB14" s="27" t="s">
        <v>209</v>
      </c>
      <c r="AC14" s="27">
        <v>2</v>
      </c>
      <c r="AD14" s="27" t="s">
        <v>375</v>
      </c>
      <c r="AE14" s="27">
        <v>150</v>
      </c>
      <c r="AF14" s="27" t="s">
        <v>92</v>
      </c>
      <c r="AG14" s="27" t="s">
        <v>92</v>
      </c>
      <c r="AH14" s="27" t="s">
        <v>92</v>
      </c>
      <c r="AI14" s="27" t="s">
        <v>92</v>
      </c>
      <c r="AJ14" s="27" t="s">
        <v>92</v>
      </c>
      <c r="AK14" s="27" t="s">
        <v>92</v>
      </c>
      <c r="AL14" s="27" t="s">
        <v>92</v>
      </c>
      <c r="AM14" s="27" t="s">
        <v>92</v>
      </c>
      <c r="AN14" s="27" t="s">
        <v>92</v>
      </c>
      <c r="AO14" s="27" t="s">
        <v>92</v>
      </c>
      <c r="AP14" s="27" t="s">
        <v>92</v>
      </c>
      <c r="AQ14" s="27" t="s">
        <v>92</v>
      </c>
      <c r="AR14" s="27" t="s">
        <v>92</v>
      </c>
      <c r="AS14" s="27" t="s">
        <v>92</v>
      </c>
      <c r="AT14" s="27" t="s">
        <v>92</v>
      </c>
      <c r="AU14" s="27" t="s">
        <v>92</v>
      </c>
      <c r="AV14" s="27" t="s">
        <v>92</v>
      </c>
      <c r="AW14" s="27" t="s">
        <v>92</v>
      </c>
      <c r="AX14" s="27" t="s">
        <v>92</v>
      </c>
      <c r="AY14" s="27" t="s">
        <v>92</v>
      </c>
      <c r="AZ14" s="27" t="s">
        <v>92</v>
      </c>
      <c r="BA14" s="27" t="s">
        <v>92</v>
      </c>
      <c r="BB14" s="27" t="s">
        <v>92</v>
      </c>
      <c r="BC14" s="27" t="s">
        <v>92</v>
      </c>
      <c r="BD14" s="27" t="s">
        <v>92</v>
      </c>
      <c r="BE14" s="27" t="s">
        <v>92</v>
      </c>
      <c r="BF14" s="27" t="s">
        <v>92</v>
      </c>
      <c r="BG14" s="27" t="s">
        <v>92</v>
      </c>
      <c r="BH14" s="27" t="s">
        <v>92</v>
      </c>
      <c r="BI14" s="27" t="s">
        <v>92</v>
      </c>
      <c r="BJ14" s="27" t="s">
        <v>92</v>
      </c>
      <c r="BK14" s="27" t="s">
        <v>92</v>
      </c>
      <c r="BL14" s="27" t="s">
        <v>92</v>
      </c>
      <c r="BM14" s="27" t="s">
        <v>92</v>
      </c>
      <c r="BN14" s="27" t="s">
        <v>92</v>
      </c>
      <c r="BO14" s="27" t="s">
        <v>92</v>
      </c>
      <c r="BP14" s="27" t="s">
        <v>92</v>
      </c>
      <c r="BQ14" s="27" t="s">
        <v>92</v>
      </c>
      <c r="BR14" s="27" t="s">
        <v>92</v>
      </c>
      <c r="BS14" s="27" t="s">
        <v>92</v>
      </c>
      <c r="BT14" s="27" t="s">
        <v>92</v>
      </c>
      <c r="BU14" s="27" t="s">
        <v>92</v>
      </c>
      <c r="BV14" s="27" t="s">
        <v>92</v>
      </c>
      <c r="BW14" s="27" t="s">
        <v>92</v>
      </c>
      <c r="BX14" s="27" t="s">
        <v>92</v>
      </c>
      <c r="BY14" s="27" t="s">
        <v>92</v>
      </c>
      <c r="BZ14" s="27" t="s">
        <v>92</v>
      </c>
      <c r="CA14" s="27" t="s">
        <v>92</v>
      </c>
      <c r="CB14" s="27" t="s">
        <v>92</v>
      </c>
      <c r="CC14" s="27" t="s">
        <v>92</v>
      </c>
      <c r="CD14" s="27" t="s">
        <v>92</v>
      </c>
      <c r="CE14" s="27" t="s">
        <v>92</v>
      </c>
      <c r="CF14" s="27" t="s">
        <v>92</v>
      </c>
      <c r="CG14" s="27" t="s">
        <v>92</v>
      </c>
      <c r="CH14" s="27" t="s">
        <v>92</v>
      </c>
      <c r="CI14" s="27" t="s">
        <v>92</v>
      </c>
      <c r="CJ14" s="27" t="s">
        <v>92</v>
      </c>
      <c r="CK14" s="27" t="s">
        <v>92</v>
      </c>
      <c r="CL14" s="27" t="s">
        <v>92</v>
      </c>
      <c r="CM14" s="27" t="s">
        <v>92</v>
      </c>
      <c r="CN14" s="27" t="s">
        <v>92</v>
      </c>
      <c r="CO14" s="27" t="s">
        <v>92</v>
      </c>
      <c r="CP14" s="27" t="s">
        <v>92</v>
      </c>
      <c r="CQ14" s="27" t="s">
        <v>92</v>
      </c>
      <c r="CR14" s="27" t="s">
        <v>92</v>
      </c>
      <c r="CS14" s="27" t="s">
        <v>92</v>
      </c>
      <c r="CT14" s="27" t="s">
        <v>92</v>
      </c>
      <c r="CU14" s="27" t="s">
        <v>92</v>
      </c>
      <c r="CV14" s="27" t="s">
        <v>92</v>
      </c>
      <c r="CW14" s="27" t="s">
        <v>92</v>
      </c>
      <c r="CX14" s="27" t="s">
        <v>92</v>
      </c>
      <c r="CY14" s="27" t="s">
        <v>92</v>
      </c>
      <c r="CZ14" s="27" t="s">
        <v>92</v>
      </c>
      <c r="DA14" s="27" t="s">
        <v>92</v>
      </c>
      <c r="DB14" s="27" t="s">
        <v>92</v>
      </c>
      <c r="DC14" s="27" t="s">
        <v>92</v>
      </c>
      <c r="DD14" s="27" t="s">
        <v>92</v>
      </c>
      <c r="DE14" s="27" t="s">
        <v>92</v>
      </c>
      <c r="DF14" s="27" t="s">
        <v>92</v>
      </c>
      <c r="DG14" s="27" t="s">
        <v>92</v>
      </c>
      <c r="DH14" s="27" t="s">
        <v>92</v>
      </c>
      <c r="DI14" s="27" t="s">
        <v>92</v>
      </c>
      <c r="DJ14" s="27" t="s">
        <v>92</v>
      </c>
      <c r="DK14" s="27" t="s">
        <v>92</v>
      </c>
      <c r="DL14" s="27" t="s">
        <v>92</v>
      </c>
      <c r="DM14" s="27" t="s">
        <v>92</v>
      </c>
      <c r="DN14" s="27" t="s">
        <v>92</v>
      </c>
      <c r="DO14" s="27" t="s">
        <v>92</v>
      </c>
      <c r="DP14" s="27" t="s">
        <v>92</v>
      </c>
      <c r="DQ14" s="27" t="s">
        <v>92</v>
      </c>
      <c r="DR14" s="27" t="s">
        <v>92</v>
      </c>
      <c r="DS14" s="27" t="s">
        <v>92</v>
      </c>
      <c r="DT14" s="27" t="s">
        <v>92</v>
      </c>
      <c r="DU14" s="27" t="s">
        <v>92</v>
      </c>
      <c r="DV14" s="27" t="s">
        <v>92</v>
      </c>
      <c r="DW14" s="27" t="s">
        <v>92</v>
      </c>
      <c r="DX14" s="27" t="s">
        <v>92</v>
      </c>
      <c r="DY14" s="27" t="s">
        <v>92</v>
      </c>
      <c r="DZ14" s="27" t="s">
        <v>92</v>
      </c>
      <c r="EA14" s="27" t="s">
        <v>92</v>
      </c>
      <c r="EB14" s="27" t="s">
        <v>92</v>
      </c>
      <c r="EC14" s="27" t="s">
        <v>92</v>
      </c>
      <c r="ED14" s="27" t="s">
        <v>92</v>
      </c>
      <c r="EE14" s="27" t="s">
        <v>92</v>
      </c>
      <c r="EF14" s="27" t="s">
        <v>92</v>
      </c>
      <c r="EG14" s="27" t="s">
        <v>92</v>
      </c>
      <c r="EH14" s="27" t="s">
        <v>92</v>
      </c>
      <c r="EI14" s="27" t="s">
        <v>92</v>
      </c>
      <c r="EJ14" s="27" t="s">
        <v>92</v>
      </c>
      <c r="EK14" s="27" t="s">
        <v>92</v>
      </c>
      <c r="EL14" s="27" t="s">
        <v>92</v>
      </c>
      <c r="EM14" s="27" t="s">
        <v>92</v>
      </c>
      <c r="EN14" s="27" t="s">
        <v>92</v>
      </c>
      <c r="EO14" s="27" t="s">
        <v>92</v>
      </c>
      <c r="EP14" s="27" t="s">
        <v>92</v>
      </c>
      <c r="EQ14" s="27" t="s">
        <v>92</v>
      </c>
      <c r="ER14" s="27" t="s">
        <v>92</v>
      </c>
      <c r="ES14" s="27" t="s">
        <v>92</v>
      </c>
      <c r="ET14" s="27" t="s">
        <v>92</v>
      </c>
      <c r="EU14" s="27" t="s">
        <v>92</v>
      </c>
      <c r="EV14" s="27" t="s">
        <v>92</v>
      </c>
      <c r="EW14" s="27" t="s">
        <v>92</v>
      </c>
      <c r="EX14" s="27" t="s">
        <v>92</v>
      </c>
      <c r="EY14" s="27" t="s">
        <v>92</v>
      </c>
      <c r="EZ14" s="27" t="s">
        <v>92</v>
      </c>
      <c r="FA14" s="27" t="s">
        <v>92</v>
      </c>
      <c r="FB14" s="27" t="s">
        <v>92</v>
      </c>
      <c r="FC14" s="27" t="s">
        <v>92</v>
      </c>
      <c r="FD14" s="27" t="s">
        <v>92</v>
      </c>
      <c r="FE14" s="27" t="s">
        <v>92</v>
      </c>
      <c r="FF14" s="27" t="s">
        <v>92</v>
      </c>
      <c r="FG14" s="27" t="s">
        <v>92</v>
      </c>
      <c r="FH14" s="27" t="s">
        <v>92</v>
      </c>
      <c r="FI14" s="27" t="s">
        <v>92</v>
      </c>
      <c r="FJ14" s="27" t="s">
        <v>92</v>
      </c>
      <c r="FK14" s="27" t="s">
        <v>92</v>
      </c>
      <c r="FL14" s="27" t="s">
        <v>92</v>
      </c>
      <c r="FM14" s="27" t="s">
        <v>92</v>
      </c>
      <c r="FN14" s="27" t="s">
        <v>92</v>
      </c>
      <c r="FO14" s="27" t="s">
        <v>92</v>
      </c>
      <c r="FP14" s="27" t="s">
        <v>92</v>
      </c>
      <c r="FQ14" s="27" t="s">
        <v>92</v>
      </c>
    </row>
    <row r="15" spans="1:173" s="21" customFormat="1">
      <c r="A15" s="11">
        <v>4</v>
      </c>
      <c r="B15" s="11" t="s">
        <v>286</v>
      </c>
      <c r="C15" s="12">
        <v>41830</v>
      </c>
      <c r="D15" s="11">
        <v>657093</v>
      </c>
      <c r="E15" s="11">
        <v>9763720</v>
      </c>
      <c r="F15" s="11" t="s">
        <v>77</v>
      </c>
      <c r="G15" s="11" t="s">
        <v>70</v>
      </c>
      <c r="H15" s="3" t="s">
        <v>57</v>
      </c>
      <c r="I15" s="3" t="s">
        <v>86</v>
      </c>
      <c r="J15" s="3" t="s">
        <v>415</v>
      </c>
      <c r="K15" s="12" t="s">
        <v>58</v>
      </c>
      <c r="L15" s="11" t="s">
        <v>59</v>
      </c>
      <c r="M15" s="11" t="s">
        <v>60</v>
      </c>
      <c r="N15" s="14">
        <v>4.1734</v>
      </c>
      <c r="O15" s="15">
        <v>7650</v>
      </c>
      <c r="P15" s="16">
        <f>+O15*N15</f>
        <v>31926.51</v>
      </c>
      <c r="Q15" s="17">
        <f>8131.95+13592.65</f>
        <v>21724.6</v>
      </c>
      <c r="R15" s="18">
        <v>19169</v>
      </c>
      <c r="S15" s="19">
        <f>+R15*N15</f>
        <v>79999.904599999994</v>
      </c>
      <c r="T15" s="18">
        <v>80000</v>
      </c>
      <c r="U15" s="18">
        <f>T15-Q15</f>
        <v>58275.4</v>
      </c>
      <c r="V15" s="20">
        <f>U15/Q15</f>
        <v>2.6824613571711335</v>
      </c>
      <c r="W15" s="11" t="s">
        <v>226</v>
      </c>
      <c r="X15" s="11" t="s">
        <v>377</v>
      </c>
      <c r="Y15" s="11" t="s">
        <v>248</v>
      </c>
      <c r="Z15" s="11" t="s">
        <v>379</v>
      </c>
      <c r="AA15" s="11" t="s">
        <v>380</v>
      </c>
      <c r="AB15" s="11" t="s">
        <v>381</v>
      </c>
      <c r="AC15" s="11">
        <v>32</v>
      </c>
      <c r="AD15" s="11" t="s">
        <v>382</v>
      </c>
      <c r="AE15" s="11">
        <v>750</v>
      </c>
      <c r="AF15" s="11" t="s">
        <v>248</v>
      </c>
      <c r="AG15" s="11" t="s">
        <v>387</v>
      </c>
      <c r="AH15" s="11" t="s">
        <v>386</v>
      </c>
      <c r="AI15" s="11" t="s">
        <v>248</v>
      </c>
      <c r="AJ15" s="11" t="s">
        <v>209</v>
      </c>
      <c r="AK15" s="11" t="s">
        <v>467</v>
      </c>
      <c r="AL15" s="11" t="s">
        <v>226</v>
      </c>
      <c r="AM15" s="11" t="s">
        <v>385</v>
      </c>
      <c r="AN15" s="11" t="s">
        <v>388</v>
      </c>
      <c r="AO15" s="11" t="s">
        <v>226</v>
      </c>
      <c r="AP15" s="11" t="s">
        <v>385</v>
      </c>
      <c r="AQ15" s="11" t="s">
        <v>346</v>
      </c>
      <c r="AR15" s="11" t="s">
        <v>209</v>
      </c>
      <c r="AS15" s="11" t="s">
        <v>209</v>
      </c>
      <c r="AT15" s="11" t="s">
        <v>209</v>
      </c>
      <c r="AU15" s="11" t="s">
        <v>389</v>
      </c>
      <c r="AV15" s="11" t="s">
        <v>390</v>
      </c>
      <c r="AW15" s="11" t="s">
        <v>226</v>
      </c>
      <c r="AX15" s="11" t="s">
        <v>248</v>
      </c>
      <c r="AY15" s="11" t="s">
        <v>319</v>
      </c>
      <c r="AZ15" s="11" t="s">
        <v>248</v>
      </c>
      <c r="BA15" s="11" t="s">
        <v>352</v>
      </c>
      <c r="BB15" s="11" t="s">
        <v>248</v>
      </c>
      <c r="BC15" s="11" t="s">
        <v>91</v>
      </c>
      <c r="BD15" s="11" t="s">
        <v>391</v>
      </c>
      <c r="BE15" s="11" t="s">
        <v>348</v>
      </c>
      <c r="BF15" s="11" t="s">
        <v>392</v>
      </c>
      <c r="BG15" s="11" t="s">
        <v>209</v>
      </c>
      <c r="BH15" s="11" t="s">
        <v>209</v>
      </c>
      <c r="BI15" s="11" t="s">
        <v>209</v>
      </c>
      <c r="BJ15" s="11" t="s">
        <v>209</v>
      </c>
      <c r="BK15" s="11" t="s">
        <v>209</v>
      </c>
      <c r="BL15" s="11" t="s">
        <v>209</v>
      </c>
      <c r="BM15" s="11">
        <v>430</v>
      </c>
      <c r="BN15" s="11" t="s">
        <v>226</v>
      </c>
      <c r="BO15" s="11" t="s">
        <v>393</v>
      </c>
      <c r="BP15" s="11" t="s">
        <v>394</v>
      </c>
      <c r="BQ15" s="11" t="s">
        <v>351</v>
      </c>
      <c r="BR15" s="11" t="s">
        <v>330</v>
      </c>
      <c r="BS15" s="11" t="s">
        <v>395</v>
      </c>
      <c r="BT15" s="11" t="s">
        <v>396</v>
      </c>
      <c r="BU15" s="11" t="s">
        <v>332</v>
      </c>
      <c r="BV15" s="11" t="s">
        <v>207</v>
      </c>
      <c r="BW15" s="11" t="s">
        <v>234</v>
      </c>
      <c r="BX15" s="11" t="s">
        <v>209</v>
      </c>
      <c r="BY15" s="11" t="s">
        <v>397</v>
      </c>
      <c r="BZ15" s="11" t="s">
        <v>210</v>
      </c>
      <c r="CA15" s="22" t="s">
        <v>398</v>
      </c>
      <c r="CB15" s="21">
        <v>280</v>
      </c>
      <c r="CC15" s="11" t="s">
        <v>211</v>
      </c>
      <c r="CD15" s="11" t="s">
        <v>212</v>
      </c>
      <c r="CE15" s="11" t="s">
        <v>213</v>
      </c>
      <c r="CF15" s="11" t="s">
        <v>209</v>
      </c>
      <c r="CG15" s="11" t="s">
        <v>214</v>
      </c>
      <c r="CH15" s="21">
        <v>2</v>
      </c>
      <c r="CI15" s="11" t="s">
        <v>215</v>
      </c>
      <c r="CJ15" s="11" t="s">
        <v>237</v>
      </c>
      <c r="CK15" s="11" t="s">
        <v>209</v>
      </c>
      <c r="CL15" s="11" t="s">
        <v>238</v>
      </c>
      <c r="CM15" s="11" t="s">
        <v>237</v>
      </c>
      <c r="CN15" s="11" t="s">
        <v>209</v>
      </c>
      <c r="CO15" s="11" t="s">
        <v>265</v>
      </c>
      <c r="CP15" s="11" t="s">
        <v>237</v>
      </c>
      <c r="CQ15" s="11" t="s">
        <v>209</v>
      </c>
      <c r="CR15" s="21">
        <f>140*2</f>
        <v>280</v>
      </c>
      <c r="CS15" s="21">
        <v>2</v>
      </c>
      <c r="CT15" s="21">
        <v>31</v>
      </c>
      <c r="CU15" s="21">
        <v>3</v>
      </c>
      <c r="CV15" s="11" t="s">
        <v>217</v>
      </c>
      <c r="CW15" s="11" t="s">
        <v>209</v>
      </c>
      <c r="CX15" s="11" t="s">
        <v>239</v>
      </c>
      <c r="CY15" s="11" t="s">
        <v>209</v>
      </c>
      <c r="CZ15" s="11" t="s">
        <v>91</v>
      </c>
      <c r="DA15" s="11" t="s">
        <v>239</v>
      </c>
      <c r="DB15" s="11" t="s">
        <v>91</v>
      </c>
      <c r="DC15" s="11" t="s">
        <v>218</v>
      </c>
      <c r="DD15" s="11" t="s">
        <v>86</v>
      </c>
      <c r="DE15" s="21">
        <v>45</v>
      </c>
      <c r="DF15" s="11" t="s">
        <v>219</v>
      </c>
      <c r="DG15" s="11" t="s">
        <v>397</v>
      </c>
      <c r="DH15" s="21" t="s">
        <v>210</v>
      </c>
      <c r="DI15" s="21" t="s">
        <v>257</v>
      </c>
      <c r="DJ15" s="21" t="s">
        <v>243</v>
      </c>
      <c r="DK15" s="21">
        <v>61</v>
      </c>
      <c r="DL15" s="21" t="s">
        <v>222</v>
      </c>
      <c r="DM15" s="21" t="s">
        <v>245</v>
      </c>
      <c r="DN15" s="21" t="s">
        <v>259</v>
      </c>
      <c r="DO15" s="21" t="s">
        <v>275</v>
      </c>
      <c r="DP15" s="21" t="s">
        <v>383</v>
      </c>
      <c r="DQ15" s="21" t="s">
        <v>399</v>
      </c>
      <c r="DR15" s="21" t="s">
        <v>225</v>
      </c>
      <c r="DS15" s="21" t="s">
        <v>226</v>
      </c>
      <c r="DT15" s="21" t="s">
        <v>227</v>
      </c>
      <c r="DU15" s="21">
        <v>700</v>
      </c>
      <c r="DV15" s="21">
        <f>+DU15+DU16+DU17+DU19+DU20</f>
        <v>1830</v>
      </c>
      <c r="DW15" s="21" t="s">
        <v>248</v>
      </c>
      <c r="DX15" s="21" t="s">
        <v>209</v>
      </c>
      <c r="DY15" s="21" t="s">
        <v>209</v>
      </c>
      <c r="DZ15" s="21" t="s">
        <v>209</v>
      </c>
      <c r="EA15" s="21" t="s">
        <v>248</v>
      </c>
      <c r="EB15" s="21" t="s">
        <v>209</v>
      </c>
      <c r="EC15" s="21" t="s">
        <v>250</v>
      </c>
      <c r="ED15" s="21" t="s">
        <v>248</v>
      </c>
      <c r="EE15" s="21" t="s">
        <v>248</v>
      </c>
      <c r="EF15" s="21" t="s">
        <v>270</v>
      </c>
      <c r="EG15" s="21" t="s">
        <v>248</v>
      </c>
      <c r="EH15" s="21">
        <v>1700</v>
      </c>
      <c r="EI15" s="21" t="s">
        <v>226</v>
      </c>
      <c r="EJ15" s="21" t="s">
        <v>228</v>
      </c>
      <c r="EK15" s="21" t="s">
        <v>248</v>
      </c>
      <c r="EL15" s="21" t="s">
        <v>248</v>
      </c>
      <c r="EM15" s="21" t="s">
        <v>248</v>
      </c>
      <c r="EN15" s="21" t="s">
        <v>209</v>
      </c>
      <c r="EO15" s="21" t="s">
        <v>209</v>
      </c>
      <c r="EP15" s="21" t="s">
        <v>209</v>
      </c>
      <c r="EQ15" s="21" t="s">
        <v>209</v>
      </c>
      <c r="ER15" s="21" t="s">
        <v>209</v>
      </c>
      <c r="ES15" s="21" t="s">
        <v>209</v>
      </c>
      <c r="ET15" s="21" t="s">
        <v>209</v>
      </c>
      <c r="EU15" s="21" t="s">
        <v>209</v>
      </c>
      <c r="EV15" s="21" t="s">
        <v>209</v>
      </c>
      <c r="EW15" s="21" t="s">
        <v>209</v>
      </c>
      <c r="EX15" s="21" t="s">
        <v>209</v>
      </c>
      <c r="EY15" s="21" t="s">
        <v>411</v>
      </c>
      <c r="EZ15" s="21" t="s">
        <v>413</v>
      </c>
      <c r="FA15" s="21" t="s">
        <v>370</v>
      </c>
      <c r="FB15" s="21" t="s">
        <v>209</v>
      </c>
      <c r="FC15" s="21">
        <v>3</v>
      </c>
      <c r="FD15" s="21">
        <v>3</v>
      </c>
      <c r="FE15" s="21">
        <v>0</v>
      </c>
      <c r="FF15" s="21">
        <v>0</v>
      </c>
      <c r="FG15" s="21">
        <v>0</v>
      </c>
      <c r="FH15" s="21" t="s">
        <v>230</v>
      </c>
      <c r="FI15" s="21" t="s">
        <v>231</v>
      </c>
      <c r="FJ15" s="21" t="s">
        <v>384</v>
      </c>
      <c r="FK15" s="21" t="s">
        <v>227</v>
      </c>
      <c r="FL15" s="21" t="s">
        <v>414</v>
      </c>
      <c r="FM15" s="21" t="s">
        <v>227</v>
      </c>
      <c r="FN15" s="21" t="s">
        <v>209</v>
      </c>
      <c r="FO15" s="21" t="s">
        <v>252</v>
      </c>
      <c r="FP15" s="21" t="s">
        <v>209</v>
      </c>
      <c r="FQ15" s="21" t="s">
        <v>248</v>
      </c>
    </row>
    <row r="16" spans="1:173" s="21" customFormat="1" hidden="1">
      <c r="A16" s="11">
        <v>4</v>
      </c>
      <c r="B16" s="11" t="s">
        <v>209</v>
      </c>
      <c r="C16" s="11" t="s">
        <v>209</v>
      </c>
      <c r="D16" s="11" t="s">
        <v>209</v>
      </c>
      <c r="E16" s="11" t="s">
        <v>209</v>
      </c>
      <c r="F16" s="11" t="s">
        <v>209</v>
      </c>
      <c r="G16" s="11" t="s">
        <v>209</v>
      </c>
      <c r="H16" s="11" t="s">
        <v>209</v>
      </c>
      <c r="I16" s="11" t="s">
        <v>209</v>
      </c>
      <c r="J16" s="11" t="s">
        <v>209</v>
      </c>
      <c r="K16" s="11" t="s">
        <v>209</v>
      </c>
      <c r="L16" s="11" t="s">
        <v>209</v>
      </c>
      <c r="M16" s="11" t="s">
        <v>209</v>
      </c>
      <c r="N16" s="11" t="s">
        <v>209</v>
      </c>
      <c r="O16" s="11" t="s">
        <v>209</v>
      </c>
      <c r="P16" s="11" t="s">
        <v>209</v>
      </c>
      <c r="Q16" s="11" t="s">
        <v>209</v>
      </c>
      <c r="R16" s="11" t="s">
        <v>209</v>
      </c>
      <c r="S16" s="11" t="s">
        <v>209</v>
      </c>
      <c r="T16" s="18" t="s">
        <v>209</v>
      </c>
      <c r="U16" s="18" t="s">
        <v>209</v>
      </c>
      <c r="V16" s="11" t="s">
        <v>209</v>
      </c>
      <c r="W16" s="11" t="s">
        <v>209</v>
      </c>
      <c r="X16" s="11" t="s">
        <v>209</v>
      </c>
      <c r="Y16" s="11" t="s">
        <v>209</v>
      </c>
      <c r="Z16" s="11" t="s">
        <v>209</v>
      </c>
      <c r="AA16" s="11" t="s">
        <v>209</v>
      </c>
      <c r="AB16" s="11" t="s">
        <v>209</v>
      </c>
      <c r="AC16" s="11" t="s">
        <v>209</v>
      </c>
      <c r="AD16" s="11" t="s">
        <v>209</v>
      </c>
      <c r="AE16" s="11" t="s">
        <v>209</v>
      </c>
      <c r="AF16" s="11" t="s">
        <v>209</v>
      </c>
      <c r="AG16" s="11" t="s">
        <v>209</v>
      </c>
      <c r="AH16" s="11" t="s">
        <v>209</v>
      </c>
      <c r="AI16" s="11" t="s">
        <v>209</v>
      </c>
      <c r="AJ16" s="11" t="s">
        <v>209</v>
      </c>
      <c r="AK16" s="11" t="s">
        <v>209</v>
      </c>
      <c r="AL16" s="11" t="s">
        <v>209</v>
      </c>
      <c r="AM16" s="11" t="s">
        <v>209</v>
      </c>
      <c r="AN16" s="11" t="s">
        <v>209</v>
      </c>
      <c r="AO16" s="11" t="s">
        <v>209</v>
      </c>
      <c r="AP16" s="11" t="s">
        <v>209</v>
      </c>
      <c r="AQ16" s="11" t="s">
        <v>209</v>
      </c>
      <c r="AR16" s="11" t="s">
        <v>209</v>
      </c>
      <c r="AS16" s="11" t="s">
        <v>209</v>
      </c>
      <c r="AT16" s="11" t="s">
        <v>209</v>
      </c>
      <c r="AU16" s="11" t="s">
        <v>209</v>
      </c>
      <c r="AV16" s="11" t="s">
        <v>209</v>
      </c>
      <c r="AW16" s="11" t="s">
        <v>209</v>
      </c>
      <c r="AX16" s="11" t="s">
        <v>209</v>
      </c>
      <c r="AY16" s="11" t="s">
        <v>209</v>
      </c>
      <c r="AZ16" s="11" t="s">
        <v>209</v>
      </c>
      <c r="BA16" s="11" t="s">
        <v>209</v>
      </c>
      <c r="BB16" s="11" t="s">
        <v>209</v>
      </c>
      <c r="BC16" s="11" t="s">
        <v>209</v>
      </c>
      <c r="BD16" s="11" t="s">
        <v>209</v>
      </c>
      <c r="BE16" s="11" t="s">
        <v>209</v>
      </c>
      <c r="BF16" s="11" t="s">
        <v>209</v>
      </c>
      <c r="BG16" s="11" t="s">
        <v>209</v>
      </c>
      <c r="BH16" s="11" t="s">
        <v>209</v>
      </c>
      <c r="BI16" s="11" t="s">
        <v>209</v>
      </c>
      <c r="BJ16" s="11" t="s">
        <v>209</v>
      </c>
      <c r="BK16" s="11" t="s">
        <v>209</v>
      </c>
      <c r="BL16" s="11" t="s">
        <v>209</v>
      </c>
      <c r="BM16" s="11" t="s">
        <v>209</v>
      </c>
      <c r="BN16" s="11" t="s">
        <v>209</v>
      </c>
      <c r="BO16" s="11" t="s">
        <v>209</v>
      </c>
      <c r="BP16" s="11" t="s">
        <v>209</v>
      </c>
      <c r="BQ16" s="11" t="s">
        <v>209</v>
      </c>
      <c r="BR16" s="11" t="s">
        <v>209</v>
      </c>
      <c r="BS16" s="11" t="s">
        <v>209</v>
      </c>
      <c r="BT16" s="11" t="s">
        <v>209</v>
      </c>
      <c r="BU16" s="11" t="s">
        <v>209</v>
      </c>
      <c r="BV16" s="11" t="s">
        <v>209</v>
      </c>
      <c r="BW16" s="11" t="s">
        <v>209</v>
      </c>
      <c r="BX16" s="11" t="s">
        <v>209</v>
      </c>
      <c r="BY16" s="11" t="s">
        <v>209</v>
      </c>
      <c r="BZ16" s="11" t="s">
        <v>209</v>
      </c>
      <c r="CA16" s="11" t="s">
        <v>209</v>
      </c>
      <c r="CB16" s="11" t="s">
        <v>209</v>
      </c>
      <c r="CC16" s="11" t="s">
        <v>209</v>
      </c>
      <c r="CD16" s="11" t="s">
        <v>209</v>
      </c>
      <c r="CE16" s="11" t="s">
        <v>209</v>
      </c>
      <c r="CF16" s="11" t="s">
        <v>209</v>
      </c>
      <c r="CG16" s="11" t="s">
        <v>209</v>
      </c>
      <c r="CH16" s="11" t="s">
        <v>209</v>
      </c>
      <c r="CI16" s="11" t="s">
        <v>209</v>
      </c>
      <c r="CJ16" s="11" t="s">
        <v>209</v>
      </c>
      <c r="CK16" s="11" t="s">
        <v>209</v>
      </c>
      <c r="CL16" s="11" t="s">
        <v>209</v>
      </c>
      <c r="CM16" s="11" t="s">
        <v>209</v>
      </c>
      <c r="CN16" s="11" t="s">
        <v>209</v>
      </c>
      <c r="CO16" s="11" t="s">
        <v>209</v>
      </c>
      <c r="CP16" s="11" t="s">
        <v>209</v>
      </c>
      <c r="CQ16" s="11" t="s">
        <v>209</v>
      </c>
      <c r="CR16" s="11" t="s">
        <v>209</v>
      </c>
      <c r="CS16" s="11" t="s">
        <v>209</v>
      </c>
      <c r="CT16" s="11" t="s">
        <v>209</v>
      </c>
      <c r="CU16" s="11" t="s">
        <v>209</v>
      </c>
      <c r="CV16" s="11" t="s">
        <v>209</v>
      </c>
      <c r="CW16" s="11" t="s">
        <v>209</v>
      </c>
      <c r="CX16" s="11" t="s">
        <v>209</v>
      </c>
      <c r="CY16" s="11" t="s">
        <v>209</v>
      </c>
      <c r="CZ16" s="11" t="s">
        <v>209</v>
      </c>
      <c r="DA16" s="11" t="s">
        <v>209</v>
      </c>
      <c r="DB16" s="11" t="s">
        <v>209</v>
      </c>
      <c r="DC16" s="11" t="s">
        <v>209</v>
      </c>
      <c r="DD16" s="11" t="s">
        <v>209</v>
      </c>
      <c r="DE16" s="11" t="s">
        <v>209</v>
      </c>
      <c r="DF16" s="11" t="s">
        <v>209</v>
      </c>
      <c r="DG16" s="11" t="s">
        <v>400</v>
      </c>
      <c r="DH16" s="11" t="s">
        <v>235</v>
      </c>
      <c r="DI16" s="11" t="s">
        <v>209</v>
      </c>
      <c r="DJ16" s="11" t="s">
        <v>209</v>
      </c>
      <c r="DK16" s="11">
        <v>60</v>
      </c>
      <c r="DL16" s="11" t="s">
        <v>244</v>
      </c>
      <c r="DM16" s="11" t="s">
        <v>245</v>
      </c>
      <c r="DN16" s="11" t="s">
        <v>279</v>
      </c>
      <c r="DO16" s="11" t="s">
        <v>282</v>
      </c>
      <c r="DP16" s="11" t="s">
        <v>401</v>
      </c>
      <c r="DQ16" s="11" t="s">
        <v>402</v>
      </c>
      <c r="DR16" s="11" t="s">
        <v>225</v>
      </c>
      <c r="DS16" s="11" t="s">
        <v>226</v>
      </c>
      <c r="DT16" s="11" t="s">
        <v>227</v>
      </c>
      <c r="DU16" s="11">
        <v>50</v>
      </c>
      <c r="DV16" s="11" t="s">
        <v>209</v>
      </c>
      <c r="DW16" s="21" t="s">
        <v>248</v>
      </c>
      <c r="DX16" s="11" t="s">
        <v>209</v>
      </c>
      <c r="DY16" s="11" t="s">
        <v>209</v>
      </c>
      <c r="DZ16" s="11" t="s">
        <v>209</v>
      </c>
      <c r="EA16" s="11" t="s">
        <v>209</v>
      </c>
      <c r="EB16" s="11" t="s">
        <v>209</v>
      </c>
      <c r="EC16" s="11" t="s">
        <v>209</v>
      </c>
      <c r="ED16" s="11" t="s">
        <v>209</v>
      </c>
      <c r="EE16" s="11" t="s">
        <v>209</v>
      </c>
      <c r="EF16" s="11" t="s">
        <v>209</v>
      </c>
      <c r="EG16" s="11" t="s">
        <v>209</v>
      </c>
      <c r="EH16" s="11" t="s">
        <v>209</v>
      </c>
      <c r="EI16" s="11" t="s">
        <v>209</v>
      </c>
      <c r="EJ16" s="11" t="s">
        <v>209</v>
      </c>
      <c r="EK16" s="11" t="s">
        <v>209</v>
      </c>
      <c r="EL16" s="11" t="s">
        <v>209</v>
      </c>
      <c r="EM16" s="11" t="s">
        <v>209</v>
      </c>
      <c r="EN16" s="11" t="s">
        <v>209</v>
      </c>
      <c r="EO16" s="11" t="s">
        <v>209</v>
      </c>
      <c r="EP16" s="11" t="s">
        <v>209</v>
      </c>
      <c r="EQ16" s="11" t="s">
        <v>209</v>
      </c>
      <c r="ER16" s="11" t="s">
        <v>209</v>
      </c>
      <c r="ES16" s="11" t="s">
        <v>209</v>
      </c>
      <c r="ET16" s="11" t="s">
        <v>209</v>
      </c>
      <c r="EU16" s="11" t="s">
        <v>209</v>
      </c>
      <c r="EV16" s="11" t="s">
        <v>209</v>
      </c>
      <c r="EW16" s="11" t="s">
        <v>209</v>
      </c>
      <c r="EX16" s="11" t="s">
        <v>209</v>
      </c>
      <c r="EY16" s="11" t="s">
        <v>209</v>
      </c>
      <c r="EZ16" s="11" t="s">
        <v>209</v>
      </c>
      <c r="FA16" s="11" t="s">
        <v>209</v>
      </c>
      <c r="FB16" s="11" t="s">
        <v>209</v>
      </c>
      <c r="FC16" s="11" t="s">
        <v>209</v>
      </c>
      <c r="FD16" s="11" t="s">
        <v>209</v>
      </c>
      <c r="FE16" s="11" t="s">
        <v>209</v>
      </c>
      <c r="FF16" s="11" t="s">
        <v>209</v>
      </c>
      <c r="FG16" s="11" t="s">
        <v>209</v>
      </c>
      <c r="FH16" s="11" t="s">
        <v>209</v>
      </c>
      <c r="FI16" s="11" t="s">
        <v>209</v>
      </c>
      <c r="FJ16" s="11" t="s">
        <v>209</v>
      </c>
      <c r="FK16" s="11" t="s">
        <v>209</v>
      </c>
      <c r="FL16" s="11" t="s">
        <v>209</v>
      </c>
      <c r="FM16" s="11" t="s">
        <v>209</v>
      </c>
      <c r="FN16" s="11" t="s">
        <v>209</v>
      </c>
      <c r="FO16" s="11" t="s">
        <v>209</v>
      </c>
      <c r="FP16" s="11" t="s">
        <v>209</v>
      </c>
      <c r="FQ16" s="11" t="s">
        <v>209</v>
      </c>
    </row>
    <row r="17" spans="1:173" s="21" customFormat="1" hidden="1">
      <c r="A17" s="11">
        <v>4</v>
      </c>
      <c r="B17" s="11" t="s">
        <v>209</v>
      </c>
      <c r="C17" s="11" t="s">
        <v>209</v>
      </c>
      <c r="D17" s="11" t="s">
        <v>209</v>
      </c>
      <c r="E17" s="11" t="s">
        <v>209</v>
      </c>
      <c r="F17" s="11" t="s">
        <v>209</v>
      </c>
      <c r="G17" s="11" t="s">
        <v>209</v>
      </c>
      <c r="H17" s="11" t="s">
        <v>209</v>
      </c>
      <c r="I17" s="11" t="s">
        <v>209</v>
      </c>
      <c r="J17" s="11" t="s">
        <v>209</v>
      </c>
      <c r="K17" s="11" t="s">
        <v>209</v>
      </c>
      <c r="L17" s="11" t="s">
        <v>209</v>
      </c>
      <c r="M17" s="11" t="s">
        <v>209</v>
      </c>
      <c r="N17" s="11" t="s">
        <v>209</v>
      </c>
      <c r="O17" s="11" t="s">
        <v>209</v>
      </c>
      <c r="P17" s="11" t="s">
        <v>209</v>
      </c>
      <c r="Q17" s="11" t="s">
        <v>209</v>
      </c>
      <c r="R17" s="11" t="s">
        <v>209</v>
      </c>
      <c r="S17" s="11" t="s">
        <v>209</v>
      </c>
      <c r="T17" s="18" t="s">
        <v>209</v>
      </c>
      <c r="U17" s="18" t="s">
        <v>209</v>
      </c>
      <c r="V17" s="11" t="s">
        <v>209</v>
      </c>
      <c r="W17" s="11" t="s">
        <v>209</v>
      </c>
      <c r="X17" s="11" t="s">
        <v>209</v>
      </c>
      <c r="Y17" s="11" t="s">
        <v>209</v>
      </c>
      <c r="Z17" s="11" t="s">
        <v>209</v>
      </c>
      <c r="AA17" s="11" t="s">
        <v>209</v>
      </c>
      <c r="AB17" s="11" t="s">
        <v>209</v>
      </c>
      <c r="AC17" s="11" t="s">
        <v>209</v>
      </c>
      <c r="AD17" s="11" t="s">
        <v>209</v>
      </c>
      <c r="AE17" s="11" t="s">
        <v>209</v>
      </c>
      <c r="AF17" s="11" t="s">
        <v>209</v>
      </c>
      <c r="AG17" s="11" t="s">
        <v>209</v>
      </c>
      <c r="AH17" s="11" t="s">
        <v>209</v>
      </c>
      <c r="AI17" s="11" t="s">
        <v>209</v>
      </c>
      <c r="AJ17" s="11" t="s">
        <v>209</v>
      </c>
      <c r="AK17" s="11" t="s">
        <v>209</v>
      </c>
      <c r="AL17" s="11" t="s">
        <v>209</v>
      </c>
      <c r="AM17" s="11" t="s">
        <v>209</v>
      </c>
      <c r="AN17" s="11" t="s">
        <v>209</v>
      </c>
      <c r="AO17" s="11" t="s">
        <v>209</v>
      </c>
      <c r="AP17" s="11" t="s">
        <v>209</v>
      </c>
      <c r="AQ17" s="11" t="s">
        <v>209</v>
      </c>
      <c r="AR17" s="11" t="s">
        <v>209</v>
      </c>
      <c r="AS17" s="11" t="s">
        <v>209</v>
      </c>
      <c r="AT17" s="11" t="s">
        <v>209</v>
      </c>
      <c r="AU17" s="11" t="s">
        <v>209</v>
      </c>
      <c r="AV17" s="11" t="s">
        <v>209</v>
      </c>
      <c r="AW17" s="11" t="s">
        <v>209</v>
      </c>
      <c r="AX17" s="11" t="s">
        <v>209</v>
      </c>
      <c r="AY17" s="11" t="s">
        <v>209</v>
      </c>
      <c r="AZ17" s="11" t="s">
        <v>209</v>
      </c>
      <c r="BA17" s="11" t="s">
        <v>209</v>
      </c>
      <c r="BB17" s="11" t="s">
        <v>209</v>
      </c>
      <c r="BC17" s="11" t="s">
        <v>209</v>
      </c>
      <c r="BD17" s="11" t="s">
        <v>209</v>
      </c>
      <c r="BE17" s="11" t="s">
        <v>209</v>
      </c>
      <c r="BF17" s="11" t="s">
        <v>209</v>
      </c>
      <c r="BG17" s="11" t="s">
        <v>209</v>
      </c>
      <c r="BH17" s="11" t="s">
        <v>209</v>
      </c>
      <c r="BI17" s="11" t="s">
        <v>209</v>
      </c>
      <c r="BJ17" s="11" t="s">
        <v>209</v>
      </c>
      <c r="BK17" s="11" t="s">
        <v>209</v>
      </c>
      <c r="BL17" s="11" t="s">
        <v>209</v>
      </c>
      <c r="BM17" s="11" t="s">
        <v>209</v>
      </c>
      <c r="BN17" s="11" t="s">
        <v>209</v>
      </c>
      <c r="BO17" s="11" t="s">
        <v>209</v>
      </c>
      <c r="BP17" s="11" t="s">
        <v>209</v>
      </c>
      <c r="BQ17" s="11" t="s">
        <v>209</v>
      </c>
      <c r="BR17" s="11" t="s">
        <v>209</v>
      </c>
      <c r="BS17" s="11" t="s">
        <v>209</v>
      </c>
      <c r="BT17" s="11" t="s">
        <v>209</v>
      </c>
      <c r="BU17" s="11" t="s">
        <v>209</v>
      </c>
      <c r="BV17" s="11" t="s">
        <v>209</v>
      </c>
      <c r="BW17" s="11" t="s">
        <v>209</v>
      </c>
      <c r="BX17" s="11" t="s">
        <v>209</v>
      </c>
      <c r="BY17" s="11" t="s">
        <v>209</v>
      </c>
      <c r="BZ17" s="11" t="s">
        <v>209</v>
      </c>
      <c r="CA17" s="11" t="s">
        <v>209</v>
      </c>
      <c r="CB17" s="11" t="s">
        <v>209</v>
      </c>
      <c r="CC17" s="11" t="s">
        <v>209</v>
      </c>
      <c r="CD17" s="11" t="s">
        <v>209</v>
      </c>
      <c r="CE17" s="11" t="s">
        <v>209</v>
      </c>
      <c r="CF17" s="11" t="s">
        <v>209</v>
      </c>
      <c r="CG17" s="11" t="s">
        <v>209</v>
      </c>
      <c r="CH17" s="11" t="s">
        <v>209</v>
      </c>
      <c r="CI17" s="11" t="s">
        <v>209</v>
      </c>
      <c r="CJ17" s="11" t="s">
        <v>209</v>
      </c>
      <c r="CK17" s="11" t="s">
        <v>209</v>
      </c>
      <c r="CL17" s="11" t="s">
        <v>209</v>
      </c>
      <c r="CM17" s="11" t="s">
        <v>209</v>
      </c>
      <c r="CN17" s="11" t="s">
        <v>209</v>
      </c>
      <c r="CO17" s="11" t="s">
        <v>209</v>
      </c>
      <c r="CP17" s="11" t="s">
        <v>209</v>
      </c>
      <c r="CQ17" s="11" t="s">
        <v>209</v>
      </c>
      <c r="CR17" s="11" t="s">
        <v>209</v>
      </c>
      <c r="CS17" s="11" t="s">
        <v>209</v>
      </c>
      <c r="CT17" s="11" t="s">
        <v>209</v>
      </c>
      <c r="CU17" s="11" t="s">
        <v>209</v>
      </c>
      <c r="CV17" s="11" t="s">
        <v>209</v>
      </c>
      <c r="CW17" s="11" t="s">
        <v>209</v>
      </c>
      <c r="CX17" s="11" t="s">
        <v>209</v>
      </c>
      <c r="CY17" s="11" t="s">
        <v>209</v>
      </c>
      <c r="CZ17" s="11" t="s">
        <v>209</v>
      </c>
      <c r="DA17" s="11" t="s">
        <v>209</v>
      </c>
      <c r="DB17" s="11" t="s">
        <v>209</v>
      </c>
      <c r="DC17" s="11" t="s">
        <v>209</v>
      </c>
      <c r="DD17" s="11" t="s">
        <v>209</v>
      </c>
      <c r="DE17" s="11" t="s">
        <v>209</v>
      </c>
      <c r="DF17" s="11" t="s">
        <v>209</v>
      </c>
      <c r="DG17" s="11" t="s">
        <v>403</v>
      </c>
      <c r="DH17" s="11" t="s">
        <v>253</v>
      </c>
      <c r="DI17" s="11" t="s">
        <v>209</v>
      </c>
      <c r="DJ17" s="11" t="s">
        <v>209</v>
      </c>
      <c r="DK17" s="11">
        <v>29</v>
      </c>
      <c r="DL17" s="11" t="s">
        <v>244</v>
      </c>
      <c r="DM17" s="11" t="s">
        <v>223</v>
      </c>
      <c r="DN17" s="11" t="s">
        <v>274</v>
      </c>
      <c r="DO17" s="11" t="s">
        <v>283</v>
      </c>
      <c r="DP17" s="11" t="s">
        <v>404</v>
      </c>
      <c r="DQ17" s="11" t="s">
        <v>399</v>
      </c>
      <c r="DR17" s="11" t="s">
        <v>247</v>
      </c>
      <c r="DS17" s="11" t="s">
        <v>226</v>
      </c>
      <c r="DT17" s="11" t="s">
        <v>227</v>
      </c>
      <c r="DU17" s="11">
        <v>400</v>
      </c>
      <c r="DV17" s="11" t="s">
        <v>209</v>
      </c>
      <c r="DW17" s="21" t="s">
        <v>248</v>
      </c>
      <c r="DX17" s="11" t="s">
        <v>209</v>
      </c>
      <c r="DY17" s="11" t="s">
        <v>209</v>
      </c>
      <c r="DZ17" s="11" t="s">
        <v>209</v>
      </c>
      <c r="EA17" s="11" t="s">
        <v>209</v>
      </c>
      <c r="EB17" s="11" t="s">
        <v>209</v>
      </c>
      <c r="EC17" s="11" t="s">
        <v>209</v>
      </c>
      <c r="ED17" s="11" t="s">
        <v>209</v>
      </c>
      <c r="EE17" s="11" t="s">
        <v>209</v>
      </c>
      <c r="EF17" s="11" t="s">
        <v>209</v>
      </c>
      <c r="EG17" s="11" t="s">
        <v>209</v>
      </c>
      <c r="EH17" s="11" t="s">
        <v>209</v>
      </c>
      <c r="EI17" s="11" t="s">
        <v>209</v>
      </c>
      <c r="EJ17" s="11" t="s">
        <v>209</v>
      </c>
      <c r="EK17" s="11" t="s">
        <v>209</v>
      </c>
      <c r="EL17" s="11" t="s">
        <v>209</v>
      </c>
      <c r="EM17" s="11" t="s">
        <v>209</v>
      </c>
      <c r="EN17" s="11" t="s">
        <v>209</v>
      </c>
      <c r="EO17" s="11" t="s">
        <v>209</v>
      </c>
      <c r="EP17" s="11" t="s">
        <v>209</v>
      </c>
      <c r="EQ17" s="11" t="s">
        <v>209</v>
      </c>
      <c r="ER17" s="11" t="s">
        <v>209</v>
      </c>
      <c r="ES17" s="11" t="s">
        <v>209</v>
      </c>
      <c r="ET17" s="11" t="s">
        <v>209</v>
      </c>
      <c r="EU17" s="11" t="s">
        <v>209</v>
      </c>
      <c r="EV17" s="11" t="s">
        <v>209</v>
      </c>
      <c r="EW17" s="11" t="s">
        <v>209</v>
      </c>
      <c r="EX17" s="11" t="s">
        <v>209</v>
      </c>
      <c r="EY17" s="11" t="s">
        <v>209</v>
      </c>
      <c r="EZ17" s="11" t="s">
        <v>209</v>
      </c>
      <c r="FA17" s="11" t="s">
        <v>209</v>
      </c>
      <c r="FB17" s="11" t="s">
        <v>209</v>
      </c>
      <c r="FC17" s="11" t="s">
        <v>209</v>
      </c>
      <c r="FD17" s="11" t="s">
        <v>209</v>
      </c>
      <c r="FE17" s="11" t="s">
        <v>209</v>
      </c>
      <c r="FF17" s="11" t="s">
        <v>209</v>
      </c>
      <c r="FG17" s="11" t="s">
        <v>209</v>
      </c>
      <c r="FH17" s="11" t="s">
        <v>209</v>
      </c>
      <c r="FI17" s="11" t="s">
        <v>209</v>
      </c>
      <c r="FJ17" s="11" t="s">
        <v>209</v>
      </c>
      <c r="FK17" s="11" t="s">
        <v>209</v>
      </c>
      <c r="FL17" s="11" t="s">
        <v>209</v>
      </c>
      <c r="FM17" s="11" t="s">
        <v>209</v>
      </c>
      <c r="FN17" s="11" t="s">
        <v>209</v>
      </c>
      <c r="FO17" s="11" t="s">
        <v>209</v>
      </c>
      <c r="FP17" s="11" t="s">
        <v>209</v>
      </c>
      <c r="FQ17" s="11" t="s">
        <v>209</v>
      </c>
    </row>
    <row r="18" spans="1:173" s="21" customFormat="1" hidden="1">
      <c r="A18" s="11">
        <v>4</v>
      </c>
      <c r="B18" s="11" t="s">
        <v>209</v>
      </c>
      <c r="C18" s="11" t="s">
        <v>209</v>
      </c>
      <c r="D18" s="11" t="s">
        <v>209</v>
      </c>
      <c r="E18" s="11" t="s">
        <v>209</v>
      </c>
      <c r="F18" s="11" t="s">
        <v>209</v>
      </c>
      <c r="G18" s="11" t="s">
        <v>209</v>
      </c>
      <c r="H18" s="11" t="s">
        <v>209</v>
      </c>
      <c r="I18" s="11" t="s">
        <v>209</v>
      </c>
      <c r="J18" s="11" t="s">
        <v>209</v>
      </c>
      <c r="K18" s="11" t="s">
        <v>209</v>
      </c>
      <c r="L18" s="11" t="s">
        <v>209</v>
      </c>
      <c r="M18" s="11" t="s">
        <v>209</v>
      </c>
      <c r="N18" s="11" t="s">
        <v>209</v>
      </c>
      <c r="O18" s="11" t="s">
        <v>209</v>
      </c>
      <c r="P18" s="11" t="s">
        <v>209</v>
      </c>
      <c r="Q18" s="11" t="s">
        <v>209</v>
      </c>
      <c r="R18" s="11" t="s">
        <v>209</v>
      </c>
      <c r="S18" s="11" t="s">
        <v>209</v>
      </c>
      <c r="T18" s="18" t="s">
        <v>209</v>
      </c>
      <c r="U18" s="18" t="s">
        <v>209</v>
      </c>
      <c r="V18" s="11" t="s">
        <v>209</v>
      </c>
      <c r="W18" s="11" t="s">
        <v>209</v>
      </c>
      <c r="X18" s="11" t="s">
        <v>209</v>
      </c>
      <c r="Y18" s="11" t="s">
        <v>209</v>
      </c>
      <c r="Z18" s="11" t="s">
        <v>209</v>
      </c>
      <c r="AA18" s="11" t="s">
        <v>209</v>
      </c>
      <c r="AB18" s="11" t="s">
        <v>209</v>
      </c>
      <c r="AC18" s="11" t="s">
        <v>209</v>
      </c>
      <c r="AD18" s="11" t="s">
        <v>209</v>
      </c>
      <c r="AE18" s="11" t="s">
        <v>209</v>
      </c>
      <c r="AF18" s="11" t="s">
        <v>209</v>
      </c>
      <c r="AG18" s="11" t="s">
        <v>209</v>
      </c>
      <c r="AH18" s="11" t="s">
        <v>209</v>
      </c>
      <c r="AI18" s="11" t="s">
        <v>209</v>
      </c>
      <c r="AJ18" s="11" t="s">
        <v>209</v>
      </c>
      <c r="AK18" s="11" t="s">
        <v>209</v>
      </c>
      <c r="AL18" s="11" t="s">
        <v>209</v>
      </c>
      <c r="AM18" s="11" t="s">
        <v>209</v>
      </c>
      <c r="AN18" s="11" t="s">
        <v>209</v>
      </c>
      <c r="AO18" s="11" t="s">
        <v>209</v>
      </c>
      <c r="AP18" s="11" t="s">
        <v>209</v>
      </c>
      <c r="AQ18" s="11" t="s">
        <v>209</v>
      </c>
      <c r="AR18" s="11" t="s">
        <v>209</v>
      </c>
      <c r="AS18" s="11" t="s">
        <v>209</v>
      </c>
      <c r="AT18" s="11" t="s">
        <v>209</v>
      </c>
      <c r="AU18" s="11" t="s">
        <v>209</v>
      </c>
      <c r="AV18" s="11" t="s">
        <v>209</v>
      </c>
      <c r="AW18" s="11" t="s">
        <v>209</v>
      </c>
      <c r="AX18" s="11" t="s">
        <v>209</v>
      </c>
      <c r="AY18" s="11" t="s">
        <v>209</v>
      </c>
      <c r="AZ18" s="11" t="s">
        <v>209</v>
      </c>
      <c r="BA18" s="11" t="s">
        <v>209</v>
      </c>
      <c r="BB18" s="11" t="s">
        <v>209</v>
      </c>
      <c r="BC18" s="11" t="s">
        <v>209</v>
      </c>
      <c r="BD18" s="11" t="s">
        <v>209</v>
      </c>
      <c r="BE18" s="11" t="s">
        <v>209</v>
      </c>
      <c r="BF18" s="11" t="s">
        <v>209</v>
      </c>
      <c r="BG18" s="11" t="s">
        <v>209</v>
      </c>
      <c r="BH18" s="11" t="s">
        <v>209</v>
      </c>
      <c r="BI18" s="11" t="s">
        <v>209</v>
      </c>
      <c r="BJ18" s="11" t="s">
        <v>209</v>
      </c>
      <c r="BK18" s="11" t="s">
        <v>209</v>
      </c>
      <c r="BL18" s="11" t="s">
        <v>209</v>
      </c>
      <c r="BM18" s="11" t="s">
        <v>209</v>
      </c>
      <c r="BN18" s="11" t="s">
        <v>209</v>
      </c>
      <c r="BO18" s="11" t="s">
        <v>209</v>
      </c>
      <c r="BP18" s="11" t="s">
        <v>209</v>
      </c>
      <c r="BQ18" s="11" t="s">
        <v>209</v>
      </c>
      <c r="BR18" s="11" t="s">
        <v>209</v>
      </c>
      <c r="BS18" s="11" t="s">
        <v>209</v>
      </c>
      <c r="BT18" s="11" t="s">
        <v>209</v>
      </c>
      <c r="BU18" s="11" t="s">
        <v>209</v>
      </c>
      <c r="BV18" s="11" t="s">
        <v>209</v>
      </c>
      <c r="BW18" s="11" t="s">
        <v>209</v>
      </c>
      <c r="BX18" s="11" t="s">
        <v>209</v>
      </c>
      <c r="BY18" s="11" t="s">
        <v>209</v>
      </c>
      <c r="BZ18" s="11" t="s">
        <v>209</v>
      </c>
      <c r="CA18" s="11" t="s">
        <v>209</v>
      </c>
      <c r="CB18" s="11" t="s">
        <v>209</v>
      </c>
      <c r="CC18" s="11" t="s">
        <v>209</v>
      </c>
      <c r="CD18" s="11" t="s">
        <v>209</v>
      </c>
      <c r="CE18" s="11" t="s">
        <v>209</v>
      </c>
      <c r="CF18" s="11" t="s">
        <v>209</v>
      </c>
      <c r="CG18" s="11" t="s">
        <v>209</v>
      </c>
      <c r="CH18" s="11" t="s">
        <v>209</v>
      </c>
      <c r="CI18" s="11" t="s">
        <v>209</v>
      </c>
      <c r="CJ18" s="11" t="s">
        <v>209</v>
      </c>
      <c r="CK18" s="11" t="s">
        <v>209</v>
      </c>
      <c r="CL18" s="11" t="s">
        <v>209</v>
      </c>
      <c r="CM18" s="11" t="s">
        <v>209</v>
      </c>
      <c r="CN18" s="11" t="s">
        <v>209</v>
      </c>
      <c r="CO18" s="11" t="s">
        <v>209</v>
      </c>
      <c r="CP18" s="11" t="s">
        <v>209</v>
      </c>
      <c r="CQ18" s="11" t="s">
        <v>209</v>
      </c>
      <c r="CR18" s="11" t="s">
        <v>209</v>
      </c>
      <c r="CS18" s="11" t="s">
        <v>209</v>
      </c>
      <c r="CT18" s="11" t="s">
        <v>209</v>
      </c>
      <c r="CU18" s="11" t="s">
        <v>209</v>
      </c>
      <c r="CV18" s="11" t="s">
        <v>209</v>
      </c>
      <c r="CW18" s="11" t="s">
        <v>209</v>
      </c>
      <c r="CX18" s="11" t="s">
        <v>209</v>
      </c>
      <c r="CY18" s="11" t="s">
        <v>209</v>
      </c>
      <c r="CZ18" s="11" t="s">
        <v>209</v>
      </c>
      <c r="DA18" s="11" t="s">
        <v>209</v>
      </c>
      <c r="DB18" s="11" t="s">
        <v>209</v>
      </c>
      <c r="DC18" s="11" t="s">
        <v>209</v>
      </c>
      <c r="DD18" s="11" t="s">
        <v>209</v>
      </c>
      <c r="DE18" s="11" t="s">
        <v>209</v>
      </c>
      <c r="DF18" s="11" t="s">
        <v>209</v>
      </c>
      <c r="DG18" s="11" t="s">
        <v>405</v>
      </c>
      <c r="DH18" s="11" t="s">
        <v>271</v>
      </c>
      <c r="DI18" s="11" t="s">
        <v>209</v>
      </c>
      <c r="DJ18" s="11" t="s">
        <v>209</v>
      </c>
      <c r="DK18" s="11">
        <v>8</v>
      </c>
      <c r="DL18" s="11" t="s">
        <v>222</v>
      </c>
      <c r="DM18" s="11" t="s">
        <v>223</v>
      </c>
      <c r="DN18" s="11" t="s">
        <v>246</v>
      </c>
      <c r="DO18" s="11" t="s">
        <v>280</v>
      </c>
      <c r="DP18" s="11" t="s">
        <v>209</v>
      </c>
      <c r="DQ18" s="11" t="s">
        <v>209</v>
      </c>
      <c r="DR18" s="11" t="s">
        <v>209</v>
      </c>
      <c r="DS18" s="11" t="s">
        <v>209</v>
      </c>
      <c r="DT18" s="11" t="s">
        <v>209</v>
      </c>
      <c r="DU18" s="11" t="s">
        <v>209</v>
      </c>
      <c r="DV18" s="11" t="s">
        <v>209</v>
      </c>
      <c r="DW18" s="21" t="s">
        <v>248</v>
      </c>
      <c r="DX18" s="11" t="s">
        <v>209</v>
      </c>
      <c r="DY18" s="11" t="s">
        <v>406</v>
      </c>
      <c r="DZ18" s="11" t="s">
        <v>86</v>
      </c>
      <c r="EA18" s="11" t="s">
        <v>209</v>
      </c>
      <c r="EB18" s="11" t="s">
        <v>209</v>
      </c>
      <c r="EC18" s="11" t="s">
        <v>209</v>
      </c>
      <c r="ED18" s="11" t="s">
        <v>209</v>
      </c>
      <c r="EE18" s="11" t="s">
        <v>209</v>
      </c>
      <c r="EF18" s="11" t="s">
        <v>209</v>
      </c>
      <c r="EG18" s="11" t="s">
        <v>209</v>
      </c>
      <c r="EH18" s="11" t="s">
        <v>209</v>
      </c>
      <c r="EI18" s="11" t="s">
        <v>209</v>
      </c>
      <c r="EJ18" s="11" t="s">
        <v>209</v>
      </c>
      <c r="EK18" s="11" t="s">
        <v>209</v>
      </c>
      <c r="EL18" s="11" t="s">
        <v>209</v>
      </c>
      <c r="EM18" s="11" t="s">
        <v>209</v>
      </c>
      <c r="EN18" s="11" t="s">
        <v>209</v>
      </c>
      <c r="EO18" s="11" t="s">
        <v>209</v>
      </c>
      <c r="EP18" s="11" t="s">
        <v>209</v>
      </c>
      <c r="EQ18" s="11" t="s">
        <v>209</v>
      </c>
      <c r="ER18" s="11" t="s">
        <v>209</v>
      </c>
      <c r="ES18" s="11" t="s">
        <v>209</v>
      </c>
      <c r="ET18" s="11" t="s">
        <v>209</v>
      </c>
      <c r="EU18" s="11" t="s">
        <v>209</v>
      </c>
      <c r="EV18" s="11" t="s">
        <v>209</v>
      </c>
      <c r="EW18" s="11" t="s">
        <v>209</v>
      </c>
      <c r="EX18" s="11" t="s">
        <v>209</v>
      </c>
      <c r="EY18" s="11" t="s">
        <v>209</v>
      </c>
      <c r="EZ18" s="11" t="s">
        <v>209</v>
      </c>
      <c r="FA18" s="11" t="s">
        <v>209</v>
      </c>
      <c r="FB18" s="11" t="s">
        <v>209</v>
      </c>
      <c r="FC18" s="11" t="s">
        <v>209</v>
      </c>
      <c r="FD18" s="11" t="s">
        <v>209</v>
      </c>
      <c r="FE18" s="11" t="s">
        <v>209</v>
      </c>
      <c r="FF18" s="11" t="s">
        <v>209</v>
      </c>
      <c r="FG18" s="11" t="s">
        <v>209</v>
      </c>
      <c r="FH18" s="11" t="s">
        <v>209</v>
      </c>
      <c r="FI18" s="11" t="s">
        <v>209</v>
      </c>
      <c r="FJ18" s="11" t="s">
        <v>209</v>
      </c>
      <c r="FK18" s="11" t="s">
        <v>209</v>
      </c>
      <c r="FL18" s="11" t="s">
        <v>209</v>
      </c>
      <c r="FM18" s="11" t="s">
        <v>209</v>
      </c>
      <c r="FN18" s="11" t="s">
        <v>209</v>
      </c>
      <c r="FO18" s="11" t="s">
        <v>209</v>
      </c>
      <c r="FP18" s="11" t="s">
        <v>209</v>
      </c>
      <c r="FQ18" s="11" t="s">
        <v>209</v>
      </c>
    </row>
    <row r="19" spans="1:173" s="21" customFormat="1" hidden="1">
      <c r="A19" s="11">
        <v>4</v>
      </c>
      <c r="B19" s="11" t="s">
        <v>209</v>
      </c>
      <c r="C19" s="11" t="s">
        <v>209</v>
      </c>
      <c r="D19" s="11" t="s">
        <v>209</v>
      </c>
      <c r="E19" s="11" t="s">
        <v>209</v>
      </c>
      <c r="F19" s="11" t="s">
        <v>209</v>
      </c>
      <c r="G19" s="11" t="s">
        <v>209</v>
      </c>
      <c r="H19" s="11" t="s">
        <v>209</v>
      </c>
      <c r="I19" s="11" t="s">
        <v>209</v>
      </c>
      <c r="J19" s="11" t="s">
        <v>209</v>
      </c>
      <c r="K19" s="11" t="s">
        <v>209</v>
      </c>
      <c r="L19" s="11" t="s">
        <v>209</v>
      </c>
      <c r="M19" s="11" t="s">
        <v>209</v>
      </c>
      <c r="N19" s="11" t="s">
        <v>209</v>
      </c>
      <c r="O19" s="11" t="s">
        <v>209</v>
      </c>
      <c r="P19" s="11" t="s">
        <v>209</v>
      </c>
      <c r="Q19" s="11" t="s">
        <v>209</v>
      </c>
      <c r="R19" s="11" t="s">
        <v>209</v>
      </c>
      <c r="S19" s="11" t="s">
        <v>209</v>
      </c>
      <c r="T19" s="18" t="s">
        <v>209</v>
      </c>
      <c r="U19" s="18" t="s">
        <v>209</v>
      </c>
      <c r="V19" s="11" t="s">
        <v>209</v>
      </c>
      <c r="W19" s="11" t="s">
        <v>209</v>
      </c>
      <c r="X19" s="11" t="s">
        <v>209</v>
      </c>
      <c r="Y19" s="11" t="s">
        <v>209</v>
      </c>
      <c r="Z19" s="11" t="s">
        <v>209</v>
      </c>
      <c r="AA19" s="11" t="s">
        <v>209</v>
      </c>
      <c r="AB19" s="11" t="s">
        <v>209</v>
      </c>
      <c r="AC19" s="11" t="s">
        <v>209</v>
      </c>
      <c r="AD19" s="11" t="s">
        <v>209</v>
      </c>
      <c r="AE19" s="11" t="s">
        <v>209</v>
      </c>
      <c r="AF19" s="11" t="s">
        <v>209</v>
      </c>
      <c r="AG19" s="11" t="s">
        <v>209</v>
      </c>
      <c r="AH19" s="11" t="s">
        <v>209</v>
      </c>
      <c r="AI19" s="11" t="s">
        <v>209</v>
      </c>
      <c r="AJ19" s="11" t="s">
        <v>209</v>
      </c>
      <c r="AK19" s="11" t="s">
        <v>209</v>
      </c>
      <c r="AL19" s="11" t="s">
        <v>209</v>
      </c>
      <c r="AM19" s="11" t="s">
        <v>209</v>
      </c>
      <c r="AN19" s="11" t="s">
        <v>209</v>
      </c>
      <c r="AO19" s="11" t="s">
        <v>209</v>
      </c>
      <c r="AP19" s="11" t="s">
        <v>209</v>
      </c>
      <c r="AQ19" s="11" t="s">
        <v>209</v>
      </c>
      <c r="AR19" s="11" t="s">
        <v>209</v>
      </c>
      <c r="AS19" s="11" t="s">
        <v>209</v>
      </c>
      <c r="AT19" s="11" t="s">
        <v>209</v>
      </c>
      <c r="AU19" s="11" t="s">
        <v>209</v>
      </c>
      <c r="AV19" s="11" t="s">
        <v>209</v>
      </c>
      <c r="AW19" s="11" t="s">
        <v>209</v>
      </c>
      <c r="AX19" s="11" t="s">
        <v>209</v>
      </c>
      <c r="AY19" s="11" t="s">
        <v>209</v>
      </c>
      <c r="AZ19" s="11" t="s">
        <v>209</v>
      </c>
      <c r="BA19" s="11" t="s">
        <v>209</v>
      </c>
      <c r="BB19" s="11" t="s">
        <v>209</v>
      </c>
      <c r="BC19" s="11" t="s">
        <v>209</v>
      </c>
      <c r="BD19" s="11" t="s">
        <v>209</v>
      </c>
      <c r="BE19" s="11" t="s">
        <v>209</v>
      </c>
      <c r="BF19" s="11" t="s">
        <v>209</v>
      </c>
      <c r="BG19" s="11" t="s">
        <v>209</v>
      </c>
      <c r="BH19" s="11" t="s">
        <v>209</v>
      </c>
      <c r="BI19" s="11" t="s">
        <v>209</v>
      </c>
      <c r="BJ19" s="11" t="s">
        <v>209</v>
      </c>
      <c r="BK19" s="11" t="s">
        <v>209</v>
      </c>
      <c r="BL19" s="11" t="s">
        <v>209</v>
      </c>
      <c r="BM19" s="11" t="s">
        <v>209</v>
      </c>
      <c r="BN19" s="11" t="s">
        <v>209</v>
      </c>
      <c r="BO19" s="11" t="s">
        <v>209</v>
      </c>
      <c r="BP19" s="11" t="s">
        <v>209</v>
      </c>
      <c r="BQ19" s="11" t="s">
        <v>209</v>
      </c>
      <c r="BR19" s="11" t="s">
        <v>209</v>
      </c>
      <c r="BS19" s="11" t="s">
        <v>209</v>
      </c>
      <c r="BT19" s="11" t="s">
        <v>209</v>
      </c>
      <c r="BU19" s="11" t="s">
        <v>209</v>
      </c>
      <c r="BV19" s="11" t="s">
        <v>209</v>
      </c>
      <c r="BW19" s="11" t="s">
        <v>209</v>
      </c>
      <c r="BX19" s="11" t="s">
        <v>209</v>
      </c>
      <c r="BY19" s="11" t="s">
        <v>209</v>
      </c>
      <c r="BZ19" s="11" t="s">
        <v>209</v>
      </c>
      <c r="CA19" s="11" t="s">
        <v>209</v>
      </c>
      <c r="CB19" s="11" t="s">
        <v>209</v>
      </c>
      <c r="CC19" s="11" t="s">
        <v>209</v>
      </c>
      <c r="CD19" s="11" t="s">
        <v>209</v>
      </c>
      <c r="CE19" s="11" t="s">
        <v>209</v>
      </c>
      <c r="CF19" s="11" t="s">
        <v>209</v>
      </c>
      <c r="CG19" s="11" t="s">
        <v>209</v>
      </c>
      <c r="CH19" s="11" t="s">
        <v>209</v>
      </c>
      <c r="CI19" s="11" t="s">
        <v>209</v>
      </c>
      <c r="CJ19" s="11" t="s">
        <v>209</v>
      </c>
      <c r="CK19" s="11" t="s">
        <v>209</v>
      </c>
      <c r="CL19" s="11" t="s">
        <v>209</v>
      </c>
      <c r="CM19" s="11" t="s">
        <v>209</v>
      </c>
      <c r="CN19" s="11" t="s">
        <v>209</v>
      </c>
      <c r="CO19" s="11" t="s">
        <v>209</v>
      </c>
      <c r="CP19" s="11" t="s">
        <v>209</v>
      </c>
      <c r="CQ19" s="11" t="s">
        <v>209</v>
      </c>
      <c r="CR19" s="11" t="s">
        <v>209</v>
      </c>
      <c r="CS19" s="11" t="s">
        <v>209</v>
      </c>
      <c r="CT19" s="11" t="s">
        <v>209</v>
      </c>
      <c r="CU19" s="11" t="s">
        <v>209</v>
      </c>
      <c r="CV19" s="11" t="s">
        <v>209</v>
      </c>
      <c r="CW19" s="11" t="s">
        <v>209</v>
      </c>
      <c r="CX19" s="11" t="s">
        <v>209</v>
      </c>
      <c r="CY19" s="11" t="s">
        <v>209</v>
      </c>
      <c r="CZ19" s="11" t="s">
        <v>209</v>
      </c>
      <c r="DA19" s="11" t="s">
        <v>209</v>
      </c>
      <c r="DB19" s="11" t="s">
        <v>209</v>
      </c>
      <c r="DC19" s="11" t="s">
        <v>209</v>
      </c>
      <c r="DD19" s="11" t="s">
        <v>209</v>
      </c>
      <c r="DE19" s="11" t="s">
        <v>209</v>
      </c>
      <c r="DF19" s="11" t="s">
        <v>209</v>
      </c>
      <c r="DG19" s="11" t="s">
        <v>407</v>
      </c>
      <c r="DH19" s="11" t="s">
        <v>253</v>
      </c>
      <c r="DI19" s="11" t="s">
        <v>209</v>
      </c>
      <c r="DJ19" s="11" t="s">
        <v>209</v>
      </c>
      <c r="DK19" s="11">
        <v>25</v>
      </c>
      <c r="DL19" s="11" t="s">
        <v>222</v>
      </c>
      <c r="DM19" s="11" t="s">
        <v>245</v>
      </c>
      <c r="DN19" s="11" t="s">
        <v>274</v>
      </c>
      <c r="DO19" s="11" t="s">
        <v>283</v>
      </c>
      <c r="DP19" s="11" t="s">
        <v>408</v>
      </c>
      <c r="DQ19" s="11" t="s">
        <v>399</v>
      </c>
      <c r="DR19" s="11" t="s">
        <v>225</v>
      </c>
      <c r="DS19" s="11" t="s">
        <v>209</v>
      </c>
      <c r="DT19" s="11" t="s">
        <v>227</v>
      </c>
      <c r="DU19" s="11">
        <v>340</v>
      </c>
      <c r="DV19" s="11" t="s">
        <v>209</v>
      </c>
      <c r="DW19" s="21" t="s">
        <v>248</v>
      </c>
      <c r="DX19" s="11" t="s">
        <v>209</v>
      </c>
      <c r="DY19" s="11" t="s">
        <v>209</v>
      </c>
      <c r="DZ19" s="11" t="s">
        <v>209</v>
      </c>
      <c r="EA19" s="11" t="s">
        <v>209</v>
      </c>
      <c r="EB19" s="11" t="s">
        <v>209</v>
      </c>
      <c r="EC19" s="11" t="s">
        <v>209</v>
      </c>
      <c r="ED19" s="11" t="s">
        <v>209</v>
      </c>
      <c r="EE19" s="11" t="s">
        <v>209</v>
      </c>
      <c r="EF19" s="11" t="s">
        <v>209</v>
      </c>
      <c r="EG19" s="11" t="s">
        <v>209</v>
      </c>
      <c r="EH19" s="11" t="s">
        <v>209</v>
      </c>
      <c r="EI19" s="11" t="s">
        <v>209</v>
      </c>
      <c r="EJ19" s="11" t="s">
        <v>209</v>
      </c>
      <c r="EK19" s="11" t="s">
        <v>209</v>
      </c>
      <c r="EL19" s="11" t="s">
        <v>209</v>
      </c>
      <c r="EM19" s="11" t="s">
        <v>209</v>
      </c>
      <c r="EN19" s="11" t="s">
        <v>209</v>
      </c>
      <c r="EO19" s="11" t="s">
        <v>209</v>
      </c>
      <c r="EP19" s="11" t="s">
        <v>209</v>
      </c>
      <c r="EQ19" s="11" t="s">
        <v>209</v>
      </c>
      <c r="ER19" s="11" t="s">
        <v>209</v>
      </c>
      <c r="ES19" s="11" t="s">
        <v>209</v>
      </c>
      <c r="ET19" s="11" t="s">
        <v>209</v>
      </c>
      <c r="EU19" s="11" t="s">
        <v>209</v>
      </c>
      <c r="EV19" s="11" t="s">
        <v>209</v>
      </c>
      <c r="EW19" s="11" t="s">
        <v>209</v>
      </c>
      <c r="EX19" s="11" t="s">
        <v>209</v>
      </c>
      <c r="EY19" s="11" t="s">
        <v>209</v>
      </c>
      <c r="EZ19" s="11" t="s">
        <v>209</v>
      </c>
      <c r="FA19" s="11" t="s">
        <v>209</v>
      </c>
      <c r="FB19" s="11" t="s">
        <v>209</v>
      </c>
      <c r="FC19" s="11" t="s">
        <v>209</v>
      </c>
      <c r="FD19" s="11" t="s">
        <v>209</v>
      </c>
      <c r="FE19" s="11" t="s">
        <v>209</v>
      </c>
      <c r="FF19" s="11" t="s">
        <v>209</v>
      </c>
      <c r="FG19" s="11" t="s">
        <v>209</v>
      </c>
      <c r="FH19" s="11" t="s">
        <v>209</v>
      </c>
      <c r="FI19" s="11" t="s">
        <v>209</v>
      </c>
      <c r="FJ19" s="11" t="s">
        <v>209</v>
      </c>
      <c r="FK19" s="11" t="s">
        <v>209</v>
      </c>
      <c r="FL19" s="11" t="s">
        <v>209</v>
      </c>
      <c r="FM19" s="11" t="s">
        <v>209</v>
      </c>
      <c r="FN19" s="11" t="s">
        <v>209</v>
      </c>
      <c r="FO19" s="11" t="s">
        <v>209</v>
      </c>
      <c r="FP19" s="11" t="s">
        <v>209</v>
      </c>
      <c r="FQ19" s="11" t="s">
        <v>209</v>
      </c>
    </row>
    <row r="20" spans="1:173" s="21" customFormat="1" hidden="1">
      <c r="A20" s="11">
        <v>4</v>
      </c>
      <c r="B20" s="11" t="s">
        <v>209</v>
      </c>
      <c r="C20" s="11" t="s">
        <v>209</v>
      </c>
      <c r="D20" s="11" t="s">
        <v>209</v>
      </c>
      <c r="E20" s="11" t="s">
        <v>209</v>
      </c>
      <c r="F20" s="11" t="s">
        <v>209</v>
      </c>
      <c r="G20" s="11" t="s">
        <v>209</v>
      </c>
      <c r="H20" s="11" t="s">
        <v>209</v>
      </c>
      <c r="I20" s="11" t="s">
        <v>209</v>
      </c>
      <c r="J20" s="11" t="s">
        <v>209</v>
      </c>
      <c r="K20" s="11" t="s">
        <v>209</v>
      </c>
      <c r="L20" s="11" t="s">
        <v>209</v>
      </c>
      <c r="M20" s="11" t="s">
        <v>209</v>
      </c>
      <c r="N20" s="11" t="s">
        <v>209</v>
      </c>
      <c r="O20" s="11" t="s">
        <v>209</v>
      </c>
      <c r="P20" s="11" t="s">
        <v>209</v>
      </c>
      <c r="Q20" s="11" t="s">
        <v>209</v>
      </c>
      <c r="R20" s="11" t="s">
        <v>209</v>
      </c>
      <c r="S20" s="11" t="s">
        <v>209</v>
      </c>
      <c r="T20" s="18" t="s">
        <v>209</v>
      </c>
      <c r="U20" s="18" t="s">
        <v>209</v>
      </c>
      <c r="V20" s="11" t="s">
        <v>209</v>
      </c>
      <c r="W20" s="11" t="s">
        <v>209</v>
      </c>
      <c r="X20" s="11" t="s">
        <v>209</v>
      </c>
      <c r="Y20" s="11" t="s">
        <v>209</v>
      </c>
      <c r="Z20" s="11" t="s">
        <v>209</v>
      </c>
      <c r="AA20" s="11" t="s">
        <v>209</v>
      </c>
      <c r="AB20" s="11" t="s">
        <v>209</v>
      </c>
      <c r="AC20" s="11" t="s">
        <v>209</v>
      </c>
      <c r="AD20" s="11" t="s">
        <v>209</v>
      </c>
      <c r="AE20" s="11" t="s">
        <v>209</v>
      </c>
      <c r="AF20" s="11" t="s">
        <v>209</v>
      </c>
      <c r="AG20" s="11" t="s">
        <v>209</v>
      </c>
      <c r="AH20" s="11" t="s">
        <v>209</v>
      </c>
      <c r="AI20" s="11" t="s">
        <v>209</v>
      </c>
      <c r="AJ20" s="11" t="s">
        <v>209</v>
      </c>
      <c r="AK20" s="11" t="s">
        <v>209</v>
      </c>
      <c r="AL20" s="11" t="s">
        <v>209</v>
      </c>
      <c r="AM20" s="11" t="s">
        <v>209</v>
      </c>
      <c r="AN20" s="11" t="s">
        <v>209</v>
      </c>
      <c r="AO20" s="11" t="s">
        <v>209</v>
      </c>
      <c r="AP20" s="11" t="s">
        <v>209</v>
      </c>
      <c r="AQ20" s="11" t="s">
        <v>209</v>
      </c>
      <c r="AR20" s="11" t="s">
        <v>209</v>
      </c>
      <c r="AS20" s="11" t="s">
        <v>209</v>
      </c>
      <c r="AT20" s="11" t="s">
        <v>209</v>
      </c>
      <c r="AU20" s="11" t="s">
        <v>209</v>
      </c>
      <c r="AV20" s="11" t="s">
        <v>209</v>
      </c>
      <c r="AW20" s="11" t="s">
        <v>209</v>
      </c>
      <c r="AX20" s="11" t="s">
        <v>209</v>
      </c>
      <c r="AY20" s="11" t="s">
        <v>209</v>
      </c>
      <c r="AZ20" s="11" t="s">
        <v>209</v>
      </c>
      <c r="BA20" s="11" t="s">
        <v>209</v>
      </c>
      <c r="BB20" s="11" t="s">
        <v>209</v>
      </c>
      <c r="BC20" s="11" t="s">
        <v>209</v>
      </c>
      <c r="BD20" s="11" t="s">
        <v>209</v>
      </c>
      <c r="BE20" s="11" t="s">
        <v>209</v>
      </c>
      <c r="BF20" s="11" t="s">
        <v>209</v>
      </c>
      <c r="BG20" s="11" t="s">
        <v>209</v>
      </c>
      <c r="BH20" s="11" t="s">
        <v>209</v>
      </c>
      <c r="BI20" s="11" t="s">
        <v>209</v>
      </c>
      <c r="BJ20" s="11" t="s">
        <v>209</v>
      </c>
      <c r="BK20" s="11" t="s">
        <v>209</v>
      </c>
      <c r="BL20" s="11" t="s">
        <v>209</v>
      </c>
      <c r="BM20" s="11" t="s">
        <v>209</v>
      </c>
      <c r="BN20" s="11" t="s">
        <v>209</v>
      </c>
      <c r="BO20" s="11" t="s">
        <v>209</v>
      </c>
      <c r="BP20" s="11" t="s">
        <v>209</v>
      </c>
      <c r="BQ20" s="11" t="s">
        <v>209</v>
      </c>
      <c r="BR20" s="11" t="s">
        <v>209</v>
      </c>
      <c r="BS20" s="11" t="s">
        <v>209</v>
      </c>
      <c r="BT20" s="11" t="s">
        <v>209</v>
      </c>
      <c r="BU20" s="11" t="s">
        <v>209</v>
      </c>
      <c r="BV20" s="11" t="s">
        <v>209</v>
      </c>
      <c r="BW20" s="11" t="s">
        <v>209</v>
      </c>
      <c r="BX20" s="11" t="s">
        <v>209</v>
      </c>
      <c r="BY20" s="11" t="s">
        <v>209</v>
      </c>
      <c r="BZ20" s="11" t="s">
        <v>209</v>
      </c>
      <c r="CA20" s="11" t="s">
        <v>209</v>
      </c>
      <c r="CB20" s="11" t="s">
        <v>209</v>
      </c>
      <c r="CC20" s="11" t="s">
        <v>209</v>
      </c>
      <c r="CD20" s="11" t="s">
        <v>209</v>
      </c>
      <c r="CE20" s="11" t="s">
        <v>209</v>
      </c>
      <c r="CF20" s="11" t="s">
        <v>209</v>
      </c>
      <c r="CG20" s="11" t="s">
        <v>209</v>
      </c>
      <c r="CH20" s="11" t="s">
        <v>209</v>
      </c>
      <c r="CI20" s="11" t="s">
        <v>209</v>
      </c>
      <c r="CJ20" s="11" t="s">
        <v>209</v>
      </c>
      <c r="CK20" s="11" t="s">
        <v>209</v>
      </c>
      <c r="CL20" s="11" t="s">
        <v>209</v>
      </c>
      <c r="CM20" s="11" t="s">
        <v>209</v>
      </c>
      <c r="CN20" s="11" t="s">
        <v>209</v>
      </c>
      <c r="CO20" s="11" t="s">
        <v>209</v>
      </c>
      <c r="CP20" s="11" t="s">
        <v>209</v>
      </c>
      <c r="CQ20" s="11" t="s">
        <v>209</v>
      </c>
      <c r="CR20" s="11" t="s">
        <v>209</v>
      </c>
      <c r="CS20" s="11" t="s">
        <v>209</v>
      </c>
      <c r="CT20" s="11" t="s">
        <v>209</v>
      </c>
      <c r="CU20" s="11" t="s">
        <v>209</v>
      </c>
      <c r="CV20" s="11" t="s">
        <v>209</v>
      </c>
      <c r="CW20" s="11" t="s">
        <v>209</v>
      </c>
      <c r="CX20" s="11" t="s">
        <v>209</v>
      </c>
      <c r="CY20" s="11" t="s">
        <v>209</v>
      </c>
      <c r="CZ20" s="11" t="s">
        <v>209</v>
      </c>
      <c r="DA20" s="11" t="s">
        <v>209</v>
      </c>
      <c r="DB20" s="11" t="s">
        <v>209</v>
      </c>
      <c r="DC20" s="11" t="s">
        <v>209</v>
      </c>
      <c r="DD20" s="11" t="s">
        <v>209</v>
      </c>
      <c r="DE20" s="11" t="s">
        <v>209</v>
      </c>
      <c r="DF20" s="11" t="s">
        <v>209</v>
      </c>
      <c r="DG20" s="11" t="s">
        <v>409</v>
      </c>
      <c r="DH20" s="11" t="s">
        <v>276</v>
      </c>
      <c r="DI20" s="11" t="s">
        <v>209</v>
      </c>
      <c r="DJ20" s="11" t="s">
        <v>209</v>
      </c>
      <c r="DK20" s="11">
        <v>22</v>
      </c>
      <c r="DL20" s="11" t="s">
        <v>209</v>
      </c>
      <c r="DM20" s="11" t="s">
        <v>245</v>
      </c>
      <c r="DN20" s="11" t="s">
        <v>274</v>
      </c>
      <c r="DO20" s="11" t="s">
        <v>283</v>
      </c>
      <c r="DP20" s="11" t="s">
        <v>404</v>
      </c>
      <c r="DQ20" s="11" t="s">
        <v>399</v>
      </c>
      <c r="DR20" s="11" t="s">
        <v>247</v>
      </c>
      <c r="DS20" s="11" t="s">
        <v>209</v>
      </c>
      <c r="DT20" s="11" t="s">
        <v>227</v>
      </c>
      <c r="DU20" s="11">
        <v>340</v>
      </c>
      <c r="DV20" s="11" t="s">
        <v>209</v>
      </c>
      <c r="DW20" s="21" t="s">
        <v>248</v>
      </c>
      <c r="DX20" s="11" t="s">
        <v>209</v>
      </c>
      <c r="DY20" s="11" t="s">
        <v>209</v>
      </c>
      <c r="DZ20" s="11" t="s">
        <v>209</v>
      </c>
      <c r="EA20" s="11" t="s">
        <v>209</v>
      </c>
      <c r="EB20" s="11" t="s">
        <v>209</v>
      </c>
      <c r="EC20" s="11" t="s">
        <v>209</v>
      </c>
      <c r="ED20" s="11" t="s">
        <v>209</v>
      </c>
      <c r="EE20" s="11" t="s">
        <v>209</v>
      </c>
      <c r="EF20" s="11" t="s">
        <v>209</v>
      </c>
      <c r="EG20" s="11" t="s">
        <v>209</v>
      </c>
      <c r="EH20" s="11" t="s">
        <v>209</v>
      </c>
      <c r="EI20" s="11" t="s">
        <v>209</v>
      </c>
      <c r="EJ20" s="11" t="s">
        <v>209</v>
      </c>
      <c r="EK20" s="11" t="s">
        <v>209</v>
      </c>
      <c r="EL20" s="11" t="s">
        <v>209</v>
      </c>
      <c r="EM20" s="11" t="s">
        <v>209</v>
      </c>
      <c r="EN20" s="11" t="s">
        <v>209</v>
      </c>
      <c r="EO20" s="11" t="s">
        <v>209</v>
      </c>
      <c r="EP20" s="11" t="s">
        <v>209</v>
      </c>
      <c r="EQ20" s="11" t="s">
        <v>209</v>
      </c>
      <c r="ER20" s="11" t="s">
        <v>209</v>
      </c>
      <c r="ES20" s="11" t="s">
        <v>209</v>
      </c>
      <c r="ET20" s="11" t="s">
        <v>209</v>
      </c>
      <c r="EU20" s="11" t="s">
        <v>209</v>
      </c>
      <c r="EV20" s="11" t="s">
        <v>209</v>
      </c>
      <c r="EW20" s="11" t="s">
        <v>209</v>
      </c>
      <c r="EX20" s="11" t="s">
        <v>209</v>
      </c>
      <c r="EY20" s="11" t="s">
        <v>209</v>
      </c>
      <c r="EZ20" s="11" t="s">
        <v>209</v>
      </c>
      <c r="FA20" s="11" t="s">
        <v>209</v>
      </c>
      <c r="FB20" s="11" t="s">
        <v>209</v>
      </c>
      <c r="FC20" s="11" t="s">
        <v>209</v>
      </c>
      <c r="FD20" s="11" t="s">
        <v>209</v>
      </c>
      <c r="FE20" s="11" t="s">
        <v>209</v>
      </c>
      <c r="FF20" s="11" t="s">
        <v>209</v>
      </c>
      <c r="FG20" s="11" t="s">
        <v>209</v>
      </c>
      <c r="FH20" s="11" t="s">
        <v>209</v>
      </c>
      <c r="FI20" s="11" t="s">
        <v>209</v>
      </c>
      <c r="FJ20" s="11" t="s">
        <v>209</v>
      </c>
      <c r="FK20" s="11" t="s">
        <v>209</v>
      </c>
      <c r="FL20" s="11" t="s">
        <v>209</v>
      </c>
      <c r="FM20" s="11" t="s">
        <v>209</v>
      </c>
      <c r="FN20" s="11" t="s">
        <v>209</v>
      </c>
      <c r="FO20" s="11" t="s">
        <v>209</v>
      </c>
      <c r="FP20" s="11" t="s">
        <v>209</v>
      </c>
      <c r="FQ20" s="11" t="s">
        <v>209</v>
      </c>
    </row>
    <row r="21" spans="1:173" s="21" customFormat="1" hidden="1">
      <c r="A21" s="11">
        <v>4</v>
      </c>
      <c r="B21" s="11" t="s">
        <v>209</v>
      </c>
      <c r="C21" s="11" t="s">
        <v>209</v>
      </c>
      <c r="D21" s="11" t="s">
        <v>209</v>
      </c>
      <c r="E21" s="11" t="s">
        <v>209</v>
      </c>
      <c r="F21" s="11" t="s">
        <v>209</v>
      </c>
      <c r="G21" s="11" t="s">
        <v>209</v>
      </c>
      <c r="H21" s="11" t="s">
        <v>209</v>
      </c>
      <c r="I21" s="11" t="s">
        <v>209</v>
      </c>
      <c r="J21" s="11" t="s">
        <v>209</v>
      </c>
      <c r="K21" s="11" t="s">
        <v>209</v>
      </c>
      <c r="L21" s="11" t="s">
        <v>209</v>
      </c>
      <c r="M21" s="11" t="s">
        <v>209</v>
      </c>
      <c r="N21" s="11" t="s">
        <v>209</v>
      </c>
      <c r="O21" s="11" t="s">
        <v>209</v>
      </c>
      <c r="P21" s="11" t="s">
        <v>209</v>
      </c>
      <c r="Q21" s="11" t="s">
        <v>209</v>
      </c>
      <c r="R21" s="11" t="s">
        <v>209</v>
      </c>
      <c r="S21" s="11" t="s">
        <v>209</v>
      </c>
      <c r="T21" s="18" t="s">
        <v>209</v>
      </c>
      <c r="U21" s="18" t="s">
        <v>209</v>
      </c>
      <c r="V21" s="11" t="s">
        <v>209</v>
      </c>
      <c r="W21" s="11" t="s">
        <v>209</v>
      </c>
      <c r="X21" s="11" t="s">
        <v>209</v>
      </c>
      <c r="Y21" s="11" t="s">
        <v>209</v>
      </c>
      <c r="Z21" s="11" t="s">
        <v>209</v>
      </c>
      <c r="AA21" s="11" t="s">
        <v>209</v>
      </c>
      <c r="AB21" s="11" t="s">
        <v>209</v>
      </c>
      <c r="AC21" s="11" t="s">
        <v>209</v>
      </c>
      <c r="AD21" s="11" t="s">
        <v>209</v>
      </c>
      <c r="AE21" s="11" t="s">
        <v>209</v>
      </c>
      <c r="AF21" s="11" t="s">
        <v>209</v>
      </c>
      <c r="AG21" s="11" t="s">
        <v>209</v>
      </c>
      <c r="AH21" s="11" t="s">
        <v>209</v>
      </c>
      <c r="AI21" s="11" t="s">
        <v>209</v>
      </c>
      <c r="AJ21" s="11" t="s">
        <v>209</v>
      </c>
      <c r="AK21" s="11" t="s">
        <v>209</v>
      </c>
      <c r="AL21" s="11" t="s">
        <v>209</v>
      </c>
      <c r="AM21" s="11" t="s">
        <v>209</v>
      </c>
      <c r="AN21" s="11" t="s">
        <v>209</v>
      </c>
      <c r="AO21" s="11" t="s">
        <v>209</v>
      </c>
      <c r="AP21" s="11" t="s">
        <v>209</v>
      </c>
      <c r="AQ21" s="11" t="s">
        <v>209</v>
      </c>
      <c r="AR21" s="11" t="s">
        <v>209</v>
      </c>
      <c r="AS21" s="11" t="s">
        <v>209</v>
      </c>
      <c r="AT21" s="11" t="s">
        <v>209</v>
      </c>
      <c r="AU21" s="11" t="s">
        <v>209</v>
      </c>
      <c r="AV21" s="11" t="s">
        <v>209</v>
      </c>
      <c r="AW21" s="11" t="s">
        <v>209</v>
      </c>
      <c r="AX21" s="11" t="s">
        <v>209</v>
      </c>
      <c r="AY21" s="11" t="s">
        <v>209</v>
      </c>
      <c r="AZ21" s="11" t="s">
        <v>209</v>
      </c>
      <c r="BA21" s="11" t="s">
        <v>209</v>
      </c>
      <c r="BB21" s="11" t="s">
        <v>209</v>
      </c>
      <c r="BC21" s="11" t="s">
        <v>209</v>
      </c>
      <c r="BD21" s="11" t="s">
        <v>209</v>
      </c>
      <c r="BE21" s="11" t="s">
        <v>209</v>
      </c>
      <c r="BF21" s="11" t="s">
        <v>209</v>
      </c>
      <c r="BG21" s="11" t="s">
        <v>209</v>
      </c>
      <c r="BH21" s="11" t="s">
        <v>209</v>
      </c>
      <c r="BI21" s="11" t="s">
        <v>209</v>
      </c>
      <c r="BJ21" s="11" t="s">
        <v>209</v>
      </c>
      <c r="BK21" s="11" t="s">
        <v>209</v>
      </c>
      <c r="BL21" s="11" t="s">
        <v>209</v>
      </c>
      <c r="BM21" s="11" t="s">
        <v>209</v>
      </c>
      <c r="BN21" s="11" t="s">
        <v>209</v>
      </c>
      <c r="BO21" s="11" t="s">
        <v>209</v>
      </c>
      <c r="BP21" s="11" t="s">
        <v>209</v>
      </c>
      <c r="BQ21" s="11" t="s">
        <v>209</v>
      </c>
      <c r="BR21" s="11" t="s">
        <v>209</v>
      </c>
      <c r="BS21" s="11" t="s">
        <v>209</v>
      </c>
      <c r="BT21" s="11" t="s">
        <v>209</v>
      </c>
      <c r="BU21" s="11" t="s">
        <v>209</v>
      </c>
      <c r="BV21" s="11" t="s">
        <v>209</v>
      </c>
      <c r="BW21" s="11" t="s">
        <v>209</v>
      </c>
      <c r="BX21" s="11" t="s">
        <v>209</v>
      </c>
      <c r="BY21" s="11" t="s">
        <v>209</v>
      </c>
      <c r="BZ21" s="11" t="s">
        <v>209</v>
      </c>
      <c r="CA21" s="11" t="s">
        <v>209</v>
      </c>
      <c r="CB21" s="11" t="s">
        <v>209</v>
      </c>
      <c r="CC21" s="11" t="s">
        <v>209</v>
      </c>
      <c r="CD21" s="11" t="s">
        <v>209</v>
      </c>
      <c r="CE21" s="11" t="s">
        <v>209</v>
      </c>
      <c r="CF21" s="11" t="s">
        <v>209</v>
      </c>
      <c r="CG21" s="11" t="s">
        <v>209</v>
      </c>
      <c r="CH21" s="11" t="s">
        <v>209</v>
      </c>
      <c r="CI21" s="11" t="s">
        <v>209</v>
      </c>
      <c r="CJ21" s="11" t="s">
        <v>209</v>
      </c>
      <c r="CK21" s="11" t="s">
        <v>209</v>
      </c>
      <c r="CL21" s="11" t="s">
        <v>209</v>
      </c>
      <c r="CM21" s="11" t="s">
        <v>209</v>
      </c>
      <c r="CN21" s="11" t="s">
        <v>209</v>
      </c>
      <c r="CO21" s="11" t="s">
        <v>209</v>
      </c>
      <c r="CP21" s="11" t="s">
        <v>209</v>
      </c>
      <c r="CQ21" s="11" t="s">
        <v>209</v>
      </c>
      <c r="CR21" s="11" t="s">
        <v>209</v>
      </c>
      <c r="CS21" s="11" t="s">
        <v>209</v>
      </c>
      <c r="CT21" s="11" t="s">
        <v>209</v>
      </c>
      <c r="CU21" s="11" t="s">
        <v>209</v>
      </c>
      <c r="CV21" s="11" t="s">
        <v>209</v>
      </c>
      <c r="CW21" s="11" t="s">
        <v>209</v>
      </c>
      <c r="CX21" s="11" t="s">
        <v>209</v>
      </c>
      <c r="CY21" s="11" t="s">
        <v>209</v>
      </c>
      <c r="CZ21" s="11" t="s">
        <v>209</v>
      </c>
      <c r="DA21" s="11" t="s">
        <v>209</v>
      </c>
      <c r="DB21" s="11" t="s">
        <v>209</v>
      </c>
      <c r="DC21" s="11" t="s">
        <v>209</v>
      </c>
      <c r="DD21" s="11" t="s">
        <v>209</v>
      </c>
      <c r="DE21" s="11" t="s">
        <v>209</v>
      </c>
      <c r="DF21" s="11" t="s">
        <v>209</v>
      </c>
      <c r="DG21" s="11" t="s">
        <v>410</v>
      </c>
      <c r="DH21" s="11" t="s">
        <v>271</v>
      </c>
      <c r="DI21" s="11" t="s">
        <v>209</v>
      </c>
      <c r="DJ21" s="11" t="s">
        <v>209</v>
      </c>
      <c r="DK21" s="11">
        <v>3</v>
      </c>
      <c r="DL21" s="11" t="s">
        <v>209</v>
      </c>
      <c r="DM21" s="11" t="s">
        <v>223</v>
      </c>
      <c r="DN21" s="11" t="s">
        <v>209</v>
      </c>
      <c r="DO21" s="11" t="s">
        <v>209</v>
      </c>
      <c r="DP21" s="11" t="s">
        <v>209</v>
      </c>
      <c r="DQ21" s="11" t="s">
        <v>209</v>
      </c>
      <c r="DR21" s="11" t="s">
        <v>209</v>
      </c>
      <c r="DS21" s="11" t="s">
        <v>209</v>
      </c>
      <c r="DT21" s="11" t="s">
        <v>209</v>
      </c>
      <c r="DU21" s="11" t="s">
        <v>209</v>
      </c>
      <c r="DV21" s="11" t="s">
        <v>209</v>
      </c>
      <c r="DW21" s="21" t="s">
        <v>248</v>
      </c>
      <c r="DX21" s="11" t="s">
        <v>209</v>
      </c>
      <c r="DY21" s="11" t="s">
        <v>209</v>
      </c>
      <c r="DZ21" s="11" t="s">
        <v>209</v>
      </c>
      <c r="EA21" s="11" t="s">
        <v>209</v>
      </c>
      <c r="EB21" s="11" t="s">
        <v>209</v>
      </c>
      <c r="EC21" s="11" t="s">
        <v>209</v>
      </c>
      <c r="ED21" s="11" t="s">
        <v>209</v>
      </c>
      <c r="EE21" s="11" t="s">
        <v>209</v>
      </c>
      <c r="EF21" s="11" t="s">
        <v>209</v>
      </c>
      <c r="EG21" s="11" t="s">
        <v>209</v>
      </c>
      <c r="EH21" s="11" t="s">
        <v>209</v>
      </c>
      <c r="EI21" s="11" t="s">
        <v>209</v>
      </c>
      <c r="EJ21" s="11" t="s">
        <v>209</v>
      </c>
      <c r="EK21" s="11" t="s">
        <v>209</v>
      </c>
      <c r="EL21" s="11" t="s">
        <v>209</v>
      </c>
      <c r="EM21" s="11" t="s">
        <v>209</v>
      </c>
      <c r="EN21" s="11" t="s">
        <v>209</v>
      </c>
      <c r="EO21" s="11" t="s">
        <v>209</v>
      </c>
      <c r="EP21" s="11" t="s">
        <v>209</v>
      </c>
      <c r="EQ21" s="11" t="s">
        <v>209</v>
      </c>
      <c r="ER21" s="11" t="s">
        <v>209</v>
      </c>
      <c r="ES21" s="11" t="s">
        <v>209</v>
      </c>
      <c r="ET21" s="11" t="s">
        <v>209</v>
      </c>
      <c r="EU21" s="11" t="s">
        <v>209</v>
      </c>
      <c r="EV21" s="11" t="s">
        <v>209</v>
      </c>
      <c r="EW21" s="11" t="s">
        <v>209</v>
      </c>
      <c r="EX21" s="11" t="s">
        <v>209</v>
      </c>
      <c r="EY21" s="11" t="s">
        <v>209</v>
      </c>
      <c r="EZ21" s="11" t="s">
        <v>209</v>
      </c>
      <c r="FA21" s="11" t="s">
        <v>209</v>
      </c>
      <c r="FB21" s="11" t="s">
        <v>209</v>
      </c>
      <c r="FC21" s="11" t="s">
        <v>209</v>
      </c>
      <c r="FD21" s="11" t="s">
        <v>209</v>
      </c>
      <c r="FE21" s="11" t="s">
        <v>209</v>
      </c>
      <c r="FF21" s="11" t="s">
        <v>209</v>
      </c>
      <c r="FG21" s="11" t="s">
        <v>209</v>
      </c>
      <c r="FH21" s="11" t="s">
        <v>209</v>
      </c>
      <c r="FI21" s="11" t="s">
        <v>209</v>
      </c>
      <c r="FJ21" s="11" t="s">
        <v>209</v>
      </c>
      <c r="FK21" s="11" t="s">
        <v>209</v>
      </c>
      <c r="FL21" s="11" t="s">
        <v>209</v>
      </c>
      <c r="FM21" s="11" t="s">
        <v>209</v>
      </c>
      <c r="FN21" s="11" t="s">
        <v>209</v>
      </c>
      <c r="FO21" s="11" t="s">
        <v>209</v>
      </c>
      <c r="FP21" s="11" t="s">
        <v>209</v>
      </c>
      <c r="FQ21" s="11" t="s">
        <v>209</v>
      </c>
    </row>
    <row r="22" spans="1:173" s="21" customFormat="1">
      <c r="A22" s="11">
        <v>5</v>
      </c>
      <c r="B22" s="11" t="s">
        <v>291</v>
      </c>
      <c r="C22" s="12">
        <v>41769</v>
      </c>
      <c r="D22" s="11">
        <v>658815</v>
      </c>
      <c r="E22" s="11">
        <v>9758170</v>
      </c>
      <c r="F22" s="11" t="s">
        <v>77</v>
      </c>
      <c r="G22" s="11" t="s">
        <v>344</v>
      </c>
      <c r="H22" s="3" t="s">
        <v>61</v>
      </c>
      <c r="I22" s="3" t="s">
        <v>90</v>
      </c>
      <c r="J22" s="3" t="s">
        <v>374</v>
      </c>
      <c r="K22" s="14" t="s">
        <v>415</v>
      </c>
      <c r="L22" s="11" t="s">
        <v>59</v>
      </c>
      <c r="M22" s="11"/>
      <c r="N22" s="11">
        <v>2.11</v>
      </c>
      <c r="O22" s="15">
        <v>8035</v>
      </c>
      <c r="P22" s="16">
        <f>+O22*N22</f>
        <v>16953.849999999999</v>
      </c>
      <c r="Q22" s="17">
        <v>16950.5</v>
      </c>
      <c r="R22" s="18">
        <v>25599</v>
      </c>
      <c r="S22" s="19">
        <f>+R22*N22</f>
        <v>54013.89</v>
      </c>
      <c r="T22" s="18">
        <v>54000</v>
      </c>
      <c r="U22" s="18">
        <f>T22-Q22</f>
        <v>37049.5</v>
      </c>
      <c r="V22" s="20">
        <f>U22/Q22</f>
        <v>2.1857467331347156</v>
      </c>
      <c r="W22" s="11" t="s">
        <v>248</v>
      </c>
      <c r="X22" s="11" t="s">
        <v>209</v>
      </c>
      <c r="Y22" s="11" t="s">
        <v>248</v>
      </c>
      <c r="Z22" s="11" t="s">
        <v>379</v>
      </c>
      <c r="AA22" s="11" t="s">
        <v>416</v>
      </c>
      <c r="AB22" s="11" t="s">
        <v>209</v>
      </c>
      <c r="AC22" s="11">
        <v>45</v>
      </c>
      <c r="AD22" s="11" t="s">
        <v>417</v>
      </c>
      <c r="AE22" s="11">
        <v>400</v>
      </c>
      <c r="AF22" s="11" t="s">
        <v>226</v>
      </c>
      <c r="AG22" s="11" t="s">
        <v>418</v>
      </c>
      <c r="AH22" s="11" t="s">
        <v>419</v>
      </c>
      <c r="AI22" s="11" t="s">
        <v>248</v>
      </c>
      <c r="AJ22" s="11" t="s">
        <v>209</v>
      </c>
      <c r="AK22" s="11" t="s">
        <v>467</v>
      </c>
      <c r="AL22" s="11" t="s">
        <v>226</v>
      </c>
      <c r="AM22" s="11" t="s">
        <v>343</v>
      </c>
      <c r="AN22" s="11" t="s">
        <v>468</v>
      </c>
      <c r="AO22" s="11" t="s">
        <v>226</v>
      </c>
      <c r="AP22" s="11" t="s">
        <v>420</v>
      </c>
      <c r="AQ22" s="11" t="s">
        <v>346</v>
      </c>
      <c r="AR22" s="11" t="s">
        <v>248</v>
      </c>
      <c r="AS22" s="11" t="s">
        <v>209</v>
      </c>
      <c r="AT22" s="11" t="s">
        <v>209</v>
      </c>
      <c r="AU22" s="11" t="s">
        <v>389</v>
      </c>
      <c r="AV22" s="11" t="s">
        <v>390</v>
      </c>
      <c r="AW22" s="11" t="s">
        <v>226</v>
      </c>
      <c r="AX22" s="11" t="s">
        <v>209</v>
      </c>
      <c r="AY22" s="11" t="s">
        <v>319</v>
      </c>
      <c r="AZ22" s="11" t="s">
        <v>248</v>
      </c>
      <c r="BA22" s="11" t="s">
        <v>352</v>
      </c>
      <c r="BB22" s="11" t="s">
        <v>248</v>
      </c>
      <c r="BC22" s="11" t="s">
        <v>91</v>
      </c>
      <c r="BD22" s="11" t="s">
        <v>421</v>
      </c>
      <c r="BE22" s="11" t="s">
        <v>420</v>
      </c>
      <c r="BF22" s="11" t="s">
        <v>209</v>
      </c>
      <c r="BG22" s="11" t="s">
        <v>209</v>
      </c>
      <c r="BH22" s="11" t="s">
        <v>209</v>
      </c>
      <c r="BI22" s="11" t="s">
        <v>209</v>
      </c>
      <c r="BJ22" s="11" t="s">
        <v>209</v>
      </c>
      <c r="BK22" s="11" t="s">
        <v>209</v>
      </c>
      <c r="BL22" s="11" t="s">
        <v>209</v>
      </c>
      <c r="BM22" s="11">
        <v>0</v>
      </c>
      <c r="BN22" s="11" t="s">
        <v>226</v>
      </c>
      <c r="BO22" s="11" t="s">
        <v>226</v>
      </c>
      <c r="BP22" s="11" t="s">
        <v>422</v>
      </c>
      <c r="BQ22" s="11" t="s">
        <v>351</v>
      </c>
      <c r="BR22" s="11" t="s">
        <v>330</v>
      </c>
      <c r="BS22" s="11" t="s">
        <v>423</v>
      </c>
      <c r="BT22" s="11" t="s">
        <v>353</v>
      </c>
      <c r="BU22" s="11" t="s">
        <v>332</v>
      </c>
      <c r="BV22" s="11" t="s">
        <v>207</v>
      </c>
      <c r="BW22" s="11" t="s">
        <v>208</v>
      </c>
      <c r="BX22" s="11" t="s">
        <v>209</v>
      </c>
      <c r="BY22" s="11" t="s">
        <v>424</v>
      </c>
      <c r="BZ22" s="11" t="s">
        <v>210</v>
      </c>
      <c r="CA22" s="22" t="s">
        <v>61</v>
      </c>
      <c r="CB22" s="21">
        <f>6400*3</f>
        <v>19200</v>
      </c>
      <c r="CC22" s="11" t="s">
        <v>211</v>
      </c>
      <c r="CD22" s="11" t="s">
        <v>212</v>
      </c>
      <c r="CE22" s="11" t="s">
        <v>264</v>
      </c>
      <c r="CF22" s="11" t="s">
        <v>91</v>
      </c>
      <c r="CG22" s="11" t="s">
        <v>236</v>
      </c>
      <c r="CH22" s="21">
        <v>1</v>
      </c>
      <c r="CI22" s="11" t="s">
        <v>425</v>
      </c>
      <c r="CJ22" s="11" t="s">
        <v>237</v>
      </c>
      <c r="CK22" s="11" t="s">
        <v>209</v>
      </c>
      <c r="CL22" s="11" t="s">
        <v>238</v>
      </c>
      <c r="CM22" s="11" t="s">
        <v>237</v>
      </c>
      <c r="CN22" s="11" t="s">
        <v>209</v>
      </c>
      <c r="CO22" s="11" t="s">
        <v>265</v>
      </c>
      <c r="CP22" s="11" t="s">
        <v>237</v>
      </c>
      <c r="CQ22" s="11" t="s">
        <v>209</v>
      </c>
      <c r="CR22" s="21">
        <v>100</v>
      </c>
      <c r="CS22" s="21">
        <v>1</v>
      </c>
      <c r="CT22" s="21">
        <v>25</v>
      </c>
      <c r="CU22" s="21">
        <v>2</v>
      </c>
      <c r="CV22" s="11" t="s">
        <v>217</v>
      </c>
      <c r="CW22" s="11" t="s">
        <v>209</v>
      </c>
      <c r="CX22" s="11" t="s">
        <v>266</v>
      </c>
      <c r="CY22" s="11" t="s">
        <v>357</v>
      </c>
      <c r="CZ22" s="11" t="s">
        <v>209</v>
      </c>
      <c r="DA22" s="11" t="s">
        <v>239</v>
      </c>
      <c r="DB22" s="11" t="s">
        <v>91</v>
      </c>
      <c r="DC22" s="11" t="s">
        <v>240</v>
      </c>
      <c r="DD22" s="11" t="s">
        <v>426</v>
      </c>
      <c r="DE22" s="21">
        <v>50</v>
      </c>
      <c r="DF22" s="11" t="s">
        <v>219</v>
      </c>
      <c r="DG22" s="11" t="s">
        <v>424</v>
      </c>
      <c r="DH22" s="21" t="s">
        <v>210</v>
      </c>
      <c r="DI22" s="21" t="s">
        <v>220</v>
      </c>
      <c r="DJ22" s="21" t="s">
        <v>221</v>
      </c>
      <c r="DK22" s="21">
        <v>70</v>
      </c>
      <c r="DL22" s="21" t="s">
        <v>222</v>
      </c>
      <c r="DM22" s="21" t="s">
        <v>245</v>
      </c>
      <c r="DN22" s="21" t="s">
        <v>246</v>
      </c>
      <c r="DO22" s="21" t="s">
        <v>283</v>
      </c>
      <c r="DP22" s="21" t="s">
        <v>427</v>
      </c>
      <c r="DQ22" s="21" t="s">
        <v>428</v>
      </c>
      <c r="DR22" s="21" t="s">
        <v>225</v>
      </c>
      <c r="DS22" s="21" t="s">
        <v>226</v>
      </c>
      <c r="DT22" s="21" t="s">
        <v>249</v>
      </c>
      <c r="DU22" s="21">
        <v>1000</v>
      </c>
      <c r="DV22" s="21">
        <v>1100</v>
      </c>
      <c r="DW22" s="21" t="s">
        <v>248</v>
      </c>
      <c r="DX22" s="11" t="s">
        <v>209</v>
      </c>
      <c r="DY22" s="11" t="s">
        <v>209</v>
      </c>
      <c r="DZ22" s="11" t="s">
        <v>209</v>
      </c>
      <c r="EA22" s="21" t="s">
        <v>226</v>
      </c>
      <c r="EB22" s="21" t="s">
        <v>430</v>
      </c>
      <c r="EC22" s="21" t="s">
        <v>250</v>
      </c>
      <c r="ED22" s="21" t="s">
        <v>248</v>
      </c>
      <c r="EE22" s="21" t="s">
        <v>248</v>
      </c>
      <c r="EF22" s="21" t="s">
        <v>270</v>
      </c>
      <c r="EG22" s="21" t="s">
        <v>431</v>
      </c>
      <c r="EH22" s="21">
        <v>800</v>
      </c>
      <c r="EI22" s="21" t="s">
        <v>226</v>
      </c>
      <c r="EJ22" s="21" t="s">
        <v>430</v>
      </c>
      <c r="EK22" s="21" t="s">
        <v>248</v>
      </c>
      <c r="EL22" s="21" t="s">
        <v>226</v>
      </c>
      <c r="EM22" s="21" t="s">
        <v>248</v>
      </c>
      <c r="EN22" s="11" t="s">
        <v>209</v>
      </c>
      <c r="EO22" s="11" t="s">
        <v>209</v>
      </c>
      <c r="EP22" s="11" t="s">
        <v>209</v>
      </c>
      <c r="EQ22" s="11" t="s">
        <v>209</v>
      </c>
      <c r="ER22" s="11" t="s">
        <v>209</v>
      </c>
      <c r="ES22" s="21" t="s">
        <v>378</v>
      </c>
      <c r="ET22" s="21" t="s">
        <v>209</v>
      </c>
      <c r="EU22" s="21" t="s">
        <v>209</v>
      </c>
      <c r="EV22" s="21">
        <v>24</v>
      </c>
      <c r="EW22" s="21" t="s">
        <v>432</v>
      </c>
      <c r="EX22" s="21" t="s">
        <v>86</v>
      </c>
      <c r="EY22" s="21" t="s">
        <v>371</v>
      </c>
      <c r="EZ22" s="21" t="s">
        <v>411</v>
      </c>
      <c r="FA22" s="21" t="s">
        <v>370</v>
      </c>
      <c r="FB22" s="21" t="s">
        <v>209</v>
      </c>
      <c r="FC22" s="21">
        <v>5</v>
      </c>
      <c r="FD22" s="21">
        <v>5</v>
      </c>
      <c r="FE22" s="21">
        <v>0</v>
      </c>
      <c r="FF22" s="21">
        <v>0</v>
      </c>
      <c r="FG22" s="21">
        <v>0</v>
      </c>
      <c r="FH22" s="21" t="s">
        <v>230</v>
      </c>
      <c r="FI22" s="21" t="s">
        <v>231</v>
      </c>
      <c r="FJ22" s="21" t="s">
        <v>433</v>
      </c>
      <c r="FK22" s="21" t="s">
        <v>249</v>
      </c>
      <c r="FL22" s="21" t="s">
        <v>91</v>
      </c>
      <c r="FM22" s="21" t="s">
        <v>249</v>
      </c>
      <c r="FN22" s="21" t="s">
        <v>209</v>
      </c>
      <c r="FO22" s="21" t="s">
        <v>233</v>
      </c>
      <c r="FP22" s="21" t="s">
        <v>252</v>
      </c>
      <c r="FQ22" s="21" t="s">
        <v>248</v>
      </c>
    </row>
    <row r="23" spans="1:173" s="21" customFormat="1" hidden="1">
      <c r="A23" s="11">
        <v>5</v>
      </c>
      <c r="B23" s="11" t="s">
        <v>209</v>
      </c>
      <c r="C23" s="11" t="s">
        <v>209</v>
      </c>
      <c r="D23" s="11" t="s">
        <v>209</v>
      </c>
      <c r="E23" s="11" t="s">
        <v>209</v>
      </c>
      <c r="F23" s="11" t="s">
        <v>209</v>
      </c>
      <c r="G23" s="11" t="s">
        <v>209</v>
      </c>
      <c r="H23" s="11" t="s">
        <v>209</v>
      </c>
      <c r="I23" s="11" t="s">
        <v>209</v>
      </c>
      <c r="J23" s="11" t="s">
        <v>209</v>
      </c>
      <c r="K23" s="11" t="s">
        <v>209</v>
      </c>
      <c r="L23" s="11" t="s">
        <v>209</v>
      </c>
      <c r="M23" s="11" t="s">
        <v>209</v>
      </c>
      <c r="N23" s="11" t="s">
        <v>209</v>
      </c>
      <c r="O23" s="11" t="s">
        <v>209</v>
      </c>
      <c r="P23" s="11" t="s">
        <v>209</v>
      </c>
      <c r="Q23" s="11" t="s">
        <v>209</v>
      </c>
      <c r="R23" s="11" t="s">
        <v>209</v>
      </c>
      <c r="S23" s="11" t="s">
        <v>209</v>
      </c>
      <c r="T23" s="18" t="s">
        <v>209</v>
      </c>
      <c r="U23" s="18" t="s">
        <v>209</v>
      </c>
      <c r="V23" s="11" t="s">
        <v>209</v>
      </c>
      <c r="W23" s="11" t="s">
        <v>209</v>
      </c>
      <c r="X23" s="11" t="s">
        <v>209</v>
      </c>
      <c r="Y23" s="11" t="s">
        <v>209</v>
      </c>
      <c r="Z23" s="11" t="s">
        <v>209</v>
      </c>
      <c r="AA23" s="11" t="s">
        <v>209</v>
      </c>
      <c r="AB23" s="11" t="s">
        <v>209</v>
      </c>
      <c r="AC23" s="11" t="s">
        <v>209</v>
      </c>
      <c r="AD23" s="11" t="s">
        <v>209</v>
      </c>
      <c r="AE23" s="11" t="s">
        <v>209</v>
      </c>
      <c r="AF23" s="11" t="s">
        <v>209</v>
      </c>
      <c r="AG23" s="11" t="s">
        <v>209</v>
      </c>
      <c r="AH23" s="11" t="s">
        <v>209</v>
      </c>
      <c r="AI23" s="11" t="s">
        <v>209</v>
      </c>
      <c r="AJ23" s="11" t="s">
        <v>209</v>
      </c>
      <c r="AK23" s="11" t="s">
        <v>209</v>
      </c>
      <c r="AL23" s="11" t="s">
        <v>209</v>
      </c>
      <c r="AM23" s="11" t="s">
        <v>209</v>
      </c>
      <c r="AN23" s="11" t="s">
        <v>209</v>
      </c>
      <c r="AO23" s="11" t="s">
        <v>209</v>
      </c>
      <c r="AP23" s="11" t="s">
        <v>209</v>
      </c>
      <c r="AQ23" s="11" t="s">
        <v>209</v>
      </c>
      <c r="AR23" s="11" t="s">
        <v>209</v>
      </c>
      <c r="AS23" s="11" t="s">
        <v>209</v>
      </c>
      <c r="AT23" s="11" t="s">
        <v>209</v>
      </c>
      <c r="AU23" s="11" t="s">
        <v>209</v>
      </c>
      <c r="AV23" s="11" t="s">
        <v>209</v>
      </c>
      <c r="AW23" s="11" t="s">
        <v>209</v>
      </c>
      <c r="AX23" s="11" t="s">
        <v>209</v>
      </c>
      <c r="AY23" s="11" t="s">
        <v>209</v>
      </c>
      <c r="AZ23" s="11" t="s">
        <v>209</v>
      </c>
      <c r="BA23" s="11" t="s">
        <v>209</v>
      </c>
      <c r="BB23" s="11" t="s">
        <v>209</v>
      </c>
      <c r="BC23" s="11" t="s">
        <v>209</v>
      </c>
      <c r="BD23" s="11" t="s">
        <v>209</v>
      </c>
      <c r="BE23" s="11" t="s">
        <v>209</v>
      </c>
      <c r="BF23" s="11" t="s">
        <v>209</v>
      </c>
      <c r="BG23" s="11" t="s">
        <v>209</v>
      </c>
      <c r="BH23" s="11" t="s">
        <v>209</v>
      </c>
      <c r="BI23" s="11" t="s">
        <v>209</v>
      </c>
      <c r="BJ23" s="11" t="s">
        <v>209</v>
      </c>
      <c r="BK23" s="11" t="s">
        <v>209</v>
      </c>
      <c r="BL23" s="11" t="s">
        <v>209</v>
      </c>
      <c r="BM23" s="11" t="s">
        <v>209</v>
      </c>
      <c r="BN23" s="11" t="s">
        <v>209</v>
      </c>
      <c r="BO23" s="11" t="s">
        <v>209</v>
      </c>
      <c r="BP23" s="11" t="s">
        <v>209</v>
      </c>
      <c r="BQ23" s="11" t="s">
        <v>209</v>
      </c>
      <c r="BR23" s="11" t="s">
        <v>209</v>
      </c>
      <c r="BS23" s="11" t="s">
        <v>209</v>
      </c>
      <c r="BT23" s="11" t="s">
        <v>209</v>
      </c>
      <c r="BU23" s="11" t="s">
        <v>209</v>
      </c>
      <c r="BV23" s="11" t="s">
        <v>209</v>
      </c>
      <c r="BW23" s="11" t="s">
        <v>209</v>
      </c>
      <c r="BX23" s="11" t="s">
        <v>209</v>
      </c>
      <c r="BY23" s="11" t="s">
        <v>209</v>
      </c>
      <c r="BZ23" s="11" t="s">
        <v>209</v>
      </c>
      <c r="CA23" s="11" t="s">
        <v>209</v>
      </c>
      <c r="CB23" s="11" t="s">
        <v>209</v>
      </c>
      <c r="CC23" s="11" t="s">
        <v>209</v>
      </c>
      <c r="CD23" s="11" t="s">
        <v>209</v>
      </c>
      <c r="CE23" s="11" t="s">
        <v>209</v>
      </c>
      <c r="CF23" s="11" t="s">
        <v>209</v>
      </c>
      <c r="CG23" s="11" t="s">
        <v>209</v>
      </c>
      <c r="CH23" s="11" t="s">
        <v>209</v>
      </c>
      <c r="CI23" s="11" t="s">
        <v>209</v>
      </c>
      <c r="CJ23" s="11" t="s">
        <v>209</v>
      </c>
      <c r="CK23" s="11" t="s">
        <v>209</v>
      </c>
      <c r="CL23" s="11" t="s">
        <v>209</v>
      </c>
      <c r="CM23" s="11" t="s">
        <v>209</v>
      </c>
      <c r="CN23" s="11" t="s">
        <v>209</v>
      </c>
      <c r="CO23" s="11" t="s">
        <v>209</v>
      </c>
      <c r="CP23" s="11" t="s">
        <v>209</v>
      </c>
      <c r="CQ23" s="11" t="s">
        <v>209</v>
      </c>
      <c r="CR23" s="11" t="s">
        <v>209</v>
      </c>
      <c r="CS23" s="11" t="s">
        <v>209</v>
      </c>
      <c r="CT23" s="11" t="s">
        <v>209</v>
      </c>
      <c r="CU23" s="11" t="s">
        <v>209</v>
      </c>
      <c r="CV23" s="11" t="s">
        <v>209</v>
      </c>
      <c r="CW23" s="11" t="s">
        <v>209</v>
      </c>
      <c r="CX23" s="11" t="s">
        <v>209</v>
      </c>
      <c r="CY23" s="11" t="s">
        <v>209</v>
      </c>
      <c r="CZ23" s="11" t="s">
        <v>209</v>
      </c>
      <c r="DA23" s="11" t="s">
        <v>209</v>
      </c>
      <c r="DB23" s="11" t="s">
        <v>209</v>
      </c>
      <c r="DC23" s="11" t="s">
        <v>209</v>
      </c>
      <c r="DD23" s="11" t="s">
        <v>209</v>
      </c>
      <c r="DE23" s="11" t="s">
        <v>209</v>
      </c>
      <c r="DF23" s="11" t="s">
        <v>209</v>
      </c>
      <c r="DG23" s="11" t="s">
        <v>429</v>
      </c>
      <c r="DH23" s="11" t="s">
        <v>235</v>
      </c>
      <c r="DI23" s="11" t="s">
        <v>209</v>
      </c>
      <c r="DJ23" s="11" t="s">
        <v>209</v>
      </c>
      <c r="DK23" s="11">
        <v>66</v>
      </c>
      <c r="DL23" s="11" t="s">
        <v>244</v>
      </c>
      <c r="DM23" s="11" t="s">
        <v>245</v>
      </c>
      <c r="DN23" s="11" t="s">
        <v>246</v>
      </c>
      <c r="DO23" s="11" t="s">
        <v>282</v>
      </c>
      <c r="DP23" s="11" t="s">
        <v>360</v>
      </c>
      <c r="DQ23" s="11" t="s">
        <v>360</v>
      </c>
      <c r="DR23" s="11" t="s">
        <v>225</v>
      </c>
      <c r="DS23" s="11" t="s">
        <v>226</v>
      </c>
      <c r="DT23" s="11" t="s">
        <v>249</v>
      </c>
      <c r="DU23" s="11">
        <v>100</v>
      </c>
      <c r="DV23" s="11" t="s">
        <v>209</v>
      </c>
      <c r="DW23" s="21" t="s">
        <v>248</v>
      </c>
      <c r="DX23" s="11" t="s">
        <v>209</v>
      </c>
      <c r="DY23" s="11" t="s">
        <v>209</v>
      </c>
      <c r="DZ23" s="11" t="s">
        <v>209</v>
      </c>
      <c r="EA23" s="11" t="s">
        <v>209</v>
      </c>
      <c r="EB23" s="11" t="s">
        <v>209</v>
      </c>
      <c r="EC23" s="11" t="s">
        <v>209</v>
      </c>
      <c r="ED23" s="11" t="s">
        <v>209</v>
      </c>
      <c r="EE23" s="11" t="s">
        <v>209</v>
      </c>
      <c r="EF23" s="11" t="s">
        <v>209</v>
      </c>
      <c r="EG23" s="11" t="s">
        <v>209</v>
      </c>
      <c r="EH23" s="11" t="s">
        <v>209</v>
      </c>
      <c r="EI23" s="11" t="s">
        <v>209</v>
      </c>
      <c r="EJ23" s="11" t="s">
        <v>209</v>
      </c>
      <c r="EK23" s="11" t="s">
        <v>209</v>
      </c>
      <c r="EL23" s="11" t="s">
        <v>209</v>
      </c>
      <c r="EM23" s="11" t="s">
        <v>209</v>
      </c>
      <c r="EN23" s="11" t="s">
        <v>209</v>
      </c>
      <c r="EO23" s="11" t="s">
        <v>209</v>
      </c>
      <c r="EP23" s="11" t="s">
        <v>209</v>
      </c>
      <c r="EQ23" s="11" t="s">
        <v>209</v>
      </c>
      <c r="ER23" s="11" t="s">
        <v>209</v>
      </c>
      <c r="ES23" s="11" t="s">
        <v>209</v>
      </c>
      <c r="ET23" s="11" t="s">
        <v>209</v>
      </c>
      <c r="EU23" s="11" t="s">
        <v>209</v>
      </c>
      <c r="EV23" s="11" t="s">
        <v>209</v>
      </c>
      <c r="EW23" s="11" t="s">
        <v>209</v>
      </c>
      <c r="EX23" s="11" t="s">
        <v>209</v>
      </c>
      <c r="EY23" s="11" t="s">
        <v>209</v>
      </c>
      <c r="EZ23" s="11" t="s">
        <v>209</v>
      </c>
      <c r="FA23" s="11" t="s">
        <v>209</v>
      </c>
      <c r="FB23" s="11" t="s">
        <v>209</v>
      </c>
      <c r="FC23" s="11" t="s">
        <v>209</v>
      </c>
      <c r="FD23" s="11" t="s">
        <v>209</v>
      </c>
      <c r="FE23" s="11" t="s">
        <v>209</v>
      </c>
      <c r="FF23" s="11" t="s">
        <v>209</v>
      </c>
      <c r="FG23" s="11" t="s">
        <v>209</v>
      </c>
      <c r="FH23" s="11" t="s">
        <v>209</v>
      </c>
      <c r="FI23" s="11" t="s">
        <v>209</v>
      </c>
      <c r="FJ23" s="11" t="s">
        <v>209</v>
      </c>
      <c r="FK23" s="11" t="s">
        <v>209</v>
      </c>
      <c r="FL23" s="11" t="s">
        <v>209</v>
      </c>
      <c r="FM23" s="11" t="s">
        <v>209</v>
      </c>
      <c r="FN23" s="11" t="s">
        <v>209</v>
      </c>
      <c r="FO23" s="11" t="s">
        <v>209</v>
      </c>
      <c r="FP23" s="11" t="s">
        <v>209</v>
      </c>
      <c r="FQ23" s="11" t="s">
        <v>209</v>
      </c>
    </row>
    <row r="24" spans="1:173" s="21" customFormat="1">
      <c r="A24" s="11">
        <v>6</v>
      </c>
      <c r="B24" s="11" t="s">
        <v>290</v>
      </c>
      <c r="C24" s="12">
        <v>41769</v>
      </c>
      <c r="D24" s="11">
        <v>658829</v>
      </c>
      <c r="E24" s="11">
        <v>9758110</v>
      </c>
      <c r="F24" s="11" t="s">
        <v>78</v>
      </c>
      <c r="G24" s="11" t="s">
        <v>68</v>
      </c>
      <c r="H24" s="22" t="s">
        <v>91</v>
      </c>
      <c r="I24" s="3" t="s">
        <v>90</v>
      </c>
      <c r="J24" s="11" t="s">
        <v>434</v>
      </c>
      <c r="K24" s="11" t="s">
        <v>435</v>
      </c>
      <c r="L24" s="11" t="s">
        <v>92</v>
      </c>
      <c r="M24" s="11" t="s">
        <v>92</v>
      </c>
      <c r="N24" s="21">
        <f>6400*3/10000</f>
        <v>1.92</v>
      </c>
      <c r="O24" s="11" t="s">
        <v>92</v>
      </c>
      <c r="P24" s="11" t="s">
        <v>92</v>
      </c>
      <c r="Q24" s="11" t="s">
        <v>92</v>
      </c>
      <c r="R24" s="18">
        <f>45000/3</f>
        <v>15000</v>
      </c>
      <c r="S24" s="34">
        <f>R24*3</f>
        <v>45000</v>
      </c>
      <c r="T24" s="18">
        <v>109700</v>
      </c>
      <c r="U24" s="18">
        <f>T24-S24</f>
        <v>64700</v>
      </c>
      <c r="V24" s="11" t="s">
        <v>92</v>
      </c>
      <c r="W24" s="11" t="s">
        <v>248</v>
      </c>
      <c r="X24" s="11" t="s">
        <v>209</v>
      </c>
      <c r="Y24" s="11" t="s">
        <v>248</v>
      </c>
      <c r="Z24" s="11" t="s">
        <v>380</v>
      </c>
      <c r="AA24" s="11" t="s">
        <v>379</v>
      </c>
      <c r="AB24" s="11" t="s">
        <v>436</v>
      </c>
      <c r="AC24" s="21">
        <v>25</v>
      </c>
      <c r="AD24" s="11" t="s">
        <v>437</v>
      </c>
      <c r="AE24" s="21">
        <v>300</v>
      </c>
      <c r="AF24" s="11" t="s">
        <v>438</v>
      </c>
      <c r="AG24" s="11" t="s">
        <v>340</v>
      </c>
      <c r="AH24" s="11" t="s">
        <v>439</v>
      </c>
      <c r="AI24" s="11" t="s">
        <v>248</v>
      </c>
      <c r="AJ24" s="11" t="s">
        <v>209</v>
      </c>
      <c r="AK24" s="11" t="s">
        <v>467</v>
      </c>
      <c r="AL24" s="11" t="s">
        <v>226</v>
      </c>
      <c r="AM24" s="11" t="s">
        <v>440</v>
      </c>
      <c r="AN24" s="11" t="s">
        <v>469</v>
      </c>
      <c r="AO24" s="11" t="s">
        <v>226</v>
      </c>
      <c r="AP24" s="11" t="s">
        <v>441</v>
      </c>
      <c r="AQ24" s="11" t="s">
        <v>314</v>
      </c>
      <c r="AR24" s="11" t="s">
        <v>248</v>
      </c>
      <c r="AS24" s="11" t="s">
        <v>209</v>
      </c>
      <c r="AT24" s="11" t="s">
        <v>209</v>
      </c>
      <c r="AU24" s="11" t="s">
        <v>389</v>
      </c>
      <c r="AV24" s="11" t="s">
        <v>390</v>
      </c>
      <c r="AW24" s="11" t="s">
        <v>442</v>
      </c>
      <c r="AX24" s="11" t="s">
        <v>209</v>
      </c>
      <c r="AY24" s="11" t="s">
        <v>319</v>
      </c>
      <c r="AZ24" s="11" t="s">
        <v>248</v>
      </c>
      <c r="BA24" s="11" t="s">
        <v>352</v>
      </c>
      <c r="BB24" s="11" t="s">
        <v>248</v>
      </c>
      <c r="BC24" s="11" t="s">
        <v>209</v>
      </c>
      <c r="BD24" s="11" t="s">
        <v>443</v>
      </c>
      <c r="BE24" s="11" t="s">
        <v>441</v>
      </c>
      <c r="BF24" s="11" t="s">
        <v>445</v>
      </c>
      <c r="BG24" s="11" t="s">
        <v>444</v>
      </c>
      <c r="BH24" s="11" t="s">
        <v>446</v>
      </c>
      <c r="BI24" s="11" t="s">
        <v>447</v>
      </c>
      <c r="BJ24" s="11" t="s">
        <v>209</v>
      </c>
      <c r="BK24" s="11" t="s">
        <v>209</v>
      </c>
      <c r="BL24" s="11" t="s">
        <v>209</v>
      </c>
      <c r="BM24" s="11" t="s">
        <v>91</v>
      </c>
      <c r="BN24" s="11" t="s">
        <v>248</v>
      </c>
      <c r="BO24" s="11" t="s">
        <v>248</v>
      </c>
      <c r="BP24" s="11" t="s">
        <v>448</v>
      </c>
      <c r="BQ24" s="11" t="s">
        <v>449</v>
      </c>
      <c r="BR24" s="11" t="s">
        <v>330</v>
      </c>
      <c r="BS24" s="11" t="s">
        <v>450</v>
      </c>
      <c r="BT24" s="11" t="s">
        <v>451</v>
      </c>
      <c r="BU24" s="11" t="s">
        <v>332</v>
      </c>
      <c r="BV24" s="11" t="s">
        <v>207</v>
      </c>
      <c r="BW24" s="11" t="s">
        <v>208</v>
      </c>
      <c r="BX24" s="11" t="s">
        <v>209</v>
      </c>
      <c r="BY24" s="21" t="s">
        <v>68</v>
      </c>
      <c r="BZ24" s="21" t="s">
        <v>210</v>
      </c>
      <c r="CA24" s="22" t="s">
        <v>91</v>
      </c>
      <c r="CB24" s="21" t="s">
        <v>91</v>
      </c>
      <c r="CC24" s="21" t="s">
        <v>272</v>
      </c>
      <c r="CD24" s="21" t="s">
        <v>212</v>
      </c>
      <c r="CE24" s="21" t="s">
        <v>264</v>
      </c>
      <c r="CF24" s="21" t="s">
        <v>91</v>
      </c>
      <c r="CG24" s="21" t="s">
        <v>214</v>
      </c>
      <c r="CH24" s="21">
        <v>1</v>
      </c>
      <c r="CI24" s="21" t="s">
        <v>255</v>
      </c>
      <c r="CJ24" s="21" t="s">
        <v>237</v>
      </c>
      <c r="CK24" s="21" t="s">
        <v>209</v>
      </c>
      <c r="CL24" s="21" t="s">
        <v>238</v>
      </c>
      <c r="CM24" s="21" t="s">
        <v>237</v>
      </c>
      <c r="CN24" s="21" t="s">
        <v>209</v>
      </c>
      <c r="CO24" s="21" t="s">
        <v>256</v>
      </c>
      <c r="CP24" s="21" t="s">
        <v>216</v>
      </c>
      <c r="CQ24" s="21" t="s">
        <v>209</v>
      </c>
      <c r="CR24" s="21">
        <v>80</v>
      </c>
      <c r="CS24" s="21">
        <v>1</v>
      </c>
      <c r="CT24" s="21">
        <v>5</v>
      </c>
      <c r="CU24" s="21">
        <v>2</v>
      </c>
      <c r="CV24" s="21" t="s">
        <v>217</v>
      </c>
      <c r="CW24" s="21" t="s">
        <v>209</v>
      </c>
      <c r="CX24" s="21" t="s">
        <v>266</v>
      </c>
      <c r="CY24" s="21" t="s">
        <v>357</v>
      </c>
      <c r="CZ24" s="21" t="s">
        <v>209</v>
      </c>
      <c r="DA24" s="21" t="s">
        <v>239</v>
      </c>
      <c r="DB24" s="21" t="s">
        <v>91</v>
      </c>
      <c r="DC24" s="21" t="s">
        <v>240</v>
      </c>
      <c r="DD24" s="21" t="s">
        <v>452</v>
      </c>
      <c r="DE24" s="21">
        <v>40</v>
      </c>
      <c r="DF24" s="21" t="s">
        <v>219</v>
      </c>
      <c r="DG24" s="21" t="s">
        <v>68</v>
      </c>
      <c r="DH24" s="21" t="s">
        <v>210</v>
      </c>
      <c r="DI24" s="21" t="s">
        <v>220</v>
      </c>
      <c r="DJ24" s="21" t="s">
        <v>221</v>
      </c>
      <c r="DK24" s="21">
        <v>77</v>
      </c>
      <c r="DL24" s="21" t="s">
        <v>222</v>
      </c>
      <c r="DM24" s="21" t="s">
        <v>258</v>
      </c>
      <c r="DN24" s="21" t="s">
        <v>224</v>
      </c>
      <c r="DO24" s="21" t="s">
        <v>360</v>
      </c>
      <c r="DP24" s="21" t="s">
        <v>360</v>
      </c>
      <c r="DQ24" s="21" t="s">
        <v>360</v>
      </c>
      <c r="DR24" s="21" t="s">
        <v>225</v>
      </c>
      <c r="DS24" s="21" t="s">
        <v>226</v>
      </c>
      <c r="DT24" s="21" t="s">
        <v>249</v>
      </c>
      <c r="DU24" s="21">
        <v>300</v>
      </c>
      <c r="DV24" s="21">
        <v>350</v>
      </c>
      <c r="DW24" s="21" t="s">
        <v>248</v>
      </c>
      <c r="DX24" s="21" t="s">
        <v>209</v>
      </c>
      <c r="DY24" s="21" t="s">
        <v>209</v>
      </c>
      <c r="DZ24" s="21" t="s">
        <v>209</v>
      </c>
      <c r="EA24" s="21" t="s">
        <v>226</v>
      </c>
      <c r="EB24" s="21" t="s">
        <v>454</v>
      </c>
      <c r="EC24" s="21" t="s">
        <v>250</v>
      </c>
      <c r="ED24" s="21" t="s">
        <v>226</v>
      </c>
      <c r="EE24" s="21" t="s">
        <v>248</v>
      </c>
      <c r="EF24" s="21" t="s">
        <v>270</v>
      </c>
      <c r="EG24" s="21" t="s">
        <v>455</v>
      </c>
      <c r="EH24" s="21">
        <v>300</v>
      </c>
      <c r="EI24" s="21" t="s">
        <v>248</v>
      </c>
      <c r="EJ24" s="21" t="s">
        <v>209</v>
      </c>
      <c r="EK24" s="21" t="s">
        <v>248</v>
      </c>
      <c r="EL24" s="21" t="s">
        <v>226</v>
      </c>
      <c r="EM24" s="21" t="s">
        <v>248</v>
      </c>
      <c r="EN24" s="11" t="s">
        <v>209</v>
      </c>
      <c r="EO24" s="11" t="s">
        <v>209</v>
      </c>
      <c r="EP24" s="11" t="s">
        <v>209</v>
      </c>
      <c r="EQ24" s="11" t="s">
        <v>209</v>
      </c>
      <c r="ER24" s="11" t="s">
        <v>209</v>
      </c>
      <c r="ES24" s="21" t="s">
        <v>378</v>
      </c>
      <c r="ET24" s="21">
        <v>24</v>
      </c>
      <c r="EU24" s="21" t="s">
        <v>209</v>
      </c>
      <c r="EV24" s="21" t="s">
        <v>209</v>
      </c>
      <c r="EW24" s="21" t="s">
        <v>432</v>
      </c>
      <c r="EX24" s="21" t="s">
        <v>86</v>
      </c>
      <c r="EY24" s="21" t="s">
        <v>371</v>
      </c>
      <c r="EZ24" s="21" t="s">
        <v>456</v>
      </c>
      <c r="FA24" s="21" t="s">
        <v>370</v>
      </c>
      <c r="FB24" s="21" t="s">
        <v>209</v>
      </c>
      <c r="FC24" s="21">
        <v>7</v>
      </c>
      <c r="FD24" s="21">
        <v>4</v>
      </c>
      <c r="FE24" s="21" t="s">
        <v>457</v>
      </c>
      <c r="FF24" s="21">
        <v>0</v>
      </c>
      <c r="FG24" s="21">
        <v>0</v>
      </c>
      <c r="FH24" s="21" t="s">
        <v>458</v>
      </c>
      <c r="FI24" s="21" t="s">
        <v>262</v>
      </c>
      <c r="FJ24" s="21" t="s">
        <v>459</v>
      </c>
      <c r="FK24" s="21" t="s">
        <v>227</v>
      </c>
      <c r="FL24" s="21" t="s">
        <v>414</v>
      </c>
      <c r="FM24" s="21" t="s">
        <v>227</v>
      </c>
      <c r="FN24" s="21" t="s">
        <v>209</v>
      </c>
      <c r="FO24" s="21" t="s">
        <v>233</v>
      </c>
      <c r="FP24" s="21" t="s">
        <v>252</v>
      </c>
      <c r="FQ24" s="21" t="s">
        <v>248</v>
      </c>
    </row>
    <row r="25" spans="1:173" s="21" customFormat="1" hidden="1">
      <c r="A25" s="11">
        <v>6</v>
      </c>
      <c r="B25" s="11" t="s">
        <v>209</v>
      </c>
      <c r="C25" s="11" t="s">
        <v>209</v>
      </c>
      <c r="D25" s="11" t="s">
        <v>209</v>
      </c>
      <c r="E25" s="11" t="s">
        <v>209</v>
      </c>
      <c r="F25" s="11" t="s">
        <v>209</v>
      </c>
      <c r="G25" s="11" t="s">
        <v>209</v>
      </c>
      <c r="H25" s="11" t="s">
        <v>209</v>
      </c>
      <c r="I25" s="11" t="s">
        <v>209</v>
      </c>
      <c r="J25" s="11" t="s">
        <v>209</v>
      </c>
      <c r="K25" s="11" t="s">
        <v>209</v>
      </c>
      <c r="L25" s="11" t="s">
        <v>209</v>
      </c>
      <c r="M25" s="11" t="s">
        <v>209</v>
      </c>
      <c r="N25" s="11" t="s">
        <v>209</v>
      </c>
      <c r="O25" s="11" t="s">
        <v>209</v>
      </c>
      <c r="P25" s="11" t="s">
        <v>209</v>
      </c>
      <c r="Q25" s="11" t="s">
        <v>209</v>
      </c>
      <c r="R25" s="11" t="s">
        <v>209</v>
      </c>
      <c r="S25" s="11" t="s">
        <v>209</v>
      </c>
      <c r="T25" s="18" t="s">
        <v>209</v>
      </c>
      <c r="U25" s="18" t="s">
        <v>209</v>
      </c>
      <c r="V25" s="11" t="s">
        <v>209</v>
      </c>
      <c r="W25" s="11" t="s">
        <v>209</v>
      </c>
      <c r="X25" s="11" t="s">
        <v>209</v>
      </c>
      <c r="Y25" s="11" t="s">
        <v>209</v>
      </c>
      <c r="Z25" s="11" t="s">
        <v>209</v>
      </c>
      <c r="AA25" s="11" t="s">
        <v>209</v>
      </c>
      <c r="AB25" s="11" t="s">
        <v>209</v>
      </c>
      <c r="AC25" s="11" t="s">
        <v>209</v>
      </c>
      <c r="AD25" s="11" t="s">
        <v>209</v>
      </c>
      <c r="AE25" s="11" t="s">
        <v>209</v>
      </c>
      <c r="AF25" s="11" t="s">
        <v>209</v>
      </c>
      <c r="AG25" s="11" t="s">
        <v>209</v>
      </c>
      <c r="AH25" s="11" t="s">
        <v>209</v>
      </c>
      <c r="AI25" s="11" t="s">
        <v>209</v>
      </c>
      <c r="AJ25" s="11" t="s">
        <v>209</v>
      </c>
      <c r="AK25" s="11" t="s">
        <v>209</v>
      </c>
      <c r="AL25" s="11" t="s">
        <v>209</v>
      </c>
      <c r="AM25" s="11" t="s">
        <v>209</v>
      </c>
      <c r="AN25" s="11" t="s">
        <v>209</v>
      </c>
      <c r="AO25" s="11" t="s">
        <v>209</v>
      </c>
      <c r="AP25" s="11" t="s">
        <v>209</v>
      </c>
      <c r="AQ25" s="11" t="s">
        <v>209</v>
      </c>
      <c r="AR25" s="11" t="s">
        <v>209</v>
      </c>
      <c r="AS25" s="11" t="s">
        <v>209</v>
      </c>
      <c r="AT25" s="11" t="s">
        <v>209</v>
      </c>
      <c r="AU25" s="11" t="s">
        <v>209</v>
      </c>
      <c r="AV25" s="11" t="s">
        <v>209</v>
      </c>
      <c r="AW25" s="11" t="s">
        <v>209</v>
      </c>
      <c r="AX25" s="11" t="s">
        <v>209</v>
      </c>
      <c r="AY25" s="11" t="s">
        <v>209</v>
      </c>
      <c r="AZ25" s="11" t="s">
        <v>209</v>
      </c>
      <c r="BA25" s="11" t="s">
        <v>209</v>
      </c>
      <c r="BB25" s="11" t="s">
        <v>209</v>
      </c>
      <c r="BC25" s="11" t="s">
        <v>209</v>
      </c>
      <c r="BD25" s="11" t="s">
        <v>209</v>
      </c>
      <c r="BE25" s="11" t="s">
        <v>209</v>
      </c>
      <c r="BF25" s="11" t="s">
        <v>209</v>
      </c>
      <c r="BG25" s="11" t="s">
        <v>209</v>
      </c>
      <c r="BH25" s="11" t="s">
        <v>209</v>
      </c>
      <c r="BI25" s="11" t="s">
        <v>209</v>
      </c>
      <c r="BJ25" s="11" t="s">
        <v>209</v>
      </c>
      <c r="BK25" s="11" t="s">
        <v>209</v>
      </c>
      <c r="BL25" s="11" t="s">
        <v>209</v>
      </c>
      <c r="BM25" s="11" t="s">
        <v>209</v>
      </c>
      <c r="BN25" s="11" t="s">
        <v>209</v>
      </c>
      <c r="BO25" s="11" t="s">
        <v>209</v>
      </c>
      <c r="BP25" s="11" t="s">
        <v>209</v>
      </c>
      <c r="BQ25" s="11" t="s">
        <v>209</v>
      </c>
      <c r="BR25" s="11" t="s">
        <v>209</v>
      </c>
      <c r="BS25" s="11" t="s">
        <v>209</v>
      </c>
      <c r="BT25" s="11" t="s">
        <v>209</v>
      </c>
      <c r="BU25" s="11" t="s">
        <v>209</v>
      </c>
      <c r="BV25" s="11" t="s">
        <v>209</v>
      </c>
      <c r="BW25" s="11" t="s">
        <v>209</v>
      </c>
      <c r="BX25" s="11" t="s">
        <v>209</v>
      </c>
      <c r="BY25" s="11" t="s">
        <v>209</v>
      </c>
      <c r="BZ25" s="11" t="s">
        <v>209</v>
      </c>
      <c r="CA25" s="11" t="s">
        <v>209</v>
      </c>
      <c r="CB25" s="11" t="s">
        <v>209</v>
      </c>
      <c r="CC25" s="11" t="s">
        <v>209</v>
      </c>
      <c r="CD25" s="11" t="s">
        <v>209</v>
      </c>
      <c r="CE25" s="11" t="s">
        <v>209</v>
      </c>
      <c r="CF25" s="11" t="s">
        <v>209</v>
      </c>
      <c r="CG25" s="11" t="s">
        <v>209</v>
      </c>
      <c r="CH25" s="11" t="s">
        <v>209</v>
      </c>
      <c r="CI25" s="11" t="s">
        <v>209</v>
      </c>
      <c r="CJ25" s="11" t="s">
        <v>209</v>
      </c>
      <c r="CK25" s="11" t="s">
        <v>209</v>
      </c>
      <c r="CL25" s="11" t="s">
        <v>209</v>
      </c>
      <c r="CM25" s="11" t="s">
        <v>209</v>
      </c>
      <c r="CN25" s="11" t="s">
        <v>209</v>
      </c>
      <c r="CO25" s="11" t="s">
        <v>209</v>
      </c>
      <c r="CP25" s="11" t="s">
        <v>209</v>
      </c>
      <c r="CQ25" s="11" t="s">
        <v>209</v>
      </c>
      <c r="CR25" s="11" t="s">
        <v>209</v>
      </c>
      <c r="CS25" s="11" t="s">
        <v>209</v>
      </c>
      <c r="CT25" s="11" t="s">
        <v>209</v>
      </c>
      <c r="CU25" s="11" t="s">
        <v>209</v>
      </c>
      <c r="CV25" s="11" t="s">
        <v>209</v>
      </c>
      <c r="CW25" s="11" t="s">
        <v>209</v>
      </c>
      <c r="CX25" s="11" t="s">
        <v>209</v>
      </c>
      <c r="CY25" s="11" t="s">
        <v>209</v>
      </c>
      <c r="CZ25" s="11" t="s">
        <v>209</v>
      </c>
      <c r="DA25" s="11" t="s">
        <v>209</v>
      </c>
      <c r="DB25" s="11" t="s">
        <v>209</v>
      </c>
      <c r="DC25" s="11" t="s">
        <v>209</v>
      </c>
      <c r="DD25" s="11" t="s">
        <v>209</v>
      </c>
      <c r="DE25" s="11" t="s">
        <v>209</v>
      </c>
      <c r="DF25" s="11" t="s">
        <v>209</v>
      </c>
      <c r="DG25" s="11" t="s">
        <v>453</v>
      </c>
      <c r="DH25" s="11" t="s">
        <v>235</v>
      </c>
      <c r="DI25" s="11" t="s">
        <v>209</v>
      </c>
      <c r="DJ25" s="11" t="s">
        <v>209</v>
      </c>
      <c r="DK25" s="11">
        <v>90</v>
      </c>
      <c r="DL25" s="11" t="s">
        <v>244</v>
      </c>
      <c r="DM25" s="11" t="s">
        <v>258</v>
      </c>
      <c r="DN25" s="11" t="s">
        <v>224</v>
      </c>
      <c r="DO25" s="11" t="s">
        <v>282</v>
      </c>
      <c r="DP25" s="11" t="s">
        <v>360</v>
      </c>
      <c r="DQ25" s="11" t="s">
        <v>360</v>
      </c>
      <c r="DR25" s="11" t="s">
        <v>225</v>
      </c>
      <c r="DS25" s="11" t="s">
        <v>226</v>
      </c>
      <c r="DT25" s="11" t="s">
        <v>249</v>
      </c>
      <c r="DU25" s="11">
        <v>50</v>
      </c>
      <c r="DV25" s="11" t="s">
        <v>209</v>
      </c>
      <c r="DW25" s="21" t="s">
        <v>248</v>
      </c>
      <c r="DX25" s="11" t="s">
        <v>209</v>
      </c>
      <c r="DY25" s="11" t="s">
        <v>209</v>
      </c>
      <c r="DZ25" s="11" t="s">
        <v>209</v>
      </c>
      <c r="EA25" s="11" t="s">
        <v>209</v>
      </c>
      <c r="EB25" s="11" t="s">
        <v>209</v>
      </c>
      <c r="EC25" s="11" t="s">
        <v>261</v>
      </c>
      <c r="ED25" s="11" t="s">
        <v>209</v>
      </c>
      <c r="EE25" s="11" t="s">
        <v>209</v>
      </c>
      <c r="EF25" s="11" t="s">
        <v>209</v>
      </c>
      <c r="EG25" s="11" t="s">
        <v>209</v>
      </c>
      <c r="EH25" s="11" t="s">
        <v>209</v>
      </c>
      <c r="EI25" s="11" t="s">
        <v>209</v>
      </c>
      <c r="EJ25" s="11" t="s">
        <v>209</v>
      </c>
      <c r="EK25" s="11" t="s">
        <v>209</v>
      </c>
      <c r="EL25" s="11" t="s">
        <v>209</v>
      </c>
      <c r="EM25" s="11" t="s">
        <v>209</v>
      </c>
      <c r="EN25" s="11" t="s">
        <v>209</v>
      </c>
      <c r="EO25" s="11" t="s">
        <v>209</v>
      </c>
      <c r="EP25" s="11" t="s">
        <v>209</v>
      </c>
      <c r="EQ25" s="11" t="s">
        <v>209</v>
      </c>
      <c r="ER25" s="11" t="s">
        <v>209</v>
      </c>
      <c r="ES25" s="11" t="s">
        <v>209</v>
      </c>
      <c r="ET25" s="11" t="s">
        <v>209</v>
      </c>
      <c r="EU25" s="11" t="s">
        <v>209</v>
      </c>
      <c r="EV25" s="11" t="s">
        <v>209</v>
      </c>
      <c r="EW25" s="11" t="s">
        <v>209</v>
      </c>
      <c r="EX25" s="11" t="s">
        <v>209</v>
      </c>
      <c r="EY25" s="11" t="s">
        <v>209</v>
      </c>
      <c r="EZ25" s="11" t="s">
        <v>209</v>
      </c>
      <c r="FA25" s="11" t="s">
        <v>209</v>
      </c>
      <c r="FB25" s="11" t="s">
        <v>209</v>
      </c>
      <c r="FC25" s="11" t="s">
        <v>209</v>
      </c>
      <c r="FD25" s="11" t="s">
        <v>209</v>
      </c>
      <c r="FE25" s="11" t="s">
        <v>209</v>
      </c>
      <c r="FF25" s="11" t="s">
        <v>209</v>
      </c>
      <c r="FG25" s="11" t="s">
        <v>209</v>
      </c>
      <c r="FH25" s="11" t="s">
        <v>209</v>
      </c>
      <c r="FI25" s="11" t="s">
        <v>209</v>
      </c>
      <c r="FJ25" s="11" t="s">
        <v>209</v>
      </c>
      <c r="FK25" s="11" t="s">
        <v>209</v>
      </c>
      <c r="FL25" s="11" t="s">
        <v>209</v>
      </c>
      <c r="FM25" s="11" t="s">
        <v>209</v>
      </c>
      <c r="FN25" s="11" t="s">
        <v>209</v>
      </c>
      <c r="FO25" s="11" t="s">
        <v>209</v>
      </c>
      <c r="FP25" s="11" t="s">
        <v>209</v>
      </c>
      <c r="FQ25" s="11" t="s">
        <v>209</v>
      </c>
    </row>
    <row r="26" spans="1:173" s="21" customFormat="1">
      <c r="A26" s="11">
        <v>7</v>
      </c>
      <c r="B26" s="11" t="s">
        <v>288</v>
      </c>
      <c r="C26" s="12">
        <v>41830</v>
      </c>
      <c r="D26" s="11">
        <v>657510</v>
      </c>
      <c r="E26" s="11">
        <v>9763687</v>
      </c>
      <c r="F26" s="11" t="s">
        <v>78</v>
      </c>
      <c r="G26" s="11" t="s">
        <v>72</v>
      </c>
      <c r="H26" s="3" t="s">
        <v>460</v>
      </c>
      <c r="I26" s="3" t="s">
        <v>86</v>
      </c>
      <c r="J26" s="3" t="s">
        <v>461</v>
      </c>
      <c r="K26" s="13" t="s">
        <v>63</v>
      </c>
      <c r="L26" s="11" t="s">
        <v>59</v>
      </c>
      <c r="M26" s="11" t="s">
        <v>64</v>
      </c>
      <c r="N26" s="11">
        <v>1.4</v>
      </c>
      <c r="O26" s="15">
        <v>10784</v>
      </c>
      <c r="P26" s="16">
        <f>+O26*N26</f>
        <v>15097.599999999999</v>
      </c>
      <c r="Q26" s="17">
        <v>16648.7</v>
      </c>
      <c r="R26" s="18">
        <v>28571</v>
      </c>
      <c r="S26" s="19">
        <f>+R26*N26</f>
        <v>39999.399999999994</v>
      </c>
      <c r="T26" s="18">
        <v>40000</v>
      </c>
      <c r="U26" s="18">
        <f>T26-Q26</f>
        <v>23351.3</v>
      </c>
      <c r="V26" s="20">
        <f>U26/Q26</f>
        <v>1.4025899920113882</v>
      </c>
      <c r="W26" s="11" t="s">
        <v>226</v>
      </c>
      <c r="X26" s="11" t="s">
        <v>333</v>
      </c>
      <c r="Y26" s="11" t="s">
        <v>462</v>
      </c>
      <c r="Z26" s="11" t="s">
        <v>379</v>
      </c>
      <c r="AA26" s="11" t="s">
        <v>463</v>
      </c>
      <c r="AB26" s="11" t="s">
        <v>381</v>
      </c>
      <c r="AC26" s="11">
        <v>32</v>
      </c>
      <c r="AD26" s="11" t="s">
        <v>464</v>
      </c>
      <c r="AE26" s="11">
        <v>500</v>
      </c>
      <c r="AF26" s="11" t="s">
        <v>248</v>
      </c>
      <c r="AG26" s="11" t="s">
        <v>465</v>
      </c>
      <c r="AH26" s="11" t="s">
        <v>466</v>
      </c>
      <c r="AI26" s="11" t="s">
        <v>248</v>
      </c>
      <c r="AJ26" s="11" t="s">
        <v>209</v>
      </c>
      <c r="AK26" s="11" t="s">
        <v>467</v>
      </c>
      <c r="AL26" s="11" t="s">
        <v>226</v>
      </c>
      <c r="AM26" s="11" t="s">
        <v>465</v>
      </c>
      <c r="AN26" s="11" t="s">
        <v>470</v>
      </c>
      <c r="AO26" s="11" t="s">
        <v>226</v>
      </c>
      <c r="AP26" s="11" t="s">
        <v>420</v>
      </c>
      <c r="AQ26" s="11" t="s">
        <v>346</v>
      </c>
      <c r="AR26" s="11" t="s">
        <v>248</v>
      </c>
      <c r="AS26" s="11" t="s">
        <v>209</v>
      </c>
      <c r="AT26" s="11" t="s">
        <v>209</v>
      </c>
      <c r="AU26" s="11" t="s">
        <v>248</v>
      </c>
      <c r="AV26" s="11" t="s">
        <v>209</v>
      </c>
      <c r="AW26" s="11" t="s">
        <v>209</v>
      </c>
      <c r="AX26" s="11" t="s">
        <v>209</v>
      </c>
      <c r="AY26" s="11" t="s">
        <v>209</v>
      </c>
      <c r="AZ26" s="11" t="s">
        <v>209</v>
      </c>
      <c r="BA26" s="11" t="s">
        <v>209</v>
      </c>
      <c r="BB26" s="11" t="s">
        <v>209</v>
      </c>
      <c r="BC26" s="11" t="s">
        <v>209</v>
      </c>
      <c r="BD26" s="11" t="s">
        <v>471</v>
      </c>
      <c r="BE26" s="11" t="s">
        <v>348</v>
      </c>
      <c r="BF26" s="21" t="s">
        <v>473</v>
      </c>
      <c r="BG26" s="11" t="s">
        <v>472</v>
      </c>
      <c r="BH26" s="11" t="s">
        <v>91</v>
      </c>
      <c r="BI26" s="11" t="s">
        <v>474</v>
      </c>
      <c r="BJ26" s="11" t="s">
        <v>209</v>
      </c>
      <c r="BK26" s="11" t="s">
        <v>209</v>
      </c>
      <c r="BL26" s="11" t="s">
        <v>209</v>
      </c>
      <c r="BM26" s="11">
        <v>0</v>
      </c>
      <c r="BN26" s="11" t="s">
        <v>248</v>
      </c>
      <c r="BO26" s="11" t="s">
        <v>393</v>
      </c>
      <c r="BP26" s="11" t="s">
        <v>475</v>
      </c>
      <c r="BQ26" s="11" t="s">
        <v>351</v>
      </c>
      <c r="BR26" s="11" t="s">
        <v>330</v>
      </c>
      <c r="BS26" s="11" t="s">
        <v>352</v>
      </c>
      <c r="BT26" s="11" t="s">
        <v>1</v>
      </c>
      <c r="BU26" s="11" t="s">
        <v>332</v>
      </c>
      <c r="BV26" s="21" t="s">
        <v>207</v>
      </c>
      <c r="BW26" s="21" t="s">
        <v>208</v>
      </c>
      <c r="BX26" s="21" t="s">
        <v>209</v>
      </c>
      <c r="BY26" s="21" t="s">
        <v>476</v>
      </c>
      <c r="BZ26" s="21" t="s">
        <v>235</v>
      </c>
      <c r="CA26" s="22" t="s">
        <v>477</v>
      </c>
      <c r="CB26" s="21">
        <v>200</v>
      </c>
      <c r="CC26" s="21" t="s">
        <v>211</v>
      </c>
      <c r="CD26" s="21" t="s">
        <v>212</v>
      </c>
      <c r="CE26" s="21" t="s">
        <v>264</v>
      </c>
      <c r="CF26" s="21">
        <v>0.5</v>
      </c>
      <c r="CG26" s="21" t="s">
        <v>214</v>
      </c>
      <c r="CH26" s="21">
        <v>1</v>
      </c>
      <c r="CI26" s="21" t="s">
        <v>215</v>
      </c>
      <c r="CJ26" s="21" t="s">
        <v>237</v>
      </c>
      <c r="CK26" s="21" t="s">
        <v>209</v>
      </c>
      <c r="CL26" s="21" t="s">
        <v>238</v>
      </c>
      <c r="CM26" s="21" t="s">
        <v>237</v>
      </c>
      <c r="CN26" s="21" t="s">
        <v>209</v>
      </c>
      <c r="CO26" s="21" t="s">
        <v>256</v>
      </c>
      <c r="CP26" s="21" t="s">
        <v>237</v>
      </c>
      <c r="CQ26" s="21" t="s">
        <v>209</v>
      </c>
      <c r="CR26" s="21">
        <v>200</v>
      </c>
      <c r="CS26" s="21">
        <v>2</v>
      </c>
      <c r="CT26" s="21">
        <v>20</v>
      </c>
      <c r="CU26" s="21">
        <v>3</v>
      </c>
      <c r="CV26" s="21" t="s">
        <v>217</v>
      </c>
      <c r="CW26" s="21" t="s">
        <v>209</v>
      </c>
      <c r="CX26" s="21" t="s">
        <v>239</v>
      </c>
      <c r="CY26" s="21" t="s">
        <v>209</v>
      </c>
      <c r="CZ26" s="21" t="s">
        <v>91</v>
      </c>
      <c r="DA26" s="21" t="s">
        <v>239</v>
      </c>
      <c r="DB26" s="21">
        <v>35</v>
      </c>
      <c r="DC26" s="21" t="s">
        <v>218</v>
      </c>
      <c r="DD26" s="21" t="s">
        <v>86</v>
      </c>
      <c r="DE26" s="21">
        <v>25</v>
      </c>
      <c r="DF26" s="21" t="s">
        <v>241</v>
      </c>
      <c r="DG26" s="21" t="s">
        <v>478</v>
      </c>
      <c r="DH26" s="21" t="s">
        <v>210</v>
      </c>
      <c r="DI26" s="21" t="s">
        <v>242</v>
      </c>
      <c r="DJ26" s="21" t="s">
        <v>243</v>
      </c>
      <c r="DK26" s="21">
        <v>39</v>
      </c>
      <c r="DL26" s="21" t="s">
        <v>222</v>
      </c>
      <c r="DM26" s="21" t="s">
        <v>245</v>
      </c>
      <c r="DN26" s="21" t="s">
        <v>259</v>
      </c>
      <c r="DO26" s="21" t="s">
        <v>360</v>
      </c>
      <c r="DP26" s="21" t="s">
        <v>360</v>
      </c>
      <c r="DQ26" s="21" t="s">
        <v>360</v>
      </c>
      <c r="DR26" s="21" t="s">
        <v>225</v>
      </c>
      <c r="DS26" s="21" t="s">
        <v>248</v>
      </c>
      <c r="DT26" s="21" t="s">
        <v>209</v>
      </c>
      <c r="DU26" s="21">
        <v>340</v>
      </c>
      <c r="DV26" s="21">
        <f>340+300+100</f>
        <v>740</v>
      </c>
      <c r="DW26" s="21" t="s">
        <v>248</v>
      </c>
      <c r="DX26" s="21" t="s">
        <v>209</v>
      </c>
      <c r="DY26" s="21" t="s">
        <v>209</v>
      </c>
      <c r="DZ26" s="21" t="s">
        <v>209</v>
      </c>
      <c r="EA26" s="21" t="s">
        <v>248</v>
      </c>
      <c r="EB26" s="21" t="s">
        <v>209</v>
      </c>
      <c r="EC26" s="21" t="s">
        <v>250</v>
      </c>
      <c r="ED26" s="21" t="s">
        <v>484</v>
      </c>
      <c r="EE26" s="21" t="s">
        <v>485</v>
      </c>
      <c r="EF26" s="21" t="s">
        <v>270</v>
      </c>
      <c r="EG26" s="21" t="s">
        <v>248</v>
      </c>
      <c r="EH26" s="21">
        <v>740</v>
      </c>
      <c r="EI26" s="21" t="s">
        <v>226</v>
      </c>
      <c r="EJ26" s="21" t="s">
        <v>228</v>
      </c>
      <c r="EK26" s="21" t="s">
        <v>248</v>
      </c>
      <c r="EL26" s="21" t="s">
        <v>226</v>
      </c>
      <c r="EM26" s="21" t="s">
        <v>248</v>
      </c>
      <c r="EN26" s="21" t="s">
        <v>209</v>
      </c>
      <c r="EO26" s="21" t="s">
        <v>209</v>
      </c>
      <c r="EP26" s="21" t="s">
        <v>209</v>
      </c>
      <c r="EQ26" s="21" t="s">
        <v>209</v>
      </c>
      <c r="ER26" s="21" t="s">
        <v>209</v>
      </c>
      <c r="ES26" s="21" t="s">
        <v>378</v>
      </c>
      <c r="ET26" s="21" t="s">
        <v>209</v>
      </c>
      <c r="EU26" s="21" t="s">
        <v>209</v>
      </c>
      <c r="EV26" s="21">
        <v>10</v>
      </c>
      <c r="EW26" s="21" t="s">
        <v>432</v>
      </c>
      <c r="EX26" s="21" t="s">
        <v>86</v>
      </c>
      <c r="EY26" s="21" t="s">
        <v>371</v>
      </c>
      <c r="EZ26" s="21" t="s">
        <v>486</v>
      </c>
      <c r="FA26" s="21" t="s">
        <v>370</v>
      </c>
      <c r="FB26" s="21" t="s">
        <v>209</v>
      </c>
      <c r="FC26" s="21">
        <v>2</v>
      </c>
      <c r="FD26" s="21">
        <v>2</v>
      </c>
      <c r="FE26" s="21">
        <v>0</v>
      </c>
      <c r="FF26" s="21">
        <v>0</v>
      </c>
      <c r="FG26" s="21">
        <v>0</v>
      </c>
      <c r="FH26" s="21" t="s">
        <v>230</v>
      </c>
      <c r="FI26" s="21" t="s">
        <v>231</v>
      </c>
      <c r="FJ26" s="21" t="s">
        <v>214</v>
      </c>
      <c r="FK26" s="21" t="s">
        <v>231</v>
      </c>
      <c r="FL26" s="21" t="s">
        <v>91</v>
      </c>
      <c r="FM26" s="21" t="s">
        <v>232</v>
      </c>
      <c r="FN26" s="21" t="s">
        <v>209</v>
      </c>
      <c r="FO26" s="21" t="s">
        <v>233</v>
      </c>
      <c r="FP26" s="21" t="s">
        <v>252</v>
      </c>
      <c r="FQ26" s="21" t="s">
        <v>248</v>
      </c>
    </row>
    <row r="27" spans="1:173" s="21" customFormat="1" hidden="1">
      <c r="A27" s="11">
        <v>7</v>
      </c>
      <c r="B27" s="11" t="s">
        <v>209</v>
      </c>
      <c r="C27" s="11" t="s">
        <v>209</v>
      </c>
      <c r="D27" s="11" t="s">
        <v>209</v>
      </c>
      <c r="E27" s="11" t="s">
        <v>209</v>
      </c>
      <c r="F27" s="11" t="s">
        <v>209</v>
      </c>
      <c r="G27" s="11" t="s">
        <v>209</v>
      </c>
      <c r="H27" s="11" t="s">
        <v>209</v>
      </c>
      <c r="I27" s="11" t="s">
        <v>209</v>
      </c>
      <c r="J27" s="11" t="s">
        <v>209</v>
      </c>
      <c r="K27" s="11" t="s">
        <v>209</v>
      </c>
      <c r="L27" s="11" t="s">
        <v>209</v>
      </c>
      <c r="M27" s="11" t="s">
        <v>209</v>
      </c>
      <c r="N27" s="11" t="s">
        <v>209</v>
      </c>
      <c r="O27" s="11" t="s">
        <v>209</v>
      </c>
      <c r="P27" s="11" t="s">
        <v>209</v>
      </c>
      <c r="Q27" s="11" t="s">
        <v>209</v>
      </c>
      <c r="R27" s="11" t="s">
        <v>209</v>
      </c>
      <c r="S27" s="11" t="s">
        <v>209</v>
      </c>
      <c r="T27" s="18" t="s">
        <v>209</v>
      </c>
      <c r="U27" s="18" t="s">
        <v>209</v>
      </c>
      <c r="V27" s="11" t="s">
        <v>209</v>
      </c>
      <c r="W27" s="11" t="s">
        <v>209</v>
      </c>
      <c r="X27" s="11" t="s">
        <v>209</v>
      </c>
      <c r="Y27" s="11" t="s">
        <v>209</v>
      </c>
      <c r="Z27" s="11" t="s">
        <v>209</v>
      </c>
      <c r="AA27" s="11" t="s">
        <v>209</v>
      </c>
      <c r="AB27" s="11" t="s">
        <v>209</v>
      </c>
      <c r="AC27" s="11" t="s">
        <v>209</v>
      </c>
      <c r="AD27" s="11" t="s">
        <v>209</v>
      </c>
      <c r="AE27" s="11" t="s">
        <v>209</v>
      </c>
      <c r="AF27" s="11" t="s">
        <v>209</v>
      </c>
      <c r="AG27" s="11" t="s">
        <v>209</v>
      </c>
      <c r="AH27" s="11" t="s">
        <v>209</v>
      </c>
      <c r="AI27" s="11" t="s">
        <v>209</v>
      </c>
      <c r="AJ27" s="11" t="s">
        <v>209</v>
      </c>
      <c r="AK27" s="11" t="s">
        <v>209</v>
      </c>
      <c r="AL27" s="11" t="s">
        <v>209</v>
      </c>
      <c r="AM27" s="11" t="s">
        <v>209</v>
      </c>
      <c r="AN27" s="11" t="s">
        <v>209</v>
      </c>
      <c r="AO27" s="11" t="s">
        <v>209</v>
      </c>
      <c r="AP27" s="11" t="s">
        <v>209</v>
      </c>
      <c r="AQ27" s="11" t="s">
        <v>209</v>
      </c>
      <c r="AR27" s="11" t="s">
        <v>209</v>
      </c>
      <c r="AS27" s="11" t="s">
        <v>209</v>
      </c>
      <c r="AT27" s="11" t="s">
        <v>209</v>
      </c>
      <c r="AU27" s="11" t="s">
        <v>209</v>
      </c>
      <c r="AV27" s="11" t="s">
        <v>209</v>
      </c>
      <c r="AW27" s="11" t="s">
        <v>209</v>
      </c>
      <c r="AX27" s="11" t="s">
        <v>209</v>
      </c>
      <c r="AY27" s="11" t="s">
        <v>209</v>
      </c>
      <c r="AZ27" s="11" t="s">
        <v>209</v>
      </c>
      <c r="BA27" s="11" t="s">
        <v>209</v>
      </c>
      <c r="BB27" s="11" t="s">
        <v>209</v>
      </c>
      <c r="BC27" s="11" t="s">
        <v>209</v>
      </c>
      <c r="BD27" s="11" t="s">
        <v>209</v>
      </c>
      <c r="BE27" s="11" t="s">
        <v>209</v>
      </c>
      <c r="BF27" s="11" t="s">
        <v>209</v>
      </c>
      <c r="BG27" s="11" t="s">
        <v>209</v>
      </c>
      <c r="BH27" s="11" t="s">
        <v>209</v>
      </c>
      <c r="BI27" s="11" t="s">
        <v>209</v>
      </c>
      <c r="BJ27" s="11" t="s">
        <v>209</v>
      </c>
      <c r="BK27" s="11" t="s">
        <v>209</v>
      </c>
      <c r="BL27" s="11" t="s">
        <v>209</v>
      </c>
      <c r="BM27" s="11" t="s">
        <v>209</v>
      </c>
      <c r="BN27" s="11" t="s">
        <v>209</v>
      </c>
      <c r="BO27" s="11" t="s">
        <v>209</v>
      </c>
      <c r="BP27" s="11" t="s">
        <v>209</v>
      </c>
      <c r="BQ27" s="11" t="s">
        <v>209</v>
      </c>
      <c r="BR27" s="11" t="s">
        <v>209</v>
      </c>
      <c r="BS27" s="11" t="s">
        <v>209</v>
      </c>
      <c r="BT27" s="11" t="s">
        <v>209</v>
      </c>
      <c r="BU27" s="11" t="s">
        <v>209</v>
      </c>
      <c r="BV27" s="11" t="s">
        <v>209</v>
      </c>
      <c r="BW27" s="11" t="s">
        <v>209</v>
      </c>
      <c r="BX27" s="11" t="s">
        <v>209</v>
      </c>
      <c r="BY27" s="11" t="s">
        <v>209</v>
      </c>
      <c r="BZ27" s="11" t="s">
        <v>209</v>
      </c>
      <c r="CA27" s="11" t="s">
        <v>209</v>
      </c>
      <c r="CB27" s="11" t="s">
        <v>209</v>
      </c>
      <c r="CC27" s="11" t="s">
        <v>209</v>
      </c>
      <c r="CD27" s="11" t="s">
        <v>209</v>
      </c>
      <c r="CE27" s="11" t="s">
        <v>209</v>
      </c>
      <c r="CF27" s="11" t="s">
        <v>209</v>
      </c>
      <c r="CG27" s="11" t="s">
        <v>209</v>
      </c>
      <c r="CH27" s="11" t="s">
        <v>209</v>
      </c>
      <c r="CI27" s="11" t="s">
        <v>209</v>
      </c>
      <c r="CJ27" s="11" t="s">
        <v>209</v>
      </c>
      <c r="CK27" s="11" t="s">
        <v>209</v>
      </c>
      <c r="CL27" s="11" t="s">
        <v>209</v>
      </c>
      <c r="CM27" s="11" t="s">
        <v>209</v>
      </c>
      <c r="CN27" s="11" t="s">
        <v>209</v>
      </c>
      <c r="CO27" s="11" t="s">
        <v>209</v>
      </c>
      <c r="CP27" s="11" t="s">
        <v>209</v>
      </c>
      <c r="CQ27" s="11" t="s">
        <v>209</v>
      </c>
      <c r="CR27" s="11" t="s">
        <v>209</v>
      </c>
      <c r="CS27" s="11" t="s">
        <v>209</v>
      </c>
      <c r="CT27" s="11" t="s">
        <v>209</v>
      </c>
      <c r="CU27" s="11" t="s">
        <v>209</v>
      </c>
      <c r="CV27" s="11" t="s">
        <v>209</v>
      </c>
      <c r="CW27" s="11" t="s">
        <v>209</v>
      </c>
      <c r="CX27" s="11" t="s">
        <v>209</v>
      </c>
      <c r="CY27" s="11" t="s">
        <v>209</v>
      </c>
      <c r="CZ27" s="11" t="s">
        <v>209</v>
      </c>
      <c r="DA27" s="11" t="s">
        <v>209</v>
      </c>
      <c r="DB27" s="11" t="s">
        <v>209</v>
      </c>
      <c r="DC27" s="11" t="s">
        <v>209</v>
      </c>
      <c r="DD27" s="11" t="s">
        <v>209</v>
      </c>
      <c r="DE27" s="11" t="s">
        <v>209</v>
      </c>
      <c r="DF27" s="11" t="s">
        <v>209</v>
      </c>
      <c r="DG27" s="11" t="s">
        <v>476</v>
      </c>
      <c r="DH27" s="11" t="s">
        <v>235</v>
      </c>
      <c r="DI27" s="11" t="s">
        <v>209</v>
      </c>
      <c r="DJ27" s="11" t="s">
        <v>209</v>
      </c>
      <c r="DK27" s="11">
        <v>37</v>
      </c>
      <c r="DL27" s="11" t="s">
        <v>244</v>
      </c>
      <c r="DM27" s="11" t="s">
        <v>245</v>
      </c>
      <c r="DN27" s="11" t="s">
        <v>259</v>
      </c>
      <c r="DO27" s="11" t="s">
        <v>282</v>
      </c>
      <c r="DP27" s="11" t="s">
        <v>481</v>
      </c>
      <c r="DQ27" s="11" t="s">
        <v>481</v>
      </c>
      <c r="DR27" s="21" t="s">
        <v>225</v>
      </c>
      <c r="DS27" s="21" t="s">
        <v>248</v>
      </c>
      <c r="DT27" s="11" t="s">
        <v>209</v>
      </c>
      <c r="DU27" s="11">
        <v>300</v>
      </c>
      <c r="DV27" s="11" t="s">
        <v>209</v>
      </c>
      <c r="DW27" s="21" t="s">
        <v>248</v>
      </c>
      <c r="DX27" s="11" t="s">
        <v>209</v>
      </c>
      <c r="DY27" s="11" t="s">
        <v>209</v>
      </c>
      <c r="DZ27" s="11" t="s">
        <v>209</v>
      </c>
      <c r="EA27" s="11" t="s">
        <v>209</v>
      </c>
      <c r="EB27" s="11" t="s">
        <v>209</v>
      </c>
      <c r="EC27" s="11" t="s">
        <v>209</v>
      </c>
      <c r="ED27" s="11" t="s">
        <v>209</v>
      </c>
      <c r="EE27" s="11" t="s">
        <v>209</v>
      </c>
      <c r="EF27" s="11" t="s">
        <v>209</v>
      </c>
      <c r="EG27" s="11" t="s">
        <v>209</v>
      </c>
      <c r="EH27" s="11" t="s">
        <v>209</v>
      </c>
      <c r="EI27" s="11" t="s">
        <v>209</v>
      </c>
      <c r="EJ27" s="11" t="s">
        <v>209</v>
      </c>
      <c r="EK27" s="11" t="s">
        <v>209</v>
      </c>
      <c r="EL27" s="11" t="s">
        <v>209</v>
      </c>
      <c r="EM27" s="11" t="s">
        <v>209</v>
      </c>
      <c r="EN27" s="11" t="s">
        <v>209</v>
      </c>
      <c r="EO27" s="11" t="s">
        <v>209</v>
      </c>
      <c r="EP27" s="11" t="s">
        <v>209</v>
      </c>
      <c r="EQ27" s="11" t="s">
        <v>209</v>
      </c>
      <c r="ER27" s="11" t="s">
        <v>209</v>
      </c>
      <c r="ES27" s="11" t="s">
        <v>209</v>
      </c>
      <c r="ET27" s="11" t="s">
        <v>209</v>
      </c>
      <c r="EU27" s="11" t="s">
        <v>209</v>
      </c>
      <c r="EV27" s="11" t="s">
        <v>209</v>
      </c>
      <c r="EW27" s="11" t="s">
        <v>209</v>
      </c>
      <c r="EX27" s="11" t="s">
        <v>209</v>
      </c>
      <c r="EY27" s="11" t="s">
        <v>209</v>
      </c>
      <c r="EZ27" s="11" t="s">
        <v>209</v>
      </c>
      <c r="FA27" s="11" t="s">
        <v>209</v>
      </c>
      <c r="FB27" s="11" t="s">
        <v>209</v>
      </c>
      <c r="FC27" s="11" t="s">
        <v>209</v>
      </c>
      <c r="FD27" s="11" t="s">
        <v>209</v>
      </c>
      <c r="FE27" s="11" t="s">
        <v>209</v>
      </c>
      <c r="FF27" s="11" t="s">
        <v>209</v>
      </c>
      <c r="FG27" s="11" t="s">
        <v>209</v>
      </c>
      <c r="FH27" s="11" t="s">
        <v>209</v>
      </c>
      <c r="FI27" s="11" t="s">
        <v>209</v>
      </c>
      <c r="FJ27" s="11" t="s">
        <v>209</v>
      </c>
      <c r="FK27" s="11" t="s">
        <v>209</v>
      </c>
      <c r="FL27" s="11" t="s">
        <v>209</v>
      </c>
      <c r="FM27" s="11" t="s">
        <v>209</v>
      </c>
      <c r="FN27" s="11" t="s">
        <v>209</v>
      </c>
      <c r="FO27" s="11" t="s">
        <v>209</v>
      </c>
      <c r="FP27" s="11" t="s">
        <v>209</v>
      </c>
      <c r="FQ27" s="11" t="s">
        <v>209</v>
      </c>
    </row>
    <row r="28" spans="1:173" s="21" customFormat="1" hidden="1">
      <c r="A28" s="11">
        <v>7</v>
      </c>
      <c r="B28" s="11" t="s">
        <v>209</v>
      </c>
      <c r="C28" s="11" t="s">
        <v>209</v>
      </c>
      <c r="D28" s="11" t="s">
        <v>209</v>
      </c>
      <c r="E28" s="11" t="s">
        <v>209</v>
      </c>
      <c r="F28" s="11" t="s">
        <v>209</v>
      </c>
      <c r="G28" s="11" t="s">
        <v>209</v>
      </c>
      <c r="H28" s="11" t="s">
        <v>209</v>
      </c>
      <c r="I28" s="11" t="s">
        <v>209</v>
      </c>
      <c r="J28" s="11" t="s">
        <v>209</v>
      </c>
      <c r="K28" s="11" t="s">
        <v>209</v>
      </c>
      <c r="L28" s="11" t="s">
        <v>209</v>
      </c>
      <c r="M28" s="11" t="s">
        <v>209</v>
      </c>
      <c r="N28" s="11" t="s">
        <v>209</v>
      </c>
      <c r="O28" s="11" t="s">
        <v>209</v>
      </c>
      <c r="P28" s="11" t="s">
        <v>209</v>
      </c>
      <c r="Q28" s="11" t="s">
        <v>209</v>
      </c>
      <c r="R28" s="11" t="s">
        <v>209</v>
      </c>
      <c r="S28" s="11" t="s">
        <v>209</v>
      </c>
      <c r="T28" s="18" t="s">
        <v>209</v>
      </c>
      <c r="U28" s="18" t="s">
        <v>209</v>
      </c>
      <c r="V28" s="11" t="s">
        <v>209</v>
      </c>
      <c r="W28" s="11" t="s">
        <v>209</v>
      </c>
      <c r="X28" s="11" t="s">
        <v>209</v>
      </c>
      <c r="Y28" s="11" t="s">
        <v>209</v>
      </c>
      <c r="Z28" s="11" t="s">
        <v>209</v>
      </c>
      <c r="AA28" s="11" t="s">
        <v>209</v>
      </c>
      <c r="AB28" s="11" t="s">
        <v>209</v>
      </c>
      <c r="AC28" s="11" t="s">
        <v>209</v>
      </c>
      <c r="AD28" s="11" t="s">
        <v>209</v>
      </c>
      <c r="AE28" s="11" t="s">
        <v>209</v>
      </c>
      <c r="AF28" s="11" t="s">
        <v>209</v>
      </c>
      <c r="AG28" s="11" t="s">
        <v>209</v>
      </c>
      <c r="AH28" s="11" t="s">
        <v>209</v>
      </c>
      <c r="AI28" s="11" t="s">
        <v>209</v>
      </c>
      <c r="AJ28" s="11" t="s">
        <v>209</v>
      </c>
      <c r="AK28" s="11" t="s">
        <v>209</v>
      </c>
      <c r="AL28" s="11" t="s">
        <v>209</v>
      </c>
      <c r="AM28" s="11" t="s">
        <v>209</v>
      </c>
      <c r="AN28" s="11" t="s">
        <v>209</v>
      </c>
      <c r="AO28" s="11" t="s">
        <v>209</v>
      </c>
      <c r="AP28" s="11" t="s">
        <v>209</v>
      </c>
      <c r="AQ28" s="11" t="s">
        <v>209</v>
      </c>
      <c r="AR28" s="11" t="s">
        <v>209</v>
      </c>
      <c r="AS28" s="11" t="s">
        <v>209</v>
      </c>
      <c r="AT28" s="11" t="s">
        <v>209</v>
      </c>
      <c r="AU28" s="11" t="s">
        <v>209</v>
      </c>
      <c r="AV28" s="11" t="s">
        <v>209</v>
      </c>
      <c r="AW28" s="11" t="s">
        <v>209</v>
      </c>
      <c r="AX28" s="11" t="s">
        <v>209</v>
      </c>
      <c r="AY28" s="11" t="s">
        <v>209</v>
      </c>
      <c r="AZ28" s="11" t="s">
        <v>209</v>
      </c>
      <c r="BA28" s="11" t="s">
        <v>209</v>
      </c>
      <c r="BB28" s="11" t="s">
        <v>209</v>
      </c>
      <c r="BC28" s="11" t="s">
        <v>209</v>
      </c>
      <c r="BD28" s="11" t="s">
        <v>209</v>
      </c>
      <c r="BE28" s="11" t="s">
        <v>209</v>
      </c>
      <c r="BF28" s="11" t="s">
        <v>209</v>
      </c>
      <c r="BG28" s="11" t="s">
        <v>209</v>
      </c>
      <c r="BH28" s="11" t="s">
        <v>209</v>
      </c>
      <c r="BI28" s="11" t="s">
        <v>209</v>
      </c>
      <c r="BJ28" s="11" t="s">
        <v>209</v>
      </c>
      <c r="BK28" s="11" t="s">
        <v>209</v>
      </c>
      <c r="BL28" s="11" t="s">
        <v>209</v>
      </c>
      <c r="BM28" s="11" t="s">
        <v>209</v>
      </c>
      <c r="BN28" s="11" t="s">
        <v>209</v>
      </c>
      <c r="BO28" s="11" t="s">
        <v>209</v>
      </c>
      <c r="BP28" s="11" t="s">
        <v>209</v>
      </c>
      <c r="BQ28" s="11" t="s">
        <v>209</v>
      </c>
      <c r="BR28" s="11" t="s">
        <v>209</v>
      </c>
      <c r="BS28" s="11" t="s">
        <v>209</v>
      </c>
      <c r="BT28" s="11" t="s">
        <v>209</v>
      </c>
      <c r="BU28" s="11" t="s">
        <v>209</v>
      </c>
      <c r="BV28" s="11" t="s">
        <v>209</v>
      </c>
      <c r="BW28" s="11" t="s">
        <v>209</v>
      </c>
      <c r="BX28" s="11" t="s">
        <v>209</v>
      </c>
      <c r="BY28" s="11" t="s">
        <v>209</v>
      </c>
      <c r="BZ28" s="11" t="s">
        <v>209</v>
      </c>
      <c r="CA28" s="11" t="s">
        <v>209</v>
      </c>
      <c r="CB28" s="11" t="s">
        <v>209</v>
      </c>
      <c r="CC28" s="11" t="s">
        <v>209</v>
      </c>
      <c r="CD28" s="11" t="s">
        <v>209</v>
      </c>
      <c r="CE28" s="11" t="s">
        <v>209</v>
      </c>
      <c r="CF28" s="11" t="s">
        <v>209</v>
      </c>
      <c r="CG28" s="11" t="s">
        <v>209</v>
      </c>
      <c r="CH28" s="11" t="s">
        <v>209</v>
      </c>
      <c r="CI28" s="11" t="s">
        <v>209</v>
      </c>
      <c r="CJ28" s="11" t="s">
        <v>209</v>
      </c>
      <c r="CK28" s="11" t="s">
        <v>209</v>
      </c>
      <c r="CL28" s="11" t="s">
        <v>209</v>
      </c>
      <c r="CM28" s="11" t="s">
        <v>209</v>
      </c>
      <c r="CN28" s="11" t="s">
        <v>209</v>
      </c>
      <c r="CO28" s="11" t="s">
        <v>209</v>
      </c>
      <c r="CP28" s="11" t="s">
        <v>209</v>
      </c>
      <c r="CQ28" s="11" t="s">
        <v>209</v>
      </c>
      <c r="CR28" s="11" t="s">
        <v>209</v>
      </c>
      <c r="CS28" s="11" t="s">
        <v>209</v>
      </c>
      <c r="CT28" s="11" t="s">
        <v>209</v>
      </c>
      <c r="CU28" s="11" t="s">
        <v>209</v>
      </c>
      <c r="CV28" s="11" t="s">
        <v>209</v>
      </c>
      <c r="CW28" s="11" t="s">
        <v>209</v>
      </c>
      <c r="CX28" s="11" t="s">
        <v>209</v>
      </c>
      <c r="CY28" s="11" t="s">
        <v>209</v>
      </c>
      <c r="CZ28" s="11" t="s">
        <v>209</v>
      </c>
      <c r="DA28" s="11" t="s">
        <v>209</v>
      </c>
      <c r="DB28" s="11" t="s">
        <v>209</v>
      </c>
      <c r="DC28" s="11" t="s">
        <v>209</v>
      </c>
      <c r="DD28" s="11" t="s">
        <v>209</v>
      </c>
      <c r="DE28" s="11" t="s">
        <v>209</v>
      </c>
      <c r="DF28" s="11" t="s">
        <v>209</v>
      </c>
      <c r="DG28" s="11" t="s">
        <v>479</v>
      </c>
      <c r="DH28" s="11" t="s">
        <v>253</v>
      </c>
      <c r="DI28" s="11" t="s">
        <v>209</v>
      </c>
      <c r="DJ28" s="11" t="s">
        <v>209</v>
      </c>
      <c r="DK28" s="11">
        <v>14</v>
      </c>
      <c r="DL28" s="11" t="s">
        <v>222</v>
      </c>
      <c r="DM28" s="11" t="s">
        <v>223</v>
      </c>
      <c r="DN28" s="11" t="s">
        <v>259</v>
      </c>
      <c r="DO28" s="11" t="s">
        <v>209</v>
      </c>
      <c r="DP28" s="11" t="s">
        <v>209</v>
      </c>
      <c r="DQ28" s="11" t="s">
        <v>209</v>
      </c>
      <c r="DR28" s="11" t="s">
        <v>209</v>
      </c>
      <c r="DS28" s="11" t="s">
        <v>209</v>
      </c>
      <c r="DT28" s="11" t="s">
        <v>209</v>
      </c>
      <c r="DU28" s="11">
        <v>100</v>
      </c>
      <c r="DV28" s="11" t="s">
        <v>209</v>
      </c>
      <c r="DW28" s="21" t="s">
        <v>248</v>
      </c>
      <c r="DX28" s="11" t="s">
        <v>209</v>
      </c>
      <c r="DY28" s="11" t="s">
        <v>482</v>
      </c>
      <c r="DZ28" s="11" t="s">
        <v>86</v>
      </c>
      <c r="EA28" s="11" t="s">
        <v>209</v>
      </c>
      <c r="EB28" s="11" t="s">
        <v>209</v>
      </c>
      <c r="EC28" s="11" t="s">
        <v>209</v>
      </c>
      <c r="ED28" s="11" t="s">
        <v>209</v>
      </c>
      <c r="EE28" s="11" t="s">
        <v>209</v>
      </c>
      <c r="EF28" s="11" t="s">
        <v>209</v>
      </c>
      <c r="EG28" s="11" t="s">
        <v>209</v>
      </c>
      <c r="EH28" s="11" t="s">
        <v>209</v>
      </c>
      <c r="EI28" s="11" t="s">
        <v>209</v>
      </c>
      <c r="EJ28" s="11" t="s">
        <v>209</v>
      </c>
      <c r="EK28" s="11" t="s">
        <v>209</v>
      </c>
      <c r="EL28" s="11" t="s">
        <v>209</v>
      </c>
      <c r="EM28" s="11" t="s">
        <v>209</v>
      </c>
      <c r="EN28" s="11" t="s">
        <v>209</v>
      </c>
      <c r="EO28" s="11" t="s">
        <v>209</v>
      </c>
      <c r="EP28" s="11" t="s">
        <v>209</v>
      </c>
      <c r="EQ28" s="11" t="s">
        <v>209</v>
      </c>
      <c r="ER28" s="11" t="s">
        <v>209</v>
      </c>
      <c r="ES28" s="11" t="s">
        <v>209</v>
      </c>
      <c r="ET28" s="11" t="s">
        <v>209</v>
      </c>
      <c r="EU28" s="11" t="s">
        <v>209</v>
      </c>
      <c r="EV28" s="11" t="s">
        <v>209</v>
      </c>
      <c r="EW28" s="11" t="s">
        <v>209</v>
      </c>
      <c r="EX28" s="11" t="s">
        <v>209</v>
      </c>
      <c r="EY28" s="11" t="s">
        <v>209</v>
      </c>
      <c r="EZ28" s="11" t="s">
        <v>209</v>
      </c>
      <c r="FA28" s="11" t="s">
        <v>209</v>
      </c>
      <c r="FB28" s="11" t="s">
        <v>209</v>
      </c>
      <c r="FC28" s="11" t="s">
        <v>209</v>
      </c>
      <c r="FD28" s="11" t="s">
        <v>209</v>
      </c>
      <c r="FE28" s="11" t="s">
        <v>209</v>
      </c>
      <c r="FF28" s="11" t="s">
        <v>209</v>
      </c>
      <c r="FG28" s="11" t="s">
        <v>209</v>
      </c>
      <c r="FH28" s="11" t="s">
        <v>209</v>
      </c>
      <c r="FI28" s="11" t="s">
        <v>209</v>
      </c>
      <c r="FJ28" s="11" t="s">
        <v>209</v>
      </c>
      <c r="FK28" s="11" t="s">
        <v>209</v>
      </c>
      <c r="FL28" s="11" t="s">
        <v>209</v>
      </c>
      <c r="FM28" s="11" t="s">
        <v>209</v>
      </c>
      <c r="FN28" s="11" t="s">
        <v>209</v>
      </c>
      <c r="FO28" s="11" t="s">
        <v>209</v>
      </c>
      <c r="FP28" s="11" t="s">
        <v>209</v>
      </c>
      <c r="FQ28" s="11" t="s">
        <v>209</v>
      </c>
    </row>
    <row r="29" spans="1:173" s="21" customFormat="1" hidden="1">
      <c r="A29" s="11">
        <v>7</v>
      </c>
      <c r="B29" s="11" t="s">
        <v>209</v>
      </c>
      <c r="C29" s="11" t="s">
        <v>209</v>
      </c>
      <c r="D29" s="11" t="s">
        <v>209</v>
      </c>
      <c r="E29" s="11" t="s">
        <v>209</v>
      </c>
      <c r="F29" s="11" t="s">
        <v>209</v>
      </c>
      <c r="G29" s="11" t="s">
        <v>209</v>
      </c>
      <c r="H29" s="11" t="s">
        <v>209</v>
      </c>
      <c r="I29" s="11" t="s">
        <v>209</v>
      </c>
      <c r="J29" s="11" t="s">
        <v>209</v>
      </c>
      <c r="K29" s="11" t="s">
        <v>209</v>
      </c>
      <c r="L29" s="11" t="s">
        <v>209</v>
      </c>
      <c r="M29" s="11" t="s">
        <v>209</v>
      </c>
      <c r="N29" s="11" t="s">
        <v>209</v>
      </c>
      <c r="O29" s="11" t="s">
        <v>209</v>
      </c>
      <c r="P29" s="11" t="s">
        <v>209</v>
      </c>
      <c r="Q29" s="11" t="s">
        <v>209</v>
      </c>
      <c r="R29" s="11" t="s">
        <v>209</v>
      </c>
      <c r="S29" s="11" t="s">
        <v>209</v>
      </c>
      <c r="T29" s="18" t="s">
        <v>209</v>
      </c>
      <c r="U29" s="18" t="s">
        <v>209</v>
      </c>
      <c r="V29" s="11" t="s">
        <v>209</v>
      </c>
      <c r="W29" s="11" t="s">
        <v>209</v>
      </c>
      <c r="X29" s="11" t="s">
        <v>209</v>
      </c>
      <c r="Y29" s="11" t="s">
        <v>209</v>
      </c>
      <c r="Z29" s="11" t="s">
        <v>209</v>
      </c>
      <c r="AA29" s="11" t="s">
        <v>209</v>
      </c>
      <c r="AB29" s="11" t="s">
        <v>209</v>
      </c>
      <c r="AC29" s="11" t="s">
        <v>209</v>
      </c>
      <c r="AD29" s="11" t="s">
        <v>209</v>
      </c>
      <c r="AE29" s="11" t="s">
        <v>209</v>
      </c>
      <c r="AF29" s="11" t="s">
        <v>209</v>
      </c>
      <c r="AG29" s="11" t="s">
        <v>209</v>
      </c>
      <c r="AH29" s="11" t="s">
        <v>209</v>
      </c>
      <c r="AI29" s="11" t="s">
        <v>209</v>
      </c>
      <c r="AJ29" s="11" t="s">
        <v>209</v>
      </c>
      <c r="AK29" s="11" t="s">
        <v>209</v>
      </c>
      <c r="AL29" s="11" t="s">
        <v>209</v>
      </c>
      <c r="AM29" s="11" t="s">
        <v>209</v>
      </c>
      <c r="AN29" s="11" t="s">
        <v>209</v>
      </c>
      <c r="AO29" s="11" t="s">
        <v>209</v>
      </c>
      <c r="AP29" s="11" t="s">
        <v>209</v>
      </c>
      <c r="AQ29" s="11" t="s">
        <v>209</v>
      </c>
      <c r="AR29" s="11" t="s">
        <v>209</v>
      </c>
      <c r="AS29" s="11" t="s">
        <v>209</v>
      </c>
      <c r="AT29" s="11" t="s">
        <v>209</v>
      </c>
      <c r="AU29" s="11" t="s">
        <v>209</v>
      </c>
      <c r="AV29" s="11" t="s">
        <v>209</v>
      </c>
      <c r="AW29" s="11" t="s">
        <v>209</v>
      </c>
      <c r="AX29" s="11" t="s">
        <v>209</v>
      </c>
      <c r="AY29" s="11" t="s">
        <v>209</v>
      </c>
      <c r="AZ29" s="11" t="s">
        <v>209</v>
      </c>
      <c r="BA29" s="11" t="s">
        <v>209</v>
      </c>
      <c r="BB29" s="11" t="s">
        <v>209</v>
      </c>
      <c r="BC29" s="11" t="s">
        <v>209</v>
      </c>
      <c r="BD29" s="11" t="s">
        <v>209</v>
      </c>
      <c r="BE29" s="11" t="s">
        <v>209</v>
      </c>
      <c r="BF29" s="11" t="s">
        <v>209</v>
      </c>
      <c r="BG29" s="11" t="s">
        <v>209</v>
      </c>
      <c r="BH29" s="11" t="s">
        <v>209</v>
      </c>
      <c r="BI29" s="11" t="s">
        <v>209</v>
      </c>
      <c r="BJ29" s="11" t="s">
        <v>209</v>
      </c>
      <c r="BK29" s="11" t="s">
        <v>209</v>
      </c>
      <c r="BL29" s="11" t="s">
        <v>209</v>
      </c>
      <c r="BM29" s="11" t="s">
        <v>209</v>
      </c>
      <c r="BN29" s="11" t="s">
        <v>209</v>
      </c>
      <c r="BO29" s="11" t="s">
        <v>209</v>
      </c>
      <c r="BP29" s="11" t="s">
        <v>209</v>
      </c>
      <c r="BQ29" s="11" t="s">
        <v>209</v>
      </c>
      <c r="BR29" s="11" t="s">
        <v>209</v>
      </c>
      <c r="BS29" s="11" t="s">
        <v>209</v>
      </c>
      <c r="BT29" s="11" t="s">
        <v>209</v>
      </c>
      <c r="BU29" s="11" t="s">
        <v>209</v>
      </c>
      <c r="BV29" s="11" t="s">
        <v>209</v>
      </c>
      <c r="BW29" s="11" t="s">
        <v>209</v>
      </c>
      <c r="BX29" s="11" t="s">
        <v>209</v>
      </c>
      <c r="BY29" s="11" t="s">
        <v>209</v>
      </c>
      <c r="BZ29" s="11" t="s">
        <v>209</v>
      </c>
      <c r="CA29" s="11" t="s">
        <v>209</v>
      </c>
      <c r="CB29" s="11" t="s">
        <v>209</v>
      </c>
      <c r="CC29" s="11" t="s">
        <v>209</v>
      </c>
      <c r="CD29" s="11" t="s">
        <v>209</v>
      </c>
      <c r="CE29" s="11" t="s">
        <v>209</v>
      </c>
      <c r="CF29" s="11" t="s">
        <v>209</v>
      </c>
      <c r="CG29" s="11" t="s">
        <v>209</v>
      </c>
      <c r="CH29" s="11" t="s">
        <v>209</v>
      </c>
      <c r="CI29" s="11" t="s">
        <v>209</v>
      </c>
      <c r="CJ29" s="11" t="s">
        <v>209</v>
      </c>
      <c r="CK29" s="11" t="s">
        <v>209</v>
      </c>
      <c r="CL29" s="11" t="s">
        <v>209</v>
      </c>
      <c r="CM29" s="11" t="s">
        <v>209</v>
      </c>
      <c r="CN29" s="11" t="s">
        <v>209</v>
      </c>
      <c r="CO29" s="11" t="s">
        <v>209</v>
      </c>
      <c r="CP29" s="11" t="s">
        <v>209</v>
      </c>
      <c r="CQ29" s="11" t="s">
        <v>209</v>
      </c>
      <c r="CR29" s="11" t="s">
        <v>209</v>
      </c>
      <c r="CS29" s="11" t="s">
        <v>209</v>
      </c>
      <c r="CT29" s="11" t="s">
        <v>209</v>
      </c>
      <c r="CU29" s="11" t="s">
        <v>209</v>
      </c>
      <c r="CV29" s="11" t="s">
        <v>209</v>
      </c>
      <c r="CW29" s="11" t="s">
        <v>209</v>
      </c>
      <c r="CX29" s="11" t="s">
        <v>209</v>
      </c>
      <c r="CY29" s="11" t="s">
        <v>209</v>
      </c>
      <c r="CZ29" s="11" t="s">
        <v>209</v>
      </c>
      <c r="DA29" s="11" t="s">
        <v>209</v>
      </c>
      <c r="DB29" s="11" t="s">
        <v>209</v>
      </c>
      <c r="DC29" s="11" t="s">
        <v>209</v>
      </c>
      <c r="DD29" s="11" t="s">
        <v>209</v>
      </c>
      <c r="DE29" s="11" t="s">
        <v>209</v>
      </c>
      <c r="DF29" s="11" t="s">
        <v>209</v>
      </c>
      <c r="DG29" s="11" t="s">
        <v>480</v>
      </c>
      <c r="DH29" s="11" t="s">
        <v>253</v>
      </c>
      <c r="DI29" s="11" t="s">
        <v>209</v>
      </c>
      <c r="DJ29" s="11" t="s">
        <v>209</v>
      </c>
      <c r="DK29" s="11">
        <v>9</v>
      </c>
      <c r="DL29" s="11" t="s">
        <v>244</v>
      </c>
      <c r="DM29" s="11" t="s">
        <v>223</v>
      </c>
      <c r="DN29" s="11" t="s">
        <v>246</v>
      </c>
      <c r="DO29" s="11" t="s">
        <v>209</v>
      </c>
      <c r="DP29" s="11" t="s">
        <v>209</v>
      </c>
      <c r="DQ29" s="11" t="s">
        <v>209</v>
      </c>
      <c r="DR29" s="11" t="s">
        <v>209</v>
      </c>
      <c r="DS29" s="11" t="s">
        <v>209</v>
      </c>
      <c r="DT29" s="11" t="s">
        <v>209</v>
      </c>
      <c r="DU29" s="11" t="s">
        <v>209</v>
      </c>
      <c r="DV29" s="11" t="s">
        <v>209</v>
      </c>
      <c r="DW29" s="21" t="s">
        <v>248</v>
      </c>
      <c r="DX29" s="11" t="s">
        <v>209</v>
      </c>
      <c r="DY29" s="11" t="s">
        <v>483</v>
      </c>
      <c r="DZ29" s="11" t="s">
        <v>86</v>
      </c>
      <c r="EA29" s="11" t="s">
        <v>209</v>
      </c>
      <c r="EB29" s="11" t="s">
        <v>209</v>
      </c>
      <c r="EC29" s="11" t="s">
        <v>209</v>
      </c>
      <c r="ED29" s="11" t="s">
        <v>209</v>
      </c>
      <c r="EE29" s="11" t="s">
        <v>209</v>
      </c>
      <c r="EF29" s="11" t="s">
        <v>209</v>
      </c>
      <c r="EG29" s="11" t="s">
        <v>209</v>
      </c>
      <c r="EH29" s="11" t="s">
        <v>209</v>
      </c>
      <c r="EI29" s="11" t="s">
        <v>209</v>
      </c>
      <c r="EJ29" s="11" t="s">
        <v>209</v>
      </c>
      <c r="EK29" s="11" t="s">
        <v>209</v>
      </c>
      <c r="EL29" s="11" t="s">
        <v>209</v>
      </c>
      <c r="EM29" s="11" t="s">
        <v>209</v>
      </c>
      <c r="EN29" s="11" t="s">
        <v>209</v>
      </c>
      <c r="EO29" s="11" t="s">
        <v>209</v>
      </c>
      <c r="EP29" s="11" t="s">
        <v>209</v>
      </c>
      <c r="EQ29" s="11" t="s">
        <v>209</v>
      </c>
      <c r="ER29" s="11" t="s">
        <v>209</v>
      </c>
      <c r="ES29" s="11" t="s">
        <v>209</v>
      </c>
      <c r="ET29" s="11" t="s">
        <v>209</v>
      </c>
      <c r="EU29" s="11" t="s">
        <v>209</v>
      </c>
      <c r="EV29" s="11" t="s">
        <v>209</v>
      </c>
      <c r="EW29" s="11" t="s">
        <v>209</v>
      </c>
      <c r="EX29" s="11" t="s">
        <v>209</v>
      </c>
      <c r="EY29" s="11" t="s">
        <v>209</v>
      </c>
      <c r="EZ29" s="11" t="s">
        <v>209</v>
      </c>
      <c r="FA29" s="11" t="s">
        <v>209</v>
      </c>
      <c r="FB29" s="11" t="s">
        <v>209</v>
      </c>
      <c r="FC29" s="11" t="s">
        <v>209</v>
      </c>
      <c r="FD29" s="11" t="s">
        <v>209</v>
      </c>
      <c r="FE29" s="11" t="s">
        <v>209</v>
      </c>
      <c r="FF29" s="11" t="s">
        <v>209</v>
      </c>
      <c r="FG29" s="11" t="s">
        <v>209</v>
      </c>
      <c r="FH29" s="11" t="s">
        <v>209</v>
      </c>
      <c r="FI29" s="11" t="s">
        <v>209</v>
      </c>
      <c r="FJ29" s="11" t="s">
        <v>209</v>
      </c>
      <c r="FK29" s="11" t="s">
        <v>209</v>
      </c>
      <c r="FL29" s="11" t="s">
        <v>209</v>
      </c>
      <c r="FM29" s="11" t="s">
        <v>209</v>
      </c>
      <c r="FN29" s="11" t="s">
        <v>209</v>
      </c>
      <c r="FO29" s="11" t="s">
        <v>209</v>
      </c>
      <c r="FP29" s="11" t="s">
        <v>209</v>
      </c>
      <c r="FQ29" s="11" t="s">
        <v>209</v>
      </c>
    </row>
    <row r="30" spans="1:173" s="21" customFormat="1" hidden="1">
      <c r="A30" s="11">
        <v>7</v>
      </c>
      <c r="B30" s="11" t="s">
        <v>209</v>
      </c>
      <c r="C30" s="11" t="s">
        <v>209</v>
      </c>
      <c r="D30" s="11" t="s">
        <v>209</v>
      </c>
      <c r="E30" s="11" t="s">
        <v>209</v>
      </c>
      <c r="F30" s="11" t="s">
        <v>209</v>
      </c>
      <c r="G30" s="11" t="s">
        <v>209</v>
      </c>
      <c r="H30" s="11" t="s">
        <v>209</v>
      </c>
      <c r="I30" s="11" t="s">
        <v>209</v>
      </c>
      <c r="J30" s="11" t="s">
        <v>209</v>
      </c>
      <c r="K30" s="11" t="s">
        <v>209</v>
      </c>
      <c r="L30" s="11" t="s">
        <v>209</v>
      </c>
      <c r="M30" s="11" t="s">
        <v>209</v>
      </c>
      <c r="N30" s="11" t="s">
        <v>209</v>
      </c>
      <c r="O30" s="11" t="s">
        <v>209</v>
      </c>
      <c r="P30" s="11" t="s">
        <v>209</v>
      </c>
      <c r="Q30" s="11" t="s">
        <v>209</v>
      </c>
      <c r="R30" s="11" t="s">
        <v>209</v>
      </c>
      <c r="S30" s="11" t="s">
        <v>209</v>
      </c>
      <c r="T30" s="18" t="s">
        <v>209</v>
      </c>
      <c r="U30" s="18" t="s">
        <v>209</v>
      </c>
      <c r="V30" s="11" t="s">
        <v>209</v>
      </c>
      <c r="W30" s="11" t="s">
        <v>209</v>
      </c>
      <c r="X30" s="11" t="s">
        <v>209</v>
      </c>
      <c r="Y30" s="11" t="s">
        <v>209</v>
      </c>
      <c r="Z30" s="11" t="s">
        <v>209</v>
      </c>
      <c r="AA30" s="11" t="s">
        <v>209</v>
      </c>
      <c r="AB30" s="11" t="s">
        <v>209</v>
      </c>
      <c r="AC30" s="11" t="s">
        <v>209</v>
      </c>
      <c r="AD30" s="11" t="s">
        <v>209</v>
      </c>
      <c r="AE30" s="11" t="s">
        <v>209</v>
      </c>
      <c r="AF30" s="11" t="s">
        <v>209</v>
      </c>
      <c r="AG30" s="11" t="s">
        <v>209</v>
      </c>
      <c r="AH30" s="11" t="s">
        <v>209</v>
      </c>
      <c r="AI30" s="11" t="s">
        <v>209</v>
      </c>
      <c r="AJ30" s="11" t="s">
        <v>209</v>
      </c>
      <c r="AK30" s="11" t="s">
        <v>209</v>
      </c>
      <c r="AL30" s="11" t="s">
        <v>209</v>
      </c>
      <c r="AM30" s="11" t="s">
        <v>209</v>
      </c>
      <c r="AN30" s="11" t="s">
        <v>209</v>
      </c>
      <c r="AO30" s="11" t="s">
        <v>209</v>
      </c>
      <c r="AP30" s="11" t="s">
        <v>209</v>
      </c>
      <c r="AQ30" s="11" t="s">
        <v>209</v>
      </c>
      <c r="AR30" s="11" t="s">
        <v>209</v>
      </c>
      <c r="AS30" s="11" t="s">
        <v>209</v>
      </c>
      <c r="AT30" s="11" t="s">
        <v>209</v>
      </c>
      <c r="AU30" s="11" t="s">
        <v>209</v>
      </c>
      <c r="AV30" s="11" t="s">
        <v>209</v>
      </c>
      <c r="AW30" s="11" t="s">
        <v>209</v>
      </c>
      <c r="AX30" s="11" t="s">
        <v>209</v>
      </c>
      <c r="AY30" s="11" t="s">
        <v>209</v>
      </c>
      <c r="AZ30" s="11" t="s">
        <v>209</v>
      </c>
      <c r="BA30" s="11" t="s">
        <v>209</v>
      </c>
      <c r="BB30" s="11" t="s">
        <v>209</v>
      </c>
      <c r="BC30" s="11" t="s">
        <v>209</v>
      </c>
      <c r="BD30" s="11" t="s">
        <v>209</v>
      </c>
      <c r="BE30" s="11" t="s">
        <v>209</v>
      </c>
      <c r="BF30" s="11" t="s">
        <v>209</v>
      </c>
      <c r="BG30" s="11" t="s">
        <v>209</v>
      </c>
      <c r="BH30" s="11" t="s">
        <v>209</v>
      </c>
      <c r="BI30" s="11" t="s">
        <v>209</v>
      </c>
      <c r="BJ30" s="11" t="s">
        <v>209</v>
      </c>
      <c r="BK30" s="11" t="s">
        <v>209</v>
      </c>
      <c r="BL30" s="11" t="s">
        <v>209</v>
      </c>
      <c r="BM30" s="11" t="s">
        <v>209</v>
      </c>
      <c r="BN30" s="11" t="s">
        <v>209</v>
      </c>
      <c r="BO30" s="11" t="s">
        <v>209</v>
      </c>
      <c r="BP30" s="11" t="s">
        <v>209</v>
      </c>
      <c r="BQ30" s="11" t="s">
        <v>209</v>
      </c>
      <c r="BR30" s="11" t="s">
        <v>209</v>
      </c>
      <c r="BS30" s="11" t="s">
        <v>209</v>
      </c>
      <c r="BT30" s="11" t="s">
        <v>209</v>
      </c>
      <c r="BU30" s="11" t="s">
        <v>209</v>
      </c>
      <c r="BV30" s="11" t="s">
        <v>209</v>
      </c>
      <c r="BW30" s="11" t="s">
        <v>209</v>
      </c>
      <c r="BX30" s="11" t="s">
        <v>209</v>
      </c>
      <c r="BY30" s="11" t="s">
        <v>209</v>
      </c>
      <c r="BZ30" s="11" t="s">
        <v>209</v>
      </c>
      <c r="CA30" s="11" t="s">
        <v>209</v>
      </c>
      <c r="CB30" s="11" t="s">
        <v>209</v>
      </c>
      <c r="CC30" s="11" t="s">
        <v>209</v>
      </c>
      <c r="CD30" s="11" t="s">
        <v>209</v>
      </c>
      <c r="CE30" s="11" t="s">
        <v>209</v>
      </c>
      <c r="CF30" s="11" t="s">
        <v>209</v>
      </c>
      <c r="CG30" s="11" t="s">
        <v>209</v>
      </c>
      <c r="CH30" s="11" t="s">
        <v>209</v>
      </c>
      <c r="CI30" s="11" t="s">
        <v>209</v>
      </c>
      <c r="CJ30" s="11" t="s">
        <v>209</v>
      </c>
      <c r="CK30" s="11" t="s">
        <v>209</v>
      </c>
      <c r="CL30" s="11" t="s">
        <v>209</v>
      </c>
      <c r="CM30" s="11" t="s">
        <v>209</v>
      </c>
      <c r="CN30" s="11" t="s">
        <v>209</v>
      </c>
      <c r="CO30" s="11" t="s">
        <v>209</v>
      </c>
      <c r="CP30" s="11" t="s">
        <v>209</v>
      </c>
      <c r="CQ30" s="11" t="s">
        <v>209</v>
      </c>
      <c r="CR30" s="11" t="s">
        <v>209</v>
      </c>
      <c r="CS30" s="11" t="s">
        <v>209</v>
      </c>
      <c r="CT30" s="11" t="s">
        <v>209</v>
      </c>
      <c r="CU30" s="11" t="s">
        <v>209</v>
      </c>
      <c r="CV30" s="11" t="s">
        <v>209</v>
      </c>
      <c r="CW30" s="11" t="s">
        <v>209</v>
      </c>
      <c r="CX30" s="11" t="s">
        <v>209</v>
      </c>
      <c r="CY30" s="11" t="s">
        <v>209</v>
      </c>
      <c r="CZ30" s="11" t="s">
        <v>209</v>
      </c>
      <c r="DA30" s="11" t="s">
        <v>209</v>
      </c>
      <c r="DB30" s="11" t="s">
        <v>209</v>
      </c>
      <c r="DC30" s="11" t="s">
        <v>209</v>
      </c>
      <c r="DD30" s="11" t="s">
        <v>209</v>
      </c>
      <c r="DE30" s="11" t="s">
        <v>209</v>
      </c>
      <c r="DF30" s="11" t="s">
        <v>209</v>
      </c>
      <c r="DG30" s="11" t="s">
        <v>72</v>
      </c>
      <c r="DH30" s="11" t="s">
        <v>281</v>
      </c>
      <c r="DI30" s="11" t="s">
        <v>209</v>
      </c>
      <c r="DJ30" s="11" t="s">
        <v>209</v>
      </c>
      <c r="DK30" s="11">
        <v>58</v>
      </c>
      <c r="DL30" s="11" t="s">
        <v>244</v>
      </c>
      <c r="DM30" s="11" t="s">
        <v>223</v>
      </c>
      <c r="DN30" s="11" t="s">
        <v>246</v>
      </c>
      <c r="DO30" s="11" t="s">
        <v>360</v>
      </c>
      <c r="DP30" s="11" t="s">
        <v>360</v>
      </c>
      <c r="DQ30" s="11" t="s">
        <v>360</v>
      </c>
      <c r="DR30" s="21" t="s">
        <v>225</v>
      </c>
      <c r="DS30" s="21" t="s">
        <v>248</v>
      </c>
      <c r="DT30" s="11" t="s">
        <v>209</v>
      </c>
      <c r="DU30" s="11" t="s">
        <v>209</v>
      </c>
      <c r="DV30" s="11" t="s">
        <v>209</v>
      </c>
      <c r="DW30" s="21" t="s">
        <v>248</v>
      </c>
      <c r="DX30" s="11" t="s">
        <v>209</v>
      </c>
      <c r="DY30" s="11" t="s">
        <v>209</v>
      </c>
      <c r="DZ30" s="11" t="s">
        <v>209</v>
      </c>
      <c r="EA30" s="11" t="s">
        <v>209</v>
      </c>
      <c r="EB30" s="11" t="s">
        <v>209</v>
      </c>
      <c r="EC30" s="11" t="s">
        <v>209</v>
      </c>
      <c r="ED30" s="11" t="s">
        <v>209</v>
      </c>
      <c r="EE30" s="11" t="s">
        <v>209</v>
      </c>
      <c r="EF30" s="11" t="s">
        <v>209</v>
      </c>
      <c r="EG30" s="11" t="s">
        <v>209</v>
      </c>
      <c r="EH30" s="11" t="s">
        <v>209</v>
      </c>
      <c r="EI30" s="11" t="s">
        <v>209</v>
      </c>
      <c r="EJ30" s="11" t="s">
        <v>209</v>
      </c>
      <c r="EK30" s="11" t="s">
        <v>209</v>
      </c>
      <c r="EL30" s="11" t="s">
        <v>209</v>
      </c>
      <c r="EM30" s="11" t="s">
        <v>209</v>
      </c>
      <c r="EN30" s="11" t="s">
        <v>209</v>
      </c>
      <c r="EO30" s="11" t="s">
        <v>209</v>
      </c>
      <c r="EP30" s="11" t="s">
        <v>209</v>
      </c>
      <c r="EQ30" s="11" t="s">
        <v>209</v>
      </c>
      <c r="ER30" s="11" t="s">
        <v>209</v>
      </c>
      <c r="ES30" s="11" t="s">
        <v>209</v>
      </c>
      <c r="ET30" s="11" t="s">
        <v>209</v>
      </c>
      <c r="EU30" s="11" t="s">
        <v>209</v>
      </c>
      <c r="EV30" s="11" t="s">
        <v>209</v>
      </c>
      <c r="EW30" s="11" t="s">
        <v>209</v>
      </c>
      <c r="EX30" s="11" t="s">
        <v>209</v>
      </c>
      <c r="EY30" s="11" t="s">
        <v>209</v>
      </c>
      <c r="EZ30" s="11" t="s">
        <v>209</v>
      </c>
      <c r="FA30" s="11" t="s">
        <v>209</v>
      </c>
      <c r="FB30" s="11" t="s">
        <v>209</v>
      </c>
      <c r="FC30" s="11" t="s">
        <v>209</v>
      </c>
      <c r="FD30" s="11" t="s">
        <v>209</v>
      </c>
      <c r="FE30" s="11" t="s">
        <v>209</v>
      </c>
      <c r="FF30" s="11" t="s">
        <v>209</v>
      </c>
      <c r="FG30" s="11" t="s">
        <v>209</v>
      </c>
      <c r="FH30" s="11" t="s">
        <v>209</v>
      </c>
      <c r="FI30" s="11" t="s">
        <v>209</v>
      </c>
      <c r="FJ30" s="11" t="s">
        <v>209</v>
      </c>
      <c r="FK30" s="11" t="s">
        <v>209</v>
      </c>
      <c r="FL30" s="11" t="s">
        <v>209</v>
      </c>
      <c r="FM30" s="11" t="s">
        <v>209</v>
      </c>
      <c r="FN30" s="11" t="s">
        <v>209</v>
      </c>
      <c r="FO30" s="11" t="s">
        <v>209</v>
      </c>
      <c r="FP30" s="11" t="s">
        <v>209</v>
      </c>
      <c r="FQ30" s="11" t="s">
        <v>209</v>
      </c>
    </row>
    <row r="31" spans="1:173" s="21" customFormat="1">
      <c r="A31" s="11">
        <v>8</v>
      </c>
      <c r="B31" s="11" t="s">
        <v>285</v>
      </c>
      <c r="C31" s="12">
        <v>41830</v>
      </c>
      <c r="D31" s="11" t="s">
        <v>92</v>
      </c>
      <c r="E31" s="11" t="s">
        <v>92</v>
      </c>
      <c r="F31" s="11" t="s">
        <v>77</v>
      </c>
      <c r="G31" s="11" t="s">
        <v>73</v>
      </c>
      <c r="H31" s="3" t="s">
        <v>65</v>
      </c>
      <c r="I31" s="3" t="s">
        <v>86</v>
      </c>
      <c r="J31" s="3" t="s">
        <v>490</v>
      </c>
      <c r="K31" s="13" t="s">
        <v>62</v>
      </c>
      <c r="L31" s="11" t="s">
        <v>59</v>
      </c>
      <c r="M31" s="11" t="s">
        <v>92</v>
      </c>
      <c r="N31" s="14">
        <v>1.3925000000000001</v>
      </c>
      <c r="O31" s="15">
        <v>8466</v>
      </c>
      <c r="P31" s="16">
        <f>+O31*N31</f>
        <v>11788.905000000001</v>
      </c>
      <c r="Q31" s="17">
        <f>8347.43+8611.35</f>
        <v>16958.78</v>
      </c>
      <c r="R31" s="18">
        <v>28725</v>
      </c>
      <c r="S31" s="19">
        <f>+R31*N31</f>
        <v>39999.5625</v>
      </c>
      <c r="T31" s="18">
        <v>40000</v>
      </c>
      <c r="U31" s="18">
        <f>T31-Q31</f>
        <v>23041.22</v>
      </c>
      <c r="V31" s="20">
        <f>U31/Q31</f>
        <v>1.358660233813989</v>
      </c>
      <c r="W31" s="11" t="s">
        <v>248</v>
      </c>
      <c r="X31" s="11" t="s">
        <v>209</v>
      </c>
      <c r="Y31" s="11" t="s">
        <v>248</v>
      </c>
      <c r="Z31" s="11" t="s">
        <v>379</v>
      </c>
      <c r="AA31" s="21" t="s">
        <v>380</v>
      </c>
      <c r="AB31" s="11" t="s">
        <v>487</v>
      </c>
      <c r="AC31" s="11">
        <v>25</v>
      </c>
      <c r="AD31" s="11" t="s">
        <v>488</v>
      </c>
      <c r="AE31" s="11">
        <v>250</v>
      </c>
      <c r="AF31" s="11" t="s">
        <v>248</v>
      </c>
      <c r="AG31" s="11" t="s">
        <v>489</v>
      </c>
      <c r="AH31" s="11" t="s">
        <v>492</v>
      </c>
      <c r="AI31" s="11" t="s">
        <v>248</v>
      </c>
      <c r="AJ31" s="11" t="s">
        <v>209</v>
      </c>
      <c r="AK31" s="11" t="s">
        <v>467</v>
      </c>
      <c r="AL31" s="11" t="s">
        <v>226</v>
      </c>
      <c r="AM31" s="11" t="s">
        <v>490</v>
      </c>
      <c r="AN31" s="11" t="s">
        <v>493</v>
      </c>
      <c r="AO31" s="11" t="s">
        <v>226</v>
      </c>
      <c r="AP31" s="11" t="s">
        <v>387</v>
      </c>
      <c r="AQ31" s="11" t="s">
        <v>346</v>
      </c>
      <c r="AR31" s="11" t="s">
        <v>248</v>
      </c>
      <c r="AS31" s="11" t="s">
        <v>209</v>
      </c>
      <c r="AT31" s="11" t="s">
        <v>209</v>
      </c>
      <c r="AU31" s="11" t="s">
        <v>248</v>
      </c>
      <c r="AV31" s="11" t="s">
        <v>209</v>
      </c>
      <c r="AW31" s="11" t="s">
        <v>209</v>
      </c>
      <c r="AX31" s="11" t="s">
        <v>209</v>
      </c>
      <c r="AY31" s="11" t="s">
        <v>209</v>
      </c>
      <c r="AZ31" s="11" t="s">
        <v>209</v>
      </c>
      <c r="BA31" s="11" t="s">
        <v>209</v>
      </c>
      <c r="BB31" s="11" t="s">
        <v>209</v>
      </c>
      <c r="BC31" s="11" t="s">
        <v>209</v>
      </c>
      <c r="BD31" s="11" t="s">
        <v>494</v>
      </c>
      <c r="BE31" s="11" t="s">
        <v>495</v>
      </c>
      <c r="BF31" s="11" t="s">
        <v>496</v>
      </c>
      <c r="BG31" s="11" t="s">
        <v>209</v>
      </c>
      <c r="BH31" s="11" t="s">
        <v>209</v>
      </c>
      <c r="BI31" s="11" t="s">
        <v>209</v>
      </c>
      <c r="BJ31" s="11" t="s">
        <v>209</v>
      </c>
      <c r="BK31" s="11" t="s">
        <v>209</v>
      </c>
      <c r="BL31" s="11" t="s">
        <v>209</v>
      </c>
      <c r="BM31" s="11">
        <v>500</v>
      </c>
      <c r="BN31" s="11" t="s">
        <v>91</v>
      </c>
      <c r="BO31" s="11" t="s">
        <v>393</v>
      </c>
      <c r="BP31" s="11" t="s">
        <v>497</v>
      </c>
      <c r="BQ31" s="11" t="s">
        <v>351</v>
      </c>
      <c r="BR31" s="11" t="s">
        <v>330</v>
      </c>
      <c r="BS31" s="11" t="s">
        <v>352</v>
      </c>
      <c r="BT31" s="11" t="s">
        <v>1</v>
      </c>
      <c r="BU31" s="11" t="s">
        <v>332</v>
      </c>
      <c r="BV31" s="21" t="s">
        <v>207</v>
      </c>
      <c r="BW31" s="21" t="s">
        <v>208</v>
      </c>
      <c r="BX31" s="21" t="s">
        <v>209</v>
      </c>
      <c r="BY31" s="11" t="s">
        <v>73</v>
      </c>
      <c r="BZ31" s="21" t="s">
        <v>210</v>
      </c>
      <c r="CA31" s="22" t="s">
        <v>65</v>
      </c>
      <c r="CB31" s="21">
        <v>300</v>
      </c>
      <c r="CC31" s="21" t="s">
        <v>211</v>
      </c>
      <c r="CD31" s="21" t="s">
        <v>212</v>
      </c>
      <c r="CE31" s="21" t="s">
        <v>213</v>
      </c>
      <c r="CF31" s="21" t="s">
        <v>209</v>
      </c>
      <c r="CG31" s="21" t="s">
        <v>214</v>
      </c>
      <c r="CH31" s="21">
        <v>1</v>
      </c>
      <c r="CI31" s="21" t="s">
        <v>498</v>
      </c>
      <c r="CJ31" s="21" t="s">
        <v>237</v>
      </c>
      <c r="CK31" s="21" t="s">
        <v>209</v>
      </c>
      <c r="CL31" s="21" t="s">
        <v>238</v>
      </c>
      <c r="CM31" s="21" t="s">
        <v>237</v>
      </c>
      <c r="CN31" s="21" t="s">
        <v>209</v>
      </c>
      <c r="CO31" s="21" t="s">
        <v>256</v>
      </c>
      <c r="CP31" s="21" t="s">
        <v>237</v>
      </c>
      <c r="CQ31" s="21" t="s">
        <v>209</v>
      </c>
      <c r="CR31" s="21">
        <v>94</v>
      </c>
      <c r="CS31" s="21">
        <v>1</v>
      </c>
      <c r="CT31" s="21">
        <v>25</v>
      </c>
      <c r="CU31" s="21">
        <v>3</v>
      </c>
      <c r="CV31" s="21" t="s">
        <v>217</v>
      </c>
      <c r="CW31" s="21" t="s">
        <v>209</v>
      </c>
      <c r="CX31" s="21" t="s">
        <v>239</v>
      </c>
      <c r="CY31" s="21" t="s">
        <v>209</v>
      </c>
      <c r="CZ31" s="21" t="s">
        <v>91</v>
      </c>
      <c r="DA31" s="21" t="s">
        <v>239</v>
      </c>
      <c r="DB31" s="21">
        <v>8</v>
      </c>
      <c r="DC31" s="21" t="s">
        <v>218</v>
      </c>
      <c r="DD31" s="21" t="s">
        <v>86</v>
      </c>
      <c r="DE31" s="21">
        <v>30</v>
      </c>
      <c r="DF31" s="21" t="s">
        <v>219</v>
      </c>
      <c r="DG31" s="11" t="s">
        <v>73</v>
      </c>
      <c r="DH31" s="21" t="s">
        <v>210</v>
      </c>
      <c r="DI31" s="21" t="s">
        <v>220</v>
      </c>
      <c r="DJ31" s="21" t="s">
        <v>221</v>
      </c>
      <c r="DK31" s="21">
        <v>54</v>
      </c>
      <c r="DL31" s="21" t="s">
        <v>222</v>
      </c>
      <c r="DM31" s="21" t="s">
        <v>268</v>
      </c>
      <c r="DN31" s="21" t="s">
        <v>246</v>
      </c>
      <c r="DO31" s="21" t="s">
        <v>283</v>
      </c>
      <c r="DP31" s="21" t="s">
        <v>427</v>
      </c>
      <c r="DQ31" s="21" t="s">
        <v>428</v>
      </c>
      <c r="DR31" s="21" t="s">
        <v>225</v>
      </c>
      <c r="DS31" s="21" t="s">
        <v>92</v>
      </c>
      <c r="DT31" s="21" t="s">
        <v>227</v>
      </c>
      <c r="DU31" s="21">
        <v>600</v>
      </c>
      <c r="DV31" s="21">
        <v>600</v>
      </c>
      <c r="DW31" s="21" t="s">
        <v>248</v>
      </c>
      <c r="DX31" s="21" t="s">
        <v>209</v>
      </c>
      <c r="DY31" s="21" t="s">
        <v>209</v>
      </c>
      <c r="DZ31" s="21" t="s">
        <v>209</v>
      </c>
      <c r="EA31" s="21" t="s">
        <v>248</v>
      </c>
      <c r="EB31" s="21" t="s">
        <v>209</v>
      </c>
      <c r="EC31" s="21" t="s">
        <v>250</v>
      </c>
      <c r="ED31" s="21" t="s">
        <v>248</v>
      </c>
      <c r="EE31" s="21" t="s">
        <v>248</v>
      </c>
      <c r="EF31" s="21" t="s">
        <v>270</v>
      </c>
      <c r="EG31" s="21" t="s">
        <v>499</v>
      </c>
      <c r="EH31" s="21">
        <v>400</v>
      </c>
      <c r="EI31" s="21" t="s">
        <v>226</v>
      </c>
      <c r="EJ31" s="21" t="s">
        <v>500</v>
      </c>
      <c r="EK31" s="21" t="s">
        <v>226</v>
      </c>
      <c r="EL31" s="21" t="s">
        <v>226</v>
      </c>
      <c r="EM31" s="21" t="s">
        <v>248</v>
      </c>
      <c r="EN31" s="21" t="s">
        <v>209</v>
      </c>
      <c r="EO31" s="21" t="s">
        <v>209</v>
      </c>
      <c r="EP31" s="21" t="s">
        <v>209</v>
      </c>
      <c r="EQ31" s="21" t="s">
        <v>209</v>
      </c>
      <c r="ER31" s="21" t="s">
        <v>209</v>
      </c>
      <c r="ES31" s="21" t="s">
        <v>209</v>
      </c>
      <c r="ET31" s="21" t="s">
        <v>209</v>
      </c>
      <c r="EU31" s="21" t="s">
        <v>209</v>
      </c>
      <c r="EV31" s="21" t="s">
        <v>209</v>
      </c>
      <c r="EW31" s="21" t="s">
        <v>209</v>
      </c>
      <c r="EX31" s="21" t="s">
        <v>209</v>
      </c>
      <c r="EY31" s="21" t="s">
        <v>411</v>
      </c>
      <c r="EZ31" s="21" t="s">
        <v>501</v>
      </c>
      <c r="FA31" s="21" t="s">
        <v>370</v>
      </c>
      <c r="FB31" s="21" t="s">
        <v>209</v>
      </c>
      <c r="FC31" s="21" t="s">
        <v>209</v>
      </c>
      <c r="FD31" s="21" t="s">
        <v>209</v>
      </c>
      <c r="FE31" s="21" t="s">
        <v>209</v>
      </c>
      <c r="FF31" s="21" t="s">
        <v>209</v>
      </c>
      <c r="FG31" s="21" t="s">
        <v>209</v>
      </c>
      <c r="FH31" s="21" t="s">
        <v>209</v>
      </c>
      <c r="FI31" s="21" t="s">
        <v>209</v>
      </c>
      <c r="FJ31" s="21" t="s">
        <v>214</v>
      </c>
      <c r="FK31" s="21" t="s">
        <v>227</v>
      </c>
      <c r="FL31" s="21" t="s">
        <v>414</v>
      </c>
      <c r="FM31" s="21" t="s">
        <v>232</v>
      </c>
      <c r="FN31" s="21" t="s">
        <v>209</v>
      </c>
      <c r="FO31" s="21" t="s">
        <v>233</v>
      </c>
      <c r="FP31" s="21" t="s">
        <v>252</v>
      </c>
      <c r="FQ31" s="21" t="s">
        <v>248</v>
      </c>
    </row>
    <row r="32" spans="1:173" s="21" customFormat="1">
      <c r="A32" s="11">
        <v>9</v>
      </c>
      <c r="B32" s="11" t="s">
        <v>293</v>
      </c>
      <c r="C32" s="12">
        <v>41830</v>
      </c>
      <c r="D32" s="11">
        <v>657176</v>
      </c>
      <c r="E32" s="11">
        <v>9763794</v>
      </c>
      <c r="F32" s="11" t="s">
        <v>78</v>
      </c>
      <c r="G32" s="11" t="s">
        <v>74</v>
      </c>
      <c r="H32" s="3" t="s">
        <v>502</v>
      </c>
      <c r="I32" s="3" t="s">
        <v>86</v>
      </c>
      <c r="J32" s="3" t="s">
        <v>387</v>
      </c>
      <c r="K32" s="12" t="s">
        <v>66</v>
      </c>
      <c r="L32" s="11" t="s">
        <v>59</v>
      </c>
      <c r="M32" s="11" t="s">
        <v>67</v>
      </c>
      <c r="N32" s="14">
        <v>1.3620000000000001</v>
      </c>
      <c r="O32" s="15">
        <v>8228</v>
      </c>
      <c r="P32" s="16">
        <f>+O32*N32</f>
        <v>11206.536</v>
      </c>
      <c r="Q32" s="17">
        <v>11501.73</v>
      </c>
      <c r="R32" s="18">
        <v>29368</v>
      </c>
      <c r="S32" s="19">
        <f>+R32*N32</f>
        <v>39999.216</v>
      </c>
      <c r="T32" s="18">
        <v>40000</v>
      </c>
      <c r="U32" s="18">
        <f>T32-Q32</f>
        <v>28498.27</v>
      </c>
      <c r="V32" s="20">
        <f>U32/Q32</f>
        <v>2.4777376968508218</v>
      </c>
      <c r="W32" s="11" t="s">
        <v>248</v>
      </c>
      <c r="X32" s="11" t="s">
        <v>209</v>
      </c>
      <c r="Y32" s="11" t="s">
        <v>248</v>
      </c>
      <c r="Z32" s="11" t="s">
        <v>379</v>
      </c>
      <c r="AA32" s="11" t="s">
        <v>380</v>
      </c>
      <c r="AB32" s="11" t="s">
        <v>209</v>
      </c>
      <c r="AC32" s="11">
        <v>6</v>
      </c>
      <c r="AD32" s="11" t="s">
        <v>503</v>
      </c>
      <c r="AE32" s="11">
        <v>600</v>
      </c>
      <c r="AF32" s="11" t="s">
        <v>226</v>
      </c>
      <c r="AG32" s="11" t="s">
        <v>387</v>
      </c>
      <c r="AH32" s="11" t="s">
        <v>419</v>
      </c>
      <c r="AI32" s="11" t="s">
        <v>248</v>
      </c>
      <c r="AJ32" s="11" t="s">
        <v>209</v>
      </c>
      <c r="AK32" s="11" t="s">
        <v>467</v>
      </c>
      <c r="AL32" s="11" t="s">
        <v>226</v>
      </c>
      <c r="AM32" s="11" t="s">
        <v>387</v>
      </c>
      <c r="AN32" s="11" t="s">
        <v>504</v>
      </c>
      <c r="AO32" s="11" t="s">
        <v>226</v>
      </c>
      <c r="AP32" s="11" t="s">
        <v>387</v>
      </c>
      <c r="AQ32" s="11" t="s">
        <v>346</v>
      </c>
      <c r="AR32" s="11" t="s">
        <v>248</v>
      </c>
      <c r="AS32" s="11" t="s">
        <v>209</v>
      </c>
      <c r="AT32" s="11" t="s">
        <v>209</v>
      </c>
      <c r="AU32" s="11" t="s">
        <v>248</v>
      </c>
      <c r="AV32" s="11" t="s">
        <v>209</v>
      </c>
      <c r="AW32" s="11" t="s">
        <v>209</v>
      </c>
      <c r="AX32" s="11" t="s">
        <v>209</v>
      </c>
      <c r="AY32" s="11" t="s">
        <v>209</v>
      </c>
      <c r="AZ32" s="11" t="s">
        <v>209</v>
      </c>
      <c r="BA32" s="11" t="s">
        <v>209</v>
      </c>
      <c r="BB32" s="11" t="s">
        <v>209</v>
      </c>
      <c r="BC32" s="11" t="s">
        <v>209</v>
      </c>
      <c r="BD32" s="11" t="s">
        <v>505</v>
      </c>
      <c r="BE32" s="11" t="s">
        <v>446</v>
      </c>
      <c r="BF32" s="11" t="s">
        <v>379</v>
      </c>
      <c r="BG32" s="11" t="s">
        <v>209</v>
      </c>
      <c r="BH32" s="11" t="s">
        <v>209</v>
      </c>
      <c r="BI32" s="11" t="s">
        <v>209</v>
      </c>
      <c r="BJ32" s="11" t="s">
        <v>209</v>
      </c>
      <c r="BK32" s="11" t="s">
        <v>209</v>
      </c>
      <c r="BL32" s="11" t="s">
        <v>209</v>
      </c>
      <c r="BM32" s="11">
        <v>0</v>
      </c>
      <c r="BN32" s="11" t="s">
        <v>226</v>
      </c>
      <c r="BO32" s="11" t="s">
        <v>226</v>
      </c>
      <c r="BP32" s="11" t="s">
        <v>224</v>
      </c>
      <c r="BQ32" s="11" t="s">
        <v>351</v>
      </c>
      <c r="BR32" s="11" t="s">
        <v>330</v>
      </c>
      <c r="BS32" s="11" t="s">
        <v>506</v>
      </c>
      <c r="BT32" s="11" t="s">
        <v>1</v>
      </c>
      <c r="BU32" s="11" t="s">
        <v>1</v>
      </c>
      <c r="BV32" s="21" t="s">
        <v>207</v>
      </c>
      <c r="BW32" s="21" t="s">
        <v>208</v>
      </c>
      <c r="BX32" s="21" t="s">
        <v>209</v>
      </c>
      <c r="BY32" s="11" t="s">
        <v>507</v>
      </c>
      <c r="BZ32" s="21" t="s">
        <v>210</v>
      </c>
      <c r="CA32" s="3" t="s">
        <v>502</v>
      </c>
      <c r="CB32" s="21">
        <v>250</v>
      </c>
      <c r="CC32" s="21" t="s">
        <v>277</v>
      </c>
      <c r="CD32" s="21" t="s">
        <v>212</v>
      </c>
      <c r="CE32" s="21" t="s">
        <v>213</v>
      </c>
      <c r="CF32" s="21" t="s">
        <v>91</v>
      </c>
      <c r="CG32" s="21" t="s">
        <v>214</v>
      </c>
      <c r="CH32" s="21">
        <v>1</v>
      </c>
      <c r="CI32" s="21" t="s">
        <v>215</v>
      </c>
      <c r="CJ32" s="21" t="s">
        <v>237</v>
      </c>
      <c r="CK32" s="21" t="s">
        <v>209</v>
      </c>
      <c r="CL32" s="21" t="s">
        <v>238</v>
      </c>
      <c r="CM32" s="21" t="s">
        <v>237</v>
      </c>
      <c r="CN32" s="21" t="s">
        <v>209</v>
      </c>
      <c r="CO32" s="21" t="s">
        <v>256</v>
      </c>
      <c r="CP32" s="21" t="s">
        <v>237</v>
      </c>
      <c r="CQ32" s="21" t="s">
        <v>209</v>
      </c>
      <c r="CR32" s="21">
        <v>250</v>
      </c>
      <c r="CS32" s="21">
        <v>2</v>
      </c>
      <c r="CT32" s="21" t="s">
        <v>91</v>
      </c>
      <c r="CU32" s="21">
        <v>2</v>
      </c>
      <c r="CV32" s="21" t="s">
        <v>278</v>
      </c>
      <c r="CW32" s="21">
        <v>200</v>
      </c>
      <c r="CX32" s="21" t="s">
        <v>239</v>
      </c>
      <c r="CY32" s="21" t="s">
        <v>209</v>
      </c>
      <c r="CZ32" s="21" t="s">
        <v>91</v>
      </c>
      <c r="DA32" s="21" t="s">
        <v>239</v>
      </c>
      <c r="DB32" s="21" t="s">
        <v>91</v>
      </c>
      <c r="DC32" s="21" t="s">
        <v>218</v>
      </c>
      <c r="DD32" s="21" t="s">
        <v>86</v>
      </c>
      <c r="DE32" s="21">
        <v>2</v>
      </c>
      <c r="DF32" s="21" t="s">
        <v>219</v>
      </c>
      <c r="DG32" s="11" t="s">
        <v>507</v>
      </c>
      <c r="DH32" s="21" t="s">
        <v>210</v>
      </c>
      <c r="DI32" s="21" t="s">
        <v>220</v>
      </c>
      <c r="DJ32" s="21" t="s">
        <v>221</v>
      </c>
      <c r="DK32" s="21">
        <v>35</v>
      </c>
      <c r="DL32" s="21" t="s">
        <v>222</v>
      </c>
      <c r="DM32" s="21" t="s">
        <v>245</v>
      </c>
      <c r="DN32" s="21" t="s">
        <v>274</v>
      </c>
      <c r="DO32" s="21" t="s">
        <v>283</v>
      </c>
      <c r="DP32" s="21" t="s">
        <v>509</v>
      </c>
      <c r="DQ32" s="21" t="s">
        <v>510</v>
      </c>
      <c r="DR32" s="21" t="s">
        <v>247</v>
      </c>
      <c r="DS32" s="21" t="s">
        <v>226</v>
      </c>
      <c r="DT32" s="21" t="s">
        <v>260</v>
      </c>
      <c r="DU32" s="21">
        <v>900</v>
      </c>
      <c r="DV32" s="21">
        <f>900+1200</f>
        <v>2100</v>
      </c>
      <c r="DW32" s="21" t="s">
        <v>248</v>
      </c>
      <c r="DX32" s="21" t="s">
        <v>209</v>
      </c>
      <c r="DY32" s="21" t="s">
        <v>209</v>
      </c>
      <c r="DZ32" s="21" t="s">
        <v>209</v>
      </c>
      <c r="EA32" s="21" t="s">
        <v>248</v>
      </c>
      <c r="EB32" s="21" t="s">
        <v>209</v>
      </c>
      <c r="EC32" s="21" t="s">
        <v>224</v>
      </c>
      <c r="ED32" s="21" t="s">
        <v>248</v>
      </c>
      <c r="EE32" s="21" t="s">
        <v>248</v>
      </c>
      <c r="EF32" s="21" t="s">
        <v>270</v>
      </c>
      <c r="EG32" s="21" t="s">
        <v>248</v>
      </c>
      <c r="EH32" s="21">
        <v>1500</v>
      </c>
      <c r="EI32" s="21" t="s">
        <v>226</v>
      </c>
      <c r="EJ32" s="21" t="s">
        <v>228</v>
      </c>
      <c r="EK32" s="21" t="s">
        <v>248</v>
      </c>
      <c r="EL32" s="21" t="s">
        <v>226</v>
      </c>
      <c r="EM32" s="21" t="s">
        <v>248</v>
      </c>
      <c r="EN32" s="21" t="s">
        <v>209</v>
      </c>
      <c r="EO32" s="21" t="s">
        <v>209</v>
      </c>
      <c r="EP32" s="21" t="s">
        <v>209</v>
      </c>
      <c r="EQ32" s="21" t="s">
        <v>209</v>
      </c>
      <c r="ER32" s="21" t="s">
        <v>209</v>
      </c>
      <c r="ES32" s="21" t="s">
        <v>378</v>
      </c>
      <c r="ET32" s="21" t="s">
        <v>209</v>
      </c>
      <c r="EU32" s="21" t="s">
        <v>209</v>
      </c>
      <c r="EV32" s="21">
        <v>10</v>
      </c>
      <c r="EW32" s="21" t="s">
        <v>432</v>
      </c>
      <c r="EX32" s="21" t="s">
        <v>86</v>
      </c>
      <c r="EY32" s="21" t="s">
        <v>411</v>
      </c>
      <c r="EZ32" s="21" t="s">
        <v>370</v>
      </c>
      <c r="FA32" s="21" t="s">
        <v>209</v>
      </c>
      <c r="FB32" s="21" t="s">
        <v>209</v>
      </c>
      <c r="FC32" s="21">
        <v>0</v>
      </c>
      <c r="FD32" s="21">
        <v>0</v>
      </c>
      <c r="FE32" s="21">
        <v>0</v>
      </c>
      <c r="FF32" s="21">
        <v>0</v>
      </c>
      <c r="FG32" s="21">
        <v>0</v>
      </c>
      <c r="FH32" s="21" t="s">
        <v>209</v>
      </c>
      <c r="FI32" s="21" t="s">
        <v>209</v>
      </c>
      <c r="FJ32" s="21" t="s">
        <v>511</v>
      </c>
      <c r="FK32" s="21" t="s">
        <v>227</v>
      </c>
      <c r="FL32" s="21" t="s">
        <v>414</v>
      </c>
      <c r="FM32" s="21" t="s">
        <v>232</v>
      </c>
      <c r="FN32" s="21" t="s">
        <v>209</v>
      </c>
      <c r="FO32" s="21" t="s">
        <v>252</v>
      </c>
      <c r="FP32" s="21" t="s">
        <v>209</v>
      </c>
      <c r="FQ32" s="21" t="s">
        <v>248</v>
      </c>
    </row>
    <row r="33" spans="1:173" s="21" customFormat="1" hidden="1">
      <c r="A33" s="11">
        <v>9</v>
      </c>
      <c r="B33" s="11" t="s">
        <v>209</v>
      </c>
      <c r="C33" s="11" t="s">
        <v>209</v>
      </c>
      <c r="D33" s="11" t="s">
        <v>209</v>
      </c>
      <c r="E33" s="11" t="s">
        <v>209</v>
      </c>
      <c r="F33" s="11" t="s">
        <v>209</v>
      </c>
      <c r="G33" s="11" t="s">
        <v>209</v>
      </c>
      <c r="H33" s="11" t="s">
        <v>209</v>
      </c>
      <c r="I33" s="11" t="s">
        <v>209</v>
      </c>
      <c r="J33" s="11" t="s">
        <v>209</v>
      </c>
      <c r="K33" s="11" t="s">
        <v>209</v>
      </c>
      <c r="L33" s="11" t="s">
        <v>209</v>
      </c>
      <c r="M33" s="11" t="s">
        <v>209</v>
      </c>
      <c r="N33" s="11" t="s">
        <v>209</v>
      </c>
      <c r="O33" s="11" t="s">
        <v>209</v>
      </c>
      <c r="P33" s="11" t="s">
        <v>209</v>
      </c>
      <c r="Q33" s="11" t="s">
        <v>209</v>
      </c>
      <c r="R33" s="11" t="s">
        <v>209</v>
      </c>
      <c r="S33" s="11" t="s">
        <v>209</v>
      </c>
      <c r="T33" s="11" t="s">
        <v>209</v>
      </c>
      <c r="U33" s="11" t="s">
        <v>209</v>
      </c>
      <c r="V33" s="11" t="s">
        <v>209</v>
      </c>
      <c r="W33" s="11" t="s">
        <v>209</v>
      </c>
      <c r="X33" s="11" t="s">
        <v>209</v>
      </c>
      <c r="Y33" s="11" t="s">
        <v>209</v>
      </c>
      <c r="Z33" s="11" t="s">
        <v>209</v>
      </c>
      <c r="AA33" s="11" t="s">
        <v>209</v>
      </c>
      <c r="AB33" s="11" t="s">
        <v>209</v>
      </c>
      <c r="AC33" s="11" t="s">
        <v>209</v>
      </c>
      <c r="AD33" s="11" t="s">
        <v>209</v>
      </c>
      <c r="AE33" s="11" t="s">
        <v>209</v>
      </c>
      <c r="AF33" s="11" t="s">
        <v>209</v>
      </c>
      <c r="AG33" s="11" t="s">
        <v>209</v>
      </c>
      <c r="AH33" s="11" t="s">
        <v>209</v>
      </c>
      <c r="AI33" s="11" t="s">
        <v>209</v>
      </c>
      <c r="AJ33" s="11" t="s">
        <v>209</v>
      </c>
      <c r="AK33" s="11" t="s">
        <v>209</v>
      </c>
      <c r="AL33" s="11" t="s">
        <v>209</v>
      </c>
      <c r="AM33" s="11" t="s">
        <v>209</v>
      </c>
      <c r="AN33" s="11" t="s">
        <v>209</v>
      </c>
      <c r="AO33" s="11" t="s">
        <v>209</v>
      </c>
      <c r="AP33" s="11" t="s">
        <v>209</v>
      </c>
      <c r="AQ33" s="11" t="s">
        <v>209</v>
      </c>
      <c r="AR33" s="11" t="s">
        <v>209</v>
      </c>
      <c r="AS33" s="11" t="s">
        <v>209</v>
      </c>
      <c r="AT33" s="11" t="s">
        <v>209</v>
      </c>
      <c r="AU33" s="11" t="s">
        <v>209</v>
      </c>
      <c r="AV33" s="11" t="s">
        <v>209</v>
      </c>
      <c r="AW33" s="11" t="s">
        <v>209</v>
      </c>
      <c r="AX33" s="11" t="s">
        <v>209</v>
      </c>
      <c r="AY33" s="11" t="s">
        <v>209</v>
      </c>
      <c r="AZ33" s="11" t="s">
        <v>209</v>
      </c>
      <c r="BA33" s="11" t="s">
        <v>209</v>
      </c>
      <c r="BB33" s="11" t="s">
        <v>209</v>
      </c>
      <c r="BC33" s="11" t="s">
        <v>209</v>
      </c>
      <c r="BD33" s="11" t="s">
        <v>209</v>
      </c>
      <c r="BE33" s="11" t="s">
        <v>209</v>
      </c>
      <c r="BF33" s="11" t="s">
        <v>209</v>
      </c>
      <c r="BG33" s="11" t="s">
        <v>209</v>
      </c>
      <c r="BH33" s="11" t="s">
        <v>209</v>
      </c>
      <c r="BI33" s="11" t="s">
        <v>209</v>
      </c>
      <c r="BJ33" s="11" t="s">
        <v>209</v>
      </c>
      <c r="BK33" s="11" t="s">
        <v>209</v>
      </c>
      <c r="BL33" s="11" t="s">
        <v>209</v>
      </c>
      <c r="BM33" s="11" t="s">
        <v>209</v>
      </c>
      <c r="BN33" s="11" t="s">
        <v>209</v>
      </c>
      <c r="BO33" s="11" t="s">
        <v>209</v>
      </c>
      <c r="BP33" s="11" t="s">
        <v>209</v>
      </c>
      <c r="BQ33" s="11" t="s">
        <v>209</v>
      </c>
      <c r="BR33" s="11" t="s">
        <v>209</v>
      </c>
      <c r="BS33" s="11" t="s">
        <v>209</v>
      </c>
      <c r="BT33" s="11" t="s">
        <v>209</v>
      </c>
      <c r="BU33" s="11" t="s">
        <v>209</v>
      </c>
      <c r="BV33" s="11" t="s">
        <v>209</v>
      </c>
      <c r="BW33" s="11" t="s">
        <v>209</v>
      </c>
      <c r="BX33" s="11" t="s">
        <v>209</v>
      </c>
      <c r="BY33" s="11" t="s">
        <v>209</v>
      </c>
      <c r="BZ33" s="11" t="s">
        <v>209</v>
      </c>
      <c r="CA33" s="11" t="s">
        <v>209</v>
      </c>
      <c r="CB33" s="11" t="s">
        <v>209</v>
      </c>
      <c r="CC33" s="11" t="s">
        <v>209</v>
      </c>
      <c r="CD33" s="11" t="s">
        <v>209</v>
      </c>
      <c r="CE33" s="11" t="s">
        <v>209</v>
      </c>
      <c r="CF33" s="11" t="s">
        <v>209</v>
      </c>
      <c r="CG33" s="11" t="s">
        <v>209</v>
      </c>
      <c r="CH33" s="11" t="s">
        <v>209</v>
      </c>
      <c r="CI33" s="11" t="s">
        <v>209</v>
      </c>
      <c r="CJ33" s="11" t="s">
        <v>209</v>
      </c>
      <c r="CK33" s="11" t="s">
        <v>209</v>
      </c>
      <c r="CL33" s="11" t="s">
        <v>209</v>
      </c>
      <c r="CM33" s="11" t="s">
        <v>209</v>
      </c>
      <c r="CN33" s="11" t="s">
        <v>209</v>
      </c>
      <c r="CO33" s="11" t="s">
        <v>209</v>
      </c>
      <c r="CP33" s="11" t="s">
        <v>209</v>
      </c>
      <c r="CQ33" s="11" t="s">
        <v>209</v>
      </c>
      <c r="CR33" s="11" t="s">
        <v>209</v>
      </c>
      <c r="CS33" s="11" t="s">
        <v>209</v>
      </c>
      <c r="CT33" s="11" t="s">
        <v>209</v>
      </c>
      <c r="CU33" s="11" t="s">
        <v>209</v>
      </c>
      <c r="CV33" s="11" t="s">
        <v>209</v>
      </c>
      <c r="CW33" s="11" t="s">
        <v>209</v>
      </c>
      <c r="CX33" s="11" t="s">
        <v>209</v>
      </c>
      <c r="CY33" s="11" t="s">
        <v>209</v>
      </c>
      <c r="CZ33" s="11" t="s">
        <v>209</v>
      </c>
      <c r="DA33" s="11" t="s">
        <v>209</v>
      </c>
      <c r="DB33" s="11" t="s">
        <v>209</v>
      </c>
      <c r="DC33" s="11" t="s">
        <v>209</v>
      </c>
      <c r="DD33" s="11" t="s">
        <v>209</v>
      </c>
      <c r="DE33" s="11" t="s">
        <v>209</v>
      </c>
      <c r="DF33" s="11" t="s">
        <v>209</v>
      </c>
      <c r="DG33" s="11" t="s">
        <v>508</v>
      </c>
      <c r="DH33" s="11" t="s">
        <v>235</v>
      </c>
      <c r="DI33" s="11" t="s">
        <v>209</v>
      </c>
      <c r="DJ33" s="11" t="s">
        <v>209</v>
      </c>
      <c r="DK33" s="11">
        <v>30</v>
      </c>
      <c r="DL33" s="11" t="s">
        <v>244</v>
      </c>
      <c r="DM33" s="11" t="s">
        <v>245</v>
      </c>
      <c r="DN33" s="11" t="s">
        <v>274</v>
      </c>
      <c r="DO33" s="11" t="s">
        <v>283</v>
      </c>
      <c r="DP33" s="11" t="s">
        <v>481</v>
      </c>
      <c r="DQ33" s="11" t="s">
        <v>481</v>
      </c>
      <c r="DR33" s="11" t="s">
        <v>247</v>
      </c>
      <c r="DS33" s="11" t="s">
        <v>226</v>
      </c>
      <c r="DT33" s="11" t="s">
        <v>227</v>
      </c>
      <c r="DU33" s="11">
        <v>1200</v>
      </c>
      <c r="DV33" s="11" t="s">
        <v>209</v>
      </c>
      <c r="DW33" s="11" t="s">
        <v>248</v>
      </c>
      <c r="DX33" s="11" t="s">
        <v>209</v>
      </c>
      <c r="DY33" s="11" t="s">
        <v>209</v>
      </c>
      <c r="DZ33" s="11" t="s">
        <v>209</v>
      </c>
      <c r="EA33" s="11" t="s">
        <v>209</v>
      </c>
      <c r="EB33" s="11" t="s">
        <v>209</v>
      </c>
      <c r="EC33" s="11" t="s">
        <v>209</v>
      </c>
      <c r="ED33" s="11" t="s">
        <v>209</v>
      </c>
      <c r="EE33" s="11" t="s">
        <v>209</v>
      </c>
      <c r="EF33" s="11" t="s">
        <v>209</v>
      </c>
      <c r="EG33" s="11" t="s">
        <v>209</v>
      </c>
      <c r="EH33" s="11" t="s">
        <v>209</v>
      </c>
      <c r="EI33" s="11" t="s">
        <v>209</v>
      </c>
      <c r="EJ33" s="11" t="s">
        <v>209</v>
      </c>
      <c r="EK33" s="11" t="s">
        <v>209</v>
      </c>
      <c r="EL33" s="11" t="s">
        <v>209</v>
      </c>
      <c r="EM33" s="11" t="s">
        <v>209</v>
      </c>
      <c r="EN33" s="11" t="s">
        <v>209</v>
      </c>
      <c r="EO33" s="11" t="s">
        <v>209</v>
      </c>
      <c r="EP33" s="11" t="s">
        <v>209</v>
      </c>
      <c r="EQ33" s="11" t="s">
        <v>209</v>
      </c>
      <c r="ER33" s="11" t="s">
        <v>209</v>
      </c>
      <c r="ES33" s="11" t="s">
        <v>209</v>
      </c>
      <c r="ET33" s="11" t="s">
        <v>209</v>
      </c>
      <c r="EU33" s="11" t="s">
        <v>209</v>
      </c>
      <c r="EV33" s="11" t="s">
        <v>209</v>
      </c>
      <c r="EW33" s="11" t="s">
        <v>209</v>
      </c>
      <c r="EX33" s="11" t="s">
        <v>209</v>
      </c>
      <c r="EY33" s="11" t="s">
        <v>209</v>
      </c>
      <c r="EZ33" s="11" t="s">
        <v>209</v>
      </c>
      <c r="FA33" s="11" t="s">
        <v>209</v>
      </c>
      <c r="FB33" s="11" t="s">
        <v>209</v>
      </c>
      <c r="FC33" s="11" t="s">
        <v>209</v>
      </c>
      <c r="FD33" s="11" t="s">
        <v>209</v>
      </c>
      <c r="FE33" s="11" t="s">
        <v>209</v>
      </c>
      <c r="FF33" s="11" t="s">
        <v>209</v>
      </c>
      <c r="FG33" s="11" t="s">
        <v>209</v>
      </c>
      <c r="FH33" s="11" t="s">
        <v>209</v>
      </c>
      <c r="FI33" s="11" t="s">
        <v>209</v>
      </c>
      <c r="FJ33" s="11" t="s">
        <v>209</v>
      </c>
      <c r="FK33" s="11" t="s">
        <v>209</v>
      </c>
      <c r="FL33" s="11" t="s">
        <v>209</v>
      </c>
      <c r="FM33" s="11" t="s">
        <v>209</v>
      </c>
      <c r="FN33" s="11" t="s">
        <v>209</v>
      </c>
      <c r="FO33" s="11" t="s">
        <v>209</v>
      </c>
      <c r="FP33" s="11" t="s">
        <v>209</v>
      </c>
      <c r="FQ33" s="11" t="s">
        <v>209</v>
      </c>
    </row>
    <row r="34" spans="1:173" s="21" customFormat="1">
      <c r="A34" s="11">
        <v>10</v>
      </c>
      <c r="B34" s="11" t="s">
        <v>294</v>
      </c>
      <c r="C34" s="12">
        <v>41830</v>
      </c>
      <c r="D34" s="11">
        <v>657176</v>
      </c>
      <c r="E34" s="11">
        <v>9763794</v>
      </c>
      <c r="F34" s="11" t="s">
        <v>78</v>
      </c>
      <c r="G34" s="11" t="s">
        <v>75</v>
      </c>
      <c r="H34" s="22" t="s">
        <v>512</v>
      </c>
      <c r="I34" s="3" t="s">
        <v>86</v>
      </c>
      <c r="J34" s="21" t="s">
        <v>297</v>
      </c>
      <c r="K34" s="21" t="s">
        <v>513</v>
      </c>
      <c r="L34" s="21" t="s">
        <v>92</v>
      </c>
      <c r="M34" s="21" t="s">
        <v>92</v>
      </c>
      <c r="N34" s="35">
        <f>((0.64*6400)/1)/10000</f>
        <v>0.40960000000000002</v>
      </c>
      <c r="O34" s="21" t="s">
        <v>92</v>
      </c>
      <c r="P34" s="21" t="s">
        <v>92</v>
      </c>
      <c r="Q34" s="21" t="s">
        <v>92</v>
      </c>
      <c r="R34" s="21" t="s">
        <v>92</v>
      </c>
      <c r="S34" s="21" t="s">
        <v>92</v>
      </c>
      <c r="T34" s="21" t="s">
        <v>92</v>
      </c>
      <c r="U34" s="18">
        <v>10000</v>
      </c>
      <c r="V34" s="21" t="s">
        <v>92</v>
      </c>
      <c r="W34" s="21" t="s">
        <v>248</v>
      </c>
      <c r="X34" s="21" t="s">
        <v>209</v>
      </c>
      <c r="Y34" s="21" t="s">
        <v>248</v>
      </c>
      <c r="Z34" s="21" t="s">
        <v>379</v>
      </c>
      <c r="AA34" s="21" t="s">
        <v>463</v>
      </c>
      <c r="AB34" s="21" t="s">
        <v>209</v>
      </c>
      <c r="AC34" s="21">
        <v>8</v>
      </c>
      <c r="AD34" s="21" t="s">
        <v>514</v>
      </c>
      <c r="AE34" s="21">
        <f>(600/4)*3</f>
        <v>450</v>
      </c>
      <c r="AF34" s="21" t="s">
        <v>226</v>
      </c>
      <c r="AG34" s="21" t="s">
        <v>515</v>
      </c>
      <c r="AH34" s="21" t="s">
        <v>419</v>
      </c>
      <c r="AI34" s="21" t="s">
        <v>248</v>
      </c>
      <c r="AJ34" s="21" t="s">
        <v>209</v>
      </c>
      <c r="AK34" s="21" t="s">
        <v>467</v>
      </c>
      <c r="AL34" s="21" t="s">
        <v>248</v>
      </c>
      <c r="AM34" s="21" t="s">
        <v>209</v>
      </c>
      <c r="AN34" s="21" t="s">
        <v>209</v>
      </c>
      <c r="AO34" s="21" t="s">
        <v>226</v>
      </c>
      <c r="AP34" s="21" t="s">
        <v>516</v>
      </c>
      <c r="AQ34" s="21" t="s">
        <v>346</v>
      </c>
      <c r="AR34" s="21" t="s">
        <v>248</v>
      </c>
      <c r="AS34" s="21" t="s">
        <v>209</v>
      </c>
      <c r="AT34" s="21" t="s">
        <v>209</v>
      </c>
      <c r="AU34" s="21" t="s">
        <v>389</v>
      </c>
      <c r="AV34" s="21" t="s">
        <v>390</v>
      </c>
      <c r="AW34" s="21" t="s">
        <v>226</v>
      </c>
      <c r="AX34" s="21" t="s">
        <v>517</v>
      </c>
      <c r="AY34" s="21" t="s">
        <v>319</v>
      </c>
      <c r="AZ34" s="21" t="s">
        <v>248</v>
      </c>
      <c r="BA34" s="21" t="s">
        <v>352</v>
      </c>
      <c r="BB34" s="21" t="s">
        <v>248</v>
      </c>
      <c r="BC34" s="21" t="s">
        <v>518</v>
      </c>
      <c r="BD34" s="21" t="s">
        <v>444</v>
      </c>
      <c r="BE34" s="21" t="s">
        <v>519</v>
      </c>
      <c r="BF34" s="21" t="s">
        <v>209</v>
      </c>
      <c r="BG34" s="21" t="s">
        <v>209</v>
      </c>
      <c r="BH34" s="21" t="s">
        <v>209</v>
      </c>
      <c r="BI34" s="21" t="s">
        <v>209</v>
      </c>
      <c r="BJ34" s="21" t="s">
        <v>209</v>
      </c>
      <c r="BK34" s="21" t="s">
        <v>209</v>
      </c>
      <c r="BL34" s="21" t="s">
        <v>209</v>
      </c>
      <c r="BM34" s="21">
        <v>0</v>
      </c>
      <c r="BN34" s="21" t="s">
        <v>226</v>
      </c>
      <c r="BO34" s="21" t="s">
        <v>226</v>
      </c>
      <c r="BP34" s="21" t="s">
        <v>520</v>
      </c>
      <c r="BQ34" s="21" t="s">
        <v>351</v>
      </c>
      <c r="BR34" s="21" t="s">
        <v>330</v>
      </c>
      <c r="BS34" s="21" t="s">
        <v>521</v>
      </c>
      <c r="BT34" s="21" t="s">
        <v>522</v>
      </c>
      <c r="BU34" s="21" t="s">
        <v>332</v>
      </c>
      <c r="BV34" s="21" t="s">
        <v>207</v>
      </c>
      <c r="BW34" s="21" t="s">
        <v>208</v>
      </c>
      <c r="BX34" s="21" t="s">
        <v>209</v>
      </c>
      <c r="BY34" s="11" t="s">
        <v>75</v>
      </c>
      <c r="BZ34" s="21" t="s">
        <v>210</v>
      </c>
      <c r="CA34" s="22" t="s">
        <v>512</v>
      </c>
      <c r="CB34" s="21">
        <v>280</v>
      </c>
      <c r="CC34" s="21" t="s">
        <v>211</v>
      </c>
      <c r="CD34" s="21" t="s">
        <v>212</v>
      </c>
      <c r="CE34" s="21" t="s">
        <v>213</v>
      </c>
      <c r="CF34" s="21" t="s">
        <v>209</v>
      </c>
      <c r="CG34" s="21" t="s">
        <v>214</v>
      </c>
      <c r="CH34" s="21">
        <v>1</v>
      </c>
      <c r="CI34" s="21" t="s">
        <v>215</v>
      </c>
      <c r="CJ34" s="21" t="s">
        <v>216</v>
      </c>
      <c r="CK34" s="21" t="s">
        <v>209</v>
      </c>
      <c r="CL34" s="21" t="s">
        <v>238</v>
      </c>
      <c r="CM34" s="21" t="s">
        <v>216</v>
      </c>
      <c r="CN34" s="21" t="s">
        <v>209</v>
      </c>
      <c r="CO34" s="21" t="s">
        <v>256</v>
      </c>
      <c r="CP34" s="21" t="s">
        <v>237</v>
      </c>
      <c r="CQ34" s="21" t="s">
        <v>209</v>
      </c>
      <c r="CR34" s="21">
        <f>270*2</f>
        <v>540</v>
      </c>
      <c r="CS34" s="21">
        <v>2</v>
      </c>
      <c r="CT34" s="21">
        <v>30</v>
      </c>
      <c r="CU34" s="21">
        <v>2</v>
      </c>
      <c r="CV34" s="21" t="s">
        <v>217</v>
      </c>
      <c r="CW34" s="21" t="s">
        <v>209</v>
      </c>
      <c r="CX34" s="21" t="s">
        <v>239</v>
      </c>
      <c r="CY34" s="21" t="s">
        <v>209</v>
      </c>
      <c r="CZ34" s="21" t="s">
        <v>91</v>
      </c>
      <c r="DA34" s="21" t="s">
        <v>239</v>
      </c>
      <c r="DB34" s="21" t="s">
        <v>91</v>
      </c>
      <c r="DC34" s="21" t="s">
        <v>218</v>
      </c>
      <c r="DD34" s="21" t="s">
        <v>86</v>
      </c>
      <c r="DE34" s="21">
        <v>30</v>
      </c>
      <c r="DF34" s="21" t="s">
        <v>219</v>
      </c>
      <c r="DG34" s="11" t="s">
        <v>75</v>
      </c>
      <c r="DH34" s="22" t="s">
        <v>210</v>
      </c>
      <c r="DI34" s="21" t="s">
        <v>242</v>
      </c>
      <c r="DJ34" s="21" t="s">
        <v>243</v>
      </c>
      <c r="DK34" s="21">
        <v>60</v>
      </c>
      <c r="DL34" s="21" t="s">
        <v>222</v>
      </c>
      <c r="DM34" s="21" t="s">
        <v>245</v>
      </c>
      <c r="DN34" s="21" t="s">
        <v>259</v>
      </c>
      <c r="DO34" s="21" t="s">
        <v>283</v>
      </c>
      <c r="DP34" s="21" t="s">
        <v>360</v>
      </c>
      <c r="DQ34" s="21" t="s">
        <v>360</v>
      </c>
      <c r="DR34" s="21" t="s">
        <v>225</v>
      </c>
      <c r="DS34" s="21" t="s">
        <v>226</v>
      </c>
      <c r="DT34" s="21" t="s">
        <v>227</v>
      </c>
      <c r="DU34" s="21">
        <v>600</v>
      </c>
      <c r="DV34" s="21">
        <f>600+817</f>
        <v>1417</v>
      </c>
      <c r="DW34" s="21" t="s">
        <v>248</v>
      </c>
      <c r="DX34" s="21" t="s">
        <v>209</v>
      </c>
      <c r="DY34" s="21" t="s">
        <v>209</v>
      </c>
      <c r="DZ34" s="21" t="s">
        <v>209</v>
      </c>
      <c r="EA34" s="21" t="s">
        <v>248</v>
      </c>
      <c r="EB34" s="21" t="s">
        <v>209</v>
      </c>
      <c r="EC34" s="21" t="s">
        <v>250</v>
      </c>
      <c r="ED34" s="21" t="s">
        <v>248</v>
      </c>
      <c r="EE34" s="21" t="s">
        <v>248</v>
      </c>
      <c r="EF34" s="21" t="s">
        <v>270</v>
      </c>
      <c r="EG34" s="21" t="s">
        <v>528</v>
      </c>
      <c r="EH34" s="21">
        <v>1500</v>
      </c>
      <c r="EI34" s="21" t="s">
        <v>226</v>
      </c>
      <c r="EJ34" s="21" t="s">
        <v>228</v>
      </c>
      <c r="EK34" s="21" t="s">
        <v>226</v>
      </c>
      <c r="EL34" s="21" t="s">
        <v>226</v>
      </c>
      <c r="EM34" s="21" t="s">
        <v>529</v>
      </c>
      <c r="EN34" s="21" t="s">
        <v>209</v>
      </c>
      <c r="EO34" s="21" t="s">
        <v>209</v>
      </c>
      <c r="EP34" s="21" t="s">
        <v>209</v>
      </c>
      <c r="EQ34" s="21" t="s">
        <v>209</v>
      </c>
      <c r="ER34" s="21" t="s">
        <v>209</v>
      </c>
      <c r="ES34" s="21" t="s">
        <v>378</v>
      </c>
      <c r="ET34" s="21" t="s">
        <v>209</v>
      </c>
      <c r="EU34" s="21" t="s">
        <v>209</v>
      </c>
      <c r="EV34" s="21">
        <v>10</v>
      </c>
      <c r="EW34" s="21" t="s">
        <v>432</v>
      </c>
      <c r="EX34" s="21" t="s">
        <v>86</v>
      </c>
      <c r="EY34" s="21" t="s">
        <v>411</v>
      </c>
      <c r="EZ34" s="21" t="s">
        <v>530</v>
      </c>
      <c r="FA34" s="21" t="s">
        <v>411</v>
      </c>
      <c r="FB34" s="21" t="s">
        <v>370</v>
      </c>
      <c r="FC34" s="21">
        <v>4</v>
      </c>
      <c r="FD34" s="21">
        <v>4</v>
      </c>
      <c r="FE34" s="21">
        <v>0</v>
      </c>
      <c r="FF34" s="21">
        <v>0</v>
      </c>
      <c r="FG34" s="21">
        <v>0</v>
      </c>
      <c r="FH34" s="21" t="s">
        <v>230</v>
      </c>
      <c r="FI34" s="21" t="s">
        <v>231</v>
      </c>
      <c r="FJ34" s="21" t="s">
        <v>384</v>
      </c>
      <c r="FK34" s="21" t="s">
        <v>227</v>
      </c>
      <c r="FL34" s="21" t="s">
        <v>414</v>
      </c>
      <c r="FM34" s="21" t="s">
        <v>232</v>
      </c>
      <c r="FN34" s="21" t="s">
        <v>209</v>
      </c>
      <c r="FO34" s="21" t="s">
        <v>252</v>
      </c>
      <c r="FP34" s="21" t="s">
        <v>233</v>
      </c>
      <c r="FQ34" s="21" t="s">
        <v>248</v>
      </c>
    </row>
    <row r="35" spans="1:173" s="21" customFormat="1" hidden="1">
      <c r="A35" s="11">
        <v>10</v>
      </c>
      <c r="B35" s="11" t="s">
        <v>209</v>
      </c>
      <c r="C35" s="11" t="s">
        <v>209</v>
      </c>
      <c r="D35" s="11" t="s">
        <v>209</v>
      </c>
      <c r="E35" s="11" t="s">
        <v>209</v>
      </c>
      <c r="F35" s="11" t="s">
        <v>209</v>
      </c>
      <c r="G35" s="11" t="s">
        <v>209</v>
      </c>
      <c r="H35" s="11" t="s">
        <v>209</v>
      </c>
      <c r="I35" s="11" t="s">
        <v>209</v>
      </c>
      <c r="J35" s="11" t="s">
        <v>209</v>
      </c>
      <c r="K35" s="11" t="s">
        <v>209</v>
      </c>
      <c r="L35" s="11" t="s">
        <v>209</v>
      </c>
      <c r="M35" s="11" t="s">
        <v>209</v>
      </c>
      <c r="N35" s="11" t="s">
        <v>209</v>
      </c>
      <c r="O35" s="11" t="s">
        <v>209</v>
      </c>
      <c r="P35" s="11" t="s">
        <v>209</v>
      </c>
      <c r="Q35" s="11" t="s">
        <v>209</v>
      </c>
      <c r="R35" s="11" t="s">
        <v>209</v>
      </c>
      <c r="S35" s="11" t="s">
        <v>209</v>
      </c>
      <c r="T35" s="11" t="s">
        <v>209</v>
      </c>
      <c r="U35" s="11" t="s">
        <v>209</v>
      </c>
      <c r="V35" s="11" t="s">
        <v>209</v>
      </c>
      <c r="W35" s="11" t="s">
        <v>209</v>
      </c>
      <c r="X35" s="11" t="s">
        <v>209</v>
      </c>
      <c r="Y35" s="11" t="s">
        <v>209</v>
      </c>
      <c r="Z35" s="11" t="s">
        <v>209</v>
      </c>
      <c r="AA35" s="11" t="s">
        <v>209</v>
      </c>
      <c r="AB35" s="11" t="s">
        <v>209</v>
      </c>
      <c r="AC35" s="11" t="s">
        <v>209</v>
      </c>
      <c r="AD35" s="11" t="s">
        <v>209</v>
      </c>
      <c r="AE35" s="11" t="s">
        <v>209</v>
      </c>
      <c r="AF35" s="11" t="s">
        <v>209</v>
      </c>
      <c r="AG35" s="11" t="s">
        <v>209</v>
      </c>
      <c r="AH35" s="11" t="s">
        <v>209</v>
      </c>
      <c r="AI35" s="11" t="s">
        <v>209</v>
      </c>
      <c r="AJ35" s="11" t="s">
        <v>209</v>
      </c>
      <c r="AK35" s="11" t="s">
        <v>209</v>
      </c>
      <c r="AL35" s="11" t="s">
        <v>209</v>
      </c>
      <c r="AM35" s="11" t="s">
        <v>209</v>
      </c>
      <c r="AN35" s="11" t="s">
        <v>209</v>
      </c>
      <c r="AO35" s="11" t="s">
        <v>209</v>
      </c>
      <c r="AP35" s="11" t="s">
        <v>209</v>
      </c>
      <c r="AQ35" s="11" t="s">
        <v>209</v>
      </c>
      <c r="AR35" s="11" t="s">
        <v>209</v>
      </c>
      <c r="AS35" s="11" t="s">
        <v>209</v>
      </c>
      <c r="AT35" s="11" t="s">
        <v>209</v>
      </c>
      <c r="AU35" s="11" t="s">
        <v>209</v>
      </c>
      <c r="AV35" s="11" t="s">
        <v>209</v>
      </c>
      <c r="AW35" s="11" t="s">
        <v>209</v>
      </c>
      <c r="AX35" s="11" t="s">
        <v>209</v>
      </c>
      <c r="AY35" s="11" t="s">
        <v>209</v>
      </c>
      <c r="AZ35" s="11" t="s">
        <v>209</v>
      </c>
      <c r="BA35" s="11" t="s">
        <v>209</v>
      </c>
      <c r="BB35" s="11" t="s">
        <v>209</v>
      </c>
      <c r="BC35" s="11" t="s">
        <v>209</v>
      </c>
      <c r="BD35" s="11" t="s">
        <v>209</v>
      </c>
      <c r="BE35" s="11" t="s">
        <v>209</v>
      </c>
      <c r="BF35" s="11" t="s">
        <v>209</v>
      </c>
      <c r="BG35" s="11" t="s">
        <v>209</v>
      </c>
      <c r="BH35" s="11" t="s">
        <v>209</v>
      </c>
      <c r="BI35" s="11" t="s">
        <v>209</v>
      </c>
      <c r="BJ35" s="11" t="s">
        <v>209</v>
      </c>
      <c r="BK35" s="11" t="s">
        <v>209</v>
      </c>
      <c r="BL35" s="11" t="s">
        <v>209</v>
      </c>
      <c r="BM35" s="11" t="s">
        <v>209</v>
      </c>
      <c r="BN35" s="11" t="s">
        <v>209</v>
      </c>
      <c r="BO35" s="11" t="s">
        <v>209</v>
      </c>
      <c r="BP35" s="11" t="s">
        <v>209</v>
      </c>
      <c r="BQ35" s="11" t="s">
        <v>209</v>
      </c>
      <c r="BR35" s="11" t="s">
        <v>209</v>
      </c>
      <c r="BS35" s="11" t="s">
        <v>209</v>
      </c>
      <c r="BT35" s="11" t="s">
        <v>209</v>
      </c>
      <c r="BU35" s="11" t="s">
        <v>209</v>
      </c>
      <c r="BV35" s="11" t="s">
        <v>209</v>
      </c>
      <c r="BW35" s="11" t="s">
        <v>209</v>
      </c>
      <c r="BX35" s="11" t="s">
        <v>209</v>
      </c>
      <c r="BY35" s="11" t="s">
        <v>209</v>
      </c>
      <c r="BZ35" s="11" t="s">
        <v>209</v>
      </c>
      <c r="CA35" s="11" t="s">
        <v>209</v>
      </c>
      <c r="CB35" s="11" t="s">
        <v>209</v>
      </c>
      <c r="CC35" s="11" t="s">
        <v>209</v>
      </c>
      <c r="CD35" s="11" t="s">
        <v>209</v>
      </c>
      <c r="CE35" s="11" t="s">
        <v>209</v>
      </c>
      <c r="CF35" s="11" t="s">
        <v>209</v>
      </c>
      <c r="CG35" s="11" t="s">
        <v>209</v>
      </c>
      <c r="CH35" s="11" t="s">
        <v>209</v>
      </c>
      <c r="CI35" s="11" t="s">
        <v>209</v>
      </c>
      <c r="CJ35" s="11" t="s">
        <v>209</v>
      </c>
      <c r="CK35" s="11" t="s">
        <v>209</v>
      </c>
      <c r="CL35" s="11" t="s">
        <v>209</v>
      </c>
      <c r="CM35" s="11" t="s">
        <v>209</v>
      </c>
      <c r="CN35" s="11" t="s">
        <v>209</v>
      </c>
      <c r="CO35" s="11" t="s">
        <v>209</v>
      </c>
      <c r="CP35" s="11" t="s">
        <v>209</v>
      </c>
      <c r="CQ35" s="11" t="s">
        <v>209</v>
      </c>
      <c r="CR35" s="11" t="s">
        <v>209</v>
      </c>
      <c r="CS35" s="11" t="s">
        <v>209</v>
      </c>
      <c r="CT35" s="11" t="s">
        <v>209</v>
      </c>
      <c r="CU35" s="11" t="s">
        <v>209</v>
      </c>
      <c r="CV35" s="11" t="s">
        <v>209</v>
      </c>
      <c r="CW35" s="11" t="s">
        <v>209</v>
      </c>
      <c r="CX35" s="11" t="s">
        <v>209</v>
      </c>
      <c r="CY35" s="11" t="s">
        <v>209</v>
      </c>
      <c r="CZ35" s="11" t="s">
        <v>209</v>
      </c>
      <c r="DA35" s="11" t="s">
        <v>209</v>
      </c>
      <c r="DB35" s="11" t="s">
        <v>209</v>
      </c>
      <c r="DC35" s="11" t="s">
        <v>209</v>
      </c>
      <c r="DD35" s="11" t="s">
        <v>209</v>
      </c>
      <c r="DE35" s="11" t="s">
        <v>209</v>
      </c>
      <c r="DF35" s="11" t="s">
        <v>209</v>
      </c>
      <c r="DG35" s="11" t="s">
        <v>523</v>
      </c>
      <c r="DH35" s="11" t="s">
        <v>235</v>
      </c>
      <c r="DI35" s="11" t="s">
        <v>209</v>
      </c>
      <c r="DJ35" s="11" t="s">
        <v>209</v>
      </c>
      <c r="DK35" s="11">
        <v>57</v>
      </c>
      <c r="DL35" s="11" t="s">
        <v>244</v>
      </c>
      <c r="DM35" s="11" t="s">
        <v>245</v>
      </c>
      <c r="DN35" s="11" t="s">
        <v>274</v>
      </c>
      <c r="DO35" s="11" t="s">
        <v>283</v>
      </c>
      <c r="DP35" s="11" t="s">
        <v>525</v>
      </c>
      <c r="DQ35" s="11" t="s">
        <v>526</v>
      </c>
      <c r="DR35" s="11" t="s">
        <v>247</v>
      </c>
      <c r="DS35" s="11" t="s">
        <v>226</v>
      </c>
      <c r="DT35" s="11" t="s">
        <v>227</v>
      </c>
      <c r="DU35" s="11">
        <v>817</v>
      </c>
      <c r="DV35" s="11" t="s">
        <v>209</v>
      </c>
      <c r="DW35" s="21" t="s">
        <v>248</v>
      </c>
      <c r="DX35" s="11" t="s">
        <v>209</v>
      </c>
      <c r="DY35" s="11" t="s">
        <v>209</v>
      </c>
      <c r="DZ35" s="11" t="s">
        <v>209</v>
      </c>
      <c r="EA35" s="11" t="s">
        <v>209</v>
      </c>
      <c r="EB35" s="11" t="s">
        <v>209</v>
      </c>
      <c r="EC35" s="11" t="s">
        <v>209</v>
      </c>
      <c r="ED35" s="11" t="s">
        <v>209</v>
      </c>
      <c r="EE35" s="11" t="s">
        <v>209</v>
      </c>
      <c r="EF35" s="11" t="s">
        <v>209</v>
      </c>
      <c r="EG35" s="11" t="s">
        <v>209</v>
      </c>
      <c r="EH35" s="11" t="s">
        <v>209</v>
      </c>
      <c r="EI35" s="11" t="s">
        <v>209</v>
      </c>
      <c r="EJ35" s="11" t="s">
        <v>209</v>
      </c>
      <c r="EK35" s="11" t="s">
        <v>209</v>
      </c>
      <c r="EL35" s="11" t="s">
        <v>209</v>
      </c>
      <c r="EM35" s="11" t="s">
        <v>209</v>
      </c>
      <c r="EN35" s="11" t="s">
        <v>209</v>
      </c>
      <c r="EO35" s="11" t="s">
        <v>209</v>
      </c>
      <c r="EP35" s="11" t="s">
        <v>209</v>
      </c>
      <c r="EQ35" s="11" t="s">
        <v>209</v>
      </c>
      <c r="ER35" s="11" t="s">
        <v>209</v>
      </c>
      <c r="ES35" s="11" t="s">
        <v>209</v>
      </c>
      <c r="ET35" s="11" t="s">
        <v>209</v>
      </c>
      <c r="EU35" s="11" t="s">
        <v>209</v>
      </c>
      <c r="EV35" s="11" t="s">
        <v>209</v>
      </c>
      <c r="EW35" s="11" t="s">
        <v>209</v>
      </c>
      <c r="EX35" s="11" t="s">
        <v>209</v>
      </c>
      <c r="EY35" s="11" t="s">
        <v>209</v>
      </c>
      <c r="EZ35" s="11" t="s">
        <v>209</v>
      </c>
      <c r="FA35" s="11" t="s">
        <v>209</v>
      </c>
      <c r="FB35" s="11" t="s">
        <v>209</v>
      </c>
      <c r="FC35" s="11" t="s">
        <v>209</v>
      </c>
      <c r="FD35" s="11" t="s">
        <v>209</v>
      </c>
      <c r="FE35" s="11" t="s">
        <v>209</v>
      </c>
      <c r="FF35" s="11" t="s">
        <v>209</v>
      </c>
      <c r="FG35" s="11" t="s">
        <v>209</v>
      </c>
      <c r="FH35" s="11" t="s">
        <v>209</v>
      </c>
      <c r="FI35" s="11" t="s">
        <v>209</v>
      </c>
      <c r="FJ35" s="11" t="s">
        <v>209</v>
      </c>
      <c r="FK35" s="11" t="s">
        <v>209</v>
      </c>
      <c r="FL35" s="11" t="s">
        <v>209</v>
      </c>
      <c r="FM35" s="11" t="s">
        <v>209</v>
      </c>
      <c r="FN35" s="11" t="s">
        <v>209</v>
      </c>
      <c r="FO35" s="11" t="s">
        <v>209</v>
      </c>
      <c r="FP35" s="11" t="s">
        <v>209</v>
      </c>
      <c r="FQ35" s="11" t="s">
        <v>209</v>
      </c>
    </row>
    <row r="36" spans="1:173" s="21" customFormat="1" hidden="1">
      <c r="A36" s="11">
        <v>10</v>
      </c>
      <c r="B36" s="11" t="s">
        <v>209</v>
      </c>
      <c r="C36" s="11" t="s">
        <v>209</v>
      </c>
      <c r="D36" s="11" t="s">
        <v>209</v>
      </c>
      <c r="E36" s="11" t="s">
        <v>209</v>
      </c>
      <c r="F36" s="11" t="s">
        <v>209</v>
      </c>
      <c r="G36" s="11" t="s">
        <v>209</v>
      </c>
      <c r="H36" s="11" t="s">
        <v>209</v>
      </c>
      <c r="I36" s="11" t="s">
        <v>209</v>
      </c>
      <c r="J36" s="11" t="s">
        <v>209</v>
      </c>
      <c r="K36" s="11" t="s">
        <v>209</v>
      </c>
      <c r="L36" s="11" t="s">
        <v>209</v>
      </c>
      <c r="M36" s="11" t="s">
        <v>209</v>
      </c>
      <c r="N36" s="11" t="s">
        <v>209</v>
      </c>
      <c r="O36" s="11" t="s">
        <v>209</v>
      </c>
      <c r="P36" s="11" t="s">
        <v>209</v>
      </c>
      <c r="Q36" s="11" t="s">
        <v>209</v>
      </c>
      <c r="R36" s="11" t="s">
        <v>209</v>
      </c>
      <c r="S36" s="11" t="s">
        <v>209</v>
      </c>
      <c r="T36" s="11" t="s">
        <v>209</v>
      </c>
      <c r="U36" s="11" t="s">
        <v>209</v>
      </c>
      <c r="V36" s="11" t="s">
        <v>209</v>
      </c>
      <c r="W36" s="11" t="s">
        <v>209</v>
      </c>
      <c r="X36" s="11" t="s">
        <v>209</v>
      </c>
      <c r="Y36" s="11" t="s">
        <v>209</v>
      </c>
      <c r="Z36" s="11" t="s">
        <v>209</v>
      </c>
      <c r="AA36" s="11" t="s">
        <v>209</v>
      </c>
      <c r="AB36" s="11" t="s">
        <v>209</v>
      </c>
      <c r="AC36" s="11" t="s">
        <v>209</v>
      </c>
      <c r="AD36" s="11" t="s">
        <v>209</v>
      </c>
      <c r="AE36" s="11" t="s">
        <v>209</v>
      </c>
      <c r="AF36" s="11" t="s">
        <v>209</v>
      </c>
      <c r="AG36" s="11" t="s">
        <v>209</v>
      </c>
      <c r="AH36" s="11" t="s">
        <v>209</v>
      </c>
      <c r="AI36" s="11" t="s">
        <v>209</v>
      </c>
      <c r="AJ36" s="11" t="s">
        <v>209</v>
      </c>
      <c r="AK36" s="11" t="s">
        <v>209</v>
      </c>
      <c r="AL36" s="11" t="s">
        <v>209</v>
      </c>
      <c r="AM36" s="11" t="s">
        <v>209</v>
      </c>
      <c r="AN36" s="11" t="s">
        <v>209</v>
      </c>
      <c r="AO36" s="11" t="s">
        <v>209</v>
      </c>
      <c r="AP36" s="11" t="s">
        <v>209</v>
      </c>
      <c r="AQ36" s="11" t="s">
        <v>209</v>
      </c>
      <c r="AR36" s="11" t="s">
        <v>209</v>
      </c>
      <c r="AS36" s="11" t="s">
        <v>209</v>
      </c>
      <c r="AT36" s="11" t="s">
        <v>209</v>
      </c>
      <c r="AU36" s="11" t="s">
        <v>209</v>
      </c>
      <c r="AV36" s="11" t="s">
        <v>209</v>
      </c>
      <c r="AW36" s="11" t="s">
        <v>209</v>
      </c>
      <c r="AX36" s="11" t="s">
        <v>209</v>
      </c>
      <c r="AY36" s="11" t="s">
        <v>209</v>
      </c>
      <c r="AZ36" s="11" t="s">
        <v>209</v>
      </c>
      <c r="BA36" s="11" t="s">
        <v>209</v>
      </c>
      <c r="BB36" s="11" t="s">
        <v>209</v>
      </c>
      <c r="BC36" s="11" t="s">
        <v>209</v>
      </c>
      <c r="BD36" s="11" t="s">
        <v>209</v>
      </c>
      <c r="BE36" s="11" t="s">
        <v>209</v>
      </c>
      <c r="BF36" s="11" t="s">
        <v>209</v>
      </c>
      <c r="BG36" s="11" t="s">
        <v>209</v>
      </c>
      <c r="BH36" s="11" t="s">
        <v>209</v>
      </c>
      <c r="BI36" s="11" t="s">
        <v>209</v>
      </c>
      <c r="BJ36" s="11" t="s">
        <v>209</v>
      </c>
      <c r="BK36" s="11" t="s">
        <v>209</v>
      </c>
      <c r="BL36" s="11" t="s">
        <v>209</v>
      </c>
      <c r="BM36" s="11" t="s">
        <v>209</v>
      </c>
      <c r="BN36" s="11" t="s">
        <v>209</v>
      </c>
      <c r="BO36" s="11" t="s">
        <v>209</v>
      </c>
      <c r="BP36" s="11" t="s">
        <v>209</v>
      </c>
      <c r="BQ36" s="11" t="s">
        <v>209</v>
      </c>
      <c r="BR36" s="11" t="s">
        <v>209</v>
      </c>
      <c r="BS36" s="11" t="s">
        <v>209</v>
      </c>
      <c r="BT36" s="11" t="s">
        <v>209</v>
      </c>
      <c r="BU36" s="11" t="s">
        <v>209</v>
      </c>
      <c r="BV36" s="11" t="s">
        <v>209</v>
      </c>
      <c r="BW36" s="11" t="s">
        <v>209</v>
      </c>
      <c r="BX36" s="11" t="s">
        <v>209</v>
      </c>
      <c r="BY36" s="11" t="s">
        <v>209</v>
      </c>
      <c r="BZ36" s="11" t="s">
        <v>209</v>
      </c>
      <c r="CA36" s="11" t="s">
        <v>209</v>
      </c>
      <c r="CB36" s="11" t="s">
        <v>209</v>
      </c>
      <c r="CC36" s="11" t="s">
        <v>209</v>
      </c>
      <c r="CD36" s="11" t="s">
        <v>209</v>
      </c>
      <c r="CE36" s="11" t="s">
        <v>209</v>
      </c>
      <c r="CF36" s="11" t="s">
        <v>209</v>
      </c>
      <c r="CG36" s="11" t="s">
        <v>209</v>
      </c>
      <c r="CH36" s="11" t="s">
        <v>209</v>
      </c>
      <c r="CI36" s="11" t="s">
        <v>209</v>
      </c>
      <c r="CJ36" s="11" t="s">
        <v>209</v>
      </c>
      <c r="CK36" s="11" t="s">
        <v>209</v>
      </c>
      <c r="CL36" s="11" t="s">
        <v>209</v>
      </c>
      <c r="CM36" s="11" t="s">
        <v>209</v>
      </c>
      <c r="CN36" s="11" t="s">
        <v>209</v>
      </c>
      <c r="CO36" s="11" t="s">
        <v>209</v>
      </c>
      <c r="CP36" s="11" t="s">
        <v>209</v>
      </c>
      <c r="CQ36" s="11" t="s">
        <v>209</v>
      </c>
      <c r="CR36" s="11" t="s">
        <v>209</v>
      </c>
      <c r="CS36" s="11" t="s">
        <v>209</v>
      </c>
      <c r="CT36" s="11" t="s">
        <v>209</v>
      </c>
      <c r="CU36" s="11" t="s">
        <v>209</v>
      </c>
      <c r="CV36" s="11" t="s">
        <v>209</v>
      </c>
      <c r="CW36" s="11" t="s">
        <v>209</v>
      </c>
      <c r="CX36" s="11" t="s">
        <v>209</v>
      </c>
      <c r="CY36" s="11" t="s">
        <v>209</v>
      </c>
      <c r="CZ36" s="11" t="s">
        <v>209</v>
      </c>
      <c r="DA36" s="11" t="s">
        <v>209</v>
      </c>
      <c r="DB36" s="11" t="s">
        <v>209</v>
      </c>
      <c r="DC36" s="11" t="s">
        <v>209</v>
      </c>
      <c r="DD36" s="11" t="s">
        <v>209</v>
      </c>
      <c r="DE36" s="11" t="s">
        <v>209</v>
      </c>
      <c r="DF36" s="11" t="s">
        <v>209</v>
      </c>
      <c r="DG36" s="11" t="s">
        <v>524</v>
      </c>
      <c r="DH36" s="11" t="s">
        <v>271</v>
      </c>
      <c r="DI36" s="11" t="s">
        <v>209</v>
      </c>
      <c r="DJ36" s="11" t="s">
        <v>209</v>
      </c>
      <c r="DK36" s="11">
        <v>14</v>
      </c>
      <c r="DL36" s="11" t="s">
        <v>222</v>
      </c>
      <c r="DM36" s="11" t="s">
        <v>223</v>
      </c>
      <c r="DN36" s="11" t="s">
        <v>259</v>
      </c>
      <c r="DO36" s="11" t="s">
        <v>280</v>
      </c>
      <c r="DP36" s="11" t="s">
        <v>209</v>
      </c>
      <c r="DQ36" s="11" t="s">
        <v>209</v>
      </c>
      <c r="DR36" s="11" t="s">
        <v>209</v>
      </c>
      <c r="DS36" s="11" t="s">
        <v>209</v>
      </c>
      <c r="DT36" s="11" t="s">
        <v>209</v>
      </c>
      <c r="DU36" s="11" t="s">
        <v>209</v>
      </c>
      <c r="DV36" s="11" t="s">
        <v>209</v>
      </c>
      <c r="DW36" s="21" t="s">
        <v>248</v>
      </c>
      <c r="DX36" s="11" t="s">
        <v>209</v>
      </c>
      <c r="DY36" s="11" t="s">
        <v>527</v>
      </c>
      <c r="DZ36" s="11" t="s">
        <v>86</v>
      </c>
      <c r="EA36" s="11" t="s">
        <v>209</v>
      </c>
      <c r="EB36" s="11" t="s">
        <v>209</v>
      </c>
      <c r="EC36" s="11" t="s">
        <v>209</v>
      </c>
      <c r="ED36" s="11" t="s">
        <v>209</v>
      </c>
      <c r="EE36" s="11" t="s">
        <v>209</v>
      </c>
      <c r="EF36" s="11" t="s">
        <v>209</v>
      </c>
      <c r="EG36" s="11" t="s">
        <v>209</v>
      </c>
      <c r="EH36" s="11" t="s">
        <v>209</v>
      </c>
      <c r="EI36" s="11" t="s">
        <v>209</v>
      </c>
      <c r="EJ36" s="11" t="s">
        <v>209</v>
      </c>
      <c r="EK36" s="11" t="s">
        <v>209</v>
      </c>
      <c r="EL36" s="11" t="s">
        <v>209</v>
      </c>
      <c r="EM36" s="11" t="s">
        <v>209</v>
      </c>
      <c r="EN36" s="11" t="s">
        <v>209</v>
      </c>
      <c r="EO36" s="11" t="s">
        <v>209</v>
      </c>
      <c r="EP36" s="11" t="s">
        <v>209</v>
      </c>
      <c r="EQ36" s="11" t="s">
        <v>209</v>
      </c>
      <c r="ER36" s="11" t="s">
        <v>209</v>
      </c>
      <c r="ES36" s="11" t="s">
        <v>209</v>
      </c>
      <c r="ET36" s="11" t="s">
        <v>209</v>
      </c>
      <c r="EU36" s="11" t="s">
        <v>209</v>
      </c>
      <c r="EV36" s="11" t="s">
        <v>209</v>
      </c>
      <c r="EW36" s="11" t="s">
        <v>209</v>
      </c>
      <c r="EX36" s="11" t="s">
        <v>209</v>
      </c>
      <c r="EY36" s="11" t="s">
        <v>209</v>
      </c>
      <c r="EZ36" s="11" t="s">
        <v>209</v>
      </c>
      <c r="FA36" s="11" t="s">
        <v>209</v>
      </c>
      <c r="FB36" s="11" t="s">
        <v>209</v>
      </c>
      <c r="FC36" s="11" t="s">
        <v>209</v>
      </c>
      <c r="FD36" s="11" t="s">
        <v>209</v>
      </c>
      <c r="FE36" s="11" t="s">
        <v>209</v>
      </c>
      <c r="FF36" s="11" t="s">
        <v>209</v>
      </c>
      <c r="FG36" s="11" t="s">
        <v>209</v>
      </c>
      <c r="FH36" s="11" t="s">
        <v>209</v>
      </c>
      <c r="FI36" s="11" t="s">
        <v>209</v>
      </c>
      <c r="FJ36" s="11" t="s">
        <v>209</v>
      </c>
      <c r="FK36" s="11" t="s">
        <v>209</v>
      </c>
      <c r="FL36" s="11" t="s">
        <v>209</v>
      </c>
      <c r="FM36" s="11" t="s">
        <v>209</v>
      </c>
      <c r="FN36" s="11" t="s">
        <v>209</v>
      </c>
      <c r="FO36" s="11" t="s">
        <v>209</v>
      </c>
      <c r="FP36" s="11" t="s">
        <v>209</v>
      </c>
      <c r="FQ36" s="11" t="s">
        <v>209</v>
      </c>
    </row>
    <row r="37" spans="1:173" s="33" customFormat="1">
      <c r="A37" s="27">
        <v>11</v>
      </c>
      <c r="B37" s="27" t="s">
        <v>295</v>
      </c>
      <c r="C37" s="27" t="s">
        <v>92</v>
      </c>
      <c r="D37" s="27" t="s">
        <v>92</v>
      </c>
      <c r="E37" s="27" t="s">
        <v>92</v>
      </c>
      <c r="F37" s="27" t="s">
        <v>78</v>
      </c>
      <c r="G37" s="27" t="s">
        <v>76</v>
      </c>
      <c r="H37" s="36" t="s">
        <v>296</v>
      </c>
      <c r="I37" s="28" t="s">
        <v>92</v>
      </c>
      <c r="J37" s="28" t="s">
        <v>92</v>
      </c>
      <c r="K37" s="28" t="s">
        <v>92</v>
      </c>
      <c r="L37" s="28" t="s">
        <v>92</v>
      </c>
      <c r="M37" s="28" t="s">
        <v>92</v>
      </c>
      <c r="N37" s="28" t="s">
        <v>92</v>
      </c>
      <c r="O37" s="28" t="s">
        <v>92</v>
      </c>
      <c r="P37" s="28" t="s">
        <v>92</v>
      </c>
      <c r="Q37" s="28" t="s">
        <v>92</v>
      </c>
      <c r="R37" s="28" t="s">
        <v>92</v>
      </c>
      <c r="S37" s="28" t="s">
        <v>92</v>
      </c>
      <c r="T37" s="28" t="s">
        <v>92</v>
      </c>
      <c r="U37" s="28" t="s">
        <v>92</v>
      </c>
      <c r="V37" s="28" t="s">
        <v>92</v>
      </c>
      <c r="W37" s="28" t="s">
        <v>92</v>
      </c>
      <c r="X37" s="28" t="s">
        <v>92</v>
      </c>
      <c r="Y37" s="28" t="s">
        <v>92</v>
      </c>
      <c r="Z37" s="28" t="s">
        <v>92</v>
      </c>
      <c r="AA37" s="28" t="s">
        <v>92</v>
      </c>
      <c r="AB37" s="28" t="s">
        <v>92</v>
      </c>
      <c r="AC37" s="28" t="s">
        <v>92</v>
      </c>
      <c r="AD37" s="28" t="s">
        <v>92</v>
      </c>
      <c r="AE37" s="28" t="s">
        <v>92</v>
      </c>
      <c r="AF37" s="28" t="s">
        <v>92</v>
      </c>
      <c r="AG37" s="28"/>
      <c r="AH37" s="28"/>
      <c r="AI37" s="28" t="s">
        <v>92</v>
      </c>
      <c r="AJ37" s="28"/>
      <c r="AK37" s="28"/>
      <c r="AL37" s="28" t="s">
        <v>92</v>
      </c>
      <c r="AM37" s="28"/>
      <c r="AN37" s="28"/>
      <c r="AO37" s="28" t="s">
        <v>92</v>
      </c>
      <c r="AP37" s="28"/>
      <c r="AQ37" s="28"/>
      <c r="AR37" s="28" t="s">
        <v>92</v>
      </c>
      <c r="AS37" s="28"/>
      <c r="AT37" s="28"/>
      <c r="AU37" s="28" t="s">
        <v>92</v>
      </c>
      <c r="AV37" s="28" t="s">
        <v>92</v>
      </c>
      <c r="AW37" s="28" t="s">
        <v>92</v>
      </c>
      <c r="AX37" s="28" t="s">
        <v>92</v>
      </c>
      <c r="AY37" s="28" t="s">
        <v>92</v>
      </c>
      <c r="AZ37" s="28"/>
      <c r="BA37" s="28"/>
      <c r="BB37" s="28"/>
      <c r="BC37" s="28" t="s">
        <v>92</v>
      </c>
      <c r="BD37" s="28" t="s">
        <v>92</v>
      </c>
      <c r="BE37" s="28" t="s">
        <v>92</v>
      </c>
      <c r="BF37" s="28" t="s">
        <v>92</v>
      </c>
      <c r="BG37" s="28" t="s">
        <v>92</v>
      </c>
      <c r="BH37" s="28" t="s">
        <v>92</v>
      </c>
      <c r="BI37" s="28" t="s">
        <v>92</v>
      </c>
      <c r="BJ37" s="28" t="s">
        <v>92</v>
      </c>
      <c r="BK37" s="28" t="s">
        <v>92</v>
      </c>
      <c r="BL37" s="28" t="s">
        <v>92</v>
      </c>
      <c r="BM37" s="28" t="s">
        <v>92</v>
      </c>
      <c r="BN37" s="28" t="s">
        <v>92</v>
      </c>
      <c r="BO37" s="28" t="s">
        <v>92</v>
      </c>
      <c r="BP37" s="28" t="s">
        <v>92</v>
      </c>
      <c r="BQ37" s="28" t="s">
        <v>92</v>
      </c>
      <c r="BR37" s="28" t="s">
        <v>92</v>
      </c>
      <c r="BS37" s="28" t="s">
        <v>92</v>
      </c>
      <c r="BT37" s="28" t="s">
        <v>92</v>
      </c>
      <c r="BU37" s="28" t="s">
        <v>92</v>
      </c>
      <c r="CA37" s="36"/>
    </row>
    <row r="38" spans="1:173" s="21" customFormat="1">
      <c r="H38" s="22"/>
      <c r="CA38" s="22"/>
    </row>
  </sheetData>
  <autoFilter ref="A7:FQ37">
    <filterColumn colId="6">
      <filters>
        <filter val="Cabrera Miranda Steven ECUASERVA S.A."/>
        <filter val="Cueva Arcenio"/>
        <filter val="Gómez Cedeño Betty Isidora"/>
        <filter val="Gómez Plaza Mario Stalin y Morán Castillo Aida Beatriz"/>
        <filter val="Martínez Freire Elías Andrés"/>
        <filter val="Morán Álvaro"/>
        <filter val="Orellana Orellana Trinidad Lucía"/>
        <filter val="PADULA S.A."/>
        <filter val="Sánchez Cisneros Sócrates Eliuth"/>
        <filter val="Sánchez Villalba Humberto Angelino y Freire Morales Lidia Mariana"/>
        <filter val="Silva Luis"/>
      </filters>
    </filterColumn>
  </autoFilter>
  <sortState ref="A18:CJ28">
    <sortCondition descending="1" ref="N8"/>
  </sortState>
  <mergeCells count="17">
    <mergeCell ref="FC6:FQ6"/>
    <mergeCell ref="BV6:BX6"/>
    <mergeCell ref="BY6:CA6"/>
    <mergeCell ref="CB6:DC6"/>
    <mergeCell ref="DD6:EL6"/>
    <mergeCell ref="EM6:ER6"/>
    <mergeCell ref="ES6:EX6"/>
    <mergeCell ref="AU6:BC6"/>
    <mergeCell ref="BD6:BM6"/>
    <mergeCell ref="BN6:BP6"/>
    <mergeCell ref="BQ6:BU6"/>
    <mergeCell ref="EY6:FB6"/>
    <mergeCell ref="W6:AE6"/>
    <mergeCell ref="O6:V6"/>
    <mergeCell ref="A6:E6"/>
    <mergeCell ref="F6:N6"/>
    <mergeCell ref="AF6:AT6"/>
  </mergeCells>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46"/>
  <sheetViews>
    <sheetView topLeftCell="B3" workbookViewId="0">
      <selection activeCell="B24" sqref="B24:M46"/>
    </sheetView>
  </sheetViews>
  <sheetFormatPr baseColWidth="10" defaultRowHeight="16" x14ac:dyDescent="0"/>
  <cols>
    <col min="1" max="1" width="17.375" style="1" customWidth="1"/>
    <col min="2" max="2" width="16.875" style="1" customWidth="1"/>
    <col min="3" max="3" width="31.75" style="1" hidden="1" customWidth="1"/>
    <col min="4" max="4" width="17.125" style="1" hidden="1" customWidth="1"/>
    <col min="5" max="6" width="0" style="1" hidden="1" customWidth="1"/>
    <col min="7" max="7" width="14.625" style="1" hidden="1" customWidth="1"/>
    <col min="8" max="8" width="16.125" style="1" hidden="1" customWidth="1"/>
    <col min="9" max="9" width="16.375" style="1" customWidth="1"/>
    <col min="10" max="11" width="10.625" style="1"/>
    <col min="12" max="12" width="13.5" style="1" customWidth="1"/>
    <col min="13" max="16" width="13.875" style="1" customWidth="1"/>
    <col min="17" max="21" width="10.625" style="1"/>
    <col min="22" max="22" width="16.875" style="1" customWidth="1"/>
    <col min="23" max="16384" width="10.625" style="1"/>
  </cols>
  <sheetData>
    <row r="2" spans="1:24" ht="285">
      <c r="A2" s="2" t="s">
        <v>0</v>
      </c>
      <c r="B2" s="2" t="s">
        <v>94</v>
      </c>
      <c r="C2" s="2" t="s">
        <v>95</v>
      </c>
      <c r="D2" s="2" t="s">
        <v>81</v>
      </c>
      <c r="E2" s="2" t="s">
        <v>79</v>
      </c>
      <c r="F2" s="2" t="s">
        <v>80</v>
      </c>
      <c r="G2" s="2" t="s">
        <v>3</v>
      </c>
      <c r="H2" s="2" t="s">
        <v>4</v>
      </c>
      <c r="I2" s="2" t="s">
        <v>5</v>
      </c>
      <c r="J2" s="2" t="s">
        <v>7</v>
      </c>
      <c r="K2" s="2"/>
      <c r="L2" s="2" t="s">
        <v>8</v>
      </c>
      <c r="M2" s="2" t="s">
        <v>544</v>
      </c>
      <c r="N2" s="2" t="s">
        <v>542</v>
      </c>
      <c r="O2" s="2" t="s">
        <v>541</v>
      </c>
      <c r="P2" s="2" t="s">
        <v>543</v>
      </c>
      <c r="Q2" s="2" t="s">
        <v>547</v>
      </c>
      <c r="R2" s="2" t="s">
        <v>548</v>
      </c>
      <c r="S2" s="2" t="s">
        <v>545</v>
      </c>
      <c r="T2" s="2" t="s">
        <v>549</v>
      </c>
      <c r="U2" s="2" t="s">
        <v>550</v>
      </c>
      <c r="V2" s="2" t="s">
        <v>551</v>
      </c>
      <c r="W2" s="2" t="s">
        <v>552</v>
      </c>
      <c r="X2" s="2" t="s">
        <v>546</v>
      </c>
    </row>
    <row r="3" spans="1:24">
      <c r="A3" s="11">
        <v>1</v>
      </c>
      <c r="B3" s="11" t="s">
        <v>77</v>
      </c>
      <c r="C3" s="11" t="s">
        <v>69</v>
      </c>
      <c r="D3" s="3"/>
      <c r="E3" s="13" t="s">
        <v>48</v>
      </c>
      <c r="F3" s="11" t="s">
        <v>49</v>
      </c>
      <c r="G3" s="11" t="s">
        <v>50</v>
      </c>
      <c r="H3" s="11">
        <v>46.14</v>
      </c>
      <c r="I3" s="15">
        <v>7829</v>
      </c>
      <c r="J3" s="17">
        <v>268213.53999999998</v>
      </c>
      <c r="K3" s="17"/>
      <c r="L3" s="18">
        <v>28175</v>
      </c>
      <c r="M3" s="18">
        <v>1300000</v>
      </c>
      <c r="N3" s="18"/>
      <c r="O3" s="18"/>
      <c r="P3" s="18"/>
      <c r="Q3" s="11"/>
      <c r="R3" s="11"/>
      <c r="S3" s="11"/>
      <c r="T3" s="11"/>
      <c r="U3" s="11"/>
      <c r="V3" s="11"/>
      <c r="W3" s="11"/>
    </row>
    <row r="4" spans="1:24">
      <c r="A4" s="11">
        <v>2</v>
      </c>
      <c r="B4" s="11" t="s">
        <v>77</v>
      </c>
      <c r="C4" s="11" t="s">
        <v>51</v>
      </c>
      <c r="D4" s="3"/>
      <c r="E4" s="13" t="s">
        <v>53</v>
      </c>
      <c r="F4" s="11" t="s">
        <v>49</v>
      </c>
      <c r="G4" s="11" t="s">
        <v>54</v>
      </c>
      <c r="H4" s="14">
        <v>7.2093999999999996</v>
      </c>
      <c r="I4" s="15">
        <v>7512</v>
      </c>
      <c r="J4" s="17">
        <v>54157.012799999997</v>
      </c>
      <c r="K4" s="17"/>
      <c r="L4" s="18">
        <v>20806</v>
      </c>
      <c r="M4" s="18">
        <v>150000</v>
      </c>
      <c r="N4" s="18"/>
      <c r="O4" s="18"/>
      <c r="P4" s="18"/>
      <c r="Q4" s="11"/>
      <c r="R4" s="11"/>
      <c r="S4" s="11"/>
      <c r="T4" s="11"/>
      <c r="U4" s="11"/>
      <c r="V4" s="11"/>
      <c r="W4" s="11"/>
    </row>
    <row r="5" spans="1:24">
      <c r="A5" s="27">
        <v>3</v>
      </c>
      <c r="B5" s="27" t="s">
        <v>77</v>
      </c>
      <c r="C5" s="27" t="s">
        <v>71</v>
      </c>
      <c r="D5" s="28"/>
      <c r="E5" s="29" t="s">
        <v>55</v>
      </c>
      <c r="F5" s="27" t="s">
        <v>49</v>
      </c>
      <c r="G5" s="27" t="s">
        <v>56</v>
      </c>
      <c r="H5" s="27">
        <v>4.22</v>
      </c>
      <c r="I5" s="30" t="s">
        <v>92</v>
      </c>
      <c r="J5" s="31">
        <v>46650.1</v>
      </c>
      <c r="K5" s="31"/>
      <c r="L5" s="30" t="s">
        <v>92</v>
      </c>
      <c r="M5" s="18">
        <v>100000</v>
      </c>
      <c r="N5" s="18"/>
      <c r="O5" s="18"/>
      <c r="P5" s="18"/>
      <c r="Q5" s="27"/>
      <c r="R5" s="27"/>
      <c r="S5" s="27"/>
      <c r="T5" s="27"/>
      <c r="U5" s="27"/>
      <c r="V5" s="27"/>
      <c r="W5" s="27"/>
    </row>
    <row r="6" spans="1:24">
      <c r="A6" s="11">
        <v>4</v>
      </c>
      <c r="B6" s="11" t="s">
        <v>77</v>
      </c>
      <c r="C6" s="11" t="s">
        <v>70</v>
      </c>
      <c r="D6" s="3"/>
      <c r="E6" s="12" t="s">
        <v>58</v>
      </c>
      <c r="F6" s="11" t="s">
        <v>59</v>
      </c>
      <c r="G6" s="11" t="s">
        <v>60</v>
      </c>
      <c r="H6" s="14">
        <v>4.1734</v>
      </c>
      <c r="I6" s="15">
        <v>7650</v>
      </c>
      <c r="J6" s="17">
        <v>21724.6</v>
      </c>
      <c r="K6" s="17" t="s">
        <v>540</v>
      </c>
      <c r="L6" s="18">
        <v>19169</v>
      </c>
      <c r="M6" s="18">
        <v>80000</v>
      </c>
      <c r="N6" s="18"/>
      <c r="O6" s="18"/>
      <c r="P6" s="18"/>
      <c r="Q6" s="11"/>
      <c r="R6" s="11"/>
      <c r="S6" s="11"/>
      <c r="T6" s="11"/>
      <c r="U6" s="11"/>
      <c r="V6" s="11"/>
      <c r="W6" s="11"/>
    </row>
    <row r="7" spans="1:24" s="21" customFormat="1">
      <c r="A7" s="11">
        <v>5</v>
      </c>
      <c r="B7" s="11" t="s">
        <v>77</v>
      </c>
      <c r="C7" s="11" t="s">
        <v>344</v>
      </c>
      <c r="D7" s="3"/>
      <c r="E7" s="14" t="s">
        <v>415</v>
      </c>
      <c r="F7" s="11" t="s">
        <v>59</v>
      </c>
      <c r="G7" s="11"/>
      <c r="H7" s="11">
        <v>2.11</v>
      </c>
      <c r="I7" s="15">
        <v>8035</v>
      </c>
      <c r="J7" s="17">
        <v>16950.5</v>
      </c>
      <c r="K7" s="17"/>
      <c r="L7" s="18">
        <v>25599</v>
      </c>
      <c r="M7" s="18">
        <v>54000</v>
      </c>
      <c r="N7" s="18"/>
      <c r="O7" s="18"/>
      <c r="P7" s="18"/>
      <c r="Q7" s="11"/>
      <c r="R7" s="11"/>
      <c r="S7" s="11"/>
      <c r="T7" s="11"/>
      <c r="U7" s="11"/>
      <c r="V7" s="11"/>
      <c r="W7" s="11"/>
    </row>
    <row r="8" spans="1:24" s="21" customFormat="1">
      <c r="A8" s="11">
        <v>6</v>
      </c>
      <c r="B8" s="11" t="s">
        <v>78</v>
      </c>
      <c r="C8" s="11" t="s">
        <v>68</v>
      </c>
      <c r="D8" s="11"/>
      <c r="E8" s="11" t="s">
        <v>435</v>
      </c>
      <c r="F8" s="11" t="s">
        <v>92</v>
      </c>
      <c r="G8" s="11" t="s">
        <v>92</v>
      </c>
      <c r="H8" s="21">
        <v>1.92</v>
      </c>
      <c r="I8" s="11" t="s">
        <v>92</v>
      </c>
      <c r="J8" s="11" t="s">
        <v>92</v>
      </c>
      <c r="K8" s="11"/>
      <c r="L8" s="18">
        <v>15000</v>
      </c>
      <c r="M8" s="18">
        <v>109700</v>
      </c>
      <c r="N8" s="18"/>
      <c r="O8" s="18"/>
      <c r="P8" s="18"/>
      <c r="Q8" s="11"/>
      <c r="R8" s="11"/>
      <c r="S8" s="11"/>
      <c r="T8" s="11"/>
      <c r="U8" s="11"/>
      <c r="V8" s="11"/>
      <c r="W8" s="11"/>
    </row>
    <row r="9" spans="1:24" s="33" customFormat="1">
      <c r="A9" s="11">
        <v>7</v>
      </c>
      <c r="B9" s="11" t="s">
        <v>78</v>
      </c>
      <c r="C9" s="11" t="s">
        <v>72</v>
      </c>
      <c r="D9" s="3"/>
      <c r="E9" s="13" t="s">
        <v>63</v>
      </c>
      <c r="F9" s="11" t="s">
        <v>59</v>
      </c>
      <c r="G9" s="11" t="s">
        <v>64</v>
      </c>
      <c r="H9" s="11">
        <v>1.4</v>
      </c>
      <c r="I9" s="15">
        <v>10784</v>
      </c>
      <c r="J9" s="17">
        <v>16648.7</v>
      </c>
      <c r="K9" s="17"/>
      <c r="L9" s="18">
        <v>28571</v>
      </c>
      <c r="M9" s="18">
        <v>40000</v>
      </c>
      <c r="N9" s="18"/>
      <c r="O9" s="18"/>
      <c r="P9" s="18"/>
      <c r="Q9" s="11"/>
      <c r="R9" s="11"/>
      <c r="S9" s="11"/>
      <c r="T9" s="11"/>
      <c r="U9" s="11"/>
      <c r="V9" s="11"/>
      <c r="W9" s="11"/>
    </row>
    <row r="10" spans="1:24" s="21" customFormat="1">
      <c r="A10" s="11">
        <v>8</v>
      </c>
      <c r="B10" s="11" t="s">
        <v>77</v>
      </c>
      <c r="C10" s="11" t="s">
        <v>73</v>
      </c>
      <c r="D10" s="3"/>
      <c r="E10" s="13" t="s">
        <v>62</v>
      </c>
      <c r="F10" s="11" t="s">
        <v>59</v>
      </c>
      <c r="G10" s="11" t="s">
        <v>92</v>
      </c>
      <c r="H10" s="14">
        <v>1.3925000000000001</v>
      </c>
      <c r="I10" s="15">
        <v>8466</v>
      </c>
      <c r="J10" s="17">
        <v>16958.78</v>
      </c>
      <c r="K10" s="17" t="s">
        <v>540</v>
      </c>
      <c r="L10" s="18">
        <v>28725</v>
      </c>
      <c r="M10" s="18">
        <v>40000</v>
      </c>
      <c r="N10" s="18"/>
      <c r="O10" s="18"/>
      <c r="P10" s="18"/>
      <c r="Q10" s="11"/>
      <c r="R10" s="11"/>
      <c r="S10" s="11"/>
      <c r="T10" s="11"/>
      <c r="U10" s="11"/>
      <c r="V10" s="11"/>
      <c r="W10" s="11"/>
    </row>
    <row r="11" spans="1:24" s="21" customFormat="1">
      <c r="A11" s="11">
        <v>9</v>
      </c>
      <c r="B11" s="11" t="s">
        <v>78</v>
      </c>
      <c r="C11" s="11" t="s">
        <v>74</v>
      </c>
      <c r="D11" s="3"/>
      <c r="E11" s="12" t="s">
        <v>66</v>
      </c>
      <c r="F11" s="11" t="s">
        <v>59</v>
      </c>
      <c r="G11" s="11" t="s">
        <v>67</v>
      </c>
      <c r="H11" s="14">
        <v>1.3620000000000001</v>
      </c>
      <c r="I11" s="15">
        <v>8228</v>
      </c>
      <c r="J11" s="17">
        <v>11501.73</v>
      </c>
      <c r="K11" s="17"/>
      <c r="L11" s="18">
        <v>29368</v>
      </c>
      <c r="M11" s="18">
        <v>40000</v>
      </c>
      <c r="N11" s="18"/>
      <c r="O11" s="18"/>
      <c r="P11" s="18"/>
      <c r="Q11" s="11"/>
      <c r="R11" s="11"/>
      <c r="S11" s="11"/>
      <c r="T11" s="11"/>
      <c r="U11" s="11"/>
      <c r="V11" s="11"/>
      <c r="W11" s="11"/>
    </row>
    <row r="12" spans="1:24">
      <c r="A12" s="11">
        <v>10</v>
      </c>
      <c r="B12" s="11" t="s">
        <v>78</v>
      </c>
      <c r="C12" s="11" t="s">
        <v>75</v>
      </c>
      <c r="D12" s="21"/>
      <c r="E12" s="21" t="s">
        <v>513</v>
      </c>
      <c r="F12" s="21"/>
      <c r="G12" s="21" t="s">
        <v>92</v>
      </c>
      <c r="H12" s="35">
        <v>0.40960000000000002</v>
      </c>
      <c r="I12" s="21" t="s">
        <v>92</v>
      </c>
      <c r="J12" s="21" t="s">
        <v>92</v>
      </c>
      <c r="K12" s="21"/>
      <c r="L12" s="21" t="s">
        <v>92</v>
      </c>
      <c r="M12" s="21" t="s">
        <v>92</v>
      </c>
      <c r="N12" s="21"/>
      <c r="O12" s="21"/>
      <c r="P12" s="21"/>
      <c r="Q12" s="21"/>
      <c r="R12" s="21"/>
      <c r="S12" s="21"/>
      <c r="T12" s="21"/>
      <c r="U12" s="21"/>
      <c r="V12" s="21"/>
      <c r="W12" s="21"/>
    </row>
    <row r="13" spans="1:24">
      <c r="A13" s="27">
        <v>11</v>
      </c>
      <c r="B13" s="27" t="s">
        <v>78</v>
      </c>
      <c r="C13" s="27" t="s">
        <v>76</v>
      </c>
      <c r="D13" s="28"/>
      <c r="E13" s="28" t="s">
        <v>92</v>
      </c>
      <c r="F13" s="28" t="s">
        <v>92</v>
      </c>
      <c r="G13" s="28" t="s">
        <v>92</v>
      </c>
      <c r="H13" s="28" t="s">
        <v>92</v>
      </c>
      <c r="I13" s="28" t="s">
        <v>92</v>
      </c>
      <c r="J13" s="28" t="s">
        <v>92</v>
      </c>
      <c r="K13" s="28"/>
      <c r="L13" s="28" t="s">
        <v>92</v>
      </c>
      <c r="M13" s="28" t="s">
        <v>92</v>
      </c>
      <c r="N13" s="28"/>
      <c r="O13" s="28"/>
      <c r="P13" s="28"/>
      <c r="Q13" s="28"/>
      <c r="R13" s="28"/>
      <c r="S13" s="28"/>
      <c r="T13" s="28"/>
      <c r="U13" s="28"/>
      <c r="V13" s="28"/>
      <c r="W13" s="28"/>
    </row>
    <row r="14" spans="1:24"/>
    <row r="24" spans="2:13">
      <c r="B24" s="2" t="s">
        <v>94</v>
      </c>
      <c r="C24" s="11" t="s">
        <v>77</v>
      </c>
      <c r="D24" s="11" t="s">
        <v>77</v>
      </c>
      <c r="E24" s="27" t="s">
        <v>77</v>
      </c>
      <c r="F24" s="11" t="s">
        <v>77</v>
      </c>
      <c r="G24" s="11" t="s">
        <v>77</v>
      </c>
      <c r="H24" s="11" t="s">
        <v>78</v>
      </c>
      <c r="I24" s="11" t="s">
        <v>78</v>
      </c>
      <c r="J24" s="11" t="s">
        <v>77</v>
      </c>
      <c r="K24" s="11" t="s">
        <v>78</v>
      </c>
      <c r="L24" s="11" t="s">
        <v>78</v>
      </c>
      <c r="M24" s="27" t="s">
        <v>78</v>
      </c>
    </row>
    <row r="25" spans="2:13">
      <c r="B25" s="2" t="s">
        <v>95</v>
      </c>
      <c r="C25" s="11" t="s">
        <v>69</v>
      </c>
      <c r="D25" s="11" t="s">
        <v>51</v>
      </c>
      <c r="E25" s="27" t="s">
        <v>71</v>
      </c>
      <c r="F25" s="11" t="s">
        <v>70</v>
      </c>
      <c r="G25" s="11" t="s">
        <v>344</v>
      </c>
      <c r="H25" s="11" t="s">
        <v>68</v>
      </c>
      <c r="I25" s="11" t="s">
        <v>72</v>
      </c>
      <c r="J25" s="11" t="s">
        <v>73</v>
      </c>
      <c r="K25" s="11" t="s">
        <v>74</v>
      </c>
      <c r="L25" s="11" t="s">
        <v>75</v>
      </c>
      <c r="M25" s="27" t="s">
        <v>76</v>
      </c>
    </row>
    <row r="26" spans="2:13" ht="45">
      <c r="B26" s="2" t="s">
        <v>81</v>
      </c>
      <c r="C26" s="3"/>
      <c r="D26" s="3"/>
      <c r="E26" s="28"/>
      <c r="F26" s="3"/>
      <c r="G26" s="3"/>
      <c r="H26" s="11"/>
      <c r="I26" s="3"/>
      <c r="J26" s="3"/>
      <c r="K26" s="3"/>
      <c r="L26" s="21"/>
      <c r="M26" s="28"/>
    </row>
    <row r="27" spans="2:13">
      <c r="B27" s="2" t="s">
        <v>79</v>
      </c>
      <c r="C27" s="13" t="s">
        <v>48</v>
      </c>
      <c r="D27" s="13" t="s">
        <v>53</v>
      </c>
      <c r="E27" s="29" t="s">
        <v>55</v>
      </c>
      <c r="F27" s="12" t="s">
        <v>58</v>
      </c>
      <c r="G27" s="14" t="s">
        <v>415</v>
      </c>
      <c r="H27" s="11" t="s">
        <v>435</v>
      </c>
      <c r="I27" s="13" t="s">
        <v>63</v>
      </c>
      <c r="J27" s="13" t="s">
        <v>62</v>
      </c>
      <c r="K27" s="12" t="s">
        <v>66</v>
      </c>
      <c r="L27" s="21" t="s">
        <v>513</v>
      </c>
      <c r="M27" s="28" t="s">
        <v>92</v>
      </c>
    </row>
    <row r="28" spans="2:13">
      <c r="B28" s="2" t="s">
        <v>80</v>
      </c>
      <c r="C28" s="11" t="s">
        <v>49</v>
      </c>
      <c r="D28" s="11" t="s">
        <v>49</v>
      </c>
      <c r="E28" s="27" t="s">
        <v>49</v>
      </c>
      <c r="F28" s="11" t="s">
        <v>59</v>
      </c>
      <c r="G28" s="11" t="s">
        <v>59</v>
      </c>
      <c r="H28" s="11" t="s">
        <v>92</v>
      </c>
      <c r="I28" s="11" t="s">
        <v>59</v>
      </c>
      <c r="J28" s="11" t="s">
        <v>59</v>
      </c>
      <c r="K28" s="11" t="s">
        <v>59</v>
      </c>
      <c r="L28" s="21"/>
      <c r="M28" s="28" t="s">
        <v>92</v>
      </c>
    </row>
    <row r="29" spans="2:13" ht="30">
      <c r="B29" s="2" t="s">
        <v>3</v>
      </c>
      <c r="C29" s="11" t="s">
        <v>50</v>
      </c>
      <c r="D29" s="11" t="s">
        <v>54</v>
      </c>
      <c r="E29" s="27" t="s">
        <v>56</v>
      </c>
      <c r="F29" s="11" t="s">
        <v>60</v>
      </c>
      <c r="G29" s="11"/>
      <c r="H29" s="11" t="s">
        <v>92</v>
      </c>
      <c r="I29" s="11" t="s">
        <v>64</v>
      </c>
      <c r="J29" s="11" t="s">
        <v>92</v>
      </c>
      <c r="K29" s="11" t="s">
        <v>67</v>
      </c>
      <c r="L29" s="21" t="s">
        <v>92</v>
      </c>
      <c r="M29" s="28" t="s">
        <v>92</v>
      </c>
    </row>
    <row r="30" spans="2:13">
      <c r="B30" s="2" t="s">
        <v>4</v>
      </c>
      <c r="C30" s="11">
        <v>46.14</v>
      </c>
      <c r="D30" s="14">
        <v>7.2093999999999996</v>
      </c>
      <c r="E30" s="27">
        <v>4.22</v>
      </c>
      <c r="F30" s="14">
        <v>4.1734</v>
      </c>
      <c r="G30" s="11">
        <v>2.11</v>
      </c>
      <c r="H30" s="21">
        <v>1.92</v>
      </c>
      <c r="I30" s="11">
        <v>1.4</v>
      </c>
      <c r="J30" s="14">
        <v>1.3925000000000001</v>
      </c>
      <c r="K30" s="14">
        <v>1.3620000000000001</v>
      </c>
      <c r="L30" s="35">
        <v>0.40960000000000002</v>
      </c>
      <c r="M30" s="28" t="s">
        <v>92</v>
      </c>
    </row>
    <row r="31" spans="2:13" ht="30">
      <c r="B31" s="2" t="s">
        <v>5</v>
      </c>
      <c r="C31" s="15">
        <v>7829</v>
      </c>
      <c r="D31" s="15">
        <v>7512</v>
      </c>
      <c r="E31" s="30" t="s">
        <v>92</v>
      </c>
      <c r="F31" s="15">
        <v>7650</v>
      </c>
      <c r="G31" s="15">
        <v>8035</v>
      </c>
      <c r="H31" s="11" t="s">
        <v>92</v>
      </c>
      <c r="I31" s="15">
        <v>10784</v>
      </c>
      <c r="J31" s="15">
        <v>8466</v>
      </c>
      <c r="K31" s="15">
        <v>8228</v>
      </c>
      <c r="L31" s="21" t="s">
        <v>92</v>
      </c>
      <c r="M31" s="28" t="s">
        <v>92</v>
      </c>
    </row>
    <row r="32" spans="2:13" ht="60">
      <c r="B32" s="2" t="s">
        <v>7</v>
      </c>
      <c r="C32" s="17">
        <v>268213.53999999998</v>
      </c>
      <c r="D32" s="17">
        <v>54157.012799999997</v>
      </c>
      <c r="E32" s="31">
        <v>46650.1</v>
      </c>
      <c r="F32" s="17">
        <v>21724.6</v>
      </c>
      <c r="G32" s="17">
        <v>16950.5</v>
      </c>
      <c r="H32" s="11" t="s">
        <v>92</v>
      </c>
      <c r="I32" s="17">
        <v>16648.7</v>
      </c>
      <c r="J32" s="17">
        <v>16958.78</v>
      </c>
      <c r="K32" s="17">
        <v>11501.73</v>
      </c>
      <c r="L32" s="21" t="s">
        <v>92</v>
      </c>
      <c r="M32" s="28" t="s">
        <v>92</v>
      </c>
    </row>
    <row r="33" spans="2:13">
      <c r="B33" s="2"/>
      <c r="C33" s="17"/>
      <c r="D33" s="17"/>
      <c r="E33" s="31"/>
      <c r="F33" s="17" t="s">
        <v>540</v>
      </c>
      <c r="G33" s="17"/>
      <c r="H33" s="11"/>
      <c r="I33" s="17"/>
      <c r="J33" s="17" t="s">
        <v>540</v>
      </c>
      <c r="K33" s="17"/>
      <c r="L33" s="21"/>
      <c r="M33" s="28"/>
    </row>
    <row r="34" spans="2:13" ht="30">
      <c r="B34" s="2" t="s">
        <v>8</v>
      </c>
      <c r="C34" s="18">
        <v>28175</v>
      </c>
      <c r="D34" s="18">
        <v>20806</v>
      </c>
      <c r="E34" s="30" t="s">
        <v>92</v>
      </c>
      <c r="F34" s="18">
        <v>19169</v>
      </c>
      <c r="G34" s="18">
        <v>25599</v>
      </c>
      <c r="H34" s="18">
        <v>15000</v>
      </c>
      <c r="I34" s="18">
        <v>28571</v>
      </c>
      <c r="J34" s="18">
        <v>28725</v>
      </c>
      <c r="K34" s="18">
        <v>29368</v>
      </c>
      <c r="L34" s="21" t="s">
        <v>92</v>
      </c>
      <c r="M34" s="28" t="s">
        <v>92</v>
      </c>
    </row>
    <row r="35" spans="2:13" ht="30">
      <c r="B35" s="2" t="s">
        <v>544</v>
      </c>
      <c r="C35" s="18">
        <v>1300000</v>
      </c>
      <c r="D35" s="18">
        <v>150000</v>
      </c>
      <c r="E35" s="18">
        <v>100000</v>
      </c>
      <c r="F35" s="18">
        <v>80000</v>
      </c>
      <c r="G35" s="18">
        <v>54000</v>
      </c>
      <c r="H35" s="18">
        <v>109700</v>
      </c>
      <c r="I35" s="18">
        <v>40000</v>
      </c>
      <c r="J35" s="18">
        <v>40000</v>
      </c>
      <c r="K35" s="18">
        <v>40000</v>
      </c>
      <c r="L35" s="21" t="s">
        <v>92</v>
      </c>
      <c r="M35" s="28" t="s">
        <v>92</v>
      </c>
    </row>
    <row r="36" spans="2:13" ht="45">
      <c r="B36" s="2" t="s">
        <v>542</v>
      </c>
      <c r="C36" s="18"/>
      <c r="D36" s="18"/>
      <c r="E36" s="18"/>
      <c r="F36" s="18"/>
      <c r="G36" s="18"/>
      <c r="H36" s="18"/>
      <c r="I36" s="18"/>
      <c r="J36" s="18"/>
      <c r="K36" s="18"/>
      <c r="L36" s="21"/>
      <c r="M36" s="28"/>
    </row>
    <row r="37" spans="2:13" ht="90">
      <c r="B37" s="2" t="s">
        <v>541</v>
      </c>
      <c r="C37" s="18"/>
      <c r="D37" s="18"/>
      <c r="E37" s="18"/>
      <c r="F37" s="18"/>
      <c r="G37" s="18"/>
      <c r="H37" s="18"/>
      <c r="I37" s="18"/>
      <c r="J37" s="18"/>
      <c r="K37" s="18"/>
      <c r="L37" s="21"/>
      <c r="M37" s="28"/>
    </row>
    <row r="38" spans="2:13" ht="90">
      <c r="B38" s="2" t="s">
        <v>543</v>
      </c>
      <c r="C38" s="18"/>
      <c r="D38" s="18"/>
      <c r="E38" s="18"/>
      <c r="F38" s="18"/>
      <c r="G38" s="18"/>
      <c r="H38" s="18"/>
      <c r="I38" s="18"/>
      <c r="J38" s="18"/>
      <c r="K38" s="18"/>
      <c r="L38" s="21"/>
      <c r="M38" s="28"/>
    </row>
    <row r="39" spans="2:13" ht="120">
      <c r="B39" s="2" t="s">
        <v>547</v>
      </c>
      <c r="C39" s="11"/>
      <c r="D39" s="11"/>
      <c r="E39" s="27"/>
      <c r="F39" s="11"/>
      <c r="G39" s="11"/>
      <c r="H39" s="11"/>
      <c r="I39" s="11"/>
      <c r="J39" s="11"/>
      <c r="K39" s="11"/>
      <c r="L39" s="21"/>
      <c r="M39" s="28"/>
    </row>
    <row r="40" spans="2:13" ht="105">
      <c r="B40" s="2" t="s">
        <v>548</v>
      </c>
      <c r="C40" s="11"/>
      <c r="D40" s="11"/>
      <c r="E40" s="27"/>
      <c r="F40" s="11"/>
      <c r="G40" s="11"/>
      <c r="H40" s="11"/>
      <c r="I40" s="11"/>
      <c r="J40" s="11"/>
      <c r="K40" s="11"/>
      <c r="L40" s="21"/>
      <c r="M40" s="28"/>
    </row>
    <row r="41" spans="2:13" ht="105">
      <c r="B41" s="2" t="s">
        <v>545</v>
      </c>
      <c r="C41" s="11"/>
      <c r="D41" s="11"/>
      <c r="E41" s="27"/>
      <c r="F41" s="11"/>
      <c r="G41" s="11"/>
      <c r="H41" s="11"/>
      <c r="I41" s="11"/>
      <c r="J41" s="11"/>
      <c r="K41" s="11"/>
      <c r="L41" s="21"/>
      <c r="M41" s="28"/>
    </row>
    <row r="42" spans="2:13" ht="75">
      <c r="B42" s="2" t="s">
        <v>549</v>
      </c>
      <c r="C42" s="11"/>
      <c r="D42" s="11"/>
      <c r="E42" s="27"/>
      <c r="F42" s="11"/>
      <c r="G42" s="11"/>
      <c r="H42" s="11"/>
      <c r="I42" s="11"/>
      <c r="J42" s="11"/>
      <c r="K42" s="11"/>
      <c r="L42" s="21"/>
      <c r="M42" s="28"/>
    </row>
    <row r="43" spans="2:13" ht="165">
      <c r="B43" s="2" t="s">
        <v>550</v>
      </c>
      <c r="C43" s="11"/>
      <c r="D43" s="11"/>
      <c r="E43" s="27"/>
      <c r="F43" s="11"/>
      <c r="G43" s="11"/>
      <c r="H43" s="11"/>
      <c r="I43" s="11"/>
      <c r="J43" s="11"/>
      <c r="K43" s="11"/>
      <c r="L43" s="21"/>
      <c r="M43" s="28"/>
    </row>
    <row r="44" spans="2:13" ht="105">
      <c r="B44" s="2" t="s">
        <v>551</v>
      </c>
      <c r="C44" s="11"/>
      <c r="D44" s="11"/>
      <c r="E44" s="27"/>
      <c r="F44" s="11"/>
      <c r="G44" s="11"/>
      <c r="H44" s="11"/>
      <c r="I44" s="11"/>
      <c r="J44" s="11"/>
      <c r="K44" s="11"/>
      <c r="L44" s="21"/>
      <c r="M44" s="28"/>
    </row>
    <row r="45" spans="2:13" ht="150">
      <c r="B45" s="2" t="s">
        <v>552</v>
      </c>
      <c r="C45" s="11"/>
      <c r="D45" s="11"/>
      <c r="E45" s="27"/>
      <c r="F45" s="11"/>
      <c r="G45" s="11"/>
      <c r="H45" s="11"/>
      <c r="I45" s="11"/>
      <c r="J45" s="11"/>
      <c r="K45" s="11"/>
      <c r="L45" s="21"/>
      <c r="M45" s="28"/>
    </row>
    <row r="46" spans="2:13" ht="30">
      <c r="B46" s="2" t="s">
        <v>546</v>
      </c>
      <c r="G46" s="21"/>
      <c r="H46" s="21"/>
      <c r="I46" s="33"/>
      <c r="J46" s="21"/>
      <c r="K46" s="21"/>
    </row>
  </sheetData>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enableFormatConditionsCalculation="0"/>
  <dimension ref="A1:FQ38"/>
  <sheetViews>
    <sheetView topLeftCell="A3" workbookViewId="0">
      <selection activeCell="AD15" sqref="AD15"/>
    </sheetView>
  </sheetViews>
  <sheetFormatPr baseColWidth="10" defaultRowHeight="16" x14ac:dyDescent="0"/>
  <cols>
    <col min="1" max="5" width="10.625" style="1"/>
    <col min="6" max="6" width="17.375" style="1" customWidth="1"/>
    <col min="7" max="7" width="37.25" style="1" customWidth="1"/>
    <col min="8" max="8" width="10.625" style="8"/>
    <col min="9" max="10" width="10.625" style="1"/>
    <col min="11" max="11" width="16.875" style="1" customWidth="1"/>
    <col min="12" max="14" width="10.625" style="1"/>
    <col min="15" max="15" width="17.125" style="1" customWidth="1"/>
    <col min="16" max="17" width="10.625" style="1"/>
    <col min="18" max="18" width="14.625" style="1" customWidth="1"/>
    <col min="19" max="19" width="16.125" style="1" customWidth="1"/>
    <col min="20" max="20" width="16.375" style="1" customWidth="1"/>
    <col min="21" max="21" width="14" style="1" customWidth="1"/>
    <col min="22" max="78" width="10.625" style="1"/>
    <col min="79" max="79" width="10.625" style="8"/>
    <col min="80" max="111" width="10.625" style="1"/>
    <col min="112" max="173" width="10.625" style="4"/>
    <col min="174" max="16384" width="10.625" style="1"/>
  </cols>
  <sheetData>
    <row r="1" spans="1:173">
      <c r="A1" s="1" t="s">
        <v>82</v>
      </c>
    </row>
    <row r="2" spans="1:173">
      <c r="A2" s="1" t="s">
        <v>85</v>
      </c>
      <c r="B2" s="1" t="s">
        <v>86</v>
      </c>
    </row>
    <row r="3" spans="1:173">
      <c r="A3" s="1" t="s">
        <v>83</v>
      </c>
      <c r="B3" s="1" t="s">
        <v>87</v>
      </c>
    </row>
    <row r="4" spans="1:173">
      <c r="A4" s="1" t="s">
        <v>84</v>
      </c>
      <c r="B4" s="1" t="s">
        <v>88</v>
      </c>
    </row>
    <row r="5" spans="1:173">
      <c r="BV5" s="7" t="s">
        <v>284</v>
      </c>
      <c r="BW5" s="7"/>
      <c r="BX5" s="7"/>
      <c r="BY5" s="7"/>
      <c r="BZ5" s="7"/>
      <c r="CA5" s="10"/>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row>
    <row r="6" spans="1:173">
      <c r="A6" s="40" t="s">
        <v>93</v>
      </c>
      <c r="B6" s="40"/>
      <c r="C6" s="40"/>
      <c r="D6" s="40"/>
      <c r="E6" s="40"/>
      <c r="F6" s="41" t="s">
        <v>312</v>
      </c>
      <c r="G6" s="41"/>
      <c r="H6" s="41"/>
      <c r="I6" s="41"/>
      <c r="J6" s="41"/>
      <c r="K6" s="41"/>
      <c r="L6" s="41"/>
      <c r="M6" s="41"/>
      <c r="N6" s="41"/>
      <c r="O6" s="39" t="s">
        <v>311</v>
      </c>
      <c r="P6" s="39"/>
      <c r="Q6" s="39"/>
      <c r="R6" s="39"/>
      <c r="S6" s="39"/>
      <c r="T6" s="39"/>
      <c r="U6" s="39"/>
      <c r="V6" s="39"/>
      <c r="W6" s="38" t="s">
        <v>310</v>
      </c>
      <c r="X6" s="38"/>
      <c r="Y6" s="38"/>
      <c r="Z6" s="38"/>
      <c r="AA6" s="38"/>
      <c r="AB6" s="38"/>
      <c r="AC6" s="38"/>
      <c r="AD6" s="38"/>
      <c r="AE6" s="38"/>
      <c r="AF6" s="39" t="s">
        <v>303</v>
      </c>
      <c r="AG6" s="39"/>
      <c r="AH6" s="39"/>
      <c r="AI6" s="39"/>
      <c r="AJ6" s="39"/>
      <c r="AK6" s="39"/>
      <c r="AL6" s="39"/>
      <c r="AM6" s="39"/>
      <c r="AN6" s="39"/>
      <c r="AO6" s="39"/>
      <c r="AP6" s="39"/>
      <c r="AQ6" s="39"/>
      <c r="AR6" s="39"/>
      <c r="AS6" s="39"/>
      <c r="AT6" s="39"/>
      <c r="AU6" s="42" t="s">
        <v>306</v>
      </c>
      <c r="AV6" s="42"/>
      <c r="AW6" s="42"/>
      <c r="AX6" s="42"/>
      <c r="AY6" s="42"/>
      <c r="AZ6" s="42"/>
      <c r="BA6" s="42"/>
      <c r="BB6" s="42"/>
      <c r="BC6" s="42"/>
      <c r="BD6" s="38" t="s">
        <v>307</v>
      </c>
      <c r="BE6" s="38"/>
      <c r="BF6" s="38"/>
      <c r="BG6" s="38"/>
      <c r="BH6" s="38"/>
      <c r="BI6" s="38"/>
      <c r="BJ6" s="38"/>
      <c r="BK6" s="38"/>
      <c r="BL6" s="38"/>
      <c r="BM6" s="38"/>
      <c r="BN6" s="43" t="s">
        <v>308</v>
      </c>
      <c r="BO6" s="43"/>
      <c r="BP6" s="43"/>
      <c r="BQ6" s="40" t="s">
        <v>309</v>
      </c>
      <c r="BR6" s="40"/>
      <c r="BS6" s="40"/>
      <c r="BT6" s="40"/>
      <c r="BU6" s="40"/>
      <c r="BV6" s="46" t="s">
        <v>100</v>
      </c>
      <c r="BW6" s="46"/>
      <c r="BX6" s="46"/>
      <c r="BY6" s="47" t="s">
        <v>101</v>
      </c>
      <c r="BZ6" s="47"/>
      <c r="CA6" s="47"/>
      <c r="CB6" s="48" t="s">
        <v>102</v>
      </c>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9" t="s">
        <v>103</v>
      </c>
      <c r="DE6" s="49"/>
      <c r="DF6" s="49"/>
      <c r="DG6" s="49"/>
      <c r="DH6" s="49"/>
      <c r="DI6" s="49"/>
      <c r="DJ6" s="49"/>
      <c r="DK6" s="49"/>
      <c r="DL6" s="49"/>
      <c r="DM6" s="49"/>
      <c r="DN6" s="49"/>
      <c r="DO6" s="49"/>
      <c r="DP6" s="49"/>
      <c r="DQ6" s="49"/>
      <c r="DR6" s="49"/>
      <c r="DS6" s="49"/>
      <c r="DT6" s="49"/>
      <c r="DU6" s="49"/>
      <c r="DV6" s="49"/>
      <c r="DW6" s="49"/>
      <c r="DX6" s="49"/>
      <c r="DY6" s="49"/>
      <c r="DZ6" s="49"/>
      <c r="EA6" s="49"/>
      <c r="EB6" s="49"/>
      <c r="EC6" s="49"/>
      <c r="ED6" s="49"/>
      <c r="EE6" s="49"/>
      <c r="EF6" s="49"/>
      <c r="EG6" s="49"/>
      <c r="EH6" s="49"/>
      <c r="EI6" s="49"/>
      <c r="EJ6" s="49"/>
      <c r="EK6" s="49"/>
      <c r="EL6" s="49"/>
      <c r="EM6" s="50" t="s">
        <v>104</v>
      </c>
      <c r="EN6" s="50"/>
      <c r="EO6" s="50"/>
      <c r="EP6" s="50"/>
      <c r="EQ6" s="50"/>
      <c r="ER6" s="50"/>
      <c r="ES6" s="51" t="s">
        <v>105</v>
      </c>
      <c r="ET6" s="51"/>
      <c r="EU6" s="51"/>
      <c r="EV6" s="51"/>
      <c r="EW6" s="51"/>
      <c r="EX6" s="51"/>
      <c r="EY6" s="44" t="s">
        <v>106</v>
      </c>
      <c r="EZ6" s="44"/>
      <c r="FA6" s="44"/>
      <c r="FB6" s="44"/>
      <c r="FC6" s="45" t="s">
        <v>107</v>
      </c>
      <c r="FD6" s="45"/>
      <c r="FE6" s="45"/>
      <c r="FF6" s="45"/>
      <c r="FG6" s="45"/>
      <c r="FH6" s="45"/>
      <c r="FI6" s="45"/>
      <c r="FJ6" s="45"/>
      <c r="FK6" s="45"/>
      <c r="FL6" s="45"/>
      <c r="FM6" s="45"/>
      <c r="FN6" s="45"/>
      <c r="FO6" s="45"/>
      <c r="FP6" s="45"/>
      <c r="FQ6" s="45"/>
    </row>
    <row r="7" spans="1:173" ht="195">
      <c r="A7" s="2" t="s">
        <v>0</v>
      </c>
      <c r="B7" s="2" t="s">
        <v>96</v>
      </c>
      <c r="C7" s="2" t="s">
        <v>97</v>
      </c>
      <c r="D7" s="2" t="s">
        <v>98</v>
      </c>
      <c r="E7" s="2" t="s">
        <v>99</v>
      </c>
      <c r="F7" s="2" t="s">
        <v>94</v>
      </c>
      <c r="G7" s="2" t="s">
        <v>95</v>
      </c>
      <c r="H7" s="9" t="s">
        <v>1</v>
      </c>
      <c r="I7" s="2" t="s">
        <v>2</v>
      </c>
      <c r="J7" s="2" t="s">
        <v>81</v>
      </c>
      <c r="K7" s="2" t="s">
        <v>79</v>
      </c>
      <c r="L7" s="2" t="s">
        <v>80</v>
      </c>
      <c r="M7" s="2" t="s">
        <v>3</v>
      </c>
      <c r="N7" s="2" t="s">
        <v>4</v>
      </c>
      <c r="O7" s="2" t="s">
        <v>5</v>
      </c>
      <c r="P7" s="2" t="s">
        <v>6</v>
      </c>
      <c r="Q7" s="2" t="s">
        <v>7</v>
      </c>
      <c r="R7" s="2" t="s">
        <v>8</v>
      </c>
      <c r="S7" s="2" t="s">
        <v>9</v>
      </c>
      <c r="T7" s="2" t="s">
        <v>10</v>
      </c>
      <c r="U7" s="2" t="s">
        <v>11</v>
      </c>
      <c r="V7" s="2" t="s">
        <v>12</v>
      </c>
      <c r="W7" s="2" t="s">
        <v>13</v>
      </c>
      <c r="X7" s="2" t="s">
        <v>14</v>
      </c>
      <c r="Y7" s="2" t="s">
        <v>15</v>
      </c>
      <c r="Z7" s="2" t="s">
        <v>16</v>
      </c>
      <c r="AA7" s="2" t="s">
        <v>17</v>
      </c>
      <c r="AB7" s="2" t="s">
        <v>18</v>
      </c>
      <c r="AC7" s="2" t="s">
        <v>376</v>
      </c>
      <c r="AD7" s="2" t="s">
        <v>336</v>
      </c>
      <c r="AE7" s="2" t="s">
        <v>337</v>
      </c>
      <c r="AF7" s="2" t="s">
        <v>19</v>
      </c>
      <c r="AG7" s="2" t="s">
        <v>304</v>
      </c>
      <c r="AH7" s="2" t="s">
        <v>305</v>
      </c>
      <c r="AI7" s="2" t="s">
        <v>20</v>
      </c>
      <c r="AJ7" s="2" t="s">
        <v>304</v>
      </c>
      <c r="AK7" s="2" t="s">
        <v>305</v>
      </c>
      <c r="AL7" s="2" t="s">
        <v>21</v>
      </c>
      <c r="AM7" s="2" t="s">
        <v>304</v>
      </c>
      <c r="AN7" s="2" t="s">
        <v>305</v>
      </c>
      <c r="AO7" s="2" t="s">
        <v>22</v>
      </c>
      <c r="AP7" s="2" t="s">
        <v>304</v>
      </c>
      <c r="AQ7" s="2" t="s">
        <v>305</v>
      </c>
      <c r="AR7" s="2" t="s">
        <v>23</v>
      </c>
      <c r="AS7" s="2" t="s">
        <v>304</v>
      </c>
      <c r="AT7" s="2" t="s">
        <v>305</v>
      </c>
      <c r="AU7" s="2" t="s">
        <v>24</v>
      </c>
      <c r="AV7" s="2" t="s">
        <v>25</v>
      </c>
      <c r="AW7" s="2" t="s">
        <v>26</v>
      </c>
      <c r="AX7" s="2" t="s">
        <v>27</v>
      </c>
      <c r="AY7" s="2" t="s">
        <v>28</v>
      </c>
      <c r="AZ7" s="2" t="s">
        <v>320</v>
      </c>
      <c r="BA7" s="2" t="s">
        <v>321</v>
      </c>
      <c r="BB7" s="2" t="s">
        <v>323</v>
      </c>
      <c r="BC7" s="2" t="s">
        <v>29</v>
      </c>
      <c r="BD7" s="2" t="s">
        <v>30</v>
      </c>
      <c r="BE7" s="2" t="s">
        <v>31</v>
      </c>
      <c r="BF7" s="2" t="s">
        <v>32</v>
      </c>
      <c r="BG7" s="2" t="s">
        <v>33</v>
      </c>
      <c r="BH7" s="2" t="s">
        <v>34</v>
      </c>
      <c r="BI7" s="2" t="s">
        <v>35</v>
      </c>
      <c r="BJ7" s="2" t="s">
        <v>36</v>
      </c>
      <c r="BK7" s="2" t="s">
        <v>37</v>
      </c>
      <c r="BL7" s="2" t="s">
        <v>38</v>
      </c>
      <c r="BM7" s="2" t="s">
        <v>349</v>
      </c>
      <c r="BN7" s="2" t="s">
        <v>39</v>
      </c>
      <c r="BO7" s="2" t="s">
        <v>40</v>
      </c>
      <c r="BP7" s="2" t="s">
        <v>41</v>
      </c>
      <c r="BQ7" s="2" t="s">
        <v>42</v>
      </c>
      <c r="BR7" s="2" t="s">
        <v>43</v>
      </c>
      <c r="BS7" s="2" t="s">
        <v>44</v>
      </c>
      <c r="BT7" s="2" t="s">
        <v>45</v>
      </c>
      <c r="BU7" s="2" t="s">
        <v>46</v>
      </c>
      <c r="BV7" s="5" t="s">
        <v>108</v>
      </c>
      <c r="BW7" s="5" t="s">
        <v>109</v>
      </c>
      <c r="BX7" s="5" t="s">
        <v>110</v>
      </c>
      <c r="BY7" s="5" t="s">
        <v>111</v>
      </c>
      <c r="BZ7" s="5" t="s">
        <v>112</v>
      </c>
      <c r="CA7" s="6" t="s">
        <v>113</v>
      </c>
      <c r="CB7" s="5" t="s">
        <v>114</v>
      </c>
      <c r="CC7" s="5" t="s">
        <v>115</v>
      </c>
      <c r="CD7" s="5" t="s">
        <v>116</v>
      </c>
      <c r="CE7" s="5" t="s">
        <v>117</v>
      </c>
      <c r="CF7" s="5" t="s">
        <v>118</v>
      </c>
      <c r="CG7" s="5" t="s">
        <v>119</v>
      </c>
      <c r="CH7" s="5" t="s">
        <v>120</v>
      </c>
      <c r="CI7" s="5" t="s">
        <v>121</v>
      </c>
      <c r="CJ7" s="5" t="s">
        <v>122</v>
      </c>
      <c r="CK7" s="5" t="s">
        <v>123</v>
      </c>
      <c r="CL7" s="5" t="s">
        <v>124</v>
      </c>
      <c r="CM7" s="5" t="s">
        <v>125</v>
      </c>
      <c r="CN7" s="5" t="s">
        <v>126</v>
      </c>
      <c r="CO7" s="5" t="s">
        <v>127</v>
      </c>
      <c r="CP7" s="5" t="s">
        <v>128</v>
      </c>
      <c r="CQ7" s="5" t="s">
        <v>129</v>
      </c>
      <c r="CR7" s="5" t="s">
        <v>130</v>
      </c>
      <c r="CS7" s="5" t="s">
        <v>131</v>
      </c>
      <c r="CT7" s="5" t="s">
        <v>132</v>
      </c>
      <c r="CU7" s="5" t="s">
        <v>133</v>
      </c>
      <c r="CV7" s="5" t="s">
        <v>134</v>
      </c>
      <c r="CW7" s="5" t="s">
        <v>135</v>
      </c>
      <c r="CX7" s="5" t="s">
        <v>136</v>
      </c>
      <c r="CY7" s="5" t="s">
        <v>110</v>
      </c>
      <c r="CZ7" s="5" t="s">
        <v>137</v>
      </c>
      <c r="DA7" s="5" t="s">
        <v>138</v>
      </c>
      <c r="DB7" s="5" t="s">
        <v>139</v>
      </c>
      <c r="DC7" s="5" t="s">
        <v>140</v>
      </c>
      <c r="DD7" s="5" t="s">
        <v>141</v>
      </c>
      <c r="DE7" s="5" t="s">
        <v>142</v>
      </c>
      <c r="DF7" s="5" t="s">
        <v>143</v>
      </c>
      <c r="DG7" s="5" t="s">
        <v>144</v>
      </c>
      <c r="DH7" s="5" t="s">
        <v>145</v>
      </c>
      <c r="DI7" s="5" t="s">
        <v>146</v>
      </c>
      <c r="DJ7" s="5" t="s">
        <v>147</v>
      </c>
      <c r="DK7" s="5" t="s">
        <v>148</v>
      </c>
      <c r="DL7" s="5" t="s">
        <v>149</v>
      </c>
      <c r="DM7" s="5" t="s">
        <v>150</v>
      </c>
      <c r="DN7" s="5" t="s">
        <v>151</v>
      </c>
      <c r="DO7" s="5" t="s">
        <v>152</v>
      </c>
      <c r="DP7" s="5" t="s">
        <v>153</v>
      </c>
      <c r="DQ7" s="5" t="s">
        <v>154</v>
      </c>
      <c r="DR7" s="5" t="s">
        <v>155</v>
      </c>
      <c r="DS7" s="5" t="s">
        <v>156</v>
      </c>
      <c r="DT7" s="5" t="s">
        <v>157</v>
      </c>
      <c r="DU7" s="5" t="s">
        <v>158</v>
      </c>
      <c r="DV7" s="5" t="s">
        <v>159</v>
      </c>
      <c r="DW7" s="5" t="s">
        <v>160</v>
      </c>
      <c r="DX7" s="5" t="s">
        <v>161</v>
      </c>
      <c r="DY7" s="5" t="s">
        <v>162</v>
      </c>
      <c r="DZ7" s="5" t="s">
        <v>163</v>
      </c>
      <c r="EA7" s="5" t="s">
        <v>164</v>
      </c>
      <c r="EB7" s="5" t="s">
        <v>165</v>
      </c>
      <c r="EC7" s="5" t="s">
        <v>166</v>
      </c>
      <c r="ED7" s="5" t="s">
        <v>167</v>
      </c>
      <c r="EE7" s="5" t="s">
        <v>168</v>
      </c>
      <c r="EF7" s="5" t="s">
        <v>169</v>
      </c>
      <c r="EG7" s="5" t="s">
        <v>170</v>
      </c>
      <c r="EH7" s="5" t="s">
        <v>171</v>
      </c>
      <c r="EI7" s="5" t="s">
        <v>172</v>
      </c>
      <c r="EJ7" s="5" t="s">
        <v>173</v>
      </c>
      <c r="EK7" s="5" t="s">
        <v>174</v>
      </c>
      <c r="EL7" s="5" t="s">
        <v>175</v>
      </c>
      <c r="EM7" s="5" t="s">
        <v>176</v>
      </c>
      <c r="EN7" s="5" t="s">
        <v>177</v>
      </c>
      <c r="EO7" s="5" t="s">
        <v>178</v>
      </c>
      <c r="EP7" s="5" t="s">
        <v>179</v>
      </c>
      <c r="EQ7" s="5" t="s">
        <v>180</v>
      </c>
      <c r="ER7" s="5" t="s">
        <v>181</v>
      </c>
      <c r="ES7" s="5" t="s">
        <v>182</v>
      </c>
      <c r="ET7" s="5" t="s">
        <v>183</v>
      </c>
      <c r="EU7" s="5" t="s">
        <v>184</v>
      </c>
      <c r="EV7" s="5" t="s">
        <v>185</v>
      </c>
      <c r="EW7" s="5" t="s">
        <v>186</v>
      </c>
      <c r="EX7" s="5" t="s">
        <v>187</v>
      </c>
      <c r="EY7" s="5" t="s">
        <v>188</v>
      </c>
      <c r="EZ7" s="5" t="s">
        <v>189</v>
      </c>
      <c r="FA7" s="5" t="s">
        <v>190</v>
      </c>
      <c r="FB7" s="5" t="s">
        <v>191</v>
      </c>
      <c r="FC7" s="5" t="s">
        <v>192</v>
      </c>
      <c r="FD7" s="5" t="s">
        <v>193</v>
      </c>
      <c r="FE7" s="5" t="s">
        <v>194</v>
      </c>
      <c r="FF7" s="5" t="s">
        <v>195</v>
      </c>
      <c r="FG7" s="5" t="s">
        <v>196</v>
      </c>
      <c r="FH7" s="5" t="s">
        <v>197</v>
      </c>
      <c r="FI7" s="5" t="s">
        <v>198</v>
      </c>
      <c r="FJ7" s="5" t="s">
        <v>199</v>
      </c>
      <c r="FK7" s="5" t="s">
        <v>200</v>
      </c>
      <c r="FL7" s="5" t="s">
        <v>201</v>
      </c>
      <c r="FM7" s="5" t="s">
        <v>202</v>
      </c>
      <c r="FN7" s="5" t="s">
        <v>203</v>
      </c>
      <c r="FO7" s="5" t="s">
        <v>204</v>
      </c>
      <c r="FP7" s="5" t="s">
        <v>205</v>
      </c>
      <c r="FQ7" s="5" t="s">
        <v>206</v>
      </c>
    </row>
    <row r="8" spans="1:173" s="21" customFormat="1">
      <c r="A8" s="11">
        <v>1</v>
      </c>
      <c r="B8" s="11" t="s">
        <v>531</v>
      </c>
      <c r="C8" s="12">
        <v>41892</v>
      </c>
      <c r="D8" s="37" t="s">
        <v>92</v>
      </c>
      <c r="E8" s="37" t="s">
        <v>92</v>
      </c>
      <c r="F8" s="11" t="s">
        <v>77</v>
      </c>
      <c r="G8" s="11" t="s">
        <v>69</v>
      </c>
      <c r="H8" s="3" t="s">
        <v>47</v>
      </c>
      <c r="I8" s="3" t="s">
        <v>89</v>
      </c>
      <c r="J8" s="3" t="s">
        <v>297</v>
      </c>
      <c r="K8" s="13" t="s">
        <v>48</v>
      </c>
      <c r="L8" s="11" t="s">
        <v>49</v>
      </c>
      <c r="M8" s="11" t="s">
        <v>50</v>
      </c>
      <c r="N8" s="11">
        <v>46.14</v>
      </c>
      <c r="O8" s="15">
        <v>7829</v>
      </c>
      <c r="P8" s="16">
        <f>+O8*N8</f>
        <v>361230.06</v>
      </c>
      <c r="Q8" s="17">
        <v>268213.53999999998</v>
      </c>
      <c r="R8" s="18">
        <v>28175</v>
      </c>
      <c r="S8" s="15">
        <f>+R8*N8</f>
        <v>1299994.5</v>
      </c>
      <c r="T8" s="18">
        <v>1300000</v>
      </c>
      <c r="U8" s="18">
        <f>T8-Q8</f>
        <v>1031786.46</v>
      </c>
      <c r="V8" s="20">
        <f>U8/Q8</f>
        <v>3.846884314639746</v>
      </c>
      <c r="W8" s="11" t="s">
        <v>226</v>
      </c>
      <c r="X8" s="11" t="s">
        <v>298</v>
      </c>
      <c r="Y8" s="11" t="s">
        <v>491</v>
      </c>
      <c r="Z8" s="11" t="s">
        <v>299</v>
      </c>
      <c r="AA8" s="11" t="s">
        <v>300</v>
      </c>
      <c r="AB8" s="11" t="s">
        <v>301</v>
      </c>
      <c r="AC8" s="11">
        <v>7</v>
      </c>
      <c r="AD8" s="11" t="s">
        <v>302</v>
      </c>
      <c r="AE8" s="11">
        <v>20000</v>
      </c>
      <c r="AF8" s="11" t="s">
        <v>226</v>
      </c>
      <c r="AG8" s="11" t="s">
        <v>313</v>
      </c>
      <c r="AH8" s="11" t="s">
        <v>315</v>
      </c>
      <c r="AI8" s="11" t="s">
        <v>248</v>
      </c>
      <c r="AJ8" s="11" t="s">
        <v>209</v>
      </c>
      <c r="AK8" s="11" t="s">
        <v>467</v>
      </c>
      <c r="AL8" s="11" t="s">
        <v>226</v>
      </c>
      <c r="AM8" s="11" t="s">
        <v>313</v>
      </c>
      <c r="AN8" s="11" t="s">
        <v>468</v>
      </c>
      <c r="AO8" s="11" t="s">
        <v>226</v>
      </c>
      <c r="AP8" s="11" t="s">
        <v>313</v>
      </c>
      <c r="AQ8" s="11" t="s">
        <v>314</v>
      </c>
      <c r="AR8" s="11" t="s">
        <v>248</v>
      </c>
      <c r="AS8" s="11" t="s">
        <v>209</v>
      </c>
      <c r="AT8" s="11" t="s">
        <v>209</v>
      </c>
      <c r="AU8" s="11" t="s">
        <v>316</v>
      </c>
      <c r="AV8" s="11" t="s">
        <v>317</v>
      </c>
      <c r="AW8" s="11" t="s">
        <v>226</v>
      </c>
      <c r="AX8" s="11" t="s">
        <v>318</v>
      </c>
      <c r="AY8" s="11" t="s">
        <v>319</v>
      </c>
      <c r="AZ8" s="11" t="s">
        <v>227</v>
      </c>
      <c r="BA8" s="11" t="s">
        <v>322</v>
      </c>
      <c r="BB8" s="11" t="s">
        <v>324</v>
      </c>
      <c r="BC8" s="11" t="s">
        <v>325</v>
      </c>
      <c r="BD8" s="11" t="s">
        <v>326</v>
      </c>
      <c r="BE8" s="11" t="s">
        <v>209</v>
      </c>
      <c r="BF8" s="11" t="s">
        <v>327</v>
      </c>
      <c r="BG8" s="11" t="s">
        <v>209</v>
      </c>
      <c r="BH8" s="11" t="s">
        <v>209</v>
      </c>
      <c r="BI8" s="11" t="s">
        <v>209</v>
      </c>
      <c r="BJ8" s="11" t="s">
        <v>209</v>
      </c>
      <c r="BK8" s="11" t="s">
        <v>209</v>
      </c>
      <c r="BL8" s="11" t="s">
        <v>209</v>
      </c>
      <c r="BM8" s="11">
        <v>20000</v>
      </c>
      <c r="BN8" s="11" t="s">
        <v>226</v>
      </c>
      <c r="BO8" s="11" t="s">
        <v>226</v>
      </c>
      <c r="BP8" s="11" t="s">
        <v>328</v>
      </c>
      <c r="BQ8" s="11" t="s">
        <v>329</v>
      </c>
      <c r="BR8" s="11" t="s">
        <v>330</v>
      </c>
      <c r="BS8" s="11" t="s">
        <v>331</v>
      </c>
      <c r="BT8" s="11" t="s">
        <v>91</v>
      </c>
      <c r="BU8" s="11" t="s">
        <v>332</v>
      </c>
      <c r="BV8" s="21" t="s">
        <v>92</v>
      </c>
      <c r="BW8" s="21" t="s">
        <v>92</v>
      </c>
      <c r="BX8" s="21" t="s">
        <v>92</v>
      </c>
      <c r="BY8" s="21" t="s">
        <v>92</v>
      </c>
      <c r="BZ8" s="21" t="s">
        <v>92</v>
      </c>
      <c r="CA8" s="22" t="s">
        <v>92</v>
      </c>
      <c r="CB8" s="21" t="s">
        <v>92</v>
      </c>
      <c r="CC8" s="21" t="s">
        <v>92</v>
      </c>
      <c r="CD8" s="21" t="s">
        <v>92</v>
      </c>
      <c r="CE8" s="21" t="s">
        <v>92</v>
      </c>
      <c r="CF8" s="21" t="s">
        <v>92</v>
      </c>
      <c r="CG8" s="21" t="s">
        <v>92</v>
      </c>
      <c r="CH8" s="21" t="s">
        <v>92</v>
      </c>
      <c r="CI8" s="21" t="s">
        <v>92</v>
      </c>
      <c r="CJ8" s="21" t="s">
        <v>92</v>
      </c>
      <c r="CK8" s="21" t="s">
        <v>92</v>
      </c>
      <c r="CL8" s="21" t="s">
        <v>92</v>
      </c>
      <c r="CM8" s="21" t="s">
        <v>92</v>
      </c>
      <c r="CN8" s="21" t="s">
        <v>92</v>
      </c>
      <c r="CO8" s="21" t="s">
        <v>92</v>
      </c>
      <c r="CP8" s="21" t="s">
        <v>92</v>
      </c>
      <c r="CQ8" s="21" t="s">
        <v>92</v>
      </c>
      <c r="CR8" s="21" t="s">
        <v>92</v>
      </c>
      <c r="CS8" s="21" t="s">
        <v>92</v>
      </c>
      <c r="CT8" s="21" t="s">
        <v>92</v>
      </c>
      <c r="CU8" s="21" t="s">
        <v>92</v>
      </c>
      <c r="CV8" s="21" t="s">
        <v>92</v>
      </c>
      <c r="CW8" s="21" t="s">
        <v>92</v>
      </c>
      <c r="CX8" s="21" t="s">
        <v>92</v>
      </c>
      <c r="CY8" s="21" t="s">
        <v>92</v>
      </c>
      <c r="CZ8" s="21" t="s">
        <v>92</v>
      </c>
      <c r="DA8" s="21" t="s">
        <v>92</v>
      </c>
      <c r="DB8" s="21" t="s">
        <v>92</v>
      </c>
      <c r="DC8" s="21" t="s">
        <v>92</v>
      </c>
      <c r="DD8" s="21" t="s">
        <v>92</v>
      </c>
      <c r="DE8" s="21" t="s">
        <v>92</v>
      </c>
      <c r="DF8" s="21" t="s">
        <v>92</v>
      </c>
      <c r="DG8" s="21" t="s">
        <v>92</v>
      </c>
      <c r="DH8" s="21" t="s">
        <v>92</v>
      </c>
      <c r="DI8" s="21" t="s">
        <v>92</v>
      </c>
      <c r="DJ8" s="21" t="s">
        <v>92</v>
      </c>
      <c r="DK8" s="21" t="s">
        <v>92</v>
      </c>
      <c r="DL8" s="21" t="s">
        <v>92</v>
      </c>
      <c r="DM8" s="21" t="s">
        <v>92</v>
      </c>
      <c r="DN8" s="21" t="s">
        <v>92</v>
      </c>
      <c r="DO8" s="21" t="s">
        <v>92</v>
      </c>
      <c r="DP8" s="21" t="s">
        <v>92</v>
      </c>
      <c r="DQ8" s="21" t="s">
        <v>92</v>
      </c>
      <c r="DR8" s="21" t="s">
        <v>92</v>
      </c>
      <c r="DS8" s="21" t="s">
        <v>92</v>
      </c>
      <c r="DT8" s="21" t="s">
        <v>92</v>
      </c>
      <c r="DU8" s="21" t="s">
        <v>92</v>
      </c>
      <c r="DV8" s="21" t="s">
        <v>92</v>
      </c>
      <c r="DW8" s="21" t="s">
        <v>92</v>
      </c>
      <c r="DX8" s="21" t="s">
        <v>92</v>
      </c>
      <c r="DY8" s="21" t="s">
        <v>92</v>
      </c>
      <c r="DZ8" s="21" t="s">
        <v>92</v>
      </c>
      <c r="EA8" s="21" t="s">
        <v>92</v>
      </c>
      <c r="EB8" s="21" t="s">
        <v>92</v>
      </c>
      <c r="EC8" s="21" t="s">
        <v>92</v>
      </c>
      <c r="ED8" s="21" t="s">
        <v>92</v>
      </c>
      <c r="EE8" s="21" t="s">
        <v>92</v>
      </c>
      <c r="EF8" s="21" t="s">
        <v>92</v>
      </c>
      <c r="EG8" s="21" t="s">
        <v>92</v>
      </c>
      <c r="EH8" s="21" t="s">
        <v>92</v>
      </c>
      <c r="EI8" s="21" t="s">
        <v>92</v>
      </c>
      <c r="EJ8" s="21" t="s">
        <v>92</v>
      </c>
      <c r="EK8" s="21" t="s">
        <v>92</v>
      </c>
      <c r="EL8" s="21" t="s">
        <v>92</v>
      </c>
      <c r="EM8" s="21" t="s">
        <v>92</v>
      </c>
      <c r="EN8" s="21" t="s">
        <v>92</v>
      </c>
      <c r="EO8" s="21" t="s">
        <v>92</v>
      </c>
      <c r="EP8" s="21" t="s">
        <v>92</v>
      </c>
      <c r="EQ8" s="21" t="s">
        <v>92</v>
      </c>
      <c r="ER8" s="21" t="s">
        <v>92</v>
      </c>
      <c r="ES8" s="21" t="s">
        <v>92</v>
      </c>
      <c r="ET8" s="21" t="s">
        <v>92</v>
      </c>
      <c r="EU8" s="21" t="s">
        <v>92</v>
      </c>
      <c r="EV8" s="21" t="s">
        <v>92</v>
      </c>
      <c r="EW8" s="21" t="s">
        <v>92</v>
      </c>
      <c r="EX8" s="21" t="s">
        <v>92</v>
      </c>
      <c r="EY8" s="21" t="s">
        <v>92</v>
      </c>
      <c r="EZ8" s="21" t="s">
        <v>92</v>
      </c>
      <c r="FA8" s="21" t="s">
        <v>92</v>
      </c>
      <c r="FB8" s="21" t="s">
        <v>92</v>
      </c>
      <c r="FC8" s="21" t="s">
        <v>92</v>
      </c>
      <c r="FD8" s="21" t="s">
        <v>92</v>
      </c>
      <c r="FE8" s="21" t="s">
        <v>92</v>
      </c>
      <c r="FF8" s="21" t="s">
        <v>92</v>
      </c>
      <c r="FG8" s="21" t="s">
        <v>92</v>
      </c>
      <c r="FH8" s="21" t="s">
        <v>92</v>
      </c>
      <c r="FI8" s="21" t="s">
        <v>92</v>
      </c>
      <c r="FJ8" s="21" t="s">
        <v>92</v>
      </c>
      <c r="FK8" s="21" t="s">
        <v>92</v>
      </c>
      <c r="FL8" s="21" t="s">
        <v>92</v>
      </c>
      <c r="FM8" s="21" t="s">
        <v>92</v>
      </c>
      <c r="FN8" s="21" t="s">
        <v>92</v>
      </c>
      <c r="FO8" s="21" t="s">
        <v>92</v>
      </c>
      <c r="FP8" s="21" t="s">
        <v>92</v>
      </c>
      <c r="FQ8" s="21" t="s">
        <v>92</v>
      </c>
    </row>
    <row r="9" spans="1:173" s="21" customFormat="1">
      <c r="A9" s="11">
        <v>2</v>
      </c>
      <c r="B9" s="11" t="s">
        <v>532</v>
      </c>
      <c r="C9" s="12">
        <v>41739</v>
      </c>
      <c r="D9" s="37">
        <v>658829</v>
      </c>
      <c r="E9" s="37">
        <v>9758110</v>
      </c>
      <c r="F9" s="11" t="s">
        <v>77</v>
      </c>
      <c r="G9" s="11" t="s">
        <v>51</v>
      </c>
      <c r="H9" s="3" t="s">
        <v>52</v>
      </c>
      <c r="I9" s="3" t="s">
        <v>86</v>
      </c>
      <c r="J9" s="3" t="s">
        <v>338</v>
      </c>
      <c r="K9" s="13" t="s">
        <v>53</v>
      </c>
      <c r="L9" s="11" t="s">
        <v>49</v>
      </c>
      <c r="M9" s="11" t="s">
        <v>54</v>
      </c>
      <c r="N9" s="14">
        <v>7.2093999999999996</v>
      </c>
      <c r="O9" s="15">
        <v>7512</v>
      </c>
      <c r="P9" s="16">
        <f>+O9*N9</f>
        <v>54157.012799999997</v>
      </c>
      <c r="Q9" s="17">
        <f>+N9*O9</f>
        <v>54157.012799999997</v>
      </c>
      <c r="R9" s="18">
        <v>20806</v>
      </c>
      <c r="S9" s="19">
        <f>+R9*N9</f>
        <v>149998.7764</v>
      </c>
      <c r="T9" s="18">
        <v>150000</v>
      </c>
      <c r="U9" s="18">
        <f>+T9-Q9</f>
        <v>95842.987200000003</v>
      </c>
      <c r="V9" s="20">
        <f>+U9/Q9</f>
        <v>1.7697244040018398</v>
      </c>
      <c r="W9" s="11" t="s">
        <v>226</v>
      </c>
      <c r="X9" s="11" t="s">
        <v>333</v>
      </c>
      <c r="Y9" s="11" t="s">
        <v>334</v>
      </c>
      <c r="Z9" s="11" t="s">
        <v>299</v>
      </c>
      <c r="AA9" s="11" t="s">
        <v>335</v>
      </c>
      <c r="AB9" s="11" t="s">
        <v>209</v>
      </c>
      <c r="AC9" s="11">
        <v>5</v>
      </c>
      <c r="AD9" s="11" t="s">
        <v>339</v>
      </c>
      <c r="AE9" s="11">
        <v>1920</v>
      </c>
      <c r="AF9" s="11" t="s">
        <v>248</v>
      </c>
      <c r="AG9" s="11" t="s">
        <v>340</v>
      </c>
      <c r="AH9" s="11" t="s">
        <v>341</v>
      </c>
      <c r="AI9" s="11" t="s">
        <v>273</v>
      </c>
      <c r="AJ9" s="11" t="s">
        <v>273</v>
      </c>
      <c r="AK9" s="11" t="s">
        <v>342</v>
      </c>
      <c r="AL9" s="11" t="s">
        <v>273</v>
      </c>
      <c r="AM9" s="11" t="s">
        <v>343</v>
      </c>
      <c r="AN9" s="11" t="s">
        <v>345</v>
      </c>
      <c r="AO9" s="11" t="s">
        <v>226</v>
      </c>
      <c r="AP9" s="11" t="s">
        <v>343</v>
      </c>
      <c r="AQ9" s="11" t="s">
        <v>346</v>
      </c>
      <c r="AR9" s="11" t="s">
        <v>209</v>
      </c>
      <c r="AS9" s="11" t="s">
        <v>209</v>
      </c>
      <c r="AT9" s="11" t="s">
        <v>209</v>
      </c>
      <c r="AU9" s="11" t="s">
        <v>248</v>
      </c>
      <c r="AV9" s="11" t="s">
        <v>209</v>
      </c>
      <c r="AW9" s="11" t="s">
        <v>209</v>
      </c>
      <c r="AX9" s="11" t="s">
        <v>209</v>
      </c>
      <c r="AY9" s="11" t="s">
        <v>209</v>
      </c>
      <c r="AZ9" s="11" t="s">
        <v>209</v>
      </c>
      <c r="BA9" s="11" t="s">
        <v>209</v>
      </c>
      <c r="BB9" s="11" t="s">
        <v>209</v>
      </c>
      <c r="BC9" s="11" t="s">
        <v>209</v>
      </c>
      <c r="BD9" s="11" t="s">
        <v>347</v>
      </c>
      <c r="BE9" s="11" t="s">
        <v>348</v>
      </c>
      <c r="BF9" s="11" t="s">
        <v>209</v>
      </c>
      <c r="BG9" s="11" t="s">
        <v>209</v>
      </c>
      <c r="BH9" s="11" t="s">
        <v>209</v>
      </c>
      <c r="BI9" s="11" t="s">
        <v>209</v>
      </c>
      <c r="BJ9" s="11" t="s">
        <v>209</v>
      </c>
      <c r="BK9" s="11" t="s">
        <v>209</v>
      </c>
      <c r="BL9" s="11" t="s">
        <v>209</v>
      </c>
      <c r="BM9" s="11" t="s">
        <v>91</v>
      </c>
      <c r="BN9" s="11" t="s">
        <v>226</v>
      </c>
      <c r="BO9" s="11" t="s">
        <v>226</v>
      </c>
      <c r="BP9" s="11" t="s">
        <v>350</v>
      </c>
      <c r="BQ9" s="11" t="s">
        <v>351</v>
      </c>
      <c r="BR9" s="11" t="s">
        <v>330</v>
      </c>
      <c r="BS9" s="11" t="s">
        <v>395</v>
      </c>
      <c r="BT9" s="11" t="s">
        <v>353</v>
      </c>
      <c r="BU9" s="11" t="s">
        <v>332</v>
      </c>
      <c r="BV9" s="21" t="s">
        <v>207</v>
      </c>
      <c r="BW9" s="21" t="s">
        <v>208</v>
      </c>
      <c r="BX9" s="21" t="s">
        <v>354</v>
      </c>
      <c r="BY9" s="21" t="s">
        <v>355</v>
      </c>
      <c r="BZ9" s="21" t="s">
        <v>235</v>
      </c>
      <c r="CA9" s="22" t="s">
        <v>356</v>
      </c>
      <c r="CB9" s="21">
        <f>6400*3</f>
        <v>19200</v>
      </c>
      <c r="CC9" s="21" t="s">
        <v>254</v>
      </c>
      <c r="CD9" s="21" t="s">
        <v>263</v>
      </c>
      <c r="CE9" s="21" t="s">
        <v>213</v>
      </c>
      <c r="CF9" s="21" t="s">
        <v>209</v>
      </c>
      <c r="CG9" s="21" t="s">
        <v>236</v>
      </c>
      <c r="CH9" s="21">
        <v>1</v>
      </c>
      <c r="CI9" s="21" t="s">
        <v>255</v>
      </c>
      <c r="CJ9" s="21" t="s">
        <v>216</v>
      </c>
      <c r="CK9" s="21" t="s">
        <v>209</v>
      </c>
      <c r="CL9" s="21" t="s">
        <v>238</v>
      </c>
      <c r="CM9" s="21" t="s">
        <v>216</v>
      </c>
      <c r="CN9" s="21" t="s">
        <v>209</v>
      </c>
      <c r="CO9" s="21" t="s">
        <v>265</v>
      </c>
      <c r="CP9" s="21" t="s">
        <v>216</v>
      </c>
      <c r="CQ9" s="21" t="s">
        <v>209</v>
      </c>
      <c r="CR9" s="21">
        <v>90</v>
      </c>
      <c r="CS9" s="21">
        <v>1</v>
      </c>
      <c r="CT9" s="23">
        <f>7/12</f>
        <v>0.58333333333333337</v>
      </c>
      <c r="CU9" s="21">
        <v>3</v>
      </c>
      <c r="CV9" s="21" t="s">
        <v>217</v>
      </c>
      <c r="CW9" s="21" t="s">
        <v>209</v>
      </c>
      <c r="CX9" s="21" t="s">
        <v>266</v>
      </c>
      <c r="CY9" s="24" t="s">
        <v>357</v>
      </c>
      <c r="CZ9" s="24" t="s">
        <v>209</v>
      </c>
      <c r="DA9" s="24" t="s">
        <v>239</v>
      </c>
      <c r="DB9" s="21">
        <v>5.5</v>
      </c>
      <c r="DC9" s="21" t="s">
        <v>267</v>
      </c>
      <c r="DD9" s="21" t="s">
        <v>358</v>
      </c>
      <c r="DE9" s="21">
        <v>30</v>
      </c>
      <c r="DF9" s="21" t="s">
        <v>219</v>
      </c>
      <c r="DG9" s="21" t="s">
        <v>359</v>
      </c>
      <c r="DH9" s="21" t="s">
        <v>210</v>
      </c>
      <c r="DI9" s="21" t="s">
        <v>242</v>
      </c>
      <c r="DJ9" s="21" t="s">
        <v>221</v>
      </c>
      <c r="DK9" s="21">
        <v>47</v>
      </c>
      <c r="DL9" s="21" t="s">
        <v>222</v>
      </c>
      <c r="DM9" s="21" t="s">
        <v>258</v>
      </c>
      <c r="DN9" s="21" t="s">
        <v>246</v>
      </c>
      <c r="DO9" s="21" t="s">
        <v>283</v>
      </c>
      <c r="DP9" s="21" t="s">
        <v>360</v>
      </c>
      <c r="DQ9" s="21" t="s">
        <v>360</v>
      </c>
      <c r="DR9" s="21" t="s">
        <v>225</v>
      </c>
      <c r="DS9" s="21" t="s">
        <v>226</v>
      </c>
      <c r="DT9" s="21" t="s">
        <v>227</v>
      </c>
      <c r="DU9" s="21">
        <v>400</v>
      </c>
      <c r="DV9" s="21">
        <v>500</v>
      </c>
      <c r="DW9" s="21" t="s">
        <v>248</v>
      </c>
      <c r="DX9" s="21" t="s">
        <v>209</v>
      </c>
      <c r="DY9" s="21" t="s">
        <v>209</v>
      </c>
      <c r="DZ9" s="21" t="s">
        <v>209</v>
      </c>
      <c r="EA9" s="21" t="s">
        <v>248</v>
      </c>
      <c r="EB9" s="21" t="s">
        <v>209</v>
      </c>
      <c r="EC9" s="21" t="s">
        <v>250</v>
      </c>
      <c r="ED9" s="21" t="s">
        <v>248</v>
      </c>
      <c r="EE9" s="21" t="s">
        <v>248</v>
      </c>
      <c r="EF9" s="21" t="s">
        <v>270</v>
      </c>
      <c r="EG9" s="21" t="s">
        <v>248</v>
      </c>
      <c r="EH9" s="21">
        <v>350</v>
      </c>
      <c r="EI9" s="21" t="s">
        <v>226</v>
      </c>
      <c r="EJ9" s="25" t="s">
        <v>228</v>
      </c>
      <c r="EK9" s="21" t="s">
        <v>248</v>
      </c>
      <c r="EL9" s="21" t="s">
        <v>248</v>
      </c>
      <c r="EM9" s="25" t="s">
        <v>209</v>
      </c>
      <c r="EN9" s="25" t="s">
        <v>209</v>
      </c>
      <c r="EO9" s="25" t="s">
        <v>209</v>
      </c>
      <c r="EP9" s="25" t="s">
        <v>209</v>
      </c>
      <c r="EQ9" s="25" t="s">
        <v>209</v>
      </c>
      <c r="ER9" s="25" t="s">
        <v>209</v>
      </c>
      <c r="ES9" s="25" t="s">
        <v>367</v>
      </c>
      <c r="ET9" s="25" t="s">
        <v>209</v>
      </c>
      <c r="EU9" s="25" t="s">
        <v>209</v>
      </c>
      <c r="EV9" s="21">
        <v>0</v>
      </c>
      <c r="EW9" s="25" t="s">
        <v>368</v>
      </c>
      <c r="EX9" s="25" t="s">
        <v>333</v>
      </c>
      <c r="EY9" s="25" t="s">
        <v>371</v>
      </c>
      <c r="EZ9" s="25" t="s">
        <v>369</v>
      </c>
      <c r="FA9" s="25" t="s">
        <v>370</v>
      </c>
      <c r="FB9" s="25" t="s">
        <v>412</v>
      </c>
      <c r="FC9" s="21">
        <v>3</v>
      </c>
      <c r="FD9" s="21">
        <v>3</v>
      </c>
      <c r="FE9" s="21">
        <v>0</v>
      </c>
      <c r="FF9" s="21">
        <v>0</v>
      </c>
      <c r="FG9" s="21">
        <v>0</v>
      </c>
      <c r="FH9" s="25" t="s">
        <v>230</v>
      </c>
      <c r="FI9" s="25" t="s">
        <v>231</v>
      </c>
      <c r="FJ9" s="25" t="s">
        <v>214</v>
      </c>
      <c r="FK9" s="25" t="s">
        <v>249</v>
      </c>
      <c r="FL9" s="21" t="s">
        <v>91</v>
      </c>
      <c r="FM9" s="25" t="s">
        <v>372</v>
      </c>
      <c r="FN9" s="21" t="s">
        <v>209</v>
      </c>
      <c r="FO9" s="21" t="s">
        <v>233</v>
      </c>
      <c r="FP9" s="21" t="s">
        <v>252</v>
      </c>
      <c r="FQ9" s="21" t="s">
        <v>248</v>
      </c>
    </row>
    <row r="10" spans="1:173" s="21" customFormat="1" hidden="1">
      <c r="A10" s="11">
        <v>2</v>
      </c>
      <c r="B10" s="11" t="s">
        <v>209</v>
      </c>
      <c r="C10" s="11" t="s">
        <v>209</v>
      </c>
      <c r="D10" s="11" t="s">
        <v>209</v>
      </c>
      <c r="E10" s="11" t="s">
        <v>209</v>
      </c>
      <c r="F10" s="11" t="s">
        <v>209</v>
      </c>
      <c r="G10" s="11" t="s">
        <v>209</v>
      </c>
      <c r="H10" s="11" t="s">
        <v>209</v>
      </c>
      <c r="I10" s="11" t="s">
        <v>209</v>
      </c>
      <c r="J10" s="11" t="s">
        <v>209</v>
      </c>
      <c r="K10" s="11" t="s">
        <v>209</v>
      </c>
      <c r="L10" s="11" t="s">
        <v>209</v>
      </c>
      <c r="M10" s="11" t="s">
        <v>209</v>
      </c>
      <c r="N10" s="11" t="s">
        <v>209</v>
      </c>
      <c r="O10" s="11" t="s">
        <v>209</v>
      </c>
      <c r="P10" s="11" t="s">
        <v>209</v>
      </c>
      <c r="Q10" s="11" t="s">
        <v>209</v>
      </c>
      <c r="R10" s="11" t="s">
        <v>209</v>
      </c>
      <c r="S10" s="11" t="s">
        <v>209</v>
      </c>
      <c r="T10" s="18" t="s">
        <v>209</v>
      </c>
      <c r="U10" s="18" t="s">
        <v>209</v>
      </c>
      <c r="V10" s="11" t="s">
        <v>209</v>
      </c>
      <c r="W10" s="11" t="s">
        <v>209</v>
      </c>
      <c r="X10" s="11" t="s">
        <v>209</v>
      </c>
      <c r="Y10" s="11" t="s">
        <v>209</v>
      </c>
      <c r="Z10" s="11" t="s">
        <v>209</v>
      </c>
      <c r="AA10" s="11" t="s">
        <v>209</v>
      </c>
      <c r="AB10" s="11" t="s">
        <v>209</v>
      </c>
      <c r="AC10" s="11" t="s">
        <v>209</v>
      </c>
      <c r="AD10" s="11" t="s">
        <v>209</v>
      </c>
      <c r="AE10" s="11" t="s">
        <v>209</v>
      </c>
      <c r="AF10" s="11" t="s">
        <v>209</v>
      </c>
      <c r="AG10" s="11" t="s">
        <v>209</v>
      </c>
      <c r="AH10" s="11" t="s">
        <v>209</v>
      </c>
      <c r="AI10" s="11" t="s">
        <v>209</v>
      </c>
      <c r="AJ10" s="11" t="s">
        <v>209</v>
      </c>
      <c r="AK10" s="11" t="s">
        <v>209</v>
      </c>
      <c r="AL10" s="11" t="s">
        <v>209</v>
      </c>
      <c r="AM10" s="11" t="s">
        <v>209</v>
      </c>
      <c r="AN10" s="11" t="s">
        <v>209</v>
      </c>
      <c r="AO10" s="11" t="s">
        <v>209</v>
      </c>
      <c r="AP10" s="11" t="s">
        <v>209</v>
      </c>
      <c r="AQ10" s="11" t="s">
        <v>209</v>
      </c>
      <c r="AR10" s="11" t="s">
        <v>209</v>
      </c>
      <c r="AS10" s="11" t="s">
        <v>209</v>
      </c>
      <c r="AT10" s="11" t="s">
        <v>209</v>
      </c>
      <c r="AU10" s="11" t="s">
        <v>209</v>
      </c>
      <c r="AV10" s="11" t="s">
        <v>209</v>
      </c>
      <c r="AW10" s="11" t="s">
        <v>209</v>
      </c>
      <c r="AX10" s="11" t="s">
        <v>209</v>
      </c>
      <c r="AY10" s="11" t="s">
        <v>209</v>
      </c>
      <c r="AZ10" s="11" t="s">
        <v>209</v>
      </c>
      <c r="BA10" s="11" t="s">
        <v>209</v>
      </c>
      <c r="BB10" s="11" t="s">
        <v>209</v>
      </c>
      <c r="BC10" s="11" t="s">
        <v>209</v>
      </c>
      <c r="BD10" s="11" t="s">
        <v>209</v>
      </c>
      <c r="BE10" s="11" t="s">
        <v>209</v>
      </c>
      <c r="BF10" s="11" t="s">
        <v>209</v>
      </c>
      <c r="BG10" s="11" t="s">
        <v>209</v>
      </c>
      <c r="BH10" s="11" t="s">
        <v>209</v>
      </c>
      <c r="BI10" s="11" t="s">
        <v>209</v>
      </c>
      <c r="BJ10" s="11" t="s">
        <v>209</v>
      </c>
      <c r="BK10" s="11" t="s">
        <v>209</v>
      </c>
      <c r="BL10" s="11" t="s">
        <v>209</v>
      </c>
      <c r="BM10" s="11" t="s">
        <v>209</v>
      </c>
      <c r="BN10" s="11" t="s">
        <v>209</v>
      </c>
      <c r="BO10" s="11" t="s">
        <v>209</v>
      </c>
      <c r="BP10" s="11" t="s">
        <v>209</v>
      </c>
      <c r="BQ10" s="11" t="s">
        <v>209</v>
      </c>
      <c r="BR10" s="11" t="s">
        <v>209</v>
      </c>
      <c r="BS10" s="11" t="s">
        <v>209</v>
      </c>
      <c r="BT10" s="11" t="s">
        <v>209</v>
      </c>
      <c r="BU10" s="11" t="s">
        <v>209</v>
      </c>
      <c r="BV10" s="11" t="s">
        <v>209</v>
      </c>
      <c r="BW10" s="11" t="s">
        <v>209</v>
      </c>
      <c r="BX10" s="11" t="s">
        <v>209</v>
      </c>
      <c r="BY10" s="11" t="s">
        <v>209</v>
      </c>
      <c r="BZ10" s="11" t="s">
        <v>209</v>
      </c>
      <c r="CA10" s="3" t="s">
        <v>209</v>
      </c>
      <c r="CB10" s="11" t="s">
        <v>209</v>
      </c>
      <c r="CC10" s="11" t="s">
        <v>209</v>
      </c>
      <c r="CD10" s="11" t="s">
        <v>209</v>
      </c>
      <c r="CE10" s="11" t="s">
        <v>209</v>
      </c>
      <c r="CF10" s="11" t="s">
        <v>209</v>
      </c>
      <c r="CG10" s="11" t="s">
        <v>209</v>
      </c>
      <c r="CH10" s="11" t="s">
        <v>209</v>
      </c>
      <c r="CI10" s="11" t="s">
        <v>209</v>
      </c>
      <c r="CJ10" s="11" t="s">
        <v>209</v>
      </c>
      <c r="CK10" s="11" t="s">
        <v>209</v>
      </c>
      <c r="CL10" s="11" t="s">
        <v>209</v>
      </c>
      <c r="CM10" s="11" t="s">
        <v>209</v>
      </c>
      <c r="CN10" s="11" t="s">
        <v>209</v>
      </c>
      <c r="CO10" s="11" t="s">
        <v>209</v>
      </c>
      <c r="CP10" s="11" t="s">
        <v>209</v>
      </c>
      <c r="CQ10" s="11" t="s">
        <v>209</v>
      </c>
      <c r="CR10" s="11" t="s">
        <v>209</v>
      </c>
      <c r="CS10" s="11" t="s">
        <v>209</v>
      </c>
      <c r="CT10" s="11" t="s">
        <v>209</v>
      </c>
      <c r="CU10" s="11" t="s">
        <v>209</v>
      </c>
      <c r="CV10" s="11" t="s">
        <v>209</v>
      </c>
      <c r="CW10" s="11" t="s">
        <v>209</v>
      </c>
      <c r="CX10" s="11" t="s">
        <v>209</v>
      </c>
      <c r="CY10" s="11" t="s">
        <v>209</v>
      </c>
      <c r="CZ10" s="11" t="s">
        <v>209</v>
      </c>
      <c r="DA10" s="11" t="s">
        <v>209</v>
      </c>
      <c r="DB10" s="11" t="s">
        <v>209</v>
      </c>
      <c r="DC10" s="11" t="s">
        <v>209</v>
      </c>
      <c r="DD10" s="11" t="s">
        <v>209</v>
      </c>
      <c r="DE10" s="11" t="s">
        <v>209</v>
      </c>
      <c r="DF10" s="11" t="s">
        <v>209</v>
      </c>
      <c r="DG10" s="11" t="s">
        <v>355</v>
      </c>
      <c r="DH10" s="11" t="s">
        <v>235</v>
      </c>
      <c r="DI10" s="11" t="s">
        <v>209</v>
      </c>
      <c r="DJ10" s="11" t="s">
        <v>209</v>
      </c>
      <c r="DK10" s="11">
        <v>45</v>
      </c>
      <c r="DL10" s="11" t="s">
        <v>244</v>
      </c>
      <c r="DM10" s="11" t="s">
        <v>258</v>
      </c>
      <c r="DN10" s="11" t="s">
        <v>259</v>
      </c>
      <c r="DO10" s="11" t="s">
        <v>282</v>
      </c>
      <c r="DP10" s="11" t="s">
        <v>360</v>
      </c>
      <c r="DQ10" s="11" t="s">
        <v>360</v>
      </c>
      <c r="DR10" s="11" t="s">
        <v>225</v>
      </c>
      <c r="DS10" s="11" t="s">
        <v>226</v>
      </c>
      <c r="DT10" s="11" t="s">
        <v>249</v>
      </c>
      <c r="DU10" s="11">
        <v>100</v>
      </c>
      <c r="DV10" s="11" t="s">
        <v>209</v>
      </c>
      <c r="DW10" s="21" t="s">
        <v>248</v>
      </c>
      <c r="DX10" s="11" t="s">
        <v>209</v>
      </c>
      <c r="DY10" s="11" t="s">
        <v>209</v>
      </c>
      <c r="DZ10" s="11" t="s">
        <v>209</v>
      </c>
      <c r="EA10" s="11" t="s">
        <v>209</v>
      </c>
      <c r="EB10" s="11" t="s">
        <v>209</v>
      </c>
      <c r="EC10" s="11" t="s">
        <v>261</v>
      </c>
      <c r="ED10" s="11" t="s">
        <v>209</v>
      </c>
      <c r="EE10" s="11" t="s">
        <v>209</v>
      </c>
      <c r="EF10" s="11" t="s">
        <v>209</v>
      </c>
      <c r="EG10" s="11" t="s">
        <v>209</v>
      </c>
      <c r="EH10" s="11" t="s">
        <v>209</v>
      </c>
      <c r="EI10" s="11" t="s">
        <v>209</v>
      </c>
      <c r="EJ10" s="11" t="s">
        <v>209</v>
      </c>
      <c r="EK10" s="11" t="s">
        <v>209</v>
      </c>
      <c r="EL10" s="11" t="s">
        <v>209</v>
      </c>
      <c r="EM10" s="11" t="s">
        <v>209</v>
      </c>
      <c r="EN10" s="11" t="s">
        <v>209</v>
      </c>
      <c r="EO10" s="11" t="s">
        <v>209</v>
      </c>
      <c r="EP10" s="11" t="s">
        <v>209</v>
      </c>
      <c r="EQ10" s="11" t="s">
        <v>209</v>
      </c>
      <c r="ER10" s="11" t="s">
        <v>209</v>
      </c>
      <c r="ES10" s="11" t="s">
        <v>209</v>
      </c>
      <c r="ET10" s="11" t="s">
        <v>209</v>
      </c>
      <c r="EU10" s="11" t="s">
        <v>209</v>
      </c>
      <c r="EV10" s="11" t="s">
        <v>209</v>
      </c>
      <c r="EW10" s="11" t="s">
        <v>209</v>
      </c>
      <c r="EX10" s="11" t="s">
        <v>209</v>
      </c>
      <c r="EY10" s="11" t="s">
        <v>209</v>
      </c>
      <c r="EZ10" s="11" t="s">
        <v>209</v>
      </c>
      <c r="FA10" s="11" t="s">
        <v>209</v>
      </c>
      <c r="FB10" s="11" t="s">
        <v>209</v>
      </c>
      <c r="FC10" s="11" t="s">
        <v>209</v>
      </c>
      <c r="FD10" s="11" t="s">
        <v>209</v>
      </c>
      <c r="FE10" s="11" t="s">
        <v>209</v>
      </c>
      <c r="FF10" s="11" t="s">
        <v>209</v>
      </c>
      <c r="FG10" s="11" t="s">
        <v>209</v>
      </c>
      <c r="FH10" s="11" t="s">
        <v>209</v>
      </c>
      <c r="FI10" s="11" t="s">
        <v>209</v>
      </c>
      <c r="FJ10" s="11" t="s">
        <v>209</v>
      </c>
      <c r="FK10" s="11" t="s">
        <v>209</v>
      </c>
      <c r="FL10" s="11" t="s">
        <v>209</v>
      </c>
      <c r="FM10" s="11" t="s">
        <v>209</v>
      </c>
      <c r="FN10" s="11" t="s">
        <v>209</v>
      </c>
      <c r="FO10" s="11" t="s">
        <v>209</v>
      </c>
      <c r="FP10" s="11" t="s">
        <v>209</v>
      </c>
      <c r="FQ10" s="11" t="s">
        <v>209</v>
      </c>
    </row>
    <row r="11" spans="1:173" s="21" customFormat="1" hidden="1">
      <c r="A11" s="11">
        <v>2</v>
      </c>
      <c r="B11" s="11" t="s">
        <v>209</v>
      </c>
      <c r="C11" s="11" t="s">
        <v>209</v>
      </c>
      <c r="D11" s="11" t="s">
        <v>209</v>
      </c>
      <c r="E11" s="11" t="s">
        <v>209</v>
      </c>
      <c r="F11" s="11" t="s">
        <v>209</v>
      </c>
      <c r="G11" s="11" t="s">
        <v>209</v>
      </c>
      <c r="H11" s="11" t="s">
        <v>209</v>
      </c>
      <c r="I11" s="11" t="s">
        <v>209</v>
      </c>
      <c r="J11" s="11" t="s">
        <v>209</v>
      </c>
      <c r="K11" s="11" t="s">
        <v>209</v>
      </c>
      <c r="L11" s="11" t="s">
        <v>209</v>
      </c>
      <c r="M11" s="11" t="s">
        <v>209</v>
      </c>
      <c r="N11" s="11" t="s">
        <v>209</v>
      </c>
      <c r="O11" s="11" t="s">
        <v>209</v>
      </c>
      <c r="P11" s="11" t="s">
        <v>209</v>
      </c>
      <c r="Q11" s="11" t="s">
        <v>209</v>
      </c>
      <c r="R11" s="11" t="s">
        <v>209</v>
      </c>
      <c r="S11" s="11" t="s">
        <v>209</v>
      </c>
      <c r="T11" s="18" t="s">
        <v>209</v>
      </c>
      <c r="U11" s="18" t="s">
        <v>209</v>
      </c>
      <c r="V11" s="11" t="s">
        <v>209</v>
      </c>
      <c r="W11" s="11" t="s">
        <v>209</v>
      </c>
      <c r="X11" s="11" t="s">
        <v>209</v>
      </c>
      <c r="Y11" s="11" t="s">
        <v>209</v>
      </c>
      <c r="Z11" s="11" t="s">
        <v>209</v>
      </c>
      <c r="AA11" s="11" t="s">
        <v>209</v>
      </c>
      <c r="AB11" s="11" t="s">
        <v>209</v>
      </c>
      <c r="AC11" s="11" t="s">
        <v>209</v>
      </c>
      <c r="AD11" s="11" t="s">
        <v>209</v>
      </c>
      <c r="AE11" s="11" t="s">
        <v>209</v>
      </c>
      <c r="AF11" s="11" t="s">
        <v>209</v>
      </c>
      <c r="AG11" s="11" t="s">
        <v>209</v>
      </c>
      <c r="AH11" s="11" t="s">
        <v>209</v>
      </c>
      <c r="AI11" s="11" t="s">
        <v>209</v>
      </c>
      <c r="AJ11" s="11" t="s">
        <v>209</v>
      </c>
      <c r="AK11" s="11" t="s">
        <v>209</v>
      </c>
      <c r="AL11" s="11" t="s">
        <v>209</v>
      </c>
      <c r="AM11" s="11" t="s">
        <v>209</v>
      </c>
      <c r="AN11" s="11" t="s">
        <v>209</v>
      </c>
      <c r="AO11" s="11" t="s">
        <v>209</v>
      </c>
      <c r="AP11" s="11" t="s">
        <v>209</v>
      </c>
      <c r="AQ11" s="11" t="s">
        <v>209</v>
      </c>
      <c r="AR11" s="11" t="s">
        <v>209</v>
      </c>
      <c r="AS11" s="11" t="s">
        <v>209</v>
      </c>
      <c r="AT11" s="11" t="s">
        <v>209</v>
      </c>
      <c r="AU11" s="11" t="s">
        <v>209</v>
      </c>
      <c r="AV11" s="11" t="s">
        <v>209</v>
      </c>
      <c r="AW11" s="11" t="s">
        <v>209</v>
      </c>
      <c r="AX11" s="11" t="s">
        <v>209</v>
      </c>
      <c r="AY11" s="11" t="s">
        <v>209</v>
      </c>
      <c r="AZ11" s="11" t="s">
        <v>209</v>
      </c>
      <c r="BA11" s="11" t="s">
        <v>209</v>
      </c>
      <c r="BB11" s="11" t="s">
        <v>209</v>
      </c>
      <c r="BC11" s="11" t="s">
        <v>209</v>
      </c>
      <c r="BD11" s="11" t="s">
        <v>209</v>
      </c>
      <c r="BE11" s="11" t="s">
        <v>209</v>
      </c>
      <c r="BF11" s="11" t="s">
        <v>209</v>
      </c>
      <c r="BG11" s="11" t="s">
        <v>209</v>
      </c>
      <c r="BH11" s="11" t="s">
        <v>209</v>
      </c>
      <c r="BI11" s="11" t="s">
        <v>209</v>
      </c>
      <c r="BJ11" s="11" t="s">
        <v>209</v>
      </c>
      <c r="BK11" s="11" t="s">
        <v>209</v>
      </c>
      <c r="BL11" s="11" t="s">
        <v>209</v>
      </c>
      <c r="BM11" s="11" t="s">
        <v>209</v>
      </c>
      <c r="BN11" s="11" t="s">
        <v>209</v>
      </c>
      <c r="BO11" s="11" t="s">
        <v>209</v>
      </c>
      <c r="BP11" s="11" t="s">
        <v>209</v>
      </c>
      <c r="BQ11" s="11" t="s">
        <v>209</v>
      </c>
      <c r="BR11" s="11" t="s">
        <v>209</v>
      </c>
      <c r="BS11" s="11" t="s">
        <v>209</v>
      </c>
      <c r="BT11" s="11" t="s">
        <v>209</v>
      </c>
      <c r="BU11" s="11" t="s">
        <v>209</v>
      </c>
      <c r="BV11" s="11" t="s">
        <v>209</v>
      </c>
      <c r="BW11" s="11" t="s">
        <v>209</v>
      </c>
      <c r="BX11" s="11" t="s">
        <v>209</v>
      </c>
      <c r="BY11" s="11" t="s">
        <v>209</v>
      </c>
      <c r="BZ11" s="11" t="s">
        <v>209</v>
      </c>
      <c r="CA11" s="3" t="s">
        <v>209</v>
      </c>
      <c r="CB11" s="11" t="s">
        <v>209</v>
      </c>
      <c r="CC11" s="11" t="s">
        <v>209</v>
      </c>
      <c r="CD11" s="11" t="s">
        <v>209</v>
      </c>
      <c r="CE11" s="11" t="s">
        <v>209</v>
      </c>
      <c r="CF11" s="11" t="s">
        <v>209</v>
      </c>
      <c r="CG11" s="11" t="s">
        <v>209</v>
      </c>
      <c r="CH11" s="11" t="s">
        <v>209</v>
      </c>
      <c r="CI11" s="11" t="s">
        <v>209</v>
      </c>
      <c r="CJ11" s="11" t="s">
        <v>209</v>
      </c>
      <c r="CK11" s="11" t="s">
        <v>209</v>
      </c>
      <c r="CL11" s="11" t="s">
        <v>209</v>
      </c>
      <c r="CM11" s="11" t="s">
        <v>209</v>
      </c>
      <c r="CN11" s="11" t="s">
        <v>209</v>
      </c>
      <c r="CO11" s="11" t="s">
        <v>209</v>
      </c>
      <c r="CP11" s="11" t="s">
        <v>209</v>
      </c>
      <c r="CQ11" s="11" t="s">
        <v>209</v>
      </c>
      <c r="CR11" s="11" t="s">
        <v>209</v>
      </c>
      <c r="CS11" s="11" t="s">
        <v>209</v>
      </c>
      <c r="CT11" s="11" t="s">
        <v>209</v>
      </c>
      <c r="CU11" s="11" t="s">
        <v>209</v>
      </c>
      <c r="CV11" s="11" t="s">
        <v>209</v>
      </c>
      <c r="CW11" s="11" t="s">
        <v>209</v>
      </c>
      <c r="CX11" s="11" t="s">
        <v>209</v>
      </c>
      <c r="CY11" s="11" t="s">
        <v>209</v>
      </c>
      <c r="CZ11" s="11" t="s">
        <v>209</v>
      </c>
      <c r="DA11" s="11" t="s">
        <v>209</v>
      </c>
      <c r="DB11" s="11" t="s">
        <v>209</v>
      </c>
      <c r="DC11" s="11" t="s">
        <v>209</v>
      </c>
      <c r="DD11" s="11" t="s">
        <v>209</v>
      </c>
      <c r="DE11" s="11" t="s">
        <v>209</v>
      </c>
      <c r="DF11" s="11" t="s">
        <v>209</v>
      </c>
      <c r="DG11" s="11" t="s">
        <v>361</v>
      </c>
      <c r="DH11" s="11" t="s">
        <v>253</v>
      </c>
      <c r="DI11" s="11" t="s">
        <v>209</v>
      </c>
      <c r="DJ11" s="11" t="s">
        <v>209</v>
      </c>
      <c r="DK11" s="11">
        <v>11</v>
      </c>
      <c r="DL11" s="11" t="s">
        <v>222</v>
      </c>
      <c r="DM11" s="11" t="s">
        <v>223</v>
      </c>
      <c r="DN11" s="11" t="s">
        <v>246</v>
      </c>
      <c r="DO11" s="11" t="s">
        <v>280</v>
      </c>
      <c r="DP11" s="11" t="s">
        <v>209</v>
      </c>
      <c r="DQ11" s="11" t="s">
        <v>209</v>
      </c>
      <c r="DR11" s="11" t="s">
        <v>209</v>
      </c>
      <c r="DS11" s="11" t="s">
        <v>209</v>
      </c>
      <c r="DT11" s="11" t="s">
        <v>209</v>
      </c>
      <c r="DU11" s="11" t="s">
        <v>209</v>
      </c>
      <c r="DV11" s="11" t="s">
        <v>209</v>
      </c>
      <c r="DW11" s="21" t="s">
        <v>248</v>
      </c>
      <c r="DX11" s="11" t="s">
        <v>209</v>
      </c>
      <c r="DY11" s="11" t="s">
        <v>209</v>
      </c>
      <c r="DZ11" s="11" t="s">
        <v>209</v>
      </c>
      <c r="EA11" s="11" t="s">
        <v>209</v>
      </c>
      <c r="EB11" s="11" t="s">
        <v>209</v>
      </c>
      <c r="EC11" s="11" t="s">
        <v>269</v>
      </c>
      <c r="ED11" s="11" t="s">
        <v>209</v>
      </c>
      <c r="EE11" s="11" t="s">
        <v>209</v>
      </c>
      <c r="EF11" s="11" t="s">
        <v>209</v>
      </c>
      <c r="EG11" s="11" t="s">
        <v>209</v>
      </c>
      <c r="EH11" s="11" t="s">
        <v>209</v>
      </c>
      <c r="EI11" s="11" t="s">
        <v>209</v>
      </c>
      <c r="EJ11" s="11" t="s">
        <v>209</v>
      </c>
      <c r="EK11" s="11" t="s">
        <v>209</v>
      </c>
      <c r="EL11" s="11" t="s">
        <v>209</v>
      </c>
      <c r="EM11" s="11" t="s">
        <v>209</v>
      </c>
      <c r="EN11" s="11" t="s">
        <v>209</v>
      </c>
      <c r="EO11" s="11" t="s">
        <v>209</v>
      </c>
      <c r="EP11" s="11" t="s">
        <v>209</v>
      </c>
      <c r="EQ11" s="11" t="s">
        <v>209</v>
      </c>
      <c r="ER11" s="11" t="s">
        <v>209</v>
      </c>
      <c r="ES11" s="11" t="s">
        <v>209</v>
      </c>
      <c r="ET11" s="11" t="s">
        <v>209</v>
      </c>
      <c r="EU11" s="11" t="s">
        <v>209</v>
      </c>
      <c r="EV11" s="11" t="s">
        <v>209</v>
      </c>
      <c r="EW11" s="11" t="s">
        <v>209</v>
      </c>
      <c r="EX11" s="11" t="s">
        <v>209</v>
      </c>
      <c r="EY11" s="11" t="s">
        <v>209</v>
      </c>
      <c r="EZ11" s="11" t="s">
        <v>209</v>
      </c>
      <c r="FA11" s="11" t="s">
        <v>209</v>
      </c>
      <c r="FB11" s="11" t="s">
        <v>209</v>
      </c>
      <c r="FC11" s="11" t="s">
        <v>209</v>
      </c>
      <c r="FD11" s="11" t="s">
        <v>209</v>
      </c>
      <c r="FE11" s="11" t="s">
        <v>209</v>
      </c>
      <c r="FF11" s="11" t="s">
        <v>209</v>
      </c>
      <c r="FG11" s="11" t="s">
        <v>209</v>
      </c>
      <c r="FH11" s="11" t="s">
        <v>209</v>
      </c>
      <c r="FI11" s="11" t="s">
        <v>209</v>
      </c>
      <c r="FJ11" s="11" t="s">
        <v>209</v>
      </c>
      <c r="FK11" s="11" t="s">
        <v>209</v>
      </c>
      <c r="FL11" s="11" t="s">
        <v>209</v>
      </c>
      <c r="FM11" s="11" t="s">
        <v>209</v>
      </c>
      <c r="FN11" s="11" t="s">
        <v>209</v>
      </c>
      <c r="FO11" s="11" t="s">
        <v>209</v>
      </c>
      <c r="FP11" s="11" t="s">
        <v>209</v>
      </c>
      <c r="FQ11" s="11" t="s">
        <v>209</v>
      </c>
    </row>
    <row r="12" spans="1:173" s="21" customFormat="1" hidden="1">
      <c r="A12" s="11">
        <v>2</v>
      </c>
      <c r="B12" s="11" t="s">
        <v>209</v>
      </c>
      <c r="C12" s="11" t="s">
        <v>209</v>
      </c>
      <c r="D12" s="11" t="s">
        <v>209</v>
      </c>
      <c r="E12" s="11" t="s">
        <v>209</v>
      </c>
      <c r="F12" s="11" t="s">
        <v>209</v>
      </c>
      <c r="G12" s="11" t="s">
        <v>209</v>
      </c>
      <c r="H12" s="11" t="s">
        <v>209</v>
      </c>
      <c r="I12" s="11" t="s">
        <v>209</v>
      </c>
      <c r="J12" s="11" t="s">
        <v>209</v>
      </c>
      <c r="K12" s="11" t="s">
        <v>209</v>
      </c>
      <c r="L12" s="11" t="s">
        <v>209</v>
      </c>
      <c r="M12" s="11" t="s">
        <v>209</v>
      </c>
      <c r="N12" s="11" t="s">
        <v>209</v>
      </c>
      <c r="O12" s="11" t="s">
        <v>209</v>
      </c>
      <c r="P12" s="11" t="s">
        <v>209</v>
      </c>
      <c r="Q12" s="11" t="s">
        <v>209</v>
      </c>
      <c r="R12" s="11" t="s">
        <v>209</v>
      </c>
      <c r="S12" s="11" t="s">
        <v>209</v>
      </c>
      <c r="T12" s="18" t="s">
        <v>209</v>
      </c>
      <c r="U12" s="18" t="s">
        <v>209</v>
      </c>
      <c r="V12" s="11" t="s">
        <v>209</v>
      </c>
      <c r="W12" s="11" t="s">
        <v>209</v>
      </c>
      <c r="X12" s="11" t="s">
        <v>209</v>
      </c>
      <c r="Y12" s="11" t="s">
        <v>209</v>
      </c>
      <c r="Z12" s="11" t="s">
        <v>209</v>
      </c>
      <c r="AA12" s="11" t="s">
        <v>209</v>
      </c>
      <c r="AB12" s="11" t="s">
        <v>209</v>
      </c>
      <c r="AC12" s="11" t="s">
        <v>209</v>
      </c>
      <c r="AD12" s="11" t="s">
        <v>209</v>
      </c>
      <c r="AE12" s="11" t="s">
        <v>209</v>
      </c>
      <c r="AF12" s="11" t="s">
        <v>209</v>
      </c>
      <c r="AG12" s="11" t="s">
        <v>209</v>
      </c>
      <c r="AH12" s="11" t="s">
        <v>209</v>
      </c>
      <c r="AI12" s="11" t="s">
        <v>209</v>
      </c>
      <c r="AJ12" s="11" t="s">
        <v>209</v>
      </c>
      <c r="AK12" s="11" t="s">
        <v>209</v>
      </c>
      <c r="AL12" s="11" t="s">
        <v>209</v>
      </c>
      <c r="AM12" s="11" t="s">
        <v>209</v>
      </c>
      <c r="AN12" s="11" t="s">
        <v>209</v>
      </c>
      <c r="AO12" s="11" t="s">
        <v>209</v>
      </c>
      <c r="AP12" s="11" t="s">
        <v>209</v>
      </c>
      <c r="AQ12" s="11" t="s">
        <v>209</v>
      </c>
      <c r="AR12" s="11" t="s">
        <v>209</v>
      </c>
      <c r="AS12" s="11" t="s">
        <v>209</v>
      </c>
      <c r="AT12" s="11" t="s">
        <v>209</v>
      </c>
      <c r="AU12" s="11" t="s">
        <v>209</v>
      </c>
      <c r="AV12" s="11" t="s">
        <v>209</v>
      </c>
      <c r="AW12" s="11" t="s">
        <v>209</v>
      </c>
      <c r="AX12" s="11" t="s">
        <v>209</v>
      </c>
      <c r="AY12" s="11" t="s">
        <v>209</v>
      </c>
      <c r="AZ12" s="11" t="s">
        <v>209</v>
      </c>
      <c r="BA12" s="11" t="s">
        <v>209</v>
      </c>
      <c r="BB12" s="11" t="s">
        <v>209</v>
      </c>
      <c r="BC12" s="11" t="s">
        <v>209</v>
      </c>
      <c r="BD12" s="11" t="s">
        <v>209</v>
      </c>
      <c r="BE12" s="11" t="s">
        <v>209</v>
      </c>
      <c r="BF12" s="11" t="s">
        <v>209</v>
      </c>
      <c r="BG12" s="11" t="s">
        <v>209</v>
      </c>
      <c r="BH12" s="11" t="s">
        <v>209</v>
      </c>
      <c r="BI12" s="11" t="s">
        <v>209</v>
      </c>
      <c r="BJ12" s="11" t="s">
        <v>209</v>
      </c>
      <c r="BK12" s="11" t="s">
        <v>209</v>
      </c>
      <c r="BL12" s="11" t="s">
        <v>209</v>
      </c>
      <c r="BM12" s="11" t="s">
        <v>209</v>
      </c>
      <c r="BN12" s="11" t="s">
        <v>209</v>
      </c>
      <c r="BO12" s="11" t="s">
        <v>209</v>
      </c>
      <c r="BP12" s="11" t="s">
        <v>209</v>
      </c>
      <c r="BQ12" s="11" t="s">
        <v>209</v>
      </c>
      <c r="BR12" s="11" t="s">
        <v>209</v>
      </c>
      <c r="BS12" s="11" t="s">
        <v>209</v>
      </c>
      <c r="BT12" s="11" t="s">
        <v>209</v>
      </c>
      <c r="BU12" s="11" t="s">
        <v>209</v>
      </c>
      <c r="BV12" s="11" t="s">
        <v>209</v>
      </c>
      <c r="BW12" s="11" t="s">
        <v>209</v>
      </c>
      <c r="BX12" s="11" t="s">
        <v>209</v>
      </c>
      <c r="BY12" s="11" t="s">
        <v>209</v>
      </c>
      <c r="BZ12" s="11" t="s">
        <v>209</v>
      </c>
      <c r="CA12" s="11" t="s">
        <v>209</v>
      </c>
      <c r="CB12" s="11" t="s">
        <v>209</v>
      </c>
      <c r="CC12" s="11" t="s">
        <v>209</v>
      </c>
      <c r="CD12" s="11" t="s">
        <v>209</v>
      </c>
      <c r="CE12" s="11" t="s">
        <v>209</v>
      </c>
      <c r="CF12" s="11" t="s">
        <v>209</v>
      </c>
      <c r="CG12" s="11" t="s">
        <v>209</v>
      </c>
      <c r="CH12" s="11" t="s">
        <v>209</v>
      </c>
      <c r="CI12" s="11" t="s">
        <v>209</v>
      </c>
      <c r="CJ12" s="11" t="s">
        <v>209</v>
      </c>
      <c r="CK12" s="11" t="s">
        <v>209</v>
      </c>
      <c r="CL12" s="11" t="s">
        <v>209</v>
      </c>
      <c r="CM12" s="11" t="s">
        <v>209</v>
      </c>
      <c r="CN12" s="11" t="s">
        <v>209</v>
      </c>
      <c r="CO12" s="11" t="s">
        <v>209</v>
      </c>
      <c r="CP12" s="11" t="s">
        <v>209</v>
      </c>
      <c r="CQ12" s="11" t="s">
        <v>209</v>
      </c>
      <c r="CR12" s="11" t="s">
        <v>209</v>
      </c>
      <c r="CS12" s="11" t="s">
        <v>209</v>
      </c>
      <c r="CT12" s="11" t="s">
        <v>209</v>
      </c>
      <c r="CU12" s="11" t="s">
        <v>209</v>
      </c>
      <c r="CV12" s="11" t="s">
        <v>209</v>
      </c>
      <c r="CW12" s="11" t="s">
        <v>209</v>
      </c>
      <c r="CX12" s="11" t="s">
        <v>209</v>
      </c>
      <c r="CY12" s="11" t="s">
        <v>209</v>
      </c>
      <c r="CZ12" s="11" t="s">
        <v>209</v>
      </c>
      <c r="DA12" s="11" t="s">
        <v>209</v>
      </c>
      <c r="DB12" s="11" t="s">
        <v>209</v>
      </c>
      <c r="DC12" s="11" t="s">
        <v>209</v>
      </c>
      <c r="DD12" s="11" t="s">
        <v>209</v>
      </c>
      <c r="DE12" s="11" t="s">
        <v>209</v>
      </c>
      <c r="DF12" s="11" t="s">
        <v>209</v>
      </c>
      <c r="DG12" s="11" t="s">
        <v>363</v>
      </c>
      <c r="DH12" s="11" t="s">
        <v>253</v>
      </c>
      <c r="DI12" s="11" t="s">
        <v>209</v>
      </c>
      <c r="DJ12" s="11" t="s">
        <v>209</v>
      </c>
      <c r="DK12" s="11">
        <v>25</v>
      </c>
      <c r="DL12" s="11" t="s">
        <v>222</v>
      </c>
      <c r="DM12" s="11" t="s">
        <v>223</v>
      </c>
      <c r="DN12" s="11" t="s">
        <v>259</v>
      </c>
      <c r="DO12" s="11" t="s">
        <v>283</v>
      </c>
      <c r="DP12" s="11" t="s">
        <v>365</v>
      </c>
      <c r="DQ12" s="11" t="s">
        <v>365</v>
      </c>
      <c r="DR12" s="11" t="s">
        <v>247</v>
      </c>
      <c r="DS12" s="11" t="s">
        <v>91</v>
      </c>
      <c r="DT12" s="11" t="s">
        <v>209</v>
      </c>
      <c r="DU12" s="11" t="s">
        <v>91</v>
      </c>
      <c r="DV12" s="11" t="s">
        <v>209</v>
      </c>
      <c r="DW12" s="11" t="s">
        <v>248</v>
      </c>
      <c r="DX12" s="11" t="s">
        <v>209</v>
      </c>
      <c r="DY12" s="11" t="s">
        <v>209</v>
      </c>
      <c r="DZ12" s="11" t="s">
        <v>209</v>
      </c>
      <c r="EA12" s="11" t="s">
        <v>209</v>
      </c>
      <c r="EB12" s="11" t="s">
        <v>209</v>
      </c>
      <c r="EC12" s="11" t="s">
        <v>209</v>
      </c>
      <c r="ED12" s="11" t="s">
        <v>209</v>
      </c>
      <c r="EE12" s="11" t="s">
        <v>209</v>
      </c>
      <c r="EF12" s="11" t="s">
        <v>209</v>
      </c>
      <c r="EG12" s="11" t="s">
        <v>209</v>
      </c>
      <c r="EH12" s="11" t="s">
        <v>209</v>
      </c>
      <c r="EI12" s="11" t="s">
        <v>209</v>
      </c>
      <c r="EJ12" s="11" t="s">
        <v>209</v>
      </c>
      <c r="EK12" s="11" t="s">
        <v>209</v>
      </c>
      <c r="EL12" s="11" t="s">
        <v>209</v>
      </c>
      <c r="EM12" s="11" t="s">
        <v>209</v>
      </c>
      <c r="EN12" s="25" t="s">
        <v>251</v>
      </c>
      <c r="EO12" s="25" t="s">
        <v>362</v>
      </c>
      <c r="EP12" s="25">
        <v>2011</v>
      </c>
      <c r="EQ12" s="11" t="s">
        <v>229</v>
      </c>
      <c r="ER12" s="11" t="s">
        <v>366</v>
      </c>
      <c r="ES12" s="11" t="s">
        <v>209</v>
      </c>
      <c r="ET12" s="11" t="s">
        <v>209</v>
      </c>
      <c r="EU12" s="11" t="s">
        <v>209</v>
      </c>
      <c r="EV12" s="11" t="s">
        <v>209</v>
      </c>
      <c r="EW12" s="11" t="s">
        <v>209</v>
      </c>
      <c r="EX12" s="11" t="s">
        <v>209</v>
      </c>
      <c r="EY12" s="11" t="s">
        <v>209</v>
      </c>
      <c r="EZ12" s="11" t="s">
        <v>209</v>
      </c>
      <c r="FA12" s="11" t="s">
        <v>209</v>
      </c>
      <c r="FB12" s="11" t="s">
        <v>209</v>
      </c>
      <c r="FC12" s="11" t="s">
        <v>209</v>
      </c>
      <c r="FD12" s="11" t="s">
        <v>209</v>
      </c>
      <c r="FE12" s="11" t="s">
        <v>209</v>
      </c>
      <c r="FF12" s="11" t="s">
        <v>209</v>
      </c>
      <c r="FG12" s="11" t="s">
        <v>209</v>
      </c>
      <c r="FH12" s="11" t="s">
        <v>209</v>
      </c>
      <c r="FI12" s="11" t="s">
        <v>209</v>
      </c>
      <c r="FJ12" s="11" t="s">
        <v>209</v>
      </c>
      <c r="FK12" s="11" t="s">
        <v>209</v>
      </c>
      <c r="FL12" s="11" t="s">
        <v>209</v>
      </c>
      <c r="FM12" s="11" t="s">
        <v>209</v>
      </c>
      <c r="FN12" s="11" t="s">
        <v>209</v>
      </c>
      <c r="FO12" s="11" t="s">
        <v>209</v>
      </c>
      <c r="FP12" s="11" t="s">
        <v>209</v>
      </c>
      <c r="FQ12" s="11" t="s">
        <v>209</v>
      </c>
    </row>
    <row r="13" spans="1:173" s="21" customFormat="1" hidden="1">
      <c r="A13" s="11">
        <v>2</v>
      </c>
      <c r="B13" s="11" t="s">
        <v>209</v>
      </c>
      <c r="C13" s="11" t="s">
        <v>209</v>
      </c>
      <c r="D13" s="11" t="s">
        <v>209</v>
      </c>
      <c r="E13" s="11" t="s">
        <v>209</v>
      </c>
      <c r="F13" s="11" t="s">
        <v>209</v>
      </c>
      <c r="G13" s="11" t="s">
        <v>209</v>
      </c>
      <c r="H13" s="11" t="s">
        <v>209</v>
      </c>
      <c r="I13" s="11" t="s">
        <v>209</v>
      </c>
      <c r="J13" s="11" t="s">
        <v>209</v>
      </c>
      <c r="K13" s="11" t="s">
        <v>209</v>
      </c>
      <c r="L13" s="11" t="s">
        <v>209</v>
      </c>
      <c r="M13" s="11" t="s">
        <v>209</v>
      </c>
      <c r="N13" s="11" t="s">
        <v>209</v>
      </c>
      <c r="O13" s="11" t="s">
        <v>209</v>
      </c>
      <c r="P13" s="11" t="s">
        <v>209</v>
      </c>
      <c r="Q13" s="11" t="s">
        <v>209</v>
      </c>
      <c r="R13" s="11" t="s">
        <v>209</v>
      </c>
      <c r="S13" s="11" t="s">
        <v>209</v>
      </c>
      <c r="T13" s="18" t="s">
        <v>209</v>
      </c>
      <c r="U13" s="18" t="s">
        <v>209</v>
      </c>
      <c r="V13" s="11" t="s">
        <v>209</v>
      </c>
      <c r="W13" s="11" t="s">
        <v>209</v>
      </c>
      <c r="X13" s="11" t="s">
        <v>209</v>
      </c>
      <c r="Y13" s="11" t="s">
        <v>209</v>
      </c>
      <c r="Z13" s="11" t="s">
        <v>209</v>
      </c>
      <c r="AA13" s="11" t="s">
        <v>209</v>
      </c>
      <c r="AB13" s="11" t="s">
        <v>209</v>
      </c>
      <c r="AC13" s="11" t="s">
        <v>209</v>
      </c>
      <c r="AD13" s="11" t="s">
        <v>209</v>
      </c>
      <c r="AE13" s="11" t="s">
        <v>209</v>
      </c>
      <c r="AF13" s="11" t="s">
        <v>209</v>
      </c>
      <c r="AG13" s="11" t="s">
        <v>209</v>
      </c>
      <c r="AH13" s="11" t="s">
        <v>209</v>
      </c>
      <c r="AI13" s="11" t="s">
        <v>209</v>
      </c>
      <c r="AJ13" s="11" t="s">
        <v>209</v>
      </c>
      <c r="AK13" s="11" t="s">
        <v>209</v>
      </c>
      <c r="AL13" s="11" t="s">
        <v>209</v>
      </c>
      <c r="AM13" s="11" t="s">
        <v>209</v>
      </c>
      <c r="AN13" s="11" t="s">
        <v>209</v>
      </c>
      <c r="AO13" s="11" t="s">
        <v>209</v>
      </c>
      <c r="AP13" s="11" t="s">
        <v>209</v>
      </c>
      <c r="AQ13" s="11" t="s">
        <v>209</v>
      </c>
      <c r="AR13" s="11" t="s">
        <v>209</v>
      </c>
      <c r="AS13" s="11" t="s">
        <v>209</v>
      </c>
      <c r="AT13" s="11" t="s">
        <v>209</v>
      </c>
      <c r="AU13" s="11" t="s">
        <v>209</v>
      </c>
      <c r="AV13" s="11" t="s">
        <v>209</v>
      </c>
      <c r="AW13" s="11" t="s">
        <v>209</v>
      </c>
      <c r="AX13" s="11" t="s">
        <v>209</v>
      </c>
      <c r="AY13" s="11" t="s">
        <v>209</v>
      </c>
      <c r="AZ13" s="11" t="s">
        <v>209</v>
      </c>
      <c r="BA13" s="11" t="s">
        <v>209</v>
      </c>
      <c r="BB13" s="11" t="s">
        <v>209</v>
      </c>
      <c r="BC13" s="11" t="s">
        <v>209</v>
      </c>
      <c r="BD13" s="11" t="s">
        <v>209</v>
      </c>
      <c r="BE13" s="11" t="s">
        <v>209</v>
      </c>
      <c r="BF13" s="11" t="s">
        <v>209</v>
      </c>
      <c r="BG13" s="11" t="s">
        <v>209</v>
      </c>
      <c r="BH13" s="11" t="s">
        <v>209</v>
      </c>
      <c r="BI13" s="11" t="s">
        <v>209</v>
      </c>
      <c r="BJ13" s="11" t="s">
        <v>209</v>
      </c>
      <c r="BK13" s="11" t="s">
        <v>209</v>
      </c>
      <c r="BL13" s="11" t="s">
        <v>209</v>
      </c>
      <c r="BM13" s="11" t="s">
        <v>209</v>
      </c>
      <c r="BN13" s="11" t="s">
        <v>209</v>
      </c>
      <c r="BO13" s="11" t="s">
        <v>209</v>
      </c>
      <c r="BP13" s="11" t="s">
        <v>209</v>
      </c>
      <c r="BQ13" s="11" t="s">
        <v>209</v>
      </c>
      <c r="BR13" s="11" t="s">
        <v>209</v>
      </c>
      <c r="BS13" s="11" t="s">
        <v>209</v>
      </c>
      <c r="BT13" s="11" t="s">
        <v>209</v>
      </c>
      <c r="BU13" s="11" t="s">
        <v>209</v>
      </c>
      <c r="BV13" s="11" t="s">
        <v>209</v>
      </c>
      <c r="BW13" s="11" t="s">
        <v>209</v>
      </c>
      <c r="BX13" s="11" t="s">
        <v>209</v>
      </c>
      <c r="BY13" s="11" t="s">
        <v>209</v>
      </c>
      <c r="BZ13" s="11" t="s">
        <v>209</v>
      </c>
      <c r="CA13" s="11" t="s">
        <v>209</v>
      </c>
      <c r="CB13" s="11" t="s">
        <v>209</v>
      </c>
      <c r="CC13" s="11" t="s">
        <v>209</v>
      </c>
      <c r="CD13" s="11" t="s">
        <v>209</v>
      </c>
      <c r="CE13" s="11" t="s">
        <v>209</v>
      </c>
      <c r="CF13" s="11" t="s">
        <v>209</v>
      </c>
      <c r="CG13" s="11" t="s">
        <v>209</v>
      </c>
      <c r="CH13" s="11" t="s">
        <v>209</v>
      </c>
      <c r="CI13" s="11" t="s">
        <v>209</v>
      </c>
      <c r="CJ13" s="11" t="s">
        <v>209</v>
      </c>
      <c r="CK13" s="11" t="s">
        <v>209</v>
      </c>
      <c r="CL13" s="11" t="s">
        <v>209</v>
      </c>
      <c r="CM13" s="11" t="s">
        <v>209</v>
      </c>
      <c r="CN13" s="11" t="s">
        <v>209</v>
      </c>
      <c r="CO13" s="11" t="s">
        <v>209</v>
      </c>
      <c r="CP13" s="11" t="s">
        <v>209</v>
      </c>
      <c r="CQ13" s="11" t="s">
        <v>209</v>
      </c>
      <c r="CR13" s="11" t="s">
        <v>209</v>
      </c>
      <c r="CS13" s="11" t="s">
        <v>209</v>
      </c>
      <c r="CT13" s="11" t="s">
        <v>209</v>
      </c>
      <c r="CU13" s="11" t="s">
        <v>209</v>
      </c>
      <c r="CV13" s="11" t="s">
        <v>209</v>
      </c>
      <c r="CW13" s="11" t="s">
        <v>209</v>
      </c>
      <c r="CX13" s="11" t="s">
        <v>209</v>
      </c>
      <c r="CY13" s="11" t="s">
        <v>209</v>
      </c>
      <c r="CZ13" s="11" t="s">
        <v>209</v>
      </c>
      <c r="DA13" s="11" t="s">
        <v>209</v>
      </c>
      <c r="DB13" s="11" t="s">
        <v>209</v>
      </c>
      <c r="DC13" s="11" t="s">
        <v>209</v>
      </c>
      <c r="DD13" s="11" t="s">
        <v>209</v>
      </c>
      <c r="DE13" s="11" t="s">
        <v>209</v>
      </c>
      <c r="DF13" s="11" t="s">
        <v>209</v>
      </c>
      <c r="DG13" s="11" t="s">
        <v>364</v>
      </c>
      <c r="DH13" s="11" t="s">
        <v>253</v>
      </c>
      <c r="DI13" s="11" t="s">
        <v>209</v>
      </c>
      <c r="DJ13" s="11" t="s">
        <v>209</v>
      </c>
      <c r="DK13" s="11">
        <v>21</v>
      </c>
      <c r="DL13" s="11" t="s">
        <v>222</v>
      </c>
      <c r="DM13" s="11" t="s">
        <v>223</v>
      </c>
      <c r="DN13" s="11" t="s">
        <v>259</v>
      </c>
      <c r="DO13" s="11" t="s">
        <v>283</v>
      </c>
      <c r="DP13" s="11" t="s">
        <v>365</v>
      </c>
      <c r="DQ13" s="11" t="s">
        <v>365</v>
      </c>
      <c r="DR13" s="11" t="s">
        <v>247</v>
      </c>
      <c r="DS13" s="11" t="s">
        <v>91</v>
      </c>
      <c r="DT13" s="11" t="s">
        <v>209</v>
      </c>
      <c r="DU13" s="11" t="s">
        <v>91</v>
      </c>
      <c r="DV13" s="11" t="s">
        <v>209</v>
      </c>
      <c r="DW13" s="11" t="s">
        <v>248</v>
      </c>
      <c r="DX13" s="11" t="s">
        <v>209</v>
      </c>
      <c r="DY13" s="11" t="s">
        <v>209</v>
      </c>
      <c r="DZ13" s="11" t="s">
        <v>209</v>
      </c>
      <c r="EA13" s="11" t="s">
        <v>209</v>
      </c>
      <c r="EB13" s="11" t="s">
        <v>209</v>
      </c>
      <c r="EC13" s="11" t="s">
        <v>209</v>
      </c>
      <c r="ED13" s="11" t="s">
        <v>209</v>
      </c>
      <c r="EE13" s="11" t="s">
        <v>209</v>
      </c>
      <c r="EF13" s="11" t="s">
        <v>209</v>
      </c>
      <c r="EG13" s="11" t="s">
        <v>209</v>
      </c>
      <c r="EH13" s="11" t="s">
        <v>209</v>
      </c>
      <c r="EI13" s="11" t="s">
        <v>209</v>
      </c>
      <c r="EJ13" s="11" t="s">
        <v>209</v>
      </c>
      <c r="EK13" s="11" t="s">
        <v>209</v>
      </c>
      <c r="EL13" s="11" t="s">
        <v>209</v>
      </c>
      <c r="EM13" s="11" t="s">
        <v>209</v>
      </c>
      <c r="EN13" s="25" t="s">
        <v>251</v>
      </c>
      <c r="EO13" s="25" t="s">
        <v>362</v>
      </c>
      <c r="EP13" s="25">
        <v>2013</v>
      </c>
      <c r="EQ13" s="11" t="s">
        <v>229</v>
      </c>
      <c r="ER13" s="11" t="s">
        <v>366</v>
      </c>
      <c r="ES13" s="11" t="s">
        <v>209</v>
      </c>
      <c r="ET13" s="11" t="s">
        <v>209</v>
      </c>
      <c r="EU13" s="11" t="s">
        <v>209</v>
      </c>
      <c r="EV13" s="11" t="s">
        <v>209</v>
      </c>
      <c r="EW13" s="11" t="s">
        <v>209</v>
      </c>
      <c r="EX13" s="11" t="s">
        <v>209</v>
      </c>
      <c r="EY13" s="11" t="s">
        <v>209</v>
      </c>
      <c r="EZ13" s="11" t="s">
        <v>209</v>
      </c>
      <c r="FA13" s="11" t="s">
        <v>209</v>
      </c>
      <c r="FB13" s="11" t="s">
        <v>209</v>
      </c>
      <c r="FC13" s="11" t="s">
        <v>209</v>
      </c>
      <c r="FD13" s="11" t="s">
        <v>209</v>
      </c>
      <c r="FE13" s="11" t="s">
        <v>209</v>
      </c>
      <c r="FF13" s="11" t="s">
        <v>209</v>
      </c>
      <c r="FG13" s="11" t="s">
        <v>209</v>
      </c>
      <c r="FH13" s="11" t="s">
        <v>209</v>
      </c>
      <c r="FI13" s="11" t="s">
        <v>209</v>
      </c>
      <c r="FJ13" s="11" t="s">
        <v>209</v>
      </c>
      <c r="FK13" s="11" t="s">
        <v>209</v>
      </c>
      <c r="FL13" s="11" t="s">
        <v>209</v>
      </c>
      <c r="FM13" s="11" t="s">
        <v>209</v>
      </c>
      <c r="FN13" s="11" t="s">
        <v>209</v>
      </c>
      <c r="FO13" s="11" t="s">
        <v>209</v>
      </c>
      <c r="FP13" s="11" t="s">
        <v>209</v>
      </c>
      <c r="FQ13" s="11" t="s">
        <v>209</v>
      </c>
    </row>
    <row r="14" spans="1:173" s="33" customFormat="1">
      <c r="A14" s="27">
        <v>3</v>
      </c>
      <c r="B14" s="27" t="s">
        <v>533</v>
      </c>
      <c r="C14" s="27" t="s">
        <v>92</v>
      </c>
      <c r="D14" s="37" t="s">
        <v>92</v>
      </c>
      <c r="E14" s="37" t="s">
        <v>92</v>
      </c>
      <c r="F14" s="27" t="s">
        <v>77</v>
      </c>
      <c r="G14" s="27" t="s">
        <v>71</v>
      </c>
      <c r="H14" s="28" t="s">
        <v>373</v>
      </c>
      <c r="I14" s="28" t="s">
        <v>86</v>
      </c>
      <c r="J14" s="28" t="s">
        <v>374</v>
      </c>
      <c r="K14" s="29" t="s">
        <v>55</v>
      </c>
      <c r="L14" s="27" t="s">
        <v>49</v>
      </c>
      <c r="M14" s="27" t="s">
        <v>56</v>
      </c>
      <c r="N14" s="27">
        <v>4.22</v>
      </c>
      <c r="O14" s="30" t="s">
        <v>92</v>
      </c>
      <c r="P14" s="30" t="s">
        <v>92</v>
      </c>
      <c r="Q14" s="31">
        <v>46650.1</v>
      </c>
      <c r="R14" s="30" t="s">
        <v>92</v>
      </c>
      <c r="S14" s="30" t="s">
        <v>92</v>
      </c>
      <c r="T14" s="18">
        <v>100000</v>
      </c>
      <c r="U14" s="18">
        <f>T14-Q14</f>
        <v>53349.9</v>
      </c>
      <c r="V14" s="32">
        <f>U14/Q14</f>
        <v>1.1436181272923318</v>
      </c>
      <c r="W14" s="27" t="s">
        <v>248</v>
      </c>
      <c r="X14" s="27" t="s">
        <v>209</v>
      </c>
      <c r="Y14" s="27" t="s">
        <v>248</v>
      </c>
      <c r="Z14" s="27" t="s">
        <v>375</v>
      </c>
      <c r="AA14" s="27" t="s">
        <v>209</v>
      </c>
      <c r="AB14" s="27" t="s">
        <v>209</v>
      </c>
      <c r="AC14" s="27">
        <v>2</v>
      </c>
      <c r="AD14" s="27" t="s">
        <v>375</v>
      </c>
      <c r="AE14" s="27">
        <v>150</v>
      </c>
      <c r="AF14" s="27" t="s">
        <v>92</v>
      </c>
      <c r="AG14" s="27" t="s">
        <v>92</v>
      </c>
      <c r="AH14" s="27" t="s">
        <v>92</v>
      </c>
      <c r="AI14" s="27" t="s">
        <v>92</v>
      </c>
      <c r="AJ14" s="27" t="s">
        <v>92</v>
      </c>
      <c r="AK14" s="27" t="s">
        <v>92</v>
      </c>
      <c r="AL14" s="27" t="s">
        <v>92</v>
      </c>
      <c r="AM14" s="27" t="s">
        <v>92</v>
      </c>
      <c r="AN14" s="27" t="s">
        <v>92</v>
      </c>
      <c r="AO14" s="27" t="s">
        <v>92</v>
      </c>
      <c r="AP14" s="27" t="s">
        <v>92</v>
      </c>
      <c r="AQ14" s="27" t="s">
        <v>92</v>
      </c>
      <c r="AR14" s="27" t="s">
        <v>92</v>
      </c>
      <c r="AS14" s="27" t="s">
        <v>92</v>
      </c>
      <c r="AT14" s="27" t="s">
        <v>92</v>
      </c>
      <c r="AU14" s="27" t="s">
        <v>92</v>
      </c>
      <c r="AV14" s="27" t="s">
        <v>92</v>
      </c>
      <c r="AW14" s="27" t="s">
        <v>92</v>
      </c>
      <c r="AX14" s="27" t="s">
        <v>92</v>
      </c>
      <c r="AY14" s="27" t="s">
        <v>92</v>
      </c>
      <c r="AZ14" s="27" t="s">
        <v>92</v>
      </c>
      <c r="BA14" s="27" t="s">
        <v>92</v>
      </c>
      <c r="BB14" s="27" t="s">
        <v>92</v>
      </c>
      <c r="BC14" s="27" t="s">
        <v>92</v>
      </c>
      <c r="BD14" s="27" t="s">
        <v>92</v>
      </c>
      <c r="BE14" s="27" t="s">
        <v>92</v>
      </c>
      <c r="BF14" s="27" t="s">
        <v>92</v>
      </c>
      <c r="BG14" s="27" t="s">
        <v>92</v>
      </c>
      <c r="BH14" s="27" t="s">
        <v>92</v>
      </c>
      <c r="BI14" s="27" t="s">
        <v>92</v>
      </c>
      <c r="BJ14" s="27" t="s">
        <v>92</v>
      </c>
      <c r="BK14" s="27" t="s">
        <v>92</v>
      </c>
      <c r="BL14" s="27" t="s">
        <v>92</v>
      </c>
      <c r="BM14" s="27" t="s">
        <v>92</v>
      </c>
      <c r="BN14" s="27" t="s">
        <v>92</v>
      </c>
      <c r="BO14" s="27" t="s">
        <v>92</v>
      </c>
      <c r="BP14" s="27" t="s">
        <v>92</v>
      </c>
      <c r="BQ14" s="27" t="s">
        <v>92</v>
      </c>
      <c r="BR14" s="27" t="s">
        <v>92</v>
      </c>
      <c r="BS14" s="27" t="s">
        <v>92</v>
      </c>
      <c r="BT14" s="27" t="s">
        <v>92</v>
      </c>
      <c r="BU14" s="27" t="s">
        <v>92</v>
      </c>
      <c r="BV14" s="27" t="s">
        <v>92</v>
      </c>
      <c r="BW14" s="27" t="s">
        <v>92</v>
      </c>
      <c r="BX14" s="27" t="s">
        <v>92</v>
      </c>
      <c r="BY14" s="27" t="s">
        <v>92</v>
      </c>
      <c r="BZ14" s="27" t="s">
        <v>92</v>
      </c>
      <c r="CA14" s="27" t="s">
        <v>92</v>
      </c>
      <c r="CB14" s="27" t="s">
        <v>92</v>
      </c>
      <c r="CC14" s="27" t="s">
        <v>92</v>
      </c>
      <c r="CD14" s="27" t="s">
        <v>92</v>
      </c>
      <c r="CE14" s="27" t="s">
        <v>92</v>
      </c>
      <c r="CF14" s="27" t="s">
        <v>92</v>
      </c>
      <c r="CG14" s="27" t="s">
        <v>92</v>
      </c>
      <c r="CH14" s="27" t="s">
        <v>92</v>
      </c>
      <c r="CI14" s="27" t="s">
        <v>92</v>
      </c>
      <c r="CJ14" s="27" t="s">
        <v>92</v>
      </c>
      <c r="CK14" s="27" t="s">
        <v>92</v>
      </c>
      <c r="CL14" s="27" t="s">
        <v>92</v>
      </c>
      <c r="CM14" s="27" t="s">
        <v>92</v>
      </c>
      <c r="CN14" s="27" t="s">
        <v>92</v>
      </c>
      <c r="CO14" s="27" t="s">
        <v>92</v>
      </c>
      <c r="CP14" s="27" t="s">
        <v>92</v>
      </c>
      <c r="CQ14" s="27" t="s">
        <v>92</v>
      </c>
      <c r="CR14" s="27" t="s">
        <v>92</v>
      </c>
      <c r="CS14" s="27" t="s">
        <v>92</v>
      </c>
      <c r="CT14" s="27" t="s">
        <v>92</v>
      </c>
      <c r="CU14" s="27" t="s">
        <v>92</v>
      </c>
      <c r="CV14" s="27" t="s">
        <v>92</v>
      </c>
      <c r="CW14" s="27" t="s">
        <v>92</v>
      </c>
      <c r="CX14" s="27" t="s">
        <v>92</v>
      </c>
      <c r="CY14" s="27" t="s">
        <v>92</v>
      </c>
      <c r="CZ14" s="27" t="s">
        <v>92</v>
      </c>
      <c r="DA14" s="27" t="s">
        <v>92</v>
      </c>
      <c r="DB14" s="27" t="s">
        <v>92</v>
      </c>
      <c r="DC14" s="27" t="s">
        <v>92</v>
      </c>
      <c r="DD14" s="27" t="s">
        <v>92</v>
      </c>
      <c r="DE14" s="27" t="s">
        <v>92</v>
      </c>
      <c r="DF14" s="27" t="s">
        <v>92</v>
      </c>
      <c r="DG14" s="27" t="s">
        <v>92</v>
      </c>
      <c r="DH14" s="27" t="s">
        <v>92</v>
      </c>
      <c r="DI14" s="27" t="s">
        <v>92</v>
      </c>
      <c r="DJ14" s="27" t="s">
        <v>92</v>
      </c>
      <c r="DK14" s="27" t="s">
        <v>92</v>
      </c>
      <c r="DL14" s="27" t="s">
        <v>92</v>
      </c>
      <c r="DM14" s="27" t="s">
        <v>92</v>
      </c>
      <c r="DN14" s="27" t="s">
        <v>92</v>
      </c>
      <c r="DO14" s="27" t="s">
        <v>92</v>
      </c>
      <c r="DP14" s="27" t="s">
        <v>92</v>
      </c>
      <c r="DQ14" s="27" t="s">
        <v>92</v>
      </c>
      <c r="DR14" s="27" t="s">
        <v>92</v>
      </c>
      <c r="DS14" s="27" t="s">
        <v>92</v>
      </c>
      <c r="DT14" s="27" t="s">
        <v>92</v>
      </c>
      <c r="DU14" s="27" t="s">
        <v>92</v>
      </c>
      <c r="DV14" s="27" t="s">
        <v>92</v>
      </c>
      <c r="DW14" s="27" t="s">
        <v>92</v>
      </c>
      <c r="DX14" s="27" t="s">
        <v>92</v>
      </c>
      <c r="DY14" s="27" t="s">
        <v>92</v>
      </c>
      <c r="DZ14" s="27" t="s">
        <v>92</v>
      </c>
      <c r="EA14" s="27" t="s">
        <v>92</v>
      </c>
      <c r="EB14" s="27" t="s">
        <v>92</v>
      </c>
      <c r="EC14" s="27" t="s">
        <v>92</v>
      </c>
      <c r="ED14" s="27" t="s">
        <v>92</v>
      </c>
      <c r="EE14" s="27" t="s">
        <v>92</v>
      </c>
      <c r="EF14" s="27" t="s">
        <v>92</v>
      </c>
      <c r="EG14" s="27" t="s">
        <v>92</v>
      </c>
      <c r="EH14" s="27" t="s">
        <v>92</v>
      </c>
      <c r="EI14" s="27" t="s">
        <v>92</v>
      </c>
      <c r="EJ14" s="27" t="s">
        <v>92</v>
      </c>
      <c r="EK14" s="27" t="s">
        <v>92</v>
      </c>
      <c r="EL14" s="27" t="s">
        <v>92</v>
      </c>
      <c r="EM14" s="27" t="s">
        <v>92</v>
      </c>
      <c r="EN14" s="27" t="s">
        <v>92</v>
      </c>
      <c r="EO14" s="27" t="s">
        <v>92</v>
      </c>
      <c r="EP14" s="27" t="s">
        <v>92</v>
      </c>
      <c r="EQ14" s="27" t="s">
        <v>92</v>
      </c>
      <c r="ER14" s="27" t="s">
        <v>92</v>
      </c>
      <c r="ES14" s="27" t="s">
        <v>92</v>
      </c>
      <c r="ET14" s="27" t="s">
        <v>92</v>
      </c>
      <c r="EU14" s="27" t="s">
        <v>92</v>
      </c>
      <c r="EV14" s="27" t="s">
        <v>92</v>
      </c>
      <c r="EW14" s="27" t="s">
        <v>92</v>
      </c>
      <c r="EX14" s="27" t="s">
        <v>92</v>
      </c>
      <c r="EY14" s="27" t="s">
        <v>92</v>
      </c>
      <c r="EZ14" s="27" t="s">
        <v>92</v>
      </c>
      <c r="FA14" s="27" t="s">
        <v>92</v>
      </c>
      <c r="FB14" s="27" t="s">
        <v>92</v>
      </c>
      <c r="FC14" s="27" t="s">
        <v>92</v>
      </c>
      <c r="FD14" s="27" t="s">
        <v>92</v>
      </c>
      <c r="FE14" s="27" t="s">
        <v>92</v>
      </c>
      <c r="FF14" s="27" t="s">
        <v>92</v>
      </c>
      <c r="FG14" s="27" t="s">
        <v>92</v>
      </c>
      <c r="FH14" s="27" t="s">
        <v>92</v>
      </c>
      <c r="FI14" s="27" t="s">
        <v>92</v>
      </c>
      <c r="FJ14" s="27" t="s">
        <v>92</v>
      </c>
      <c r="FK14" s="27" t="s">
        <v>92</v>
      </c>
      <c r="FL14" s="27" t="s">
        <v>92</v>
      </c>
      <c r="FM14" s="27" t="s">
        <v>92</v>
      </c>
      <c r="FN14" s="27" t="s">
        <v>92</v>
      </c>
      <c r="FO14" s="27" t="s">
        <v>92</v>
      </c>
      <c r="FP14" s="27" t="s">
        <v>92</v>
      </c>
      <c r="FQ14" s="27" t="s">
        <v>92</v>
      </c>
    </row>
    <row r="15" spans="1:173" s="21" customFormat="1">
      <c r="A15" s="11">
        <v>4</v>
      </c>
      <c r="B15" s="11" t="s">
        <v>534</v>
      </c>
      <c r="C15" s="12">
        <v>41830</v>
      </c>
      <c r="D15" s="37">
        <v>657093</v>
      </c>
      <c r="E15" s="37">
        <v>9763720</v>
      </c>
      <c r="F15" s="11" t="s">
        <v>77</v>
      </c>
      <c r="G15" s="11" t="s">
        <v>70</v>
      </c>
      <c r="H15" s="3" t="s">
        <v>57</v>
      </c>
      <c r="I15" s="3" t="s">
        <v>86</v>
      </c>
      <c r="J15" s="3" t="s">
        <v>415</v>
      </c>
      <c r="K15" s="12" t="s">
        <v>58</v>
      </c>
      <c r="L15" s="11" t="s">
        <v>59</v>
      </c>
      <c r="M15" s="11" t="s">
        <v>60</v>
      </c>
      <c r="N15" s="14">
        <v>4.1734</v>
      </c>
      <c r="O15" s="15">
        <v>7650</v>
      </c>
      <c r="P15" s="16">
        <f>+O15*N15</f>
        <v>31926.51</v>
      </c>
      <c r="Q15" s="17">
        <f>8131.95+13592.65</f>
        <v>21724.6</v>
      </c>
      <c r="R15" s="18">
        <v>19169</v>
      </c>
      <c r="S15" s="19">
        <f>+R15*N15</f>
        <v>79999.904599999994</v>
      </c>
      <c r="T15" s="18">
        <v>80000</v>
      </c>
      <c r="U15" s="18">
        <f>T15-Q15</f>
        <v>58275.4</v>
      </c>
      <c r="V15" s="20">
        <f>U15/Q15</f>
        <v>2.6824613571711335</v>
      </c>
      <c r="W15" s="11" t="s">
        <v>226</v>
      </c>
      <c r="X15" s="11" t="s">
        <v>377</v>
      </c>
      <c r="Y15" s="11" t="s">
        <v>248</v>
      </c>
      <c r="Z15" s="11" t="s">
        <v>379</v>
      </c>
      <c r="AA15" s="11" t="s">
        <v>380</v>
      </c>
      <c r="AB15" s="11" t="s">
        <v>381</v>
      </c>
      <c r="AC15" s="11">
        <v>32</v>
      </c>
      <c r="AD15" s="11" t="s">
        <v>382</v>
      </c>
      <c r="AE15" s="11">
        <v>750</v>
      </c>
      <c r="AF15" s="11" t="s">
        <v>248</v>
      </c>
      <c r="AG15" s="11" t="s">
        <v>387</v>
      </c>
      <c r="AH15" s="11" t="s">
        <v>386</v>
      </c>
      <c r="AI15" s="11" t="s">
        <v>248</v>
      </c>
      <c r="AJ15" s="11" t="s">
        <v>209</v>
      </c>
      <c r="AK15" s="11" t="s">
        <v>467</v>
      </c>
      <c r="AL15" s="11" t="s">
        <v>226</v>
      </c>
      <c r="AM15" s="11" t="s">
        <v>385</v>
      </c>
      <c r="AN15" s="11" t="s">
        <v>388</v>
      </c>
      <c r="AO15" s="11" t="s">
        <v>226</v>
      </c>
      <c r="AP15" s="11" t="s">
        <v>385</v>
      </c>
      <c r="AQ15" s="11" t="s">
        <v>346</v>
      </c>
      <c r="AR15" s="11" t="s">
        <v>209</v>
      </c>
      <c r="AS15" s="11" t="s">
        <v>209</v>
      </c>
      <c r="AT15" s="11" t="s">
        <v>209</v>
      </c>
      <c r="AU15" s="11" t="s">
        <v>389</v>
      </c>
      <c r="AV15" s="11" t="s">
        <v>390</v>
      </c>
      <c r="AW15" s="11" t="s">
        <v>226</v>
      </c>
      <c r="AX15" s="11" t="s">
        <v>248</v>
      </c>
      <c r="AY15" s="11" t="s">
        <v>319</v>
      </c>
      <c r="AZ15" s="11" t="s">
        <v>248</v>
      </c>
      <c r="BA15" s="11" t="s">
        <v>352</v>
      </c>
      <c r="BB15" s="11" t="s">
        <v>248</v>
      </c>
      <c r="BC15" s="11" t="s">
        <v>91</v>
      </c>
      <c r="BD15" s="11" t="s">
        <v>391</v>
      </c>
      <c r="BE15" s="11" t="s">
        <v>348</v>
      </c>
      <c r="BF15" s="11" t="s">
        <v>392</v>
      </c>
      <c r="BG15" s="11" t="s">
        <v>209</v>
      </c>
      <c r="BH15" s="11" t="s">
        <v>209</v>
      </c>
      <c r="BI15" s="11" t="s">
        <v>209</v>
      </c>
      <c r="BJ15" s="11" t="s">
        <v>209</v>
      </c>
      <c r="BK15" s="11" t="s">
        <v>209</v>
      </c>
      <c r="BL15" s="11" t="s">
        <v>209</v>
      </c>
      <c r="BM15" s="11">
        <v>430</v>
      </c>
      <c r="BN15" s="11" t="s">
        <v>226</v>
      </c>
      <c r="BO15" s="11" t="s">
        <v>393</v>
      </c>
      <c r="BP15" s="11" t="s">
        <v>394</v>
      </c>
      <c r="BQ15" s="11" t="s">
        <v>351</v>
      </c>
      <c r="BR15" s="11" t="s">
        <v>330</v>
      </c>
      <c r="BS15" s="11" t="s">
        <v>395</v>
      </c>
      <c r="BT15" s="11" t="s">
        <v>396</v>
      </c>
      <c r="BU15" s="11" t="s">
        <v>332</v>
      </c>
      <c r="BV15" s="11" t="s">
        <v>207</v>
      </c>
      <c r="BW15" s="11" t="s">
        <v>234</v>
      </c>
      <c r="BX15" s="11" t="s">
        <v>209</v>
      </c>
      <c r="BY15" s="11" t="s">
        <v>397</v>
      </c>
      <c r="BZ15" s="11" t="s">
        <v>210</v>
      </c>
      <c r="CA15" s="22" t="s">
        <v>398</v>
      </c>
      <c r="CB15" s="21">
        <v>280</v>
      </c>
      <c r="CC15" s="11" t="s">
        <v>211</v>
      </c>
      <c r="CD15" s="11" t="s">
        <v>212</v>
      </c>
      <c r="CE15" s="11" t="s">
        <v>213</v>
      </c>
      <c r="CF15" s="11" t="s">
        <v>209</v>
      </c>
      <c r="CG15" s="11" t="s">
        <v>214</v>
      </c>
      <c r="CH15" s="21">
        <v>2</v>
      </c>
      <c r="CI15" s="11" t="s">
        <v>215</v>
      </c>
      <c r="CJ15" s="11" t="s">
        <v>237</v>
      </c>
      <c r="CK15" s="11" t="s">
        <v>209</v>
      </c>
      <c r="CL15" s="11" t="s">
        <v>238</v>
      </c>
      <c r="CM15" s="11" t="s">
        <v>237</v>
      </c>
      <c r="CN15" s="11" t="s">
        <v>209</v>
      </c>
      <c r="CO15" s="11" t="s">
        <v>265</v>
      </c>
      <c r="CP15" s="11" t="s">
        <v>237</v>
      </c>
      <c r="CQ15" s="11" t="s">
        <v>209</v>
      </c>
      <c r="CR15" s="21">
        <f>140*2</f>
        <v>280</v>
      </c>
      <c r="CS15" s="21">
        <v>2</v>
      </c>
      <c r="CT15" s="21">
        <v>31</v>
      </c>
      <c r="CU15" s="21">
        <v>3</v>
      </c>
      <c r="CV15" s="11" t="s">
        <v>217</v>
      </c>
      <c r="CW15" s="11" t="s">
        <v>209</v>
      </c>
      <c r="CX15" s="11" t="s">
        <v>239</v>
      </c>
      <c r="CY15" s="11" t="s">
        <v>209</v>
      </c>
      <c r="CZ15" s="11" t="s">
        <v>91</v>
      </c>
      <c r="DA15" s="11" t="s">
        <v>239</v>
      </c>
      <c r="DB15" s="11" t="s">
        <v>91</v>
      </c>
      <c r="DC15" s="11" t="s">
        <v>218</v>
      </c>
      <c r="DD15" s="11" t="s">
        <v>86</v>
      </c>
      <c r="DE15" s="21">
        <v>45</v>
      </c>
      <c r="DF15" s="11" t="s">
        <v>219</v>
      </c>
      <c r="DG15" s="11" t="s">
        <v>397</v>
      </c>
      <c r="DH15" s="21" t="s">
        <v>210</v>
      </c>
      <c r="DI15" s="21" t="s">
        <v>257</v>
      </c>
      <c r="DJ15" s="21" t="s">
        <v>243</v>
      </c>
      <c r="DK15" s="21">
        <v>61</v>
      </c>
      <c r="DL15" s="21" t="s">
        <v>222</v>
      </c>
      <c r="DM15" s="21" t="s">
        <v>245</v>
      </c>
      <c r="DN15" s="21" t="s">
        <v>259</v>
      </c>
      <c r="DO15" s="21" t="s">
        <v>275</v>
      </c>
      <c r="DP15" s="21" t="s">
        <v>383</v>
      </c>
      <c r="DQ15" s="21" t="s">
        <v>399</v>
      </c>
      <c r="DR15" s="21" t="s">
        <v>225</v>
      </c>
      <c r="DS15" s="21" t="s">
        <v>226</v>
      </c>
      <c r="DT15" s="21" t="s">
        <v>227</v>
      </c>
      <c r="DU15" s="21">
        <v>700</v>
      </c>
      <c r="DV15" s="21">
        <f>+DU15+DU16+DU17+DU19+DU20</f>
        <v>1830</v>
      </c>
      <c r="DW15" s="21" t="s">
        <v>248</v>
      </c>
      <c r="DX15" s="21" t="s">
        <v>209</v>
      </c>
      <c r="DY15" s="21" t="s">
        <v>209</v>
      </c>
      <c r="DZ15" s="21" t="s">
        <v>209</v>
      </c>
      <c r="EA15" s="21" t="s">
        <v>248</v>
      </c>
      <c r="EB15" s="21" t="s">
        <v>209</v>
      </c>
      <c r="EC15" s="21" t="s">
        <v>250</v>
      </c>
      <c r="ED15" s="21" t="s">
        <v>248</v>
      </c>
      <c r="EE15" s="21" t="s">
        <v>248</v>
      </c>
      <c r="EF15" s="21" t="s">
        <v>270</v>
      </c>
      <c r="EG15" s="21" t="s">
        <v>248</v>
      </c>
      <c r="EH15" s="21">
        <v>1700</v>
      </c>
      <c r="EI15" s="21" t="s">
        <v>226</v>
      </c>
      <c r="EJ15" s="21" t="s">
        <v>228</v>
      </c>
      <c r="EK15" s="21" t="s">
        <v>248</v>
      </c>
      <c r="EL15" s="21" t="s">
        <v>248</v>
      </c>
      <c r="EM15" s="21" t="s">
        <v>248</v>
      </c>
      <c r="EN15" s="21" t="s">
        <v>209</v>
      </c>
      <c r="EO15" s="21" t="s">
        <v>209</v>
      </c>
      <c r="EP15" s="21" t="s">
        <v>209</v>
      </c>
      <c r="EQ15" s="21" t="s">
        <v>209</v>
      </c>
      <c r="ER15" s="21" t="s">
        <v>209</v>
      </c>
      <c r="ES15" s="21" t="s">
        <v>209</v>
      </c>
      <c r="ET15" s="21" t="s">
        <v>209</v>
      </c>
      <c r="EU15" s="21" t="s">
        <v>209</v>
      </c>
      <c r="EV15" s="21" t="s">
        <v>209</v>
      </c>
      <c r="EW15" s="21" t="s">
        <v>209</v>
      </c>
      <c r="EX15" s="21" t="s">
        <v>209</v>
      </c>
      <c r="EY15" s="21" t="s">
        <v>411</v>
      </c>
      <c r="EZ15" s="21" t="s">
        <v>413</v>
      </c>
      <c r="FA15" s="21" t="s">
        <v>370</v>
      </c>
      <c r="FB15" s="21" t="s">
        <v>209</v>
      </c>
      <c r="FC15" s="21">
        <v>3</v>
      </c>
      <c r="FD15" s="21">
        <v>3</v>
      </c>
      <c r="FE15" s="21">
        <v>0</v>
      </c>
      <c r="FF15" s="21">
        <v>0</v>
      </c>
      <c r="FG15" s="21">
        <v>0</v>
      </c>
      <c r="FH15" s="21" t="s">
        <v>230</v>
      </c>
      <c r="FI15" s="21" t="s">
        <v>231</v>
      </c>
      <c r="FJ15" s="21" t="s">
        <v>384</v>
      </c>
      <c r="FK15" s="21" t="s">
        <v>227</v>
      </c>
      <c r="FL15" s="21" t="s">
        <v>414</v>
      </c>
      <c r="FM15" s="21" t="s">
        <v>227</v>
      </c>
      <c r="FN15" s="21" t="s">
        <v>209</v>
      </c>
      <c r="FO15" s="21" t="s">
        <v>252</v>
      </c>
      <c r="FP15" s="21" t="s">
        <v>209</v>
      </c>
      <c r="FQ15" s="21" t="s">
        <v>248</v>
      </c>
    </row>
    <row r="16" spans="1:173" s="21" customFormat="1" hidden="1">
      <c r="A16" s="11">
        <v>4</v>
      </c>
      <c r="B16" s="11" t="s">
        <v>209</v>
      </c>
      <c r="C16" s="11" t="s">
        <v>209</v>
      </c>
      <c r="D16" s="11" t="s">
        <v>209</v>
      </c>
      <c r="E16" s="11" t="s">
        <v>209</v>
      </c>
      <c r="F16" s="11" t="s">
        <v>209</v>
      </c>
      <c r="G16" s="11" t="s">
        <v>209</v>
      </c>
      <c r="H16" s="11" t="s">
        <v>209</v>
      </c>
      <c r="I16" s="11" t="s">
        <v>209</v>
      </c>
      <c r="J16" s="11" t="s">
        <v>209</v>
      </c>
      <c r="K16" s="11" t="s">
        <v>209</v>
      </c>
      <c r="L16" s="11" t="s">
        <v>209</v>
      </c>
      <c r="M16" s="11" t="s">
        <v>209</v>
      </c>
      <c r="N16" s="11" t="s">
        <v>209</v>
      </c>
      <c r="O16" s="11" t="s">
        <v>209</v>
      </c>
      <c r="P16" s="11" t="s">
        <v>209</v>
      </c>
      <c r="Q16" s="11" t="s">
        <v>209</v>
      </c>
      <c r="R16" s="11" t="s">
        <v>209</v>
      </c>
      <c r="S16" s="11" t="s">
        <v>209</v>
      </c>
      <c r="T16" s="18" t="s">
        <v>209</v>
      </c>
      <c r="U16" s="18" t="s">
        <v>209</v>
      </c>
      <c r="V16" s="11" t="s">
        <v>209</v>
      </c>
      <c r="W16" s="11" t="s">
        <v>209</v>
      </c>
      <c r="X16" s="11" t="s">
        <v>209</v>
      </c>
      <c r="Y16" s="11" t="s">
        <v>209</v>
      </c>
      <c r="Z16" s="11" t="s">
        <v>209</v>
      </c>
      <c r="AA16" s="11" t="s">
        <v>209</v>
      </c>
      <c r="AB16" s="11" t="s">
        <v>209</v>
      </c>
      <c r="AC16" s="11" t="s">
        <v>209</v>
      </c>
      <c r="AD16" s="11" t="s">
        <v>209</v>
      </c>
      <c r="AE16" s="11" t="s">
        <v>209</v>
      </c>
      <c r="AF16" s="11" t="s">
        <v>209</v>
      </c>
      <c r="AG16" s="11" t="s">
        <v>209</v>
      </c>
      <c r="AH16" s="11" t="s">
        <v>209</v>
      </c>
      <c r="AI16" s="11" t="s">
        <v>209</v>
      </c>
      <c r="AJ16" s="11" t="s">
        <v>209</v>
      </c>
      <c r="AK16" s="11" t="s">
        <v>209</v>
      </c>
      <c r="AL16" s="11" t="s">
        <v>209</v>
      </c>
      <c r="AM16" s="11" t="s">
        <v>209</v>
      </c>
      <c r="AN16" s="11" t="s">
        <v>209</v>
      </c>
      <c r="AO16" s="11" t="s">
        <v>209</v>
      </c>
      <c r="AP16" s="11" t="s">
        <v>209</v>
      </c>
      <c r="AQ16" s="11" t="s">
        <v>209</v>
      </c>
      <c r="AR16" s="11" t="s">
        <v>209</v>
      </c>
      <c r="AS16" s="11" t="s">
        <v>209</v>
      </c>
      <c r="AT16" s="11" t="s">
        <v>209</v>
      </c>
      <c r="AU16" s="11" t="s">
        <v>209</v>
      </c>
      <c r="AV16" s="11" t="s">
        <v>209</v>
      </c>
      <c r="AW16" s="11" t="s">
        <v>209</v>
      </c>
      <c r="AX16" s="11" t="s">
        <v>209</v>
      </c>
      <c r="AY16" s="11" t="s">
        <v>209</v>
      </c>
      <c r="AZ16" s="11" t="s">
        <v>209</v>
      </c>
      <c r="BA16" s="11" t="s">
        <v>209</v>
      </c>
      <c r="BB16" s="11" t="s">
        <v>209</v>
      </c>
      <c r="BC16" s="11" t="s">
        <v>209</v>
      </c>
      <c r="BD16" s="11" t="s">
        <v>209</v>
      </c>
      <c r="BE16" s="11" t="s">
        <v>209</v>
      </c>
      <c r="BF16" s="11" t="s">
        <v>209</v>
      </c>
      <c r="BG16" s="11" t="s">
        <v>209</v>
      </c>
      <c r="BH16" s="11" t="s">
        <v>209</v>
      </c>
      <c r="BI16" s="11" t="s">
        <v>209</v>
      </c>
      <c r="BJ16" s="11" t="s">
        <v>209</v>
      </c>
      <c r="BK16" s="11" t="s">
        <v>209</v>
      </c>
      <c r="BL16" s="11" t="s">
        <v>209</v>
      </c>
      <c r="BM16" s="11" t="s">
        <v>209</v>
      </c>
      <c r="BN16" s="11" t="s">
        <v>209</v>
      </c>
      <c r="BO16" s="11" t="s">
        <v>209</v>
      </c>
      <c r="BP16" s="11" t="s">
        <v>209</v>
      </c>
      <c r="BQ16" s="11" t="s">
        <v>209</v>
      </c>
      <c r="BR16" s="11" t="s">
        <v>209</v>
      </c>
      <c r="BS16" s="11" t="s">
        <v>209</v>
      </c>
      <c r="BT16" s="11" t="s">
        <v>209</v>
      </c>
      <c r="BU16" s="11" t="s">
        <v>209</v>
      </c>
      <c r="BV16" s="11" t="s">
        <v>209</v>
      </c>
      <c r="BW16" s="11" t="s">
        <v>209</v>
      </c>
      <c r="BX16" s="11" t="s">
        <v>209</v>
      </c>
      <c r="BY16" s="11" t="s">
        <v>209</v>
      </c>
      <c r="BZ16" s="11" t="s">
        <v>209</v>
      </c>
      <c r="CA16" s="11" t="s">
        <v>209</v>
      </c>
      <c r="CB16" s="11" t="s">
        <v>209</v>
      </c>
      <c r="CC16" s="11" t="s">
        <v>209</v>
      </c>
      <c r="CD16" s="11" t="s">
        <v>209</v>
      </c>
      <c r="CE16" s="11" t="s">
        <v>209</v>
      </c>
      <c r="CF16" s="11" t="s">
        <v>209</v>
      </c>
      <c r="CG16" s="11" t="s">
        <v>209</v>
      </c>
      <c r="CH16" s="11" t="s">
        <v>209</v>
      </c>
      <c r="CI16" s="11" t="s">
        <v>209</v>
      </c>
      <c r="CJ16" s="11" t="s">
        <v>209</v>
      </c>
      <c r="CK16" s="11" t="s">
        <v>209</v>
      </c>
      <c r="CL16" s="11" t="s">
        <v>209</v>
      </c>
      <c r="CM16" s="11" t="s">
        <v>209</v>
      </c>
      <c r="CN16" s="11" t="s">
        <v>209</v>
      </c>
      <c r="CO16" s="11" t="s">
        <v>209</v>
      </c>
      <c r="CP16" s="11" t="s">
        <v>209</v>
      </c>
      <c r="CQ16" s="11" t="s">
        <v>209</v>
      </c>
      <c r="CR16" s="11" t="s">
        <v>209</v>
      </c>
      <c r="CS16" s="11" t="s">
        <v>209</v>
      </c>
      <c r="CT16" s="11" t="s">
        <v>209</v>
      </c>
      <c r="CU16" s="11" t="s">
        <v>209</v>
      </c>
      <c r="CV16" s="11" t="s">
        <v>209</v>
      </c>
      <c r="CW16" s="11" t="s">
        <v>209</v>
      </c>
      <c r="CX16" s="11" t="s">
        <v>209</v>
      </c>
      <c r="CY16" s="11" t="s">
        <v>209</v>
      </c>
      <c r="CZ16" s="11" t="s">
        <v>209</v>
      </c>
      <c r="DA16" s="11" t="s">
        <v>209</v>
      </c>
      <c r="DB16" s="11" t="s">
        <v>209</v>
      </c>
      <c r="DC16" s="11" t="s">
        <v>209</v>
      </c>
      <c r="DD16" s="11" t="s">
        <v>209</v>
      </c>
      <c r="DE16" s="11" t="s">
        <v>209</v>
      </c>
      <c r="DF16" s="11" t="s">
        <v>209</v>
      </c>
      <c r="DG16" s="11" t="s">
        <v>400</v>
      </c>
      <c r="DH16" s="11" t="s">
        <v>235</v>
      </c>
      <c r="DI16" s="11" t="s">
        <v>209</v>
      </c>
      <c r="DJ16" s="11" t="s">
        <v>209</v>
      </c>
      <c r="DK16" s="11">
        <v>60</v>
      </c>
      <c r="DL16" s="11" t="s">
        <v>244</v>
      </c>
      <c r="DM16" s="11" t="s">
        <v>245</v>
      </c>
      <c r="DN16" s="11" t="s">
        <v>279</v>
      </c>
      <c r="DO16" s="11" t="s">
        <v>282</v>
      </c>
      <c r="DP16" s="11" t="s">
        <v>401</v>
      </c>
      <c r="DQ16" s="11" t="s">
        <v>402</v>
      </c>
      <c r="DR16" s="11" t="s">
        <v>225</v>
      </c>
      <c r="DS16" s="11" t="s">
        <v>226</v>
      </c>
      <c r="DT16" s="11" t="s">
        <v>227</v>
      </c>
      <c r="DU16" s="11">
        <v>50</v>
      </c>
      <c r="DV16" s="11" t="s">
        <v>209</v>
      </c>
      <c r="DW16" s="21" t="s">
        <v>248</v>
      </c>
      <c r="DX16" s="11" t="s">
        <v>209</v>
      </c>
      <c r="DY16" s="11" t="s">
        <v>209</v>
      </c>
      <c r="DZ16" s="11" t="s">
        <v>209</v>
      </c>
      <c r="EA16" s="11" t="s">
        <v>209</v>
      </c>
      <c r="EB16" s="11" t="s">
        <v>209</v>
      </c>
      <c r="EC16" s="11" t="s">
        <v>209</v>
      </c>
      <c r="ED16" s="11" t="s">
        <v>209</v>
      </c>
      <c r="EE16" s="11" t="s">
        <v>209</v>
      </c>
      <c r="EF16" s="11" t="s">
        <v>209</v>
      </c>
      <c r="EG16" s="11" t="s">
        <v>209</v>
      </c>
      <c r="EH16" s="11" t="s">
        <v>209</v>
      </c>
      <c r="EI16" s="11" t="s">
        <v>209</v>
      </c>
      <c r="EJ16" s="11" t="s">
        <v>209</v>
      </c>
      <c r="EK16" s="11" t="s">
        <v>209</v>
      </c>
      <c r="EL16" s="11" t="s">
        <v>209</v>
      </c>
      <c r="EM16" s="11" t="s">
        <v>209</v>
      </c>
      <c r="EN16" s="11" t="s">
        <v>209</v>
      </c>
      <c r="EO16" s="11" t="s">
        <v>209</v>
      </c>
      <c r="EP16" s="11" t="s">
        <v>209</v>
      </c>
      <c r="EQ16" s="11" t="s">
        <v>209</v>
      </c>
      <c r="ER16" s="11" t="s">
        <v>209</v>
      </c>
      <c r="ES16" s="11" t="s">
        <v>209</v>
      </c>
      <c r="ET16" s="11" t="s">
        <v>209</v>
      </c>
      <c r="EU16" s="11" t="s">
        <v>209</v>
      </c>
      <c r="EV16" s="11" t="s">
        <v>209</v>
      </c>
      <c r="EW16" s="11" t="s">
        <v>209</v>
      </c>
      <c r="EX16" s="11" t="s">
        <v>209</v>
      </c>
      <c r="EY16" s="11" t="s">
        <v>209</v>
      </c>
      <c r="EZ16" s="11" t="s">
        <v>209</v>
      </c>
      <c r="FA16" s="11" t="s">
        <v>209</v>
      </c>
      <c r="FB16" s="11" t="s">
        <v>209</v>
      </c>
      <c r="FC16" s="11" t="s">
        <v>209</v>
      </c>
      <c r="FD16" s="11" t="s">
        <v>209</v>
      </c>
      <c r="FE16" s="11" t="s">
        <v>209</v>
      </c>
      <c r="FF16" s="11" t="s">
        <v>209</v>
      </c>
      <c r="FG16" s="11" t="s">
        <v>209</v>
      </c>
      <c r="FH16" s="11" t="s">
        <v>209</v>
      </c>
      <c r="FI16" s="11" t="s">
        <v>209</v>
      </c>
      <c r="FJ16" s="11" t="s">
        <v>209</v>
      </c>
      <c r="FK16" s="11" t="s">
        <v>209</v>
      </c>
      <c r="FL16" s="11" t="s">
        <v>209</v>
      </c>
      <c r="FM16" s="11" t="s">
        <v>209</v>
      </c>
      <c r="FN16" s="11" t="s">
        <v>209</v>
      </c>
      <c r="FO16" s="11" t="s">
        <v>209</v>
      </c>
      <c r="FP16" s="11" t="s">
        <v>209</v>
      </c>
      <c r="FQ16" s="11" t="s">
        <v>209</v>
      </c>
    </row>
    <row r="17" spans="1:173" s="21" customFormat="1" hidden="1">
      <c r="A17" s="11">
        <v>4</v>
      </c>
      <c r="B17" s="11" t="s">
        <v>209</v>
      </c>
      <c r="C17" s="11" t="s">
        <v>209</v>
      </c>
      <c r="D17" s="11" t="s">
        <v>209</v>
      </c>
      <c r="E17" s="11" t="s">
        <v>209</v>
      </c>
      <c r="F17" s="11" t="s">
        <v>209</v>
      </c>
      <c r="G17" s="11" t="s">
        <v>209</v>
      </c>
      <c r="H17" s="11" t="s">
        <v>209</v>
      </c>
      <c r="I17" s="11" t="s">
        <v>209</v>
      </c>
      <c r="J17" s="11" t="s">
        <v>209</v>
      </c>
      <c r="K17" s="11" t="s">
        <v>209</v>
      </c>
      <c r="L17" s="11" t="s">
        <v>209</v>
      </c>
      <c r="M17" s="11" t="s">
        <v>209</v>
      </c>
      <c r="N17" s="11" t="s">
        <v>209</v>
      </c>
      <c r="O17" s="11" t="s">
        <v>209</v>
      </c>
      <c r="P17" s="11" t="s">
        <v>209</v>
      </c>
      <c r="Q17" s="11" t="s">
        <v>209</v>
      </c>
      <c r="R17" s="11" t="s">
        <v>209</v>
      </c>
      <c r="S17" s="11" t="s">
        <v>209</v>
      </c>
      <c r="T17" s="18" t="s">
        <v>209</v>
      </c>
      <c r="U17" s="18" t="s">
        <v>209</v>
      </c>
      <c r="V17" s="11" t="s">
        <v>209</v>
      </c>
      <c r="W17" s="11" t="s">
        <v>209</v>
      </c>
      <c r="X17" s="11" t="s">
        <v>209</v>
      </c>
      <c r="Y17" s="11" t="s">
        <v>209</v>
      </c>
      <c r="Z17" s="11" t="s">
        <v>209</v>
      </c>
      <c r="AA17" s="11" t="s">
        <v>209</v>
      </c>
      <c r="AB17" s="11" t="s">
        <v>209</v>
      </c>
      <c r="AC17" s="11" t="s">
        <v>209</v>
      </c>
      <c r="AD17" s="11" t="s">
        <v>209</v>
      </c>
      <c r="AE17" s="11" t="s">
        <v>209</v>
      </c>
      <c r="AF17" s="11" t="s">
        <v>209</v>
      </c>
      <c r="AG17" s="11" t="s">
        <v>209</v>
      </c>
      <c r="AH17" s="11" t="s">
        <v>209</v>
      </c>
      <c r="AI17" s="11" t="s">
        <v>209</v>
      </c>
      <c r="AJ17" s="11" t="s">
        <v>209</v>
      </c>
      <c r="AK17" s="11" t="s">
        <v>209</v>
      </c>
      <c r="AL17" s="11" t="s">
        <v>209</v>
      </c>
      <c r="AM17" s="11" t="s">
        <v>209</v>
      </c>
      <c r="AN17" s="11" t="s">
        <v>209</v>
      </c>
      <c r="AO17" s="11" t="s">
        <v>209</v>
      </c>
      <c r="AP17" s="11" t="s">
        <v>209</v>
      </c>
      <c r="AQ17" s="11" t="s">
        <v>209</v>
      </c>
      <c r="AR17" s="11" t="s">
        <v>209</v>
      </c>
      <c r="AS17" s="11" t="s">
        <v>209</v>
      </c>
      <c r="AT17" s="11" t="s">
        <v>209</v>
      </c>
      <c r="AU17" s="11" t="s">
        <v>209</v>
      </c>
      <c r="AV17" s="11" t="s">
        <v>209</v>
      </c>
      <c r="AW17" s="11" t="s">
        <v>209</v>
      </c>
      <c r="AX17" s="11" t="s">
        <v>209</v>
      </c>
      <c r="AY17" s="11" t="s">
        <v>209</v>
      </c>
      <c r="AZ17" s="11" t="s">
        <v>209</v>
      </c>
      <c r="BA17" s="11" t="s">
        <v>209</v>
      </c>
      <c r="BB17" s="11" t="s">
        <v>209</v>
      </c>
      <c r="BC17" s="11" t="s">
        <v>209</v>
      </c>
      <c r="BD17" s="11" t="s">
        <v>209</v>
      </c>
      <c r="BE17" s="11" t="s">
        <v>209</v>
      </c>
      <c r="BF17" s="11" t="s">
        <v>209</v>
      </c>
      <c r="BG17" s="11" t="s">
        <v>209</v>
      </c>
      <c r="BH17" s="11" t="s">
        <v>209</v>
      </c>
      <c r="BI17" s="11" t="s">
        <v>209</v>
      </c>
      <c r="BJ17" s="11" t="s">
        <v>209</v>
      </c>
      <c r="BK17" s="11" t="s">
        <v>209</v>
      </c>
      <c r="BL17" s="11" t="s">
        <v>209</v>
      </c>
      <c r="BM17" s="11" t="s">
        <v>209</v>
      </c>
      <c r="BN17" s="11" t="s">
        <v>209</v>
      </c>
      <c r="BO17" s="11" t="s">
        <v>209</v>
      </c>
      <c r="BP17" s="11" t="s">
        <v>209</v>
      </c>
      <c r="BQ17" s="11" t="s">
        <v>209</v>
      </c>
      <c r="BR17" s="11" t="s">
        <v>209</v>
      </c>
      <c r="BS17" s="11" t="s">
        <v>209</v>
      </c>
      <c r="BT17" s="11" t="s">
        <v>209</v>
      </c>
      <c r="BU17" s="11" t="s">
        <v>209</v>
      </c>
      <c r="BV17" s="11" t="s">
        <v>209</v>
      </c>
      <c r="BW17" s="11" t="s">
        <v>209</v>
      </c>
      <c r="BX17" s="11" t="s">
        <v>209</v>
      </c>
      <c r="BY17" s="11" t="s">
        <v>209</v>
      </c>
      <c r="BZ17" s="11" t="s">
        <v>209</v>
      </c>
      <c r="CA17" s="11" t="s">
        <v>209</v>
      </c>
      <c r="CB17" s="11" t="s">
        <v>209</v>
      </c>
      <c r="CC17" s="11" t="s">
        <v>209</v>
      </c>
      <c r="CD17" s="11" t="s">
        <v>209</v>
      </c>
      <c r="CE17" s="11" t="s">
        <v>209</v>
      </c>
      <c r="CF17" s="11" t="s">
        <v>209</v>
      </c>
      <c r="CG17" s="11" t="s">
        <v>209</v>
      </c>
      <c r="CH17" s="11" t="s">
        <v>209</v>
      </c>
      <c r="CI17" s="11" t="s">
        <v>209</v>
      </c>
      <c r="CJ17" s="11" t="s">
        <v>209</v>
      </c>
      <c r="CK17" s="11" t="s">
        <v>209</v>
      </c>
      <c r="CL17" s="11" t="s">
        <v>209</v>
      </c>
      <c r="CM17" s="11" t="s">
        <v>209</v>
      </c>
      <c r="CN17" s="11" t="s">
        <v>209</v>
      </c>
      <c r="CO17" s="11" t="s">
        <v>209</v>
      </c>
      <c r="CP17" s="11" t="s">
        <v>209</v>
      </c>
      <c r="CQ17" s="11" t="s">
        <v>209</v>
      </c>
      <c r="CR17" s="11" t="s">
        <v>209</v>
      </c>
      <c r="CS17" s="11" t="s">
        <v>209</v>
      </c>
      <c r="CT17" s="11" t="s">
        <v>209</v>
      </c>
      <c r="CU17" s="11" t="s">
        <v>209</v>
      </c>
      <c r="CV17" s="11" t="s">
        <v>209</v>
      </c>
      <c r="CW17" s="11" t="s">
        <v>209</v>
      </c>
      <c r="CX17" s="11" t="s">
        <v>209</v>
      </c>
      <c r="CY17" s="11" t="s">
        <v>209</v>
      </c>
      <c r="CZ17" s="11" t="s">
        <v>209</v>
      </c>
      <c r="DA17" s="11" t="s">
        <v>209</v>
      </c>
      <c r="DB17" s="11" t="s">
        <v>209</v>
      </c>
      <c r="DC17" s="11" t="s">
        <v>209</v>
      </c>
      <c r="DD17" s="11" t="s">
        <v>209</v>
      </c>
      <c r="DE17" s="11" t="s">
        <v>209</v>
      </c>
      <c r="DF17" s="11" t="s">
        <v>209</v>
      </c>
      <c r="DG17" s="11" t="s">
        <v>403</v>
      </c>
      <c r="DH17" s="11" t="s">
        <v>253</v>
      </c>
      <c r="DI17" s="11" t="s">
        <v>209</v>
      </c>
      <c r="DJ17" s="11" t="s">
        <v>209</v>
      </c>
      <c r="DK17" s="11">
        <v>29</v>
      </c>
      <c r="DL17" s="11" t="s">
        <v>244</v>
      </c>
      <c r="DM17" s="11" t="s">
        <v>223</v>
      </c>
      <c r="DN17" s="11" t="s">
        <v>274</v>
      </c>
      <c r="DO17" s="11" t="s">
        <v>283</v>
      </c>
      <c r="DP17" s="11" t="s">
        <v>404</v>
      </c>
      <c r="DQ17" s="11" t="s">
        <v>399</v>
      </c>
      <c r="DR17" s="11" t="s">
        <v>247</v>
      </c>
      <c r="DS17" s="11" t="s">
        <v>226</v>
      </c>
      <c r="DT17" s="11" t="s">
        <v>227</v>
      </c>
      <c r="DU17" s="11">
        <v>400</v>
      </c>
      <c r="DV17" s="11" t="s">
        <v>209</v>
      </c>
      <c r="DW17" s="21" t="s">
        <v>248</v>
      </c>
      <c r="DX17" s="11" t="s">
        <v>209</v>
      </c>
      <c r="DY17" s="11" t="s">
        <v>209</v>
      </c>
      <c r="DZ17" s="11" t="s">
        <v>209</v>
      </c>
      <c r="EA17" s="11" t="s">
        <v>209</v>
      </c>
      <c r="EB17" s="11" t="s">
        <v>209</v>
      </c>
      <c r="EC17" s="11" t="s">
        <v>209</v>
      </c>
      <c r="ED17" s="11" t="s">
        <v>209</v>
      </c>
      <c r="EE17" s="11" t="s">
        <v>209</v>
      </c>
      <c r="EF17" s="11" t="s">
        <v>209</v>
      </c>
      <c r="EG17" s="11" t="s">
        <v>209</v>
      </c>
      <c r="EH17" s="11" t="s">
        <v>209</v>
      </c>
      <c r="EI17" s="11" t="s">
        <v>209</v>
      </c>
      <c r="EJ17" s="11" t="s">
        <v>209</v>
      </c>
      <c r="EK17" s="11" t="s">
        <v>209</v>
      </c>
      <c r="EL17" s="11" t="s">
        <v>209</v>
      </c>
      <c r="EM17" s="11" t="s">
        <v>209</v>
      </c>
      <c r="EN17" s="11" t="s">
        <v>209</v>
      </c>
      <c r="EO17" s="11" t="s">
        <v>209</v>
      </c>
      <c r="EP17" s="11" t="s">
        <v>209</v>
      </c>
      <c r="EQ17" s="11" t="s">
        <v>209</v>
      </c>
      <c r="ER17" s="11" t="s">
        <v>209</v>
      </c>
      <c r="ES17" s="11" t="s">
        <v>209</v>
      </c>
      <c r="ET17" s="11" t="s">
        <v>209</v>
      </c>
      <c r="EU17" s="11" t="s">
        <v>209</v>
      </c>
      <c r="EV17" s="11" t="s">
        <v>209</v>
      </c>
      <c r="EW17" s="11" t="s">
        <v>209</v>
      </c>
      <c r="EX17" s="11" t="s">
        <v>209</v>
      </c>
      <c r="EY17" s="11" t="s">
        <v>209</v>
      </c>
      <c r="EZ17" s="11" t="s">
        <v>209</v>
      </c>
      <c r="FA17" s="11" t="s">
        <v>209</v>
      </c>
      <c r="FB17" s="11" t="s">
        <v>209</v>
      </c>
      <c r="FC17" s="11" t="s">
        <v>209</v>
      </c>
      <c r="FD17" s="11" t="s">
        <v>209</v>
      </c>
      <c r="FE17" s="11" t="s">
        <v>209</v>
      </c>
      <c r="FF17" s="11" t="s">
        <v>209</v>
      </c>
      <c r="FG17" s="11" t="s">
        <v>209</v>
      </c>
      <c r="FH17" s="11" t="s">
        <v>209</v>
      </c>
      <c r="FI17" s="11" t="s">
        <v>209</v>
      </c>
      <c r="FJ17" s="11" t="s">
        <v>209</v>
      </c>
      <c r="FK17" s="11" t="s">
        <v>209</v>
      </c>
      <c r="FL17" s="11" t="s">
        <v>209</v>
      </c>
      <c r="FM17" s="11" t="s">
        <v>209</v>
      </c>
      <c r="FN17" s="11" t="s">
        <v>209</v>
      </c>
      <c r="FO17" s="11" t="s">
        <v>209</v>
      </c>
      <c r="FP17" s="11" t="s">
        <v>209</v>
      </c>
      <c r="FQ17" s="11" t="s">
        <v>209</v>
      </c>
    </row>
    <row r="18" spans="1:173" s="21" customFormat="1" hidden="1">
      <c r="A18" s="11">
        <v>4</v>
      </c>
      <c r="B18" s="11" t="s">
        <v>209</v>
      </c>
      <c r="C18" s="11" t="s">
        <v>209</v>
      </c>
      <c r="D18" s="11" t="s">
        <v>209</v>
      </c>
      <c r="E18" s="11" t="s">
        <v>209</v>
      </c>
      <c r="F18" s="11" t="s">
        <v>209</v>
      </c>
      <c r="G18" s="11" t="s">
        <v>209</v>
      </c>
      <c r="H18" s="11" t="s">
        <v>209</v>
      </c>
      <c r="I18" s="11" t="s">
        <v>209</v>
      </c>
      <c r="J18" s="11" t="s">
        <v>209</v>
      </c>
      <c r="K18" s="11" t="s">
        <v>209</v>
      </c>
      <c r="L18" s="11" t="s">
        <v>209</v>
      </c>
      <c r="M18" s="11" t="s">
        <v>209</v>
      </c>
      <c r="N18" s="11" t="s">
        <v>209</v>
      </c>
      <c r="O18" s="11" t="s">
        <v>209</v>
      </c>
      <c r="P18" s="11" t="s">
        <v>209</v>
      </c>
      <c r="Q18" s="11" t="s">
        <v>209</v>
      </c>
      <c r="R18" s="11" t="s">
        <v>209</v>
      </c>
      <c r="S18" s="11" t="s">
        <v>209</v>
      </c>
      <c r="T18" s="18" t="s">
        <v>209</v>
      </c>
      <c r="U18" s="18" t="s">
        <v>209</v>
      </c>
      <c r="V18" s="11" t="s">
        <v>209</v>
      </c>
      <c r="W18" s="11" t="s">
        <v>209</v>
      </c>
      <c r="X18" s="11" t="s">
        <v>209</v>
      </c>
      <c r="Y18" s="11" t="s">
        <v>209</v>
      </c>
      <c r="Z18" s="11" t="s">
        <v>209</v>
      </c>
      <c r="AA18" s="11" t="s">
        <v>209</v>
      </c>
      <c r="AB18" s="11" t="s">
        <v>209</v>
      </c>
      <c r="AC18" s="11" t="s">
        <v>209</v>
      </c>
      <c r="AD18" s="11" t="s">
        <v>209</v>
      </c>
      <c r="AE18" s="11" t="s">
        <v>209</v>
      </c>
      <c r="AF18" s="11" t="s">
        <v>209</v>
      </c>
      <c r="AG18" s="11" t="s">
        <v>209</v>
      </c>
      <c r="AH18" s="11" t="s">
        <v>209</v>
      </c>
      <c r="AI18" s="11" t="s">
        <v>209</v>
      </c>
      <c r="AJ18" s="11" t="s">
        <v>209</v>
      </c>
      <c r="AK18" s="11" t="s">
        <v>209</v>
      </c>
      <c r="AL18" s="11" t="s">
        <v>209</v>
      </c>
      <c r="AM18" s="11" t="s">
        <v>209</v>
      </c>
      <c r="AN18" s="11" t="s">
        <v>209</v>
      </c>
      <c r="AO18" s="11" t="s">
        <v>209</v>
      </c>
      <c r="AP18" s="11" t="s">
        <v>209</v>
      </c>
      <c r="AQ18" s="11" t="s">
        <v>209</v>
      </c>
      <c r="AR18" s="11" t="s">
        <v>209</v>
      </c>
      <c r="AS18" s="11" t="s">
        <v>209</v>
      </c>
      <c r="AT18" s="11" t="s">
        <v>209</v>
      </c>
      <c r="AU18" s="11" t="s">
        <v>209</v>
      </c>
      <c r="AV18" s="11" t="s">
        <v>209</v>
      </c>
      <c r="AW18" s="11" t="s">
        <v>209</v>
      </c>
      <c r="AX18" s="11" t="s">
        <v>209</v>
      </c>
      <c r="AY18" s="11" t="s">
        <v>209</v>
      </c>
      <c r="AZ18" s="11" t="s">
        <v>209</v>
      </c>
      <c r="BA18" s="11" t="s">
        <v>209</v>
      </c>
      <c r="BB18" s="11" t="s">
        <v>209</v>
      </c>
      <c r="BC18" s="11" t="s">
        <v>209</v>
      </c>
      <c r="BD18" s="11" t="s">
        <v>209</v>
      </c>
      <c r="BE18" s="11" t="s">
        <v>209</v>
      </c>
      <c r="BF18" s="11" t="s">
        <v>209</v>
      </c>
      <c r="BG18" s="11" t="s">
        <v>209</v>
      </c>
      <c r="BH18" s="11" t="s">
        <v>209</v>
      </c>
      <c r="BI18" s="11" t="s">
        <v>209</v>
      </c>
      <c r="BJ18" s="11" t="s">
        <v>209</v>
      </c>
      <c r="BK18" s="11" t="s">
        <v>209</v>
      </c>
      <c r="BL18" s="11" t="s">
        <v>209</v>
      </c>
      <c r="BM18" s="11" t="s">
        <v>209</v>
      </c>
      <c r="BN18" s="11" t="s">
        <v>209</v>
      </c>
      <c r="BO18" s="11" t="s">
        <v>209</v>
      </c>
      <c r="BP18" s="11" t="s">
        <v>209</v>
      </c>
      <c r="BQ18" s="11" t="s">
        <v>209</v>
      </c>
      <c r="BR18" s="11" t="s">
        <v>209</v>
      </c>
      <c r="BS18" s="11" t="s">
        <v>209</v>
      </c>
      <c r="BT18" s="11" t="s">
        <v>209</v>
      </c>
      <c r="BU18" s="11" t="s">
        <v>209</v>
      </c>
      <c r="BV18" s="11" t="s">
        <v>209</v>
      </c>
      <c r="BW18" s="11" t="s">
        <v>209</v>
      </c>
      <c r="BX18" s="11" t="s">
        <v>209</v>
      </c>
      <c r="BY18" s="11" t="s">
        <v>209</v>
      </c>
      <c r="BZ18" s="11" t="s">
        <v>209</v>
      </c>
      <c r="CA18" s="11" t="s">
        <v>209</v>
      </c>
      <c r="CB18" s="11" t="s">
        <v>209</v>
      </c>
      <c r="CC18" s="11" t="s">
        <v>209</v>
      </c>
      <c r="CD18" s="11" t="s">
        <v>209</v>
      </c>
      <c r="CE18" s="11" t="s">
        <v>209</v>
      </c>
      <c r="CF18" s="11" t="s">
        <v>209</v>
      </c>
      <c r="CG18" s="11" t="s">
        <v>209</v>
      </c>
      <c r="CH18" s="11" t="s">
        <v>209</v>
      </c>
      <c r="CI18" s="11" t="s">
        <v>209</v>
      </c>
      <c r="CJ18" s="11" t="s">
        <v>209</v>
      </c>
      <c r="CK18" s="11" t="s">
        <v>209</v>
      </c>
      <c r="CL18" s="11" t="s">
        <v>209</v>
      </c>
      <c r="CM18" s="11" t="s">
        <v>209</v>
      </c>
      <c r="CN18" s="11" t="s">
        <v>209</v>
      </c>
      <c r="CO18" s="11" t="s">
        <v>209</v>
      </c>
      <c r="CP18" s="11" t="s">
        <v>209</v>
      </c>
      <c r="CQ18" s="11" t="s">
        <v>209</v>
      </c>
      <c r="CR18" s="11" t="s">
        <v>209</v>
      </c>
      <c r="CS18" s="11" t="s">
        <v>209</v>
      </c>
      <c r="CT18" s="11" t="s">
        <v>209</v>
      </c>
      <c r="CU18" s="11" t="s">
        <v>209</v>
      </c>
      <c r="CV18" s="11" t="s">
        <v>209</v>
      </c>
      <c r="CW18" s="11" t="s">
        <v>209</v>
      </c>
      <c r="CX18" s="11" t="s">
        <v>209</v>
      </c>
      <c r="CY18" s="11" t="s">
        <v>209</v>
      </c>
      <c r="CZ18" s="11" t="s">
        <v>209</v>
      </c>
      <c r="DA18" s="11" t="s">
        <v>209</v>
      </c>
      <c r="DB18" s="11" t="s">
        <v>209</v>
      </c>
      <c r="DC18" s="11" t="s">
        <v>209</v>
      </c>
      <c r="DD18" s="11" t="s">
        <v>209</v>
      </c>
      <c r="DE18" s="11" t="s">
        <v>209</v>
      </c>
      <c r="DF18" s="11" t="s">
        <v>209</v>
      </c>
      <c r="DG18" s="11" t="s">
        <v>405</v>
      </c>
      <c r="DH18" s="11" t="s">
        <v>271</v>
      </c>
      <c r="DI18" s="11" t="s">
        <v>209</v>
      </c>
      <c r="DJ18" s="11" t="s">
        <v>209</v>
      </c>
      <c r="DK18" s="11">
        <v>8</v>
      </c>
      <c r="DL18" s="11" t="s">
        <v>222</v>
      </c>
      <c r="DM18" s="11" t="s">
        <v>223</v>
      </c>
      <c r="DN18" s="11" t="s">
        <v>246</v>
      </c>
      <c r="DO18" s="11" t="s">
        <v>280</v>
      </c>
      <c r="DP18" s="11" t="s">
        <v>209</v>
      </c>
      <c r="DQ18" s="11" t="s">
        <v>209</v>
      </c>
      <c r="DR18" s="11" t="s">
        <v>209</v>
      </c>
      <c r="DS18" s="11" t="s">
        <v>209</v>
      </c>
      <c r="DT18" s="11" t="s">
        <v>209</v>
      </c>
      <c r="DU18" s="11" t="s">
        <v>209</v>
      </c>
      <c r="DV18" s="11" t="s">
        <v>209</v>
      </c>
      <c r="DW18" s="21" t="s">
        <v>248</v>
      </c>
      <c r="DX18" s="11" t="s">
        <v>209</v>
      </c>
      <c r="DY18" s="11" t="s">
        <v>406</v>
      </c>
      <c r="DZ18" s="11" t="s">
        <v>86</v>
      </c>
      <c r="EA18" s="11" t="s">
        <v>209</v>
      </c>
      <c r="EB18" s="11" t="s">
        <v>209</v>
      </c>
      <c r="EC18" s="11" t="s">
        <v>209</v>
      </c>
      <c r="ED18" s="11" t="s">
        <v>209</v>
      </c>
      <c r="EE18" s="11" t="s">
        <v>209</v>
      </c>
      <c r="EF18" s="11" t="s">
        <v>209</v>
      </c>
      <c r="EG18" s="11" t="s">
        <v>209</v>
      </c>
      <c r="EH18" s="11" t="s">
        <v>209</v>
      </c>
      <c r="EI18" s="11" t="s">
        <v>209</v>
      </c>
      <c r="EJ18" s="11" t="s">
        <v>209</v>
      </c>
      <c r="EK18" s="11" t="s">
        <v>209</v>
      </c>
      <c r="EL18" s="11" t="s">
        <v>209</v>
      </c>
      <c r="EM18" s="11" t="s">
        <v>209</v>
      </c>
      <c r="EN18" s="11" t="s">
        <v>209</v>
      </c>
      <c r="EO18" s="11" t="s">
        <v>209</v>
      </c>
      <c r="EP18" s="11" t="s">
        <v>209</v>
      </c>
      <c r="EQ18" s="11" t="s">
        <v>209</v>
      </c>
      <c r="ER18" s="11" t="s">
        <v>209</v>
      </c>
      <c r="ES18" s="11" t="s">
        <v>209</v>
      </c>
      <c r="ET18" s="11" t="s">
        <v>209</v>
      </c>
      <c r="EU18" s="11" t="s">
        <v>209</v>
      </c>
      <c r="EV18" s="11" t="s">
        <v>209</v>
      </c>
      <c r="EW18" s="11" t="s">
        <v>209</v>
      </c>
      <c r="EX18" s="11" t="s">
        <v>209</v>
      </c>
      <c r="EY18" s="11" t="s">
        <v>209</v>
      </c>
      <c r="EZ18" s="11" t="s">
        <v>209</v>
      </c>
      <c r="FA18" s="11" t="s">
        <v>209</v>
      </c>
      <c r="FB18" s="11" t="s">
        <v>209</v>
      </c>
      <c r="FC18" s="11" t="s">
        <v>209</v>
      </c>
      <c r="FD18" s="11" t="s">
        <v>209</v>
      </c>
      <c r="FE18" s="11" t="s">
        <v>209</v>
      </c>
      <c r="FF18" s="11" t="s">
        <v>209</v>
      </c>
      <c r="FG18" s="11" t="s">
        <v>209</v>
      </c>
      <c r="FH18" s="11" t="s">
        <v>209</v>
      </c>
      <c r="FI18" s="11" t="s">
        <v>209</v>
      </c>
      <c r="FJ18" s="11" t="s">
        <v>209</v>
      </c>
      <c r="FK18" s="11" t="s">
        <v>209</v>
      </c>
      <c r="FL18" s="11" t="s">
        <v>209</v>
      </c>
      <c r="FM18" s="11" t="s">
        <v>209</v>
      </c>
      <c r="FN18" s="11" t="s">
        <v>209</v>
      </c>
      <c r="FO18" s="11" t="s">
        <v>209</v>
      </c>
      <c r="FP18" s="11" t="s">
        <v>209</v>
      </c>
      <c r="FQ18" s="11" t="s">
        <v>209</v>
      </c>
    </row>
    <row r="19" spans="1:173" s="21" customFormat="1" hidden="1">
      <c r="A19" s="11">
        <v>4</v>
      </c>
      <c r="B19" s="11" t="s">
        <v>209</v>
      </c>
      <c r="C19" s="11" t="s">
        <v>209</v>
      </c>
      <c r="D19" s="11" t="s">
        <v>209</v>
      </c>
      <c r="E19" s="11" t="s">
        <v>209</v>
      </c>
      <c r="F19" s="11" t="s">
        <v>209</v>
      </c>
      <c r="G19" s="11" t="s">
        <v>209</v>
      </c>
      <c r="H19" s="11" t="s">
        <v>209</v>
      </c>
      <c r="I19" s="11" t="s">
        <v>209</v>
      </c>
      <c r="J19" s="11" t="s">
        <v>209</v>
      </c>
      <c r="K19" s="11" t="s">
        <v>209</v>
      </c>
      <c r="L19" s="11" t="s">
        <v>209</v>
      </c>
      <c r="M19" s="11" t="s">
        <v>209</v>
      </c>
      <c r="N19" s="11" t="s">
        <v>209</v>
      </c>
      <c r="O19" s="11" t="s">
        <v>209</v>
      </c>
      <c r="P19" s="11" t="s">
        <v>209</v>
      </c>
      <c r="Q19" s="11" t="s">
        <v>209</v>
      </c>
      <c r="R19" s="11" t="s">
        <v>209</v>
      </c>
      <c r="S19" s="11" t="s">
        <v>209</v>
      </c>
      <c r="T19" s="18" t="s">
        <v>209</v>
      </c>
      <c r="U19" s="18" t="s">
        <v>209</v>
      </c>
      <c r="V19" s="11" t="s">
        <v>209</v>
      </c>
      <c r="W19" s="11" t="s">
        <v>209</v>
      </c>
      <c r="X19" s="11" t="s">
        <v>209</v>
      </c>
      <c r="Y19" s="11" t="s">
        <v>209</v>
      </c>
      <c r="Z19" s="11" t="s">
        <v>209</v>
      </c>
      <c r="AA19" s="11" t="s">
        <v>209</v>
      </c>
      <c r="AB19" s="11" t="s">
        <v>209</v>
      </c>
      <c r="AC19" s="11" t="s">
        <v>209</v>
      </c>
      <c r="AD19" s="11" t="s">
        <v>209</v>
      </c>
      <c r="AE19" s="11" t="s">
        <v>209</v>
      </c>
      <c r="AF19" s="11" t="s">
        <v>209</v>
      </c>
      <c r="AG19" s="11" t="s">
        <v>209</v>
      </c>
      <c r="AH19" s="11" t="s">
        <v>209</v>
      </c>
      <c r="AI19" s="11" t="s">
        <v>209</v>
      </c>
      <c r="AJ19" s="11" t="s">
        <v>209</v>
      </c>
      <c r="AK19" s="11" t="s">
        <v>209</v>
      </c>
      <c r="AL19" s="11" t="s">
        <v>209</v>
      </c>
      <c r="AM19" s="11" t="s">
        <v>209</v>
      </c>
      <c r="AN19" s="11" t="s">
        <v>209</v>
      </c>
      <c r="AO19" s="11" t="s">
        <v>209</v>
      </c>
      <c r="AP19" s="11" t="s">
        <v>209</v>
      </c>
      <c r="AQ19" s="11" t="s">
        <v>209</v>
      </c>
      <c r="AR19" s="11" t="s">
        <v>209</v>
      </c>
      <c r="AS19" s="11" t="s">
        <v>209</v>
      </c>
      <c r="AT19" s="11" t="s">
        <v>209</v>
      </c>
      <c r="AU19" s="11" t="s">
        <v>209</v>
      </c>
      <c r="AV19" s="11" t="s">
        <v>209</v>
      </c>
      <c r="AW19" s="11" t="s">
        <v>209</v>
      </c>
      <c r="AX19" s="11" t="s">
        <v>209</v>
      </c>
      <c r="AY19" s="11" t="s">
        <v>209</v>
      </c>
      <c r="AZ19" s="11" t="s">
        <v>209</v>
      </c>
      <c r="BA19" s="11" t="s">
        <v>209</v>
      </c>
      <c r="BB19" s="11" t="s">
        <v>209</v>
      </c>
      <c r="BC19" s="11" t="s">
        <v>209</v>
      </c>
      <c r="BD19" s="11" t="s">
        <v>209</v>
      </c>
      <c r="BE19" s="11" t="s">
        <v>209</v>
      </c>
      <c r="BF19" s="11" t="s">
        <v>209</v>
      </c>
      <c r="BG19" s="11" t="s">
        <v>209</v>
      </c>
      <c r="BH19" s="11" t="s">
        <v>209</v>
      </c>
      <c r="BI19" s="11" t="s">
        <v>209</v>
      </c>
      <c r="BJ19" s="11" t="s">
        <v>209</v>
      </c>
      <c r="BK19" s="11" t="s">
        <v>209</v>
      </c>
      <c r="BL19" s="11" t="s">
        <v>209</v>
      </c>
      <c r="BM19" s="11" t="s">
        <v>209</v>
      </c>
      <c r="BN19" s="11" t="s">
        <v>209</v>
      </c>
      <c r="BO19" s="11" t="s">
        <v>209</v>
      </c>
      <c r="BP19" s="11" t="s">
        <v>209</v>
      </c>
      <c r="BQ19" s="11" t="s">
        <v>209</v>
      </c>
      <c r="BR19" s="11" t="s">
        <v>209</v>
      </c>
      <c r="BS19" s="11" t="s">
        <v>209</v>
      </c>
      <c r="BT19" s="11" t="s">
        <v>209</v>
      </c>
      <c r="BU19" s="11" t="s">
        <v>209</v>
      </c>
      <c r="BV19" s="11" t="s">
        <v>209</v>
      </c>
      <c r="BW19" s="11" t="s">
        <v>209</v>
      </c>
      <c r="BX19" s="11" t="s">
        <v>209</v>
      </c>
      <c r="BY19" s="11" t="s">
        <v>209</v>
      </c>
      <c r="BZ19" s="11" t="s">
        <v>209</v>
      </c>
      <c r="CA19" s="11" t="s">
        <v>209</v>
      </c>
      <c r="CB19" s="11" t="s">
        <v>209</v>
      </c>
      <c r="CC19" s="11" t="s">
        <v>209</v>
      </c>
      <c r="CD19" s="11" t="s">
        <v>209</v>
      </c>
      <c r="CE19" s="11" t="s">
        <v>209</v>
      </c>
      <c r="CF19" s="11" t="s">
        <v>209</v>
      </c>
      <c r="CG19" s="11" t="s">
        <v>209</v>
      </c>
      <c r="CH19" s="11" t="s">
        <v>209</v>
      </c>
      <c r="CI19" s="11" t="s">
        <v>209</v>
      </c>
      <c r="CJ19" s="11" t="s">
        <v>209</v>
      </c>
      <c r="CK19" s="11" t="s">
        <v>209</v>
      </c>
      <c r="CL19" s="11" t="s">
        <v>209</v>
      </c>
      <c r="CM19" s="11" t="s">
        <v>209</v>
      </c>
      <c r="CN19" s="11" t="s">
        <v>209</v>
      </c>
      <c r="CO19" s="11" t="s">
        <v>209</v>
      </c>
      <c r="CP19" s="11" t="s">
        <v>209</v>
      </c>
      <c r="CQ19" s="11" t="s">
        <v>209</v>
      </c>
      <c r="CR19" s="11" t="s">
        <v>209</v>
      </c>
      <c r="CS19" s="11" t="s">
        <v>209</v>
      </c>
      <c r="CT19" s="11" t="s">
        <v>209</v>
      </c>
      <c r="CU19" s="11" t="s">
        <v>209</v>
      </c>
      <c r="CV19" s="11" t="s">
        <v>209</v>
      </c>
      <c r="CW19" s="11" t="s">
        <v>209</v>
      </c>
      <c r="CX19" s="11" t="s">
        <v>209</v>
      </c>
      <c r="CY19" s="11" t="s">
        <v>209</v>
      </c>
      <c r="CZ19" s="11" t="s">
        <v>209</v>
      </c>
      <c r="DA19" s="11" t="s">
        <v>209</v>
      </c>
      <c r="DB19" s="11" t="s">
        <v>209</v>
      </c>
      <c r="DC19" s="11" t="s">
        <v>209</v>
      </c>
      <c r="DD19" s="11" t="s">
        <v>209</v>
      </c>
      <c r="DE19" s="11" t="s">
        <v>209</v>
      </c>
      <c r="DF19" s="11" t="s">
        <v>209</v>
      </c>
      <c r="DG19" s="11" t="s">
        <v>407</v>
      </c>
      <c r="DH19" s="11" t="s">
        <v>253</v>
      </c>
      <c r="DI19" s="11" t="s">
        <v>209</v>
      </c>
      <c r="DJ19" s="11" t="s">
        <v>209</v>
      </c>
      <c r="DK19" s="11">
        <v>25</v>
      </c>
      <c r="DL19" s="11" t="s">
        <v>222</v>
      </c>
      <c r="DM19" s="11" t="s">
        <v>245</v>
      </c>
      <c r="DN19" s="11" t="s">
        <v>274</v>
      </c>
      <c r="DO19" s="11" t="s">
        <v>283</v>
      </c>
      <c r="DP19" s="11" t="s">
        <v>408</v>
      </c>
      <c r="DQ19" s="11" t="s">
        <v>399</v>
      </c>
      <c r="DR19" s="11" t="s">
        <v>225</v>
      </c>
      <c r="DS19" s="11" t="s">
        <v>209</v>
      </c>
      <c r="DT19" s="11" t="s">
        <v>227</v>
      </c>
      <c r="DU19" s="11">
        <v>340</v>
      </c>
      <c r="DV19" s="11" t="s">
        <v>209</v>
      </c>
      <c r="DW19" s="21" t="s">
        <v>248</v>
      </c>
      <c r="DX19" s="11" t="s">
        <v>209</v>
      </c>
      <c r="DY19" s="11" t="s">
        <v>209</v>
      </c>
      <c r="DZ19" s="11" t="s">
        <v>209</v>
      </c>
      <c r="EA19" s="11" t="s">
        <v>209</v>
      </c>
      <c r="EB19" s="11" t="s">
        <v>209</v>
      </c>
      <c r="EC19" s="11" t="s">
        <v>209</v>
      </c>
      <c r="ED19" s="11" t="s">
        <v>209</v>
      </c>
      <c r="EE19" s="11" t="s">
        <v>209</v>
      </c>
      <c r="EF19" s="11" t="s">
        <v>209</v>
      </c>
      <c r="EG19" s="11" t="s">
        <v>209</v>
      </c>
      <c r="EH19" s="11" t="s">
        <v>209</v>
      </c>
      <c r="EI19" s="11" t="s">
        <v>209</v>
      </c>
      <c r="EJ19" s="11" t="s">
        <v>209</v>
      </c>
      <c r="EK19" s="11" t="s">
        <v>209</v>
      </c>
      <c r="EL19" s="11" t="s">
        <v>209</v>
      </c>
      <c r="EM19" s="11" t="s">
        <v>209</v>
      </c>
      <c r="EN19" s="11" t="s">
        <v>209</v>
      </c>
      <c r="EO19" s="11" t="s">
        <v>209</v>
      </c>
      <c r="EP19" s="11" t="s">
        <v>209</v>
      </c>
      <c r="EQ19" s="11" t="s">
        <v>209</v>
      </c>
      <c r="ER19" s="11" t="s">
        <v>209</v>
      </c>
      <c r="ES19" s="11" t="s">
        <v>209</v>
      </c>
      <c r="ET19" s="11" t="s">
        <v>209</v>
      </c>
      <c r="EU19" s="11" t="s">
        <v>209</v>
      </c>
      <c r="EV19" s="11" t="s">
        <v>209</v>
      </c>
      <c r="EW19" s="11" t="s">
        <v>209</v>
      </c>
      <c r="EX19" s="11" t="s">
        <v>209</v>
      </c>
      <c r="EY19" s="11" t="s">
        <v>209</v>
      </c>
      <c r="EZ19" s="11" t="s">
        <v>209</v>
      </c>
      <c r="FA19" s="11" t="s">
        <v>209</v>
      </c>
      <c r="FB19" s="11" t="s">
        <v>209</v>
      </c>
      <c r="FC19" s="11" t="s">
        <v>209</v>
      </c>
      <c r="FD19" s="11" t="s">
        <v>209</v>
      </c>
      <c r="FE19" s="11" t="s">
        <v>209</v>
      </c>
      <c r="FF19" s="11" t="s">
        <v>209</v>
      </c>
      <c r="FG19" s="11" t="s">
        <v>209</v>
      </c>
      <c r="FH19" s="11" t="s">
        <v>209</v>
      </c>
      <c r="FI19" s="11" t="s">
        <v>209</v>
      </c>
      <c r="FJ19" s="11" t="s">
        <v>209</v>
      </c>
      <c r="FK19" s="11" t="s">
        <v>209</v>
      </c>
      <c r="FL19" s="11" t="s">
        <v>209</v>
      </c>
      <c r="FM19" s="11" t="s">
        <v>209</v>
      </c>
      <c r="FN19" s="11" t="s">
        <v>209</v>
      </c>
      <c r="FO19" s="11" t="s">
        <v>209</v>
      </c>
      <c r="FP19" s="11" t="s">
        <v>209</v>
      </c>
      <c r="FQ19" s="11" t="s">
        <v>209</v>
      </c>
    </row>
    <row r="20" spans="1:173" s="21" customFormat="1" hidden="1">
      <c r="A20" s="11">
        <v>4</v>
      </c>
      <c r="B20" s="11" t="s">
        <v>209</v>
      </c>
      <c r="C20" s="11" t="s">
        <v>209</v>
      </c>
      <c r="D20" s="11" t="s">
        <v>209</v>
      </c>
      <c r="E20" s="11" t="s">
        <v>209</v>
      </c>
      <c r="F20" s="11" t="s">
        <v>209</v>
      </c>
      <c r="G20" s="11" t="s">
        <v>209</v>
      </c>
      <c r="H20" s="11" t="s">
        <v>209</v>
      </c>
      <c r="I20" s="11" t="s">
        <v>209</v>
      </c>
      <c r="J20" s="11" t="s">
        <v>209</v>
      </c>
      <c r="K20" s="11" t="s">
        <v>209</v>
      </c>
      <c r="L20" s="11" t="s">
        <v>209</v>
      </c>
      <c r="M20" s="11" t="s">
        <v>209</v>
      </c>
      <c r="N20" s="11" t="s">
        <v>209</v>
      </c>
      <c r="O20" s="11" t="s">
        <v>209</v>
      </c>
      <c r="P20" s="11" t="s">
        <v>209</v>
      </c>
      <c r="Q20" s="11" t="s">
        <v>209</v>
      </c>
      <c r="R20" s="11" t="s">
        <v>209</v>
      </c>
      <c r="S20" s="11" t="s">
        <v>209</v>
      </c>
      <c r="T20" s="18" t="s">
        <v>209</v>
      </c>
      <c r="U20" s="18" t="s">
        <v>209</v>
      </c>
      <c r="V20" s="11" t="s">
        <v>209</v>
      </c>
      <c r="W20" s="11" t="s">
        <v>209</v>
      </c>
      <c r="X20" s="11" t="s">
        <v>209</v>
      </c>
      <c r="Y20" s="11" t="s">
        <v>209</v>
      </c>
      <c r="Z20" s="11" t="s">
        <v>209</v>
      </c>
      <c r="AA20" s="11" t="s">
        <v>209</v>
      </c>
      <c r="AB20" s="11" t="s">
        <v>209</v>
      </c>
      <c r="AC20" s="11" t="s">
        <v>209</v>
      </c>
      <c r="AD20" s="11" t="s">
        <v>209</v>
      </c>
      <c r="AE20" s="11" t="s">
        <v>209</v>
      </c>
      <c r="AF20" s="11" t="s">
        <v>209</v>
      </c>
      <c r="AG20" s="11" t="s">
        <v>209</v>
      </c>
      <c r="AH20" s="11" t="s">
        <v>209</v>
      </c>
      <c r="AI20" s="11" t="s">
        <v>209</v>
      </c>
      <c r="AJ20" s="11" t="s">
        <v>209</v>
      </c>
      <c r="AK20" s="11" t="s">
        <v>209</v>
      </c>
      <c r="AL20" s="11" t="s">
        <v>209</v>
      </c>
      <c r="AM20" s="11" t="s">
        <v>209</v>
      </c>
      <c r="AN20" s="11" t="s">
        <v>209</v>
      </c>
      <c r="AO20" s="11" t="s">
        <v>209</v>
      </c>
      <c r="AP20" s="11" t="s">
        <v>209</v>
      </c>
      <c r="AQ20" s="11" t="s">
        <v>209</v>
      </c>
      <c r="AR20" s="11" t="s">
        <v>209</v>
      </c>
      <c r="AS20" s="11" t="s">
        <v>209</v>
      </c>
      <c r="AT20" s="11" t="s">
        <v>209</v>
      </c>
      <c r="AU20" s="11" t="s">
        <v>209</v>
      </c>
      <c r="AV20" s="11" t="s">
        <v>209</v>
      </c>
      <c r="AW20" s="11" t="s">
        <v>209</v>
      </c>
      <c r="AX20" s="11" t="s">
        <v>209</v>
      </c>
      <c r="AY20" s="11" t="s">
        <v>209</v>
      </c>
      <c r="AZ20" s="11" t="s">
        <v>209</v>
      </c>
      <c r="BA20" s="11" t="s">
        <v>209</v>
      </c>
      <c r="BB20" s="11" t="s">
        <v>209</v>
      </c>
      <c r="BC20" s="11" t="s">
        <v>209</v>
      </c>
      <c r="BD20" s="11" t="s">
        <v>209</v>
      </c>
      <c r="BE20" s="11" t="s">
        <v>209</v>
      </c>
      <c r="BF20" s="11" t="s">
        <v>209</v>
      </c>
      <c r="BG20" s="11" t="s">
        <v>209</v>
      </c>
      <c r="BH20" s="11" t="s">
        <v>209</v>
      </c>
      <c r="BI20" s="11" t="s">
        <v>209</v>
      </c>
      <c r="BJ20" s="11" t="s">
        <v>209</v>
      </c>
      <c r="BK20" s="11" t="s">
        <v>209</v>
      </c>
      <c r="BL20" s="11" t="s">
        <v>209</v>
      </c>
      <c r="BM20" s="11" t="s">
        <v>209</v>
      </c>
      <c r="BN20" s="11" t="s">
        <v>209</v>
      </c>
      <c r="BO20" s="11" t="s">
        <v>209</v>
      </c>
      <c r="BP20" s="11" t="s">
        <v>209</v>
      </c>
      <c r="BQ20" s="11" t="s">
        <v>209</v>
      </c>
      <c r="BR20" s="11" t="s">
        <v>209</v>
      </c>
      <c r="BS20" s="11" t="s">
        <v>209</v>
      </c>
      <c r="BT20" s="11" t="s">
        <v>209</v>
      </c>
      <c r="BU20" s="11" t="s">
        <v>209</v>
      </c>
      <c r="BV20" s="11" t="s">
        <v>209</v>
      </c>
      <c r="BW20" s="11" t="s">
        <v>209</v>
      </c>
      <c r="BX20" s="11" t="s">
        <v>209</v>
      </c>
      <c r="BY20" s="11" t="s">
        <v>209</v>
      </c>
      <c r="BZ20" s="11" t="s">
        <v>209</v>
      </c>
      <c r="CA20" s="11" t="s">
        <v>209</v>
      </c>
      <c r="CB20" s="11" t="s">
        <v>209</v>
      </c>
      <c r="CC20" s="11" t="s">
        <v>209</v>
      </c>
      <c r="CD20" s="11" t="s">
        <v>209</v>
      </c>
      <c r="CE20" s="11" t="s">
        <v>209</v>
      </c>
      <c r="CF20" s="11" t="s">
        <v>209</v>
      </c>
      <c r="CG20" s="11" t="s">
        <v>209</v>
      </c>
      <c r="CH20" s="11" t="s">
        <v>209</v>
      </c>
      <c r="CI20" s="11" t="s">
        <v>209</v>
      </c>
      <c r="CJ20" s="11" t="s">
        <v>209</v>
      </c>
      <c r="CK20" s="11" t="s">
        <v>209</v>
      </c>
      <c r="CL20" s="11" t="s">
        <v>209</v>
      </c>
      <c r="CM20" s="11" t="s">
        <v>209</v>
      </c>
      <c r="CN20" s="11" t="s">
        <v>209</v>
      </c>
      <c r="CO20" s="11" t="s">
        <v>209</v>
      </c>
      <c r="CP20" s="11" t="s">
        <v>209</v>
      </c>
      <c r="CQ20" s="11" t="s">
        <v>209</v>
      </c>
      <c r="CR20" s="11" t="s">
        <v>209</v>
      </c>
      <c r="CS20" s="11" t="s">
        <v>209</v>
      </c>
      <c r="CT20" s="11" t="s">
        <v>209</v>
      </c>
      <c r="CU20" s="11" t="s">
        <v>209</v>
      </c>
      <c r="CV20" s="11" t="s">
        <v>209</v>
      </c>
      <c r="CW20" s="11" t="s">
        <v>209</v>
      </c>
      <c r="CX20" s="11" t="s">
        <v>209</v>
      </c>
      <c r="CY20" s="11" t="s">
        <v>209</v>
      </c>
      <c r="CZ20" s="11" t="s">
        <v>209</v>
      </c>
      <c r="DA20" s="11" t="s">
        <v>209</v>
      </c>
      <c r="DB20" s="11" t="s">
        <v>209</v>
      </c>
      <c r="DC20" s="11" t="s">
        <v>209</v>
      </c>
      <c r="DD20" s="11" t="s">
        <v>209</v>
      </c>
      <c r="DE20" s="11" t="s">
        <v>209</v>
      </c>
      <c r="DF20" s="11" t="s">
        <v>209</v>
      </c>
      <c r="DG20" s="11" t="s">
        <v>409</v>
      </c>
      <c r="DH20" s="11" t="s">
        <v>276</v>
      </c>
      <c r="DI20" s="11" t="s">
        <v>209</v>
      </c>
      <c r="DJ20" s="11" t="s">
        <v>209</v>
      </c>
      <c r="DK20" s="11">
        <v>22</v>
      </c>
      <c r="DL20" s="11" t="s">
        <v>209</v>
      </c>
      <c r="DM20" s="11" t="s">
        <v>245</v>
      </c>
      <c r="DN20" s="11" t="s">
        <v>274</v>
      </c>
      <c r="DO20" s="11" t="s">
        <v>283</v>
      </c>
      <c r="DP20" s="11" t="s">
        <v>404</v>
      </c>
      <c r="DQ20" s="11" t="s">
        <v>399</v>
      </c>
      <c r="DR20" s="11" t="s">
        <v>247</v>
      </c>
      <c r="DS20" s="11" t="s">
        <v>209</v>
      </c>
      <c r="DT20" s="11" t="s">
        <v>227</v>
      </c>
      <c r="DU20" s="11">
        <v>340</v>
      </c>
      <c r="DV20" s="11" t="s">
        <v>209</v>
      </c>
      <c r="DW20" s="21" t="s">
        <v>248</v>
      </c>
      <c r="DX20" s="11" t="s">
        <v>209</v>
      </c>
      <c r="DY20" s="11" t="s">
        <v>209</v>
      </c>
      <c r="DZ20" s="11" t="s">
        <v>209</v>
      </c>
      <c r="EA20" s="11" t="s">
        <v>209</v>
      </c>
      <c r="EB20" s="11" t="s">
        <v>209</v>
      </c>
      <c r="EC20" s="11" t="s">
        <v>209</v>
      </c>
      <c r="ED20" s="11" t="s">
        <v>209</v>
      </c>
      <c r="EE20" s="11" t="s">
        <v>209</v>
      </c>
      <c r="EF20" s="11" t="s">
        <v>209</v>
      </c>
      <c r="EG20" s="11" t="s">
        <v>209</v>
      </c>
      <c r="EH20" s="11" t="s">
        <v>209</v>
      </c>
      <c r="EI20" s="11" t="s">
        <v>209</v>
      </c>
      <c r="EJ20" s="11" t="s">
        <v>209</v>
      </c>
      <c r="EK20" s="11" t="s">
        <v>209</v>
      </c>
      <c r="EL20" s="11" t="s">
        <v>209</v>
      </c>
      <c r="EM20" s="11" t="s">
        <v>209</v>
      </c>
      <c r="EN20" s="11" t="s">
        <v>209</v>
      </c>
      <c r="EO20" s="11" t="s">
        <v>209</v>
      </c>
      <c r="EP20" s="11" t="s">
        <v>209</v>
      </c>
      <c r="EQ20" s="11" t="s">
        <v>209</v>
      </c>
      <c r="ER20" s="11" t="s">
        <v>209</v>
      </c>
      <c r="ES20" s="11" t="s">
        <v>209</v>
      </c>
      <c r="ET20" s="11" t="s">
        <v>209</v>
      </c>
      <c r="EU20" s="11" t="s">
        <v>209</v>
      </c>
      <c r="EV20" s="11" t="s">
        <v>209</v>
      </c>
      <c r="EW20" s="11" t="s">
        <v>209</v>
      </c>
      <c r="EX20" s="11" t="s">
        <v>209</v>
      </c>
      <c r="EY20" s="11" t="s">
        <v>209</v>
      </c>
      <c r="EZ20" s="11" t="s">
        <v>209</v>
      </c>
      <c r="FA20" s="11" t="s">
        <v>209</v>
      </c>
      <c r="FB20" s="11" t="s">
        <v>209</v>
      </c>
      <c r="FC20" s="11" t="s">
        <v>209</v>
      </c>
      <c r="FD20" s="11" t="s">
        <v>209</v>
      </c>
      <c r="FE20" s="11" t="s">
        <v>209</v>
      </c>
      <c r="FF20" s="11" t="s">
        <v>209</v>
      </c>
      <c r="FG20" s="11" t="s">
        <v>209</v>
      </c>
      <c r="FH20" s="11" t="s">
        <v>209</v>
      </c>
      <c r="FI20" s="11" t="s">
        <v>209</v>
      </c>
      <c r="FJ20" s="11" t="s">
        <v>209</v>
      </c>
      <c r="FK20" s="11" t="s">
        <v>209</v>
      </c>
      <c r="FL20" s="11" t="s">
        <v>209</v>
      </c>
      <c r="FM20" s="11" t="s">
        <v>209</v>
      </c>
      <c r="FN20" s="11" t="s">
        <v>209</v>
      </c>
      <c r="FO20" s="11" t="s">
        <v>209</v>
      </c>
      <c r="FP20" s="11" t="s">
        <v>209</v>
      </c>
      <c r="FQ20" s="11" t="s">
        <v>209</v>
      </c>
    </row>
    <row r="21" spans="1:173" s="21" customFormat="1" hidden="1">
      <c r="A21" s="11">
        <v>4</v>
      </c>
      <c r="B21" s="11" t="s">
        <v>209</v>
      </c>
      <c r="C21" s="11" t="s">
        <v>209</v>
      </c>
      <c r="D21" s="11" t="s">
        <v>209</v>
      </c>
      <c r="E21" s="11" t="s">
        <v>209</v>
      </c>
      <c r="F21" s="11" t="s">
        <v>209</v>
      </c>
      <c r="G21" s="11" t="s">
        <v>209</v>
      </c>
      <c r="H21" s="11" t="s">
        <v>209</v>
      </c>
      <c r="I21" s="11" t="s">
        <v>209</v>
      </c>
      <c r="J21" s="11" t="s">
        <v>209</v>
      </c>
      <c r="K21" s="11" t="s">
        <v>209</v>
      </c>
      <c r="L21" s="11" t="s">
        <v>209</v>
      </c>
      <c r="M21" s="11" t="s">
        <v>209</v>
      </c>
      <c r="N21" s="11" t="s">
        <v>209</v>
      </c>
      <c r="O21" s="11" t="s">
        <v>209</v>
      </c>
      <c r="P21" s="11" t="s">
        <v>209</v>
      </c>
      <c r="Q21" s="11" t="s">
        <v>209</v>
      </c>
      <c r="R21" s="11" t="s">
        <v>209</v>
      </c>
      <c r="S21" s="11" t="s">
        <v>209</v>
      </c>
      <c r="T21" s="18" t="s">
        <v>209</v>
      </c>
      <c r="U21" s="18" t="s">
        <v>209</v>
      </c>
      <c r="V21" s="11" t="s">
        <v>209</v>
      </c>
      <c r="W21" s="11" t="s">
        <v>209</v>
      </c>
      <c r="X21" s="11" t="s">
        <v>209</v>
      </c>
      <c r="Y21" s="11" t="s">
        <v>209</v>
      </c>
      <c r="Z21" s="11" t="s">
        <v>209</v>
      </c>
      <c r="AA21" s="11" t="s">
        <v>209</v>
      </c>
      <c r="AB21" s="11" t="s">
        <v>209</v>
      </c>
      <c r="AC21" s="11" t="s">
        <v>209</v>
      </c>
      <c r="AD21" s="11" t="s">
        <v>209</v>
      </c>
      <c r="AE21" s="11" t="s">
        <v>209</v>
      </c>
      <c r="AF21" s="11" t="s">
        <v>209</v>
      </c>
      <c r="AG21" s="11" t="s">
        <v>209</v>
      </c>
      <c r="AH21" s="11" t="s">
        <v>209</v>
      </c>
      <c r="AI21" s="11" t="s">
        <v>209</v>
      </c>
      <c r="AJ21" s="11" t="s">
        <v>209</v>
      </c>
      <c r="AK21" s="11" t="s">
        <v>209</v>
      </c>
      <c r="AL21" s="11" t="s">
        <v>209</v>
      </c>
      <c r="AM21" s="11" t="s">
        <v>209</v>
      </c>
      <c r="AN21" s="11" t="s">
        <v>209</v>
      </c>
      <c r="AO21" s="11" t="s">
        <v>209</v>
      </c>
      <c r="AP21" s="11" t="s">
        <v>209</v>
      </c>
      <c r="AQ21" s="11" t="s">
        <v>209</v>
      </c>
      <c r="AR21" s="11" t="s">
        <v>209</v>
      </c>
      <c r="AS21" s="11" t="s">
        <v>209</v>
      </c>
      <c r="AT21" s="11" t="s">
        <v>209</v>
      </c>
      <c r="AU21" s="11" t="s">
        <v>209</v>
      </c>
      <c r="AV21" s="11" t="s">
        <v>209</v>
      </c>
      <c r="AW21" s="11" t="s">
        <v>209</v>
      </c>
      <c r="AX21" s="11" t="s">
        <v>209</v>
      </c>
      <c r="AY21" s="11" t="s">
        <v>209</v>
      </c>
      <c r="AZ21" s="11" t="s">
        <v>209</v>
      </c>
      <c r="BA21" s="11" t="s">
        <v>209</v>
      </c>
      <c r="BB21" s="11" t="s">
        <v>209</v>
      </c>
      <c r="BC21" s="11" t="s">
        <v>209</v>
      </c>
      <c r="BD21" s="11" t="s">
        <v>209</v>
      </c>
      <c r="BE21" s="11" t="s">
        <v>209</v>
      </c>
      <c r="BF21" s="11" t="s">
        <v>209</v>
      </c>
      <c r="BG21" s="11" t="s">
        <v>209</v>
      </c>
      <c r="BH21" s="11" t="s">
        <v>209</v>
      </c>
      <c r="BI21" s="11" t="s">
        <v>209</v>
      </c>
      <c r="BJ21" s="11" t="s">
        <v>209</v>
      </c>
      <c r="BK21" s="11" t="s">
        <v>209</v>
      </c>
      <c r="BL21" s="11" t="s">
        <v>209</v>
      </c>
      <c r="BM21" s="11" t="s">
        <v>209</v>
      </c>
      <c r="BN21" s="11" t="s">
        <v>209</v>
      </c>
      <c r="BO21" s="11" t="s">
        <v>209</v>
      </c>
      <c r="BP21" s="11" t="s">
        <v>209</v>
      </c>
      <c r="BQ21" s="11" t="s">
        <v>209</v>
      </c>
      <c r="BR21" s="11" t="s">
        <v>209</v>
      </c>
      <c r="BS21" s="11" t="s">
        <v>209</v>
      </c>
      <c r="BT21" s="11" t="s">
        <v>209</v>
      </c>
      <c r="BU21" s="11" t="s">
        <v>209</v>
      </c>
      <c r="BV21" s="11" t="s">
        <v>209</v>
      </c>
      <c r="BW21" s="11" t="s">
        <v>209</v>
      </c>
      <c r="BX21" s="11" t="s">
        <v>209</v>
      </c>
      <c r="BY21" s="11" t="s">
        <v>209</v>
      </c>
      <c r="BZ21" s="11" t="s">
        <v>209</v>
      </c>
      <c r="CA21" s="11" t="s">
        <v>209</v>
      </c>
      <c r="CB21" s="11" t="s">
        <v>209</v>
      </c>
      <c r="CC21" s="11" t="s">
        <v>209</v>
      </c>
      <c r="CD21" s="11" t="s">
        <v>209</v>
      </c>
      <c r="CE21" s="11" t="s">
        <v>209</v>
      </c>
      <c r="CF21" s="11" t="s">
        <v>209</v>
      </c>
      <c r="CG21" s="11" t="s">
        <v>209</v>
      </c>
      <c r="CH21" s="11" t="s">
        <v>209</v>
      </c>
      <c r="CI21" s="11" t="s">
        <v>209</v>
      </c>
      <c r="CJ21" s="11" t="s">
        <v>209</v>
      </c>
      <c r="CK21" s="11" t="s">
        <v>209</v>
      </c>
      <c r="CL21" s="11" t="s">
        <v>209</v>
      </c>
      <c r="CM21" s="11" t="s">
        <v>209</v>
      </c>
      <c r="CN21" s="11" t="s">
        <v>209</v>
      </c>
      <c r="CO21" s="11" t="s">
        <v>209</v>
      </c>
      <c r="CP21" s="11" t="s">
        <v>209</v>
      </c>
      <c r="CQ21" s="11" t="s">
        <v>209</v>
      </c>
      <c r="CR21" s="11" t="s">
        <v>209</v>
      </c>
      <c r="CS21" s="11" t="s">
        <v>209</v>
      </c>
      <c r="CT21" s="11" t="s">
        <v>209</v>
      </c>
      <c r="CU21" s="11" t="s">
        <v>209</v>
      </c>
      <c r="CV21" s="11" t="s">
        <v>209</v>
      </c>
      <c r="CW21" s="11" t="s">
        <v>209</v>
      </c>
      <c r="CX21" s="11" t="s">
        <v>209</v>
      </c>
      <c r="CY21" s="11" t="s">
        <v>209</v>
      </c>
      <c r="CZ21" s="11" t="s">
        <v>209</v>
      </c>
      <c r="DA21" s="11" t="s">
        <v>209</v>
      </c>
      <c r="DB21" s="11" t="s">
        <v>209</v>
      </c>
      <c r="DC21" s="11" t="s">
        <v>209</v>
      </c>
      <c r="DD21" s="11" t="s">
        <v>209</v>
      </c>
      <c r="DE21" s="11" t="s">
        <v>209</v>
      </c>
      <c r="DF21" s="11" t="s">
        <v>209</v>
      </c>
      <c r="DG21" s="11" t="s">
        <v>410</v>
      </c>
      <c r="DH21" s="11" t="s">
        <v>271</v>
      </c>
      <c r="DI21" s="11" t="s">
        <v>209</v>
      </c>
      <c r="DJ21" s="11" t="s">
        <v>209</v>
      </c>
      <c r="DK21" s="11">
        <v>3</v>
      </c>
      <c r="DL21" s="11" t="s">
        <v>209</v>
      </c>
      <c r="DM21" s="11" t="s">
        <v>223</v>
      </c>
      <c r="DN21" s="11" t="s">
        <v>209</v>
      </c>
      <c r="DO21" s="11" t="s">
        <v>209</v>
      </c>
      <c r="DP21" s="11" t="s">
        <v>209</v>
      </c>
      <c r="DQ21" s="11" t="s">
        <v>209</v>
      </c>
      <c r="DR21" s="11" t="s">
        <v>209</v>
      </c>
      <c r="DS21" s="11" t="s">
        <v>209</v>
      </c>
      <c r="DT21" s="11" t="s">
        <v>209</v>
      </c>
      <c r="DU21" s="11" t="s">
        <v>209</v>
      </c>
      <c r="DV21" s="11" t="s">
        <v>209</v>
      </c>
      <c r="DW21" s="21" t="s">
        <v>248</v>
      </c>
      <c r="DX21" s="11" t="s">
        <v>209</v>
      </c>
      <c r="DY21" s="11" t="s">
        <v>209</v>
      </c>
      <c r="DZ21" s="11" t="s">
        <v>209</v>
      </c>
      <c r="EA21" s="11" t="s">
        <v>209</v>
      </c>
      <c r="EB21" s="11" t="s">
        <v>209</v>
      </c>
      <c r="EC21" s="11" t="s">
        <v>209</v>
      </c>
      <c r="ED21" s="11" t="s">
        <v>209</v>
      </c>
      <c r="EE21" s="11" t="s">
        <v>209</v>
      </c>
      <c r="EF21" s="11" t="s">
        <v>209</v>
      </c>
      <c r="EG21" s="11" t="s">
        <v>209</v>
      </c>
      <c r="EH21" s="11" t="s">
        <v>209</v>
      </c>
      <c r="EI21" s="11" t="s">
        <v>209</v>
      </c>
      <c r="EJ21" s="11" t="s">
        <v>209</v>
      </c>
      <c r="EK21" s="11" t="s">
        <v>209</v>
      </c>
      <c r="EL21" s="11" t="s">
        <v>209</v>
      </c>
      <c r="EM21" s="11" t="s">
        <v>209</v>
      </c>
      <c r="EN21" s="11" t="s">
        <v>209</v>
      </c>
      <c r="EO21" s="11" t="s">
        <v>209</v>
      </c>
      <c r="EP21" s="11" t="s">
        <v>209</v>
      </c>
      <c r="EQ21" s="11" t="s">
        <v>209</v>
      </c>
      <c r="ER21" s="11" t="s">
        <v>209</v>
      </c>
      <c r="ES21" s="11" t="s">
        <v>209</v>
      </c>
      <c r="ET21" s="11" t="s">
        <v>209</v>
      </c>
      <c r="EU21" s="11" t="s">
        <v>209</v>
      </c>
      <c r="EV21" s="11" t="s">
        <v>209</v>
      </c>
      <c r="EW21" s="11" t="s">
        <v>209</v>
      </c>
      <c r="EX21" s="11" t="s">
        <v>209</v>
      </c>
      <c r="EY21" s="11" t="s">
        <v>209</v>
      </c>
      <c r="EZ21" s="11" t="s">
        <v>209</v>
      </c>
      <c r="FA21" s="11" t="s">
        <v>209</v>
      </c>
      <c r="FB21" s="11" t="s">
        <v>209</v>
      </c>
      <c r="FC21" s="11" t="s">
        <v>209</v>
      </c>
      <c r="FD21" s="11" t="s">
        <v>209</v>
      </c>
      <c r="FE21" s="11" t="s">
        <v>209</v>
      </c>
      <c r="FF21" s="11" t="s">
        <v>209</v>
      </c>
      <c r="FG21" s="11" t="s">
        <v>209</v>
      </c>
      <c r="FH21" s="11" t="s">
        <v>209</v>
      </c>
      <c r="FI21" s="11" t="s">
        <v>209</v>
      </c>
      <c r="FJ21" s="11" t="s">
        <v>209</v>
      </c>
      <c r="FK21" s="11" t="s">
        <v>209</v>
      </c>
      <c r="FL21" s="11" t="s">
        <v>209</v>
      </c>
      <c r="FM21" s="11" t="s">
        <v>209</v>
      </c>
      <c r="FN21" s="11" t="s">
        <v>209</v>
      </c>
      <c r="FO21" s="11" t="s">
        <v>209</v>
      </c>
      <c r="FP21" s="11" t="s">
        <v>209</v>
      </c>
      <c r="FQ21" s="11" t="s">
        <v>209</v>
      </c>
    </row>
    <row r="22" spans="1:173" s="21" customFormat="1">
      <c r="A22" s="11">
        <v>5</v>
      </c>
      <c r="B22" s="11" t="s">
        <v>535</v>
      </c>
      <c r="C22" s="12">
        <v>41769</v>
      </c>
      <c r="D22" s="37">
        <v>658815</v>
      </c>
      <c r="E22" s="37">
        <v>9758170</v>
      </c>
      <c r="F22" s="11" t="s">
        <v>77</v>
      </c>
      <c r="G22" s="11" t="s">
        <v>344</v>
      </c>
      <c r="H22" s="3" t="s">
        <v>61</v>
      </c>
      <c r="I22" s="3" t="s">
        <v>90</v>
      </c>
      <c r="J22" s="3" t="s">
        <v>374</v>
      </c>
      <c r="K22" s="14" t="s">
        <v>415</v>
      </c>
      <c r="L22" s="11" t="s">
        <v>59</v>
      </c>
      <c r="M22" s="11"/>
      <c r="N22" s="11">
        <v>2.11</v>
      </c>
      <c r="O22" s="15">
        <v>8035</v>
      </c>
      <c r="P22" s="16">
        <f>+O22*N22</f>
        <v>16953.849999999999</v>
      </c>
      <c r="Q22" s="17">
        <v>16950.5</v>
      </c>
      <c r="R22" s="18">
        <v>25599</v>
      </c>
      <c r="S22" s="19">
        <f>+R22*N22</f>
        <v>54013.89</v>
      </c>
      <c r="T22" s="18">
        <v>54000</v>
      </c>
      <c r="U22" s="18">
        <f>T22-Q22</f>
        <v>37049.5</v>
      </c>
      <c r="V22" s="20">
        <f>U22/Q22</f>
        <v>2.1857467331347156</v>
      </c>
      <c r="W22" s="11" t="s">
        <v>248</v>
      </c>
      <c r="X22" s="11" t="s">
        <v>209</v>
      </c>
      <c r="Y22" s="11" t="s">
        <v>248</v>
      </c>
      <c r="Z22" s="11" t="s">
        <v>379</v>
      </c>
      <c r="AA22" s="11" t="s">
        <v>416</v>
      </c>
      <c r="AB22" s="11" t="s">
        <v>209</v>
      </c>
      <c r="AC22" s="11">
        <v>45</v>
      </c>
      <c r="AD22" s="11" t="s">
        <v>417</v>
      </c>
      <c r="AE22" s="11">
        <v>400</v>
      </c>
      <c r="AF22" s="11" t="s">
        <v>226</v>
      </c>
      <c r="AG22" s="11" t="s">
        <v>418</v>
      </c>
      <c r="AH22" s="11" t="s">
        <v>419</v>
      </c>
      <c r="AI22" s="11" t="s">
        <v>248</v>
      </c>
      <c r="AJ22" s="11" t="s">
        <v>209</v>
      </c>
      <c r="AK22" s="11" t="s">
        <v>467</v>
      </c>
      <c r="AL22" s="11" t="s">
        <v>226</v>
      </c>
      <c r="AM22" s="11" t="s">
        <v>343</v>
      </c>
      <c r="AN22" s="11" t="s">
        <v>468</v>
      </c>
      <c r="AO22" s="11" t="s">
        <v>226</v>
      </c>
      <c r="AP22" s="11" t="s">
        <v>420</v>
      </c>
      <c r="AQ22" s="11" t="s">
        <v>346</v>
      </c>
      <c r="AR22" s="11" t="s">
        <v>248</v>
      </c>
      <c r="AS22" s="11" t="s">
        <v>209</v>
      </c>
      <c r="AT22" s="11" t="s">
        <v>209</v>
      </c>
      <c r="AU22" s="11" t="s">
        <v>389</v>
      </c>
      <c r="AV22" s="11" t="s">
        <v>390</v>
      </c>
      <c r="AW22" s="11" t="s">
        <v>226</v>
      </c>
      <c r="AX22" s="11" t="s">
        <v>209</v>
      </c>
      <c r="AY22" s="11" t="s">
        <v>319</v>
      </c>
      <c r="AZ22" s="11" t="s">
        <v>248</v>
      </c>
      <c r="BA22" s="11" t="s">
        <v>352</v>
      </c>
      <c r="BB22" s="11" t="s">
        <v>248</v>
      </c>
      <c r="BC22" s="11" t="s">
        <v>91</v>
      </c>
      <c r="BD22" s="11" t="s">
        <v>421</v>
      </c>
      <c r="BE22" s="11" t="s">
        <v>420</v>
      </c>
      <c r="BF22" s="11" t="s">
        <v>209</v>
      </c>
      <c r="BG22" s="11" t="s">
        <v>209</v>
      </c>
      <c r="BH22" s="11" t="s">
        <v>209</v>
      </c>
      <c r="BI22" s="11" t="s">
        <v>209</v>
      </c>
      <c r="BJ22" s="11" t="s">
        <v>209</v>
      </c>
      <c r="BK22" s="11" t="s">
        <v>209</v>
      </c>
      <c r="BL22" s="11" t="s">
        <v>209</v>
      </c>
      <c r="BM22" s="11">
        <v>0</v>
      </c>
      <c r="BN22" s="11" t="s">
        <v>226</v>
      </c>
      <c r="BO22" s="11" t="s">
        <v>226</v>
      </c>
      <c r="BP22" s="11" t="s">
        <v>422</v>
      </c>
      <c r="BQ22" s="11" t="s">
        <v>351</v>
      </c>
      <c r="BR22" s="11" t="s">
        <v>330</v>
      </c>
      <c r="BS22" s="11" t="s">
        <v>423</v>
      </c>
      <c r="BT22" s="11" t="s">
        <v>353</v>
      </c>
      <c r="BU22" s="11" t="s">
        <v>332</v>
      </c>
      <c r="BV22" s="11" t="s">
        <v>207</v>
      </c>
      <c r="BW22" s="11" t="s">
        <v>208</v>
      </c>
      <c r="BX22" s="11" t="s">
        <v>209</v>
      </c>
      <c r="BY22" s="11" t="s">
        <v>424</v>
      </c>
      <c r="BZ22" s="11" t="s">
        <v>210</v>
      </c>
      <c r="CA22" s="22" t="s">
        <v>61</v>
      </c>
      <c r="CB22" s="21">
        <f>6400*3</f>
        <v>19200</v>
      </c>
      <c r="CC22" s="11" t="s">
        <v>211</v>
      </c>
      <c r="CD22" s="11" t="s">
        <v>212</v>
      </c>
      <c r="CE22" s="11" t="s">
        <v>264</v>
      </c>
      <c r="CF22" s="11" t="s">
        <v>91</v>
      </c>
      <c r="CG22" s="11" t="s">
        <v>236</v>
      </c>
      <c r="CH22" s="21">
        <v>1</v>
      </c>
      <c r="CI22" s="11" t="s">
        <v>425</v>
      </c>
      <c r="CJ22" s="11" t="s">
        <v>237</v>
      </c>
      <c r="CK22" s="11" t="s">
        <v>209</v>
      </c>
      <c r="CL22" s="11" t="s">
        <v>238</v>
      </c>
      <c r="CM22" s="11" t="s">
        <v>237</v>
      </c>
      <c r="CN22" s="11" t="s">
        <v>209</v>
      </c>
      <c r="CO22" s="11" t="s">
        <v>265</v>
      </c>
      <c r="CP22" s="11" t="s">
        <v>237</v>
      </c>
      <c r="CQ22" s="11" t="s">
        <v>209</v>
      </c>
      <c r="CR22" s="21">
        <v>100</v>
      </c>
      <c r="CS22" s="21">
        <v>1</v>
      </c>
      <c r="CT22" s="21">
        <v>25</v>
      </c>
      <c r="CU22" s="21">
        <v>2</v>
      </c>
      <c r="CV22" s="11" t="s">
        <v>217</v>
      </c>
      <c r="CW22" s="11" t="s">
        <v>209</v>
      </c>
      <c r="CX22" s="11" t="s">
        <v>266</v>
      </c>
      <c r="CY22" s="11" t="s">
        <v>357</v>
      </c>
      <c r="CZ22" s="11" t="s">
        <v>209</v>
      </c>
      <c r="DA22" s="11" t="s">
        <v>239</v>
      </c>
      <c r="DB22" s="11" t="s">
        <v>91</v>
      </c>
      <c r="DC22" s="11" t="s">
        <v>240</v>
      </c>
      <c r="DD22" s="11" t="s">
        <v>426</v>
      </c>
      <c r="DE22" s="21">
        <v>50</v>
      </c>
      <c r="DF22" s="11" t="s">
        <v>219</v>
      </c>
      <c r="DG22" s="11" t="s">
        <v>424</v>
      </c>
      <c r="DH22" s="21" t="s">
        <v>210</v>
      </c>
      <c r="DI22" s="21" t="s">
        <v>220</v>
      </c>
      <c r="DJ22" s="21" t="s">
        <v>221</v>
      </c>
      <c r="DK22" s="21">
        <v>70</v>
      </c>
      <c r="DL22" s="21" t="s">
        <v>222</v>
      </c>
      <c r="DM22" s="21" t="s">
        <v>245</v>
      </c>
      <c r="DN22" s="21" t="s">
        <v>246</v>
      </c>
      <c r="DO22" s="21" t="s">
        <v>283</v>
      </c>
      <c r="DP22" s="21" t="s">
        <v>427</v>
      </c>
      <c r="DQ22" s="21" t="s">
        <v>428</v>
      </c>
      <c r="DR22" s="21" t="s">
        <v>225</v>
      </c>
      <c r="DS22" s="21" t="s">
        <v>226</v>
      </c>
      <c r="DT22" s="21" t="s">
        <v>249</v>
      </c>
      <c r="DU22" s="21">
        <v>1000</v>
      </c>
      <c r="DV22" s="21">
        <v>1100</v>
      </c>
      <c r="DW22" s="21" t="s">
        <v>248</v>
      </c>
      <c r="DX22" s="11" t="s">
        <v>209</v>
      </c>
      <c r="DY22" s="11" t="s">
        <v>209</v>
      </c>
      <c r="DZ22" s="11" t="s">
        <v>209</v>
      </c>
      <c r="EA22" s="21" t="s">
        <v>226</v>
      </c>
      <c r="EB22" s="21" t="s">
        <v>430</v>
      </c>
      <c r="EC22" s="21" t="s">
        <v>250</v>
      </c>
      <c r="ED22" s="21" t="s">
        <v>248</v>
      </c>
      <c r="EE22" s="21" t="s">
        <v>248</v>
      </c>
      <c r="EF22" s="21" t="s">
        <v>270</v>
      </c>
      <c r="EG22" s="21" t="s">
        <v>431</v>
      </c>
      <c r="EH22" s="21">
        <v>800</v>
      </c>
      <c r="EI22" s="21" t="s">
        <v>226</v>
      </c>
      <c r="EJ22" s="21" t="s">
        <v>430</v>
      </c>
      <c r="EK22" s="21" t="s">
        <v>248</v>
      </c>
      <c r="EL22" s="21" t="s">
        <v>226</v>
      </c>
      <c r="EM22" s="21" t="s">
        <v>248</v>
      </c>
      <c r="EN22" s="11" t="s">
        <v>209</v>
      </c>
      <c r="EO22" s="11" t="s">
        <v>209</v>
      </c>
      <c r="EP22" s="11" t="s">
        <v>209</v>
      </c>
      <c r="EQ22" s="11" t="s">
        <v>209</v>
      </c>
      <c r="ER22" s="11" t="s">
        <v>209</v>
      </c>
      <c r="ES22" s="21" t="s">
        <v>378</v>
      </c>
      <c r="ET22" s="21" t="s">
        <v>209</v>
      </c>
      <c r="EU22" s="21" t="s">
        <v>209</v>
      </c>
      <c r="EV22" s="21">
        <v>24</v>
      </c>
      <c r="EW22" s="21" t="s">
        <v>432</v>
      </c>
      <c r="EX22" s="21" t="s">
        <v>86</v>
      </c>
      <c r="EY22" s="21" t="s">
        <v>371</v>
      </c>
      <c r="EZ22" s="21" t="s">
        <v>411</v>
      </c>
      <c r="FA22" s="21" t="s">
        <v>370</v>
      </c>
      <c r="FB22" s="21" t="s">
        <v>209</v>
      </c>
      <c r="FC22" s="21">
        <v>5</v>
      </c>
      <c r="FD22" s="21">
        <v>5</v>
      </c>
      <c r="FE22" s="21">
        <v>0</v>
      </c>
      <c r="FF22" s="21">
        <v>0</v>
      </c>
      <c r="FG22" s="21">
        <v>0</v>
      </c>
      <c r="FH22" s="21" t="s">
        <v>230</v>
      </c>
      <c r="FI22" s="21" t="s">
        <v>231</v>
      </c>
      <c r="FJ22" s="21" t="s">
        <v>433</v>
      </c>
      <c r="FK22" s="21" t="s">
        <v>249</v>
      </c>
      <c r="FL22" s="21" t="s">
        <v>91</v>
      </c>
      <c r="FM22" s="21" t="s">
        <v>249</v>
      </c>
      <c r="FN22" s="21" t="s">
        <v>209</v>
      </c>
      <c r="FO22" s="21" t="s">
        <v>233</v>
      </c>
      <c r="FP22" s="21" t="s">
        <v>252</v>
      </c>
      <c r="FQ22" s="21" t="s">
        <v>248</v>
      </c>
    </row>
    <row r="23" spans="1:173" s="21" customFormat="1" hidden="1">
      <c r="A23" s="11">
        <v>5</v>
      </c>
      <c r="B23" s="11" t="s">
        <v>209</v>
      </c>
      <c r="C23" s="11" t="s">
        <v>209</v>
      </c>
      <c r="D23" s="11" t="s">
        <v>209</v>
      </c>
      <c r="E23" s="11" t="s">
        <v>209</v>
      </c>
      <c r="F23" s="11" t="s">
        <v>209</v>
      </c>
      <c r="G23" s="11" t="s">
        <v>209</v>
      </c>
      <c r="H23" s="11" t="s">
        <v>209</v>
      </c>
      <c r="I23" s="11" t="s">
        <v>209</v>
      </c>
      <c r="J23" s="11" t="s">
        <v>209</v>
      </c>
      <c r="K23" s="11" t="s">
        <v>209</v>
      </c>
      <c r="L23" s="11" t="s">
        <v>209</v>
      </c>
      <c r="M23" s="11" t="s">
        <v>209</v>
      </c>
      <c r="N23" s="11" t="s">
        <v>209</v>
      </c>
      <c r="O23" s="11" t="s">
        <v>209</v>
      </c>
      <c r="P23" s="11" t="s">
        <v>209</v>
      </c>
      <c r="Q23" s="11" t="s">
        <v>209</v>
      </c>
      <c r="R23" s="11" t="s">
        <v>209</v>
      </c>
      <c r="S23" s="11" t="s">
        <v>209</v>
      </c>
      <c r="T23" s="18" t="s">
        <v>209</v>
      </c>
      <c r="U23" s="18" t="s">
        <v>209</v>
      </c>
      <c r="V23" s="11" t="s">
        <v>209</v>
      </c>
      <c r="W23" s="11" t="s">
        <v>209</v>
      </c>
      <c r="X23" s="11" t="s">
        <v>209</v>
      </c>
      <c r="Y23" s="11" t="s">
        <v>209</v>
      </c>
      <c r="Z23" s="11" t="s">
        <v>209</v>
      </c>
      <c r="AA23" s="11" t="s">
        <v>209</v>
      </c>
      <c r="AB23" s="11" t="s">
        <v>209</v>
      </c>
      <c r="AC23" s="11" t="s">
        <v>209</v>
      </c>
      <c r="AD23" s="11" t="s">
        <v>209</v>
      </c>
      <c r="AE23" s="11" t="s">
        <v>209</v>
      </c>
      <c r="AF23" s="11" t="s">
        <v>209</v>
      </c>
      <c r="AG23" s="11" t="s">
        <v>209</v>
      </c>
      <c r="AH23" s="11" t="s">
        <v>209</v>
      </c>
      <c r="AI23" s="11" t="s">
        <v>209</v>
      </c>
      <c r="AJ23" s="11" t="s">
        <v>209</v>
      </c>
      <c r="AK23" s="11" t="s">
        <v>209</v>
      </c>
      <c r="AL23" s="11" t="s">
        <v>209</v>
      </c>
      <c r="AM23" s="11" t="s">
        <v>209</v>
      </c>
      <c r="AN23" s="11" t="s">
        <v>209</v>
      </c>
      <c r="AO23" s="11" t="s">
        <v>209</v>
      </c>
      <c r="AP23" s="11" t="s">
        <v>209</v>
      </c>
      <c r="AQ23" s="11" t="s">
        <v>209</v>
      </c>
      <c r="AR23" s="11" t="s">
        <v>209</v>
      </c>
      <c r="AS23" s="11" t="s">
        <v>209</v>
      </c>
      <c r="AT23" s="11" t="s">
        <v>209</v>
      </c>
      <c r="AU23" s="11" t="s">
        <v>209</v>
      </c>
      <c r="AV23" s="11" t="s">
        <v>209</v>
      </c>
      <c r="AW23" s="11" t="s">
        <v>209</v>
      </c>
      <c r="AX23" s="11" t="s">
        <v>209</v>
      </c>
      <c r="AY23" s="11" t="s">
        <v>209</v>
      </c>
      <c r="AZ23" s="11" t="s">
        <v>209</v>
      </c>
      <c r="BA23" s="11" t="s">
        <v>209</v>
      </c>
      <c r="BB23" s="11" t="s">
        <v>209</v>
      </c>
      <c r="BC23" s="11" t="s">
        <v>209</v>
      </c>
      <c r="BD23" s="11" t="s">
        <v>209</v>
      </c>
      <c r="BE23" s="11" t="s">
        <v>209</v>
      </c>
      <c r="BF23" s="11" t="s">
        <v>209</v>
      </c>
      <c r="BG23" s="11" t="s">
        <v>209</v>
      </c>
      <c r="BH23" s="11" t="s">
        <v>209</v>
      </c>
      <c r="BI23" s="11" t="s">
        <v>209</v>
      </c>
      <c r="BJ23" s="11" t="s">
        <v>209</v>
      </c>
      <c r="BK23" s="11" t="s">
        <v>209</v>
      </c>
      <c r="BL23" s="11" t="s">
        <v>209</v>
      </c>
      <c r="BM23" s="11" t="s">
        <v>209</v>
      </c>
      <c r="BN23" s="11" t="s">
        <v>209</v>
      </c>
      <c r="BO23" s="11" t="s">
        <v>209</v>
      </c>
      <c r="BP23" s="11" t="s">
        <v>209</v>
      </c>
      <c r="BQ23" s="11" t="s">
        <v>209</v>
      </c>
      <c r="BR23" s="11" t="s">
        <v>209</v>
      </c>
      <c r="BS23" s="11" t="s">
        <v>209</v>
      </c>
      <c r="BT23" s="11" t="s">
        <v>209</v>
      </c>
      <c r="BU23" s="11" t="s">
        <v>209</v>
      </c>
      <c r="BV23" s="11" t="s">
        <v>209</v>
      </c>
      <c r="BW23" s="11" t="s">
        <v>209</v>
      </c>
      <c r="BX23" s="11" t="s">
        <v>209</v>
      </c>
      <c r="BY23" s="11" t="s">
        <v>209</v>
      </c>
      <c r="BZ23" s="11" t="s">
        <v>209</v>
      </c>
      <c r="CA23" s="11" t="s">
        <v>209</v>
      </c>
      <c r="CB23" s="11" t="s">
        <v>209</v>
      </c>
      <c r="CC23" s="11" t="s">
        <v>209</v>
      </c>
      <c r="CD23" s="11" t="s">
        <v>209</v>
      </c>
      <c r="CE23" s="11" t="s">
        <v>209</v>
      </c>
      <c r="CF23" s="11" t="s">
        <v>209</v>
      </c>
      <c r="CG23" s="11" t="s">
        <v>209</v>
      </c>
      <c r="CH23" s="11" t="s">
        <v>209</v>
      </c>
      <c r="CI23" s="11" t="s">
        <v>209</v>
      </c>
      <c r="CJ23" s="11" t="s">
        <v>209</v>
      </c>
      <c r="CK23" s="11" t="s">
        <v>209</v>
      </c>
      <c r="CL23" s="11" t="s">
        <v>209</v>
      </c>
      <c r="CM23" s="11" t="s">
        <v>209</v>
      </c>
      <c r="CN23" s="11" t="s">
        <v>209</v>
      </c>
      <c r="CO23" s="11" t="s">
        <v>209</v>
      </c>
      <c r="CP23" s="11" t="s">
        <v>209</v>
      </c>
      <c r="CQ23" s="11" t="s">
        <v>209</v>
      </c>
      <c r="CR23" s="11" t="s">
        <v>209</v>
      </c>
      <c r="CS23" s="11" t="s">
        <v>209</v>
      </c>
      <c r="CT23" s="11" t="s">
        <v>209</v>
      </c>
      <c r="CU23" s="11" t="s">
        <v>209</v>
      </c>
      <c r="CV23" s="11" t="s">
        <v>209</v>
      </c>
      <c r="CW23" s="11" t="s">
        <v>209</v>
      </c>
      <c r="CX23" s="11" t="s">
        <v>209</v>
      </c>
      <c r="CY23" s="11" t="s">
        <v>209</v>
      </c>
      <c r="CZ23" s="11" t="s">
        <v>209</v>
      </c>
      <c r="DA23" s="11" t="s">
        <v>209</v>
      </c>
      <c r="DB23" s="11" t="s">
        <v>209</v>
      </c>
      <c r="DC23" s="11" t="s">
        <v>209</v>
      </c>
      <c r="DD23" s="11" t="s">
        <v>209</v>
      </c>
      <c r="DE23" s="11" t="s">
        <v>209</v>
      </c>
      <c r="DF23" s="11" t="s">
        <v>209</v>
      </c>
      <c r="DG23" s="11" t="s">
        <v>429</v>
      </c>
      <c r="DH23" s="11" t="s">
        <v>235</v>
      </c>
      <c r="DI23" s="11" t="s">
        <v>209</v>
      </c>
      <c r="DJ23" s="11" t="s">
        <v>209</v>
      </c>
      <c r="DK23" s="11">
        <v>66</v>
      </c>
      <c r="DL23" s="11" t="s">
        <v>244</v>
      </c>
      <c r="DM23" s="11" t="s">
        <v>245</v>
      </c>
      <c r="DN23" s="11" t="s">
        <v>246</v>
      </c>
      <c r="DO23" s="11" t="s">
        <v>282</v>
      </c>
      <c r="DP23" s="11" t="s">
        <v>360</v>
      </c>
      <c r="DQ23" s="11" t="s">
        <v>360</v>
      </c>
      <c r="DR23" s="11" t="s">
        <v>225</v>
      </c>
      <c r="DS23" s="11" t="s">
        <v>226</v>
      </c>
      <c r="DT23" s="11" t="s">
        <v>249</v>
      </c>
      <c r="DU23" s="11">
        <v>100</v>
      </c>
      <c r="DV23" s="11" t="s">
        <v>209</v>
      </c>
      <c r="DW23" s="21" t="s">
        <v>248</v>
      </c>
      <c r="DX23" s="11" t="s">
        <v>209</v>
      </c>
      <c r="DY23" s="11" t="s">
        <v>209</v>
      </c>
      <c r="DZ23" s="11" t="s">
        <v>209</v>
      </c>
      <c r="EA23" s="11" t="s">
        <v>209</v>
      </c>
      <c r="EB23" s="11" t="s">
        <v>209</v>
      </c>
      <c r="EC23" s="11" t="s">
        <v>209</v>
      </c>
      <c r="ED23" s="11" t="s">
        <v>209</v>
      </c>
      <c r="EE23" s="11" t="s">
        <v>209</v>
      </c>
      <c r="EF23" s="11" t="s">
        <v>209</v>
      </c>
      <c r="EG23" s="11" t="s">
        <v>209</v>
      </c>
      <c r="EH23" s="11" t="s">
        <v>209</v>
      </c>
      <c r="EI23" s="11" t="s">
        <v>209</v>
      </c>
      <c r="EJ23" s="11" t="s">
        <v>209</v>
      </c>
      <c r="EK23" s="11" t="s">
        <v>209</v>
      </c>
      <c r="EL23" s="11" t="s">
        <v>209</v>
      </c>
      <c r="EM23" s="11" t="s">
        <v>209</v>
      </c>
      <c r="EN23" s="11" t="s">
        <v>209</v>
      </c>
      <c r="EO23" s="11" t="s">
        <v>209</v>
      </c>
      <c r="EP23" s="11" t="s">
        <v>209</v>
      </c>
      <c r="EQ23" s="11" t="s">
        <v>209</v>
      </c>
      <c r="ER23" s="11" t="s">
        <v>209</v>
      </c>
      <c r="ES23" s="11" t="s">
        <v>209</v>
      </c>
      <c r="ET23" s="11" t="s">
        <v>209</v>
      </c>
      <c r="EU23" s="11" t="s">
        <v>209</v>
      </c>
      <c r="EV23" s="11" t="s">
        <v>209</v>
      </c>
      <c r="EW23" s="11" t="s">
        <v>209</v>
      </c>
      <c r="EX23" s="11" t="s">
        <v>209</v>
      </c>
      <c r="EY23" s="11" t="s">
        <v>209</v>
      </c>
      <c r="EZ23" s="11" t="s">
        <v>209</v>
      </c>
      <c r="FA23" s="11" t="s">
        <v>209</v>
      </c>
      <c r="FB23" s="11" t="s">
        <v>209</v>
      </c>
      <c r="FC23" s="11" t="s">
        <v>209</v>
      </c>
      <c r="FD23" s="11" t="s">
        <v>209</v>
      </c>
      <c r="FE23" s="11" t="s">
        <v>209</v>
      </c>
      <c r="FF23" s="11" t="s">
        <v>209</v>
      </c>
      <c r="FG23" s="11" t="s">
        <v>209</v>
      </c>
      <c r="FH23" s="11" t="s">
        <v>209</v>
      </c>
      <c r="FI23" s="11" t="s">
        <v>209</v>
      </c>
      <c r="FJ23" s="11" t="s">
        <v>209</v>
      </c>
      <c r="FK23" s="11" t="s">
        <v>209</v>
      </c>
      <c r="FL23" s="11" t="s">
        <v>209</v>
      </c>
      <c r="FM23" s="11" t="s">
        <v>209</v>
      </c>
      <c r="FN23" s="11" t="s">
        <v>209</v>
      </c>
      <c r="FO23" s="11" t="s">
        <v>209</v>
      </c>
      <c r="FP23" s="11" t="s">
        <v>209</v>
      </c>
      <c r="FQ23" s="11" t="s">
        <v>209</v>
      </c>
    </row>
    <row r="24" spans="1:173" s="21" customFormat="1">
      <c r="A24" s="11">
        <v>6</v>
      </c>
      <c r="B24" s="11" t="s">
        <v>536</v>
      </c>
      <c r="C24" s="12">
        <v>41769</v>
      </c>
      <c r="D24" s="37">
        <v>658829</v>
      </c>
      <c r="E24" s="37">
        <v>9758110</v>
      </c>
      <c r="F24" s="11" t="s">
        <v>78</v>
      </c>
      <c r="G24" s="11" t="s">
        <v>68</v>
      </c>
      <c r="H24" s="22" t="s">
        <v>91</v>
      </c>
      <c r="I24" s="3" t="s">
        <v>90</v>
      </c>
      <c r="J24" s="11" t="s">
        <v>434</v>
      </c>
      <c r="K24" s="11" t="s">
        <v>435</v>
      </c>
      <c r="L24" s="11" t="s">
        <v>92</v>
      </c>
      <c r="M24" s="11" t="s">
        <v>92</v>
      </c>
      <c r="N24" s="21">
        <f>6400*3/10000</f>
        <v>1.92</v>
      </c>
      <c r="O24" s="11" t="s">
        <v>92</v>
      </c>
      <c r="P24" s="11" t="s">
        <v>92</v>
      </c>
      <c r="Q24" s="11" t="s">
        <v>92</v>
      </c>
      <c r="R24" s="18">
        <f>45000/3</f>
        <v>15000</v>
      </c>
      <c r="S24" s="34">
        <f>R24*3</f>
        <v>45000</v>
      </c>
      <c r="T24" s="18">
        <v>109700</v>
      </c>
      <c r="U24" s="18">
        <f>T24-S24</f>
        <v>64700</v>
      </c>
      <c r="V24" s="11" t="s">
        <v>92</v>
      </c>
      <c r="W24" s="11" t="s">
        <v>248</v>
      </c>
      <c r="X24" s="11" t="s">
        <v>209</v>
      </c>
      <c r="Y24" s="11" t="s">
        <v>248</v>
      </c>
      <c r="Z24" s="11" t="s">
        <v>380</v>
      </c>
      <c r="AA24" s="11" t="s">
        <v>379</v>
      </c>
      <c r="AB24" s="11" t="s">
        <v>436</v>
      </c>
      <c r="AC24" s="21">
        <v>25</v>
      </c>
      <c r="AD24" s="11" t="s">
        <v>437</v>
      </c>
      <c r="AE24" s="21">
        <v>300</v>
      </c>
      <c r="AF24" s="11" t="s">
        <v>438</v>
      </c>
      <c r="AG24" s="11" t="s">
        <v>340</v>
      </c>
      <c r="AH24" s="11" t="s">
        <v>439</v>
      </c>
      <c r="AI24" s="11" t="s">
        <v>248</v>
      </c>
      <c r="AJ24" s="11" t="s">
        <v>209</v>
      </c>
      <c r="AK24" s="11" t="s">
        <v>467</v>
      </c>
      <c r="AL24" s="11" t="s">
        <v>226</v>
      </c>
      <c r="AM24" s="11" t="s">
        <v>440</v>
      </c>
      <c r="AN24" s="11" t="s">
        <v>469</v>
      </c>
      <c r="AO24" s="11" t="s">
        <v>226</v>
      </c>
      <c r="AP24" s="11" t="s">
        <v>441</v>
      </c>
      <c r="AQ24" s="11" t="s">
        <v>314</v>
      </c>
      <c r="AR24" s="11" t="s">
        <v>248</v>
      </c>
      <c r="AS24" s="11" t="s">
        <v>209</v>
      </c>
      <c r="AT24" s="11" t="s">
        <v>209</v>
      </c>
      <c r="AU24" s="11" t="s">
        <v>389</v>
      </c>
      <c r="AV24" s="11" t="s">
        <v>390</v>
      </c>
      <c r="AW24" s="11" t="s">
        <v>442</v>
      </c>
      <c r="AX24" s="11" t="s">
        <v>209</v>
      </c>
      <c r="AY24" s="11" t="s">
        <v>319</v>
      </c>
      <c r="AZ24" s="11" t="s">
        <v>248</v>
      </c>
      <c r="BA24" s="11" t="s">
        <v>352</v>
      </c>
      <c r="BB24" s="11" t="s">
        <v>248</v>
      </c>
      <c r="BC24" s="11" t="s">
        <v>209</v>
      </c>
      <c r="BD24" s="11" t="s">
        <v>443</v>
      </c>
      <c r="BE24" s="11" t="s">
        <v>441</v>
      </c>
      <c r="BF24" s="11" t="s">
        <v>445</v>
      </c>
      <c r="BG24" s="11" t="s">
        <v>444</v>
      </c>
      <c r="BH24" s="11" t="s">
        <v>446</v>
      </c>
      <c r="BI24" s="11" t="s">
        <v>447</v>
      </c>
      <c r="BJ24" s="11" t="s">
        <v>209</v>
      </c>
      <c r="BK24" s="11" t="s">
        <v>209</v>
      </c>
      <c r="BL24" s="11" t="s">
        <v>209</v>
      </c>
      <c r="BM24" s="11" t="s">
        <v>91</v>
      </c>
      <c r="BN24" s="11" t="s">
        <v>248</v>
      </c>
      <c r="BO24" s="11" t="s">
        <v>248</v>
      </c>
      <c r="BP24" s="11" t="s">
        <v>448</v>
      </c>
      <c r="BQ24" s="11" t="s">
        <v>449</v>
      </c>
      <c r="BR24" s="11" t="s">
        <v>330</v>
      </c>
      <c r="BS24" s="11" t="s">
        <v>450</v>
      </c>
      <c r="BT24" s="11" t="s">
        <v>451</v>
      </c>
      <c r="BU24" s="11" t="s">
        <v>332</v>
      </c>
      <c r="BV24" s="11" t="s">
        <v>207</v>
      </c>
      <c r="BW24" s="11" t="s">
        <v>208</v>
      </c>
      <c r="BX24" s="11" t="s">
        <v>209</v>
      </c>
      <c r="BY24" s="21" t="s">
        <v>68</v>
      </c>
      <c r="BZ24" s="21" t="s">
        <v>210</v>
      </c>
      <c r="CA24" s="22" t="s">
        <v>91</v>
      </c>
      <c r="CB24" s="21" t="s">
        <v>91</v>
      </c>
      <c r="CC24" s="21" t="s">
        <v>272</v>
      </c>
      <c r="CD24" s="21" t="s">
        <v>212</v>
      </c>
      <c r="CE24" s="21" t="s">
        <v>264</v>
      </c>
      <c r="CF24" s="21" t="s">
        <v>91</v>
      </c>
      <c r="CG24" s="21" t="s">
        <v>214</v>
      </c>
      <c r="CH24" s="21">
        <v>1</v>
      </c>
      <c r="CI24" s="21" t="s">
        <v>255</v>
      </c>
      <c r="CJ24" s="21" t="s">
        <v>237</v>
      </c>
      <c r="CK24" s="21" t="s">
        <v>209</v>
      </c>
      <c r="CL24" s="21" t="s">
        <v>238</v>
      </c>
      <c r="CM24" s="21" t="s">
        <v>237</v>
      </c>
      <c r="CN24" s="21" t="s">
        <v>209</v>
      </c>
      <c r="CO24" s="21" t="s">
        <v>256</v>
      </c>
      <c r="CP24" s="21" t="s">
        <v>216</v>
      </c>
      <c r="CQ24" s="21" t="s">
        <v>209</v>
      </c>
      <c r="CR24" s="21">
        <v>80</v>
      </c>
      <c r="CS24" s="21">
        <v>1</v>
      </c>
      <c r="CT24" s="21">
        <v>5</v>
      </c>
      <c r="CU24" s="21">
        <v>2</v>
      </c>
      <c r="CV24" s="21" t="s">
        <v>217</v>
      </c>
      <c r="CW24" s="21" t="s">
        <v>209</v>
      </c>
      <c r="CX24" s="21" t="s">
        <v>266</v>
      </c>
      <c r="CY24" s="21" t="s">
        <v>357</v>
      </c>
      <c r="CZ24" s="21" t="s">
        <v>209</v>
      </c>
      <c r="DA24" s="21" t="s">
        <v>239</v>
      </c>
      <c r="DB24" s="21" t="s">
        <v>91</v>
      </c>
      <c r="DC24" s="21" t="s">
        <v>240</v>
      </c>
      <c r="DD24" s="21" t="s">
        <v>452</v>
      </c>
      <c r="DE24" s="21">
        <v>40</v>
      </c>
      <c r="DF24" s="21" t="s">
        <v>219</v>
      </c>
      <c r="DG24" s="21" t="s">
        <v>68</v>
      </c>
      <c r="DH24" s="21" t="s">
        <v>210</v>
      </c>
      <c r="DI24" s="21" t="s">
        <v>220</v>
      </c>
      <c r="DJ24" s="21" t="s">
        <v>221</v>
      </c>
      <c r="DK24" s="21">
        <v>77</v>
      </c>
      <c r="DL24" s="21" t="s">
        <v>222</v>
      </c>
      <c r="DM24" s="21" t="s">
        <v>258</v>
      </c>
      <c r="DN24" s="21" t="s">
        <v>224</v>
      </c>
      <c r="DO24" s="21" t="s">
        <v>360</v>
      </c>
      <c r="DP24" s="21" t="s">
        <v>360</v>
      </c>
      <c r="DQ24" s="21" t="s">
        <v>360</v>
      </c>
      <c r="DR24" s="21" t="s">
        <v>225</v>
      </c>
      <c r="DS24" s="21" t="s">
        <v>226</v>
      </c>
      <c r="DT24" s="21" t="s">
        <v>249</v>
      </c>
      <c r="DU24" s="21">
        <v>300</v>
      </c>
      <c r="DV24" s="21">
        <v>350</v>
      </c>
      <c r="DW24" s="21" t="s">
        <v>248</v>
      </c>
      <c r="DX24" s="21" t="s">
        <v>209</v>
      </c>
      <c r="DY24" s="21" t="s">
        <v>209</v>
      </c>
      <c r="DZ24" s="21" t="s">
        <v>209</v>
      </c>
      <c r="EA24" s="21" t="s">
        <v>226</v>
      </c>
      <c r="EB24" s="21" t="s">
        <v>454</v>
      </c>
      <c r="EC24" s="21" t="s">
        <v>250</v>
      </c>
      <c r="ED24" s="21" t="s">
        <v>226</v>
      </c>
      <c r="EE24" s="21" t="s">
        <v>248</v>
      </c>
      <c r="EF24" s="21" t="s">
        <v>270</v>
      </c>
      <c r="EG24" s="21" t="s">
        <v>455</v>
      </c>
      <c r="EH24" s="21">
        <v>300</v>
      </c>
      <c r="EI24" s="21" t="s">
        <v>248</v>
      </c>
      <c r="EJ24" s="21" t="s">
        <v>209</v>
      </c>
      <c r="EK24" s="21" t="s">
        <v>248</v>
      </c>
      <c r="EL24" s="21" t="s">
        <v>226</v>
      </c>
      <c r="EM24" s="21" t="s">
        <v>248</v>
      </c>
      <c r="EN24" s="11" t="s">
        <v>209</v>
      </c>
      <c r="EO24" s="11" t="s">
        <v>209</v>
      </c>
      <c r="EP24" s="11" t="s">
        <v>209</v>
      </c>
      <c r="EQ24" s="11" t="s">
        <v>209</v>
      </c>
      <c r="ER24" s="11" t="s">
        <v>209</v>
      </c>
      <c r="ES24" s="21" t="s">
        <v>378</v>
      </c>
      <c r="ET24" s="21">
        <v>24</v>
      </c>
      <c r="EU24" s="21" t="s">
        <v>209</v>
      </c>
      <c r="EV24" s="21" t="s">
        <v>209</v>
      </c>
      <c r="EW24" s="21" t="s">
        <v>432</v>
      </c>
      <c r="EX24" s="21" t="s">
        <v>86</v>
      </c>
      <c r="EY24" s="21" t="s">
        <v>371</v>
      </c>
      <c r="EZ24" s="21" t="s">
        <v>456</v>
      </c>
      <c r="FA24" s="21" t="s">
        <v>370</v>
      </c>
      <c r="FB24" s="21" t="s">
        <v>209</v>
      </c>
      <c r="FC24" s="21">
        <v>7</v>
      </c>
      <c r="FD24" s="21">
        <v>4</v>
      </c>
      <c r="FE24" s="21" t="s">
        <v>457</v>
      </c>
      <c r="FF24" s="21">
        <v>0</v>
      </c>
      <c r="FG24" s="21">
        <v>0</v>
      </c>
      <c r="FH24" s="21" t="s">
        <v>458</v>
      </c>
      <c r="FI24" s="21" t="s">
        <v>262</v>
      </c>
      <c r="FJ24" s="21" t="s">
        <v>459</v>
      </c>
      <c r="FK24" s="21" t="s">
        <v>227</v>
      </c>
      <c r="FL24" s="21" t="s">
        <v>414</v>
      </c>
      <c r="FM24" s="21" t="s">
        <v>227</v>
      </c>
      <c r="FN24" s="21" t="s">
        <v>209</v>
      </c>
      <c r="FO24" s="21" t="s">
        <v>233</v>
      </c>
      <c r="FP24" s="21" t="s">
        <v>252</v>
      </c>
      <c r="FQ24" s="21" t="s">
        <v>248</v>
      </c>
    </row>
    <row r="25" spans="1:173" s="21" customFormat="1" hidden="1">
      <c r="A25" s="11">
        <v>6</v>
      </c>
      <c r="B25" s="11" t="s">
        <v>209</v>
      </c>
      <c r="C25" s="11" t="s">
        <v>209</v>
      </c>
      <c r="D25" s="11" t="s">
        <v>209</v>
      </c>
      <c r="E25" s="11" t="s">
        <v>209</v>
      </c>
      <c r="F25" s="11" t="s">
        <v>209</v>
      </c>
      <c r="G25" s="11" t="s">
        <v>209</v>
      </c>
      <c r="H25" s="11" t="s">
        <v>209</v>
      </c>
      <c r="I25" s="11" t="s">
        <v>209</v>
      </c>
      <c r="J25" s="11" t="s">
        <v>209</v>
      </c>
      <c r="K25" s="11" t="s">
        <v>209</v>
      </c>
      <c r="L25" s="11" t="s">
        <v>209</v>
      </c>
      <c r="M25" s="11" t="s">
        <v>209</v>
      </c>
      <c r="N25" s="11" t="s">
        <v>209</v>
      </c>
      <c r="O25" s="11" t="s">
        <v>209</v>
      </c>
      <c r="P25" s="11" t="s">
        <v>209</v>
      </c>
      <c r="Q25" s="11" t="s">
        <v>209</v>
      </c>
      <c r="R25" s="11" t="s">
        <v>209</v>
      </c>
      <c r="S25" s="11" t="s">
        <v>209</v>
      </c>
      <c r="T25" s="18" t="s">
        <v>209</v>
      </c>
      <c r="U25" s="18" t="s">
        <v>209</v>
      </c>
      <c r="V25" s="11" t="s">
        <v>209</v>
      </c>
      <c r="W25" s="11" t="s">
        <v>209</v>
      </c>
      <c r="X25" s="11" t="s">
        <v>209</v>
      </c>
      <c r="Y25" s="11" t="s">
        <v>209</v>
      </c>
      <c r="Z25" s="11" t="s">
        <v>209</v>
      </c>
      <c r="AA25" s="11" t="s">
        <v>209</v>
      </c>
      <c r="AB25" s="11" t="s">
        <v>209</v>
      </c>
      <c r="AC25" s="11" t="s">
        <v>209</v>
      </c>
      <c r="AD25" s="11" t="s">
        <v>209</v>
      </c>
      <c r="AE25" s="11" t="s">
        <v>209</v>
      </c>
      <c r="AF25" s="11" t="s">
        <v>209</v>
      </c>
      <c r="AG25" s="11" t="s">
        <v>209</v>
      </c>
      <c r="AH25" s="11" t="s">
        <v>209</v>
      </c>
      <c r="AI25" s="11" t="s">
        <v>209</v>
      </c>
      <c r="AJ25" s="11" t="s">
        <v>209</v>
      </c>
      <c r="AK25" s="11" t="s">
        <v>209</v>
      </c>
      <c r="AL25" s="11" t="s">
        <v>209</v>
      </c>
      <c r="AM25" s="11" t="s">
        <v>209</v>
      </c>
      <c r="AN25" s="11" t="s">
        <v>209</v>
      </c>
      <c r="AO25" s="11" t="s">
        <v>209</v>
      </c>
      <c r="AP25" s="11" t="s">
        <v>209</v>
      </c>
      <c r="AQ25" s="11" t="s">
        <v>209</v>
      </c>
      <c r="AR25" s="11" t="s">
        <v>209</v>
      </c>
      <c r="AS25" s="11" t="s">
        <v>209</v>
      </c>
      <c r="AT25" s="11" t="s">
        <v>209</v>
      </c>
      <c r="AU25" s="11" t="s">
        <v>209</v>
      </c>
      <c r="AV25" s="11" t="s">
        <v>209</v>
      </c>
      <c r="AW25" s="11" t="s">
        <v>209</v>
      </c>
      <c r="AX25" s="11" t="s">
        <v>209</v>
      </c>
      <c r="AY25" s="11" t="s">
        <v>209</v>
      </c>
      <c r="AZ25" s="11" t="s">
        <v>209</v>
      </c>
      <c r="BA25" s="11" t="s">
        <v>209</v>
      </c>
      <c r="BB25" s="11" t="s">
        <v>209</v>
      </c>
      <c r="BC25" s="11" t="s">
        <v>209</v>
      </c>
      <c r="BD25" s="11" t="s">
        <v>209</v>
      </c>
      <c r="BE25" s="11" t="s">
        <v>209</v>
      </c>
      <c r="BF25" s="11" t="s">
        <v>209</v>
      </c>
      <c r="BG25" s="11" t="s">
        <v>209</v>
      </c>
      <c r="BH25" s="11" t="s">
        <v>209</v>
      </c>
      <c r="BI25" s="11" t="s">
        <v>209</v>
      </c>
      <c r="BJ25" s="11" t="s">
        <v>209</v>
      </c>
      <c r="BK25" s="11" t="s">
        <v>209</v>
      </c>
      <c r="BL25" s="11" t="s">
        <v>209</v>
      </c>
      <c r="BM25" s="11" t="s">
        <v>209</v>
      </c>
      <c r="BN25" s="11" t="s">
        <v>209</v>
      </c>
      <c r="BO25" s="11" t="s">
        <v>209</v>
      </c>
      <c r="BP25" s="11" t="s">
        <v>209</v>
      </c>
      <c r="BQ25" s="11" t="s">
        <v>209</v>
      </c>
      <c r="BR25" s="11" t="s">
        <v>209</v>
      </c>
      <c r="BS25" s="11" t="s">
        <v>209</v>
      </c>
      <c r="BT25" s="11" t="s">
        <v>209</v>
      </c>
      <c r="BU25" s="11" t="s">
        <v>209</v>
      </c>
      <c r="BV25" s="11" t="s">
        <v>209</v>
      </c>
      <c r="BW25" s="11" t="s">
        <v>209</v>
      </c>
      <c r="BX25" s="11" t="s">
        <v>209</v>
      </c>
      <c r="BY25" s="11" t="s">
        <v>209</v>
      </c>
      <c r="BZ25" s="11" t="s">
        <v>209</v>
      </c>
      <c r="CA25" s="11" t="s">
        <v>209</v>
      </c>
      <c r="CB25" s="11" t="s">
        <v>209</v>
      </c>
      <c r="CC25" s="11" t="s">
        <v>209</v>
      </c>
      <c r="CD25" s="11" t="s">
        <v>209</v>
      </c>
      <c r="CE25" s="11" t="s">
        <v>209</v>
      </c>
      <c r="CF25" s="11" t="s">
        <v>209</v>
      </c>
      <c r="CG25" s="11" t="s">
        <v>209</v>
      </c>
      <c r="CH25" s="11" t="s">
        <v>209</v>
      </c>
      <c r="CI25" s="11" t="s">
        <v>209</v>
      </c>
      <c r="CJ25" s="11" t="s">
        <v>209</v>
      </c>
      <c r="CK25" s="11" t="s">
        <v>209</v>
      </c>
      <c r="CL25" s="11" t="s">
        <v>209</v>
      </c>
      <c r="CM25" s="11" t="s">
        <v>209</v>
      </c>
      <c r="CN25" s="11" t="s">
        <v>209</v>
      </c>
      <c r="CO25" s="11" t="s">
        <v>209</v>
      </c>
      <c r="CP25" s="11" t="s">
        <v>209</v>
      </c>
      <c r="CQ25" s="11" t="s">
        <v>209</v>
      </c>
      <c r="CR25" s="11" t="s">
        <v>209</v>
      </c>
      <c r="CS25" s="11" t="s">
        <v>209</v>
      </c>
      <c r="CT25" s="11" t="s">
        <v>209</v>
      </c>
      <c r="CU25" s="11" t="s">
        <v>209</v>
      </c>
      <c r="CV25" s="11" t="s">
        <v>209</v>
      </c>
      <c r="CW25" s="11" t="s">
        <v>209</v>
      </c>
      <c r="CX25" s="11" t="s">
        <v>209</v>
      </c>
      <c r="CY25" s="11" t="s">
        <v>209</v>
      </c>
      <c r="CZ25" s="11" t="s">
        <v>209</v>
      </c>
      <c r="DA25" s="11" t="s">
        <v>209</v>
      </c>
      <c r="DB25" s="11" t="s">
        <v>209</v>
      </c>
      <c r="DC25" s="11" t="s">
        <v>209</v>
      </c>
      <c r="DD25" s="11" t="s">
        <v>209</v>
      </c>
      <c r="DE25" s="11" t="s">
        <v>209</v>
      </c>
      <c r="DF25" s="11" t="s">
        <v>209</v>
      </c>
      <c r="DG25" s="11" t="s">
        <v>453</v>
      </c>
      <c r="DH25" s="11" t="s">
        <v>235</v>
      </c>
      <c r="DI25" s="11" t="s">
        <v>209</v>
      </c>
      <c r="DJ25" s="11" t="s">
        <v>209</v>
      </c>
      <c r="DK25" s="11">
        <v>90</v>
      </c>
      <c r="DL25" s="11" t="s">
        <v>244</v>
      </c>
      <c r="DM25" s="11" t="s">
        <v>258</v>
      </c>
      <c r="DN25" s="11" t="s">
        <v>224</v>
      </c>
      <c r="DO25" s="11" t="s">
        <v>282</v>
      </c>
      <c r="DP25" s="11" t="s">
        <v>360</v>
      </c>
      <c r="DQ25" s="11" t="s">
        <v>360</v>
      </c>
      <c r="DR25" s="11" t="s">
        <v>225</v>
      </c>
      <c r="DS25" s="11" t="s">
        <v>226</v>
      </c>
      <c r="DT25" s="11" t="s">
        <v>249</v>
      </c>
      <c r="DU25" s="11">
        <v>50</v>
      </c>
      <c r="DV25" s="11" t="s">
        <v>209</v>
      </c>
      <c r="DW25" s="21" t="s">
        <v>248</v>
      </c>
      <c r="DX25" s="11" t="s">
        <v>209</v>
      </c>
      <c r="DY25" s="11" t="s">
        <v>209</v>
      </c>
      <c r="DZ25" s="11" t="s">
        <v>209</v>
      </c>
      <c r="EA25" s="11" t="s">
        <v>209</v>
      </c>
      <c r="EB25" s="11" t="s">
        <v>209</v>
      </c>
      <c r="EC25" s="11" t="s">
        <v>261</v>
      </c>
      <c r="ED25" s="11" t="s">
        <v>209</v>
      </c>
      <c r="EE25" s="11" t="s">
        <v>209</v>
      </c>
      <c r="EF25" s="11" t="s">
        <v>209</v>
      </c>
      <c r="EG25" s="11" t="s">
        <v>209</v>
      </c>
      <c r="EH25" s="11" t="s">
        <v>209</v>
      </c>
      <c r="EI25" s="11" t="s">
        <v>209</v>
      </c>
      <c r="EJ25" s="11" t="s">
        <v>209</v>
      </c>
      <c r="EK25" s="11" t="s">
        <v>209</v>
      </c>
      <c r="EL25" s="11" t="s">
        <v>209</v>
      </c>
      <c r="EM25" s="11" t="s">
        <v>209</v>
      </c>
      <c r="EN25" s="11" t="s">
        <v>209</v>
      </c>
      <c r="EO25" s="11" t="s">
        <v>209</v>
      </c>
      <c r="EP25" s="11" t="s">
        <v>209</v>
      </c>
      <c r="EQ25" s="11" t="s">
        <v>209</v>
      </c>
      <c r="ER25" s="11" t="s">
        <v>209</v>
      </c>
      <c r="ES25" s="11" t="s">
        <v>209</v>
      </c>
      <c r="ET25" s="11" t="s">
        <v>209</v>
      </c>
      <c r="EU25" s="11" t="s">
        <v>209</v>
      </c>
      <c r="EV25" s="11" t="s">
        <v>209</v>
      </c>
      <c r="EW25" s="11" t="s">
        <v>209</v>
      </c>
      <c r="EX25" s="11" t="s">
        <v>209</v>
      </c>
      <c r="EY25" s="11" t="s">
        <v>209</v>
      </c>
      <c r="EZ25" s="11" t="s">
        <v>209</v>
      </c>
      <c r="FA25" s="11" t="s">
        <v>209</v>
      </c>
      <c r="FB25" s="11" t="s">
        <v>209</v>
      </c>
      <c r="FC25" s="11" t="s">
        <v>209</v>
      </c>
      <c r="FD25" s="11" t="s">
        <v>209</v>
      </c>
      <c r="FE25" s="11" t="s">
        <v>209</v>
      </c>
      <c r="FF25" s="11" t="s">
        <v>209</v>
      </c>
      <c r="FG25" s="11" t="s">
        <v>209</v>
      </c>
      <c r="FH25" s="11" t="s">
        <v>209</v>
      </c>
      <c r="FI25" s="11" t="s">
        <v>209</v>
      </c>
      <c r="FJ25" s="11" t="s">
        <v>209</v>
      </c>
      <c r="FK25" s="11" t="s">
        <v>209</v>
      </c>
      <c r="FL25" s="11" t="s">
        <v>209</v>
      </c>
      <c r="FM25" s="11" t="s">
        <v>209</v>
      </c>
      <c r="FN25" s="11" t="s">
        <v>209</v>
      </c>
      <c r="FO25" s="11" t="s">
        <v>209</v>
      </c>
      <c r="FP25" s="11" t="s">
        <v>209</v>
      </c>
      <c r="FQ25" s="11" t="s">
        <v>209</v>
      </c>
    </row>
    <row r="26" spans="1:173" s="21" customFormat="1">
      <c r="A26" s="11">
        <v>7</v>
      </c>
      <c r="B26" s="11" t="s">
        <v>537</v>
      </c>
      <c r="C26" s="12">
        <v>41830</v>
      </c>
      <c r="D26" s="37">
        <v>657510</v>
      </c>
      <c r="E26" s="37">
        <v>9763687</v>
      </c>
      <c r="F26" s="11" t="s">
        <v>78</v>
      </c>
      <c r="G26" s="11" t="s">
        <v>72</v>
      </c>
      <c r="H26" s="3" t="s">
        <v>460</v>
      </c>
      <c r="I26" s="3" t="s">
        <v>86</v>
      </c>
      <c r="J26" s="3" t="s">
        <v>461</v>
      </c>
      <c r="K26" s="13" t="s">
        <v>63</v>
      </c>
      <c r="L26" s="11" t="s">
        <v>59</v>
      </c>
      <c r="M26" s="11" t="s">
        <v>64</v>
      </c>
      <c r="N26" s="11">
        <v>1.4</v>
      </c>
      <c r="O26" s="15">
        <v>10784</v>
      </c>
      <c r="P26" s="16">
        <f>+O26*N26</f>
        <v>15097.599999999999</v>
      </c>
      <c r="Q26" s="17">
        <v>16648.7</v>
      </c>
      <c r="R26" s="18">
        <v>28571</v>
      </c>
      <c r="S26" s="19">
        <f>+R26*N26</f>
        <v>39999.399999999994</v>
      </c>
      <c r="T26" s="18">
        <v>40000</v>
      </c>
      <c r="U26" s="18">
        <f>T26-Q26</f>
        <v>23351.3</v>
      </c>
      <c r="V26" s="20">
        <f>U26/Q26</f>
        <v>1.4025899920113882</v>
      </c>
      <c r="W26" s="11" t="s">
        <v>226</v>
      </c>
      <c r="X26" s="11" t="s">
        <v>333</v>
      </c>
      <c r="Y26" s="11" t="s">
        <v>462</v>
      </c>
      <c r="Z26" s="11" t="s">
        <v>379</v>
      </c>
      <c r="AA26" s="11" t="s">
        <v>463</v>
      </c>
      <c r="AB26" s="11" t="s">
        <v>381</v>
      </c>
      <c r="AC26" s="11">
        <v>32</v>
      </c>
      <c r="AD26" s="11" t="s">
        <v>464</v>
      </c>
      <c r="AE26" s="11">
        <v>500</v>
      </c>
      <c r="AF26" s="11" t="s">
        <v>248</v>
      </c>
      <c r="AG26" s="11" t="s">
        <v>465</v>
      </c>
      <c r="AH26" s="11" t="s">
        <v>466</v>
      </c>
      <c r="AI26" s="11" t="s">
        <v>248</v>
      </c>
      <c r="AJ26" s="11" t="s">
        <v>209</v>
      </c>
      <c r="AK26" s="11" t="s">
        <v>467</v>
      </c>
      <c r="AL26" s="11" t="s">
        <v>226</v>
      </c>
      <c r="AM26" s="11" t="s">
        <v>465</v>
      </c>
      <c r="AN26" s="11" t="s">
        <v>470</v>
      </c>
      <c r="AO26" s="11" t="s">
        <v>226</v>
      </c>
      <c r="AP26" s="11" t="s">
        <v>420</v>
      </c>
      <c r="AQ26" s="11" t="s">
        <v>346</v>
      </c>
      <c r="AR26" s="11" t="s">
        <v>248</v>
      </c>
      <c r="AS26" s="11" t="s">
        <v>209</v>
      </c>
      <c r="AT26" s="11" t="s">
        <v>209</v>
      </c>
      <c r="AU26" s="11" t="s">
        <v>248</v>
      </c>
      <c r="AV26" s="11" t="s">
        <v>209</v>
      </c>
      <c r="AW26" s="11" t="s">
        <v>209</v>
      </c>
      <c r="AX26" s="11" t="s">
        <v>209</v>
      </c>
      <c r="AY26" s="11" t="s">
        <v>209</v>
      </c>
      <c r="AZ26" s="11" t="s">
        <v>209</v>
      </c>
      <c r="BA26" s="11" t="s">
        <v>209</v>
      </c>
      <c r="BB26" s="11" t="s">
        <v>209</v>
      </c>
      <c r="BC26" s="11" t="s">
        <v>209</v>
      </c>
      <c r="BD26" s="11" t="s">
        <v>471</v>
      </c>
      <c r="BE26" s="11" t="s">
        <v>348</v>
      </c>
      <c r="BF26" s="21" t="s">
        <v>473</v>
      </c>
      <c r="BG26" s="11" t="s">
        <v>472</v>
      </c>
      <c r="BH26" s="11" t="s">
        <v>91</v>
      </c>
      <c r="BI26" s="11" t="s">
        <v>474</v>
      </c>
      <c r="BJ26" s="11" t="s">
        <v>209</v>
      </c>
      <c r="BK26" s="11" t="s">
        <v>209</v>
      </c>
      <c r="BL26" s="11" t="s">
        <v>209</v>
      </c>
      <c r="BM26" s="11">
        <v>0</v>
      </c>
      <c r="BN26" s="11" t="s">
        <v>248</v>
      </c>
      <c r="BO26" s="11" t="s">
        <v>393</v>
      </c>
      <c r="BP26" s="11" t="s">
        <v>475</v>
      </c>
      <c r="BQ26" s="11" t="s">
        <v>351</v>
      </c>
      <c r="BR26" s="11" t="s">
        <v>330</v>
      </c>
      <c r="BS26" s="11" t="s">
        <v>352</v>
      </c>
      <c r="BT26" s="11" t="s">
        <v>1</v>
      </c>
      <c r="BU26" s="11" t="s">
        <v>332</v>
      </c>
      <c r="BV26" s="21" t="s">
        <v>207</v>
      </c>
      <c r="BW26" s="21" t="s">
        <v>208</v>
      </c>
      <c r="BX26" s="21" t="s">
        <v>209</v>
      </c>
      <c r="BY26" s="21" t="s">
        <v>476</v>
      </c>
      <c r="BZ26" s="21" t="s">
        <v>235</v>
      </c>
      <c r="CA26" s="22" t="s">
        <v>477</v>
      </c>
      <c r="CB26" s="21">
        <v>200</v>
      </c>
      <c r="CC26" s="21" t="s">
        <v>211</v>
      </c>
      <c r="CD26" s="21" t="s">
        <v>212</v>
      </c>
      <c r="CE26" s="21" t="s">
        <v>264</v>
      </c>
      <c r="CF26" s="21">
        <v>0.5</v>
      </c>
      <c r="CG26" s="21" t="s">
        <v>214</v>
      </c>
      <c r="CH26" s="21">
        <v>1</v>
      </c>
      <c r="CI26" s="21" t="s">
        <v>215</v>
      </c>
      <c r="CJ26" s="21" t="s">
        <v>237</v>
      </c>
      <c r="CK26" s="21" t="s">
        <v>209</v>
      </c>
      <c r="CL26" s="21" t="s">
        <v>238</v>
      </c>
      <c r="CM26" s="21" t="s">
        <v>237</v>
      </c>
      <c r="CN26" s="21" t="s">
        <v>209</v>
      </c>
      <c r="CO26" s="21" t="s">
        <v>256</v>
      </c>
      <c r="CP26" s="21" t="s">
        <v>237</v>
      </c>
      <c r="CQ26" s="21" t="s">
        <v>209</v>
      </c>
      <c r="CR26" s="21">
        <v>200</v>
      </c>
      <c r="CS26" s="21">
        <v>2</v>
      </c>
      <c r="CT26" s="21">
        <v>20</v>
      </c>
      <c r="CU26" s="21">
        <v>3</v>
      </c>
      <c r="CV26" s="21" t="s">
        <v>217</v>
      </c>
      <c r="CW26" s="21" t="s">
        <v>209</v>
      </c>
      <c r="CX26" s="21" t="s">
        <v>239</v>
      </c>
      <c r="CY26" s="21" t="s">
        <v>209</v>
      </c>
      <c r="CZ26" s="21" t="s">
        <v>91</v>
      </c>
      <c r="DA26" s="21" t="s">
        <v>239</v>
      </c>
      <c r="DB26" s="21">
        <v>35</v>
      </c>
      <c r="DC26" s="21" t="s">
        <v>218</v>
      </c>
      <c r="DD26" s="21" t="s">
        <v>86</v>
      </c>
      <c r="DE26" s="21">
        <v>25</v>
      </c>
      <c r="DF26" s="21" t="s">
        <v>241</v>
      </c>
      <c r="DG26" s="21" t="s">
        <v>478</v>
      </c>
      <c r="DH26" s="21" t="s">
        <v>210</v>
      </c>
      <c r="DI26" s="21" t="s">
        <v>242</v>
      </c>
      <c r="DJ26" s="21" t="s">
        <v>243</v>
      </c>
      <c r="DK26" s="21">
        <v>39</v>
      </c>
      <c r="DL26" s="21" t="s">
        <v>222</v>
      </c>
      <c r="DM26" s="21" t="s">
        <v>245</v>
      </c>
      <c r="DN26" s="21" t="s">
        <v>259</v>
      </c>
      <c r="DO26" s="21" t="s">
        <v>360</v>
      </c>
      <c r="DP26" s="21" t="s">
        <v>360</v>
      </c>
      <c r="DQ26" s="21" t="s">
        <v>360</v>
      </c>
      <c r="DR26" s="21" t="s">
        <v>225</v>
      </c>
      <c r="DS26" s="21" t="s">
        <v>248</v>
      </c>
      <c r="DT26" s="21" t="s">
        <v>209</v>
      </c>
      <c r="DU26" s="21">
        <v>340</v>
      </c>
      <c r="DV26" s="21">
        <f>340+300+100</f>
        <v>740</v>
      </c>
      <c r="DW26" s="21" t="s">
        <v>248</v>
      </c>
      <c r="DX26" s="21" t="s">
        <v>209</v>
      </c>
      <c r="DY26" s="21" t="s">
        <v>209</v>
      </c>
      <c r="DZ26" s="21" t="s">
        <v>209</v>
      </c>
      <c r="EA26" s="21" t="s">
        <v>248</v>
      </c>
      <c r="EB26" s="21" t="s">
        <v>209</v>
      </c>
      <c r="EC26" s="21" t="s">
        <v>250</v>
      </c>
      <c r="ED26" s="21" t="s">
        <v>484</v>
      </c>
      <c r="EE26" s="21" t="s">
        <v>485</v>
      </c>
      <c r="EF26" s="21" t="s">
        <v>270</v>
      </c>
      <c r="EG26" s="21" t="s">
        <v>248</v>
      </c>
      <c r="EH26" s="21">
        <v>740</v>
      </c>
      <c r="EI26" s="21" t="s">
        <v>226</v>
      </c>
      <c r="EJ26" s="21" t="s">
        <v>228</v>
      </c>
      <c r="EK26" s="21" t="s">
        <v>248</v>
      </c>
      <c r="EL26" s="21" t="s">
        <v>226</v>
      </c>
      <c r="EM26" s="21" t="s">
        <v>248</v>
      </c>
      <c r="EN26" s="21" t="s">
        <v>209</v>
      </c>
      <c r="EO26" s="21" t="s">
        <v>209</v>
      </c>
      <c r="EP26" s="21" t="s">
        <v>209</v>
      </c>
      <c r="EQ26" s="21" t="s">
        <v>209</v>
      </c>
      <c r="ER26" s="21" t="s">
        <v>209</v>
      </c>
      <c r="ES26" s="21" t="s">
        <v>378</v>
      </c>
      <c r="ET26" s="21" t="s">
        <v>209</v>
      </c>
      <c r="EU26" s="21" t="s">
        <v>209</v>
      </c>
      <c r="EV26" s="21">
        <v>10</v>
      </c>
      <c r="EW26" s="21" t="s">
        <v>432</v>
      </c>
      <c r="EX26" s="21" t="s">
        <v>86</v>
      </c>
      <c r="EY26" s="21" t="s">
        <v>371</v>
      </c>
      <c r="EZ26" s="21" t="s">
        <v>486</v>
      </c>
      <c r="FA26" s="21" t="s">
        <v>370</v>
      </c>
      <c r="FB26" s="21" t="s">
        <v>209</v>
      </c>
      <c r="FC26" s="21">
        <v>2</v>
      </c>
      <c r="FD26" s="21">
        <v>2</v>
      </c>
      <c r="FE26" s="21">
        <v>0</v>
      </c>
      <c r="FF26" s="21">
        <v>0</v>
      </c>
      <c r="FG26" s="21">
        <v>0</v>
      </c>
      <c r="FH26" s="21" t="s">
        <v>230</v>
      </c>
      <c r="FI26" s="21" t="s">
        <v>231</v>
      </c>
      <c r="FJ26" s="21" t="s">
        <v>214</v>
      </c>
      <c r="FK26" s="21" t="s">
        <v>231</v>
      </c>
      <c r="FL26" s="21" t="s">
        <v>91</v>
      </c>
      <c r="FM26" s="21" t="s">
        <v>232</v>
      </c>
      <c r="FN26" s="21" t="s">
        <v>209</v>
      </c>
      <c r="FO26" s="21" t="s">
        <v>233</v>
      </c>
      <c r="FP26" s="21" t="s">
        <v>252</v>
      </c>
      <c r="FQ26" s="21" t="s">
        <v>248</v>
      </c>
    </row>
    <row r="27" spans="1:173" s="21" customFormat="1" hidden="1">
      <c r="A27" s="11">
        <v>7</v>
      </c>
      <c r="B27" s="11" t="s">
        <v>209</v>
      </c>
      <c r="C27" s="11" t="s">
        <v>209</v>
      </c>
      <c r="D27" s="11" t="s">
        <v>209</v>
      </c>
      <c r="E27" s="11" t="s">
        <v>209</v>
      </c>
      <c r="F27" s="11" t="s">
        <v>209</v>
      </c>
      <c r="G27" s="11" t="s">
        <v>209</v>
      </c>
      <c r="H27" s="11" t="s">
        <v>209</v>
      </c>
      <c r="I27" s="11" t="s">
        <v>209</v>
      </c>
      <c r="J27" s="11" t="s">
        <v>209</v>
      </c>
      <c r="K27" s="11" t="s">
        <v>209</v>
      </c>
      <c r="L27" s="11" t="s">
        <v>209</v>
      </c>
      <c r="M27" s="11" t="s">
        <v>209</v>
      </c>
      <c r="N27" s="11" t="s">
        <v>209</v>
      </c>
      <c r="O27" s="11" t="s">
        <v>209</v>
      </c>
      <c r="P27" s="11" t="s">
        <v>209</v>
      </c>
      <c r="Q27" s="11" t="s">
        <v>209</v>
      </c>
      <c r="R27" s="11" t="s">
        <v>209</v>
      </c>
      <c r="S27" s="11" t="s">
        <v>209</v>
      </c>
      <c r="T27" s="18" t="s">
        <v>209</v>
      </c>
      <c r="U27" s="18" t="s">
        <v>209</v>
      </c>
      <c r="V27" s="11" t="s">
        <v>209</v>
      </c>
      <c r="W27" s="11" t="s">
        <v>209</v>
      </c>
      <c r="X27" s="11" t="s">
        <v>209</v>
      </c>
      <c r="Y27" s="11" t="s">
        <v>209</v>
      </c>
      <c r="Z27" s="11" t="s">
        <v>209</v>
      </c>
      <c r="AA27" s="11" t="s">
        <v>209</v>
      </c>
      <c r="AB27" s="11" t="s">
        <v>209</v>
      </c>
      <c r="AC27" s="11" t="s">
        <v>209</v>
      </c>
      <c r="AD27" s="11" t="s">
        <v>209</v>
      </c>
      <c r="AE27" s="11" t="s">
        <v>209</v>
      </c>
      <c r="AF27" s="11" t="s">
        <v>209</v>
      </c>
      <c r="AG27" s="11" t="s">
        <v>209</v>
      </c>
      <c r="AH27" s="11" t="s">
        <v>209</v>
      </c>
      <c r="AI27" s="11" t="s">
        <v>209</v>
      </c>
      <c r="AJ27" s="11" t="s">
        <v>209</v>
      </c>
      <c r="AK27" s="11" t="s">
        <v>209</v>
      </c>
      <c r="AL27" s="11" t="s">
        <v>209</v>
      </c>
      <c r="AM27" s="11" t="s">
        <v>209</v>
      </c>
      <c r="AN27" s="11" t="s">
        <v>209</v>
      </c>
      <c r="AO27" s="11" t="s">
        <v>209</v>
      </c>
      <c r="AP27" s="11" t="s">
        <v>209</v>
      </c>
      <c r="AQ27" s="11" t="s">
        <v>209</v>
      </c>
      <c r="AR27" s="11" t="s">
        <v>209</v>
      </c>
      <c r="AS27" s="11" t="s">
        <v>209</v>
      </c>
      <c r="AT27" s="11" t="s">
        <v>209</v>
      </c>
      <c r="AU27" s="11" t="s">
        <v>209</v>
      </c>
      <c r="AV27" s="11" t="s">
        <v>209</v>
      </c>
      <c r="AW27" s="11" t="s">
        <v>209</v>
      </c>
      <c r="AX27" s="11" t="s">
        <v>209</v>
      </c>
      <c r="AY27" s="11" t="s">
        <v>209</v>
      </c>
      <c r="AZ27" s="11" t="s">
        <v>209</v>
      </c>
      <c r="BA27" s="11" t="s">
        <v>209</v>
      </c>
      <c r="BB27" s="11" t="s">
        <v>209</v>
      </c>
      <c r="BC27" s="11" t="s">
        <v>209</v>
      </c>
      <c r="BD27" s="11" t="s">
        <v>209</v>
      </c>
      <c r="BE27" s="11" t="s">
        <v>209</v>
      </c>
      <c r="BF27" s="11" t="s">
        <v>209</v>
      </c>
      <c r="BG27" s="11" t="s">
        <v>209</v>
      </c>
      <c r="BH27" s="11" t="s">
        <v>209</v>
      </c>
      <c r="BI27" s="11" t="s">
        <v>209</v>
      </c>
      <c r="BJ27" s="11" t="s">
        <v>209</v>
      </c>
      <c r="BK27" s="11" t="s">
        <v>209</v>
      </c>
      <c r="BL27" s="11" t="s">
        <v>209</v>
      </c>
      <c r="BM27" s="11" t="s">
        <v>209</v>
      </c>
      <c r="BN27" s="11" t="s">
        <v>209</v>
      </c>
      <c r="BO27" s="11" t="s">
        <v>209</v>
      </c>
      <c r="BP27" s="11" t="s">
        <v>209</v>
      </c>
      <c r="BQ27" s="11" t="s">
        <v>209</v>
      </c>
      <c r="BR27" s="11" t="s">
        <v>209</v>
      </c>
      <c r="BS27" s="11" t="s">
        <v>209</v>
      </c>
      <c r="BT27" s="11" t="s">
        <v>209</v>
      </c>
      <c r="BU27" s="11" t="s">
        <v>209</v>
      </c>
      <c r="BV27" s="11" t="s">
        <v>209</v>
      </c>
      <c r="BW27" s="11" t="s">
        <v>209</v>
      </c>
      <c r="BX27" s="11" t="s">
        <v>209</v>
      </c>
      <c r="BY27" s="11" t="s">
        <v>209</v>
      </c>
      <c r="BZ27" s="11" t="s">
        <v>209</v>
      </c>
      <c r="CA27" s="11" t="s">
        <v>209</v>
      </c>
      <c r="CB27" s="11" t="s">
        <v>209</v>
      </c>
      <c r="CC27" s="11" t="s">
        <v>209</v>
      </c>
      <c r="CD27" s="11" t="s">
        <v>209</v>
      </c>
      <c r="CE27" s="11" t="s">
        <v>209</v>
      </c>
      <c r="CF27" s="11" t="s">
        <v>209</v>
      </c>
      <c r="CG27" s="11" t="s">
        <v>209</v>
      </c>
      <c r="CH27" s="11" t="s">
        <v>209</v>
      </c>
      <c r="CI27" s="11" t="s">
        <v>209</v>
      </c>
      <c r="CJ27" s="11" t="s">
        <v>209</v>
      </c>
      <c r="CK27" s="11" t="s">
        <v>209</v>
      </c>
      <c r="CL27" s="11" t="s">
        <v>209</v>
      </c>
      <c r="CM27" s="11" t="s">
        <v>209</v>
      </c>
      <c r="CN27" s="11" t="s">
        <v>209</v>
      </c>
      <c r="CO27" s="11" t="s">
        <v>209</v>
      </c>
      <c r="CP27" s="11" t="s">
        <v>209</v>
      </c>
      <c r="CQ27" s="11" t="s">
        <v>209</v>
      </c>
      <c r="CR27" s="11" t="s">
        <v>209</v>
      </c>
      <c r="CS27" s="11" t="s">
        <v>209</v>
      </c>
      <c r="CT27" s="11" t="s">
        <v>209</v>
      </c>
      <c r="CU27" s="11" t="s">
        <v>209</v>
      </c>
      <c r="CV27" s="11" t="s">
        <v>209</v>
      </c>
      <c r="CW27" s="11" t="s">
        <v>209</v>
      </c>
      <c r="CX27" s="11" t="s">
        <v>209</v>
      </c>
      <c r="CY27" s="11" t="s">
        <v>209</v>
      </c>
      <c r="CZ27" s="11" t="s">
        <v>209</v>
      </c>
      <c r="DA27" s="11" t="s">
        <v>209</v>
      </c>
      <c r="DB27" s="11" t="s">
        <v>209</v>
      </c>
      <c r="DC27" s="11" t="s">
        <v>209</v>
      </c>
      <c r="DD27" s="11" t="s">
        <v>209</v>
      </c>
      <c r="DE27" s="11" t="s">
        <v>209</v>
      </c>
      <c r="DF27" s="11" t="s">
        <v>209</v>
      </c>
      <c r="DG27" s="11" t="s">
        <v>476</v>
      </c>
      <c r="DH27" s="11" t="s">
        <v>235</v>
      </c>
      <c r="DI27" s="11" t="s">
        <v>209</v>
      </c>
      <c r="DJ27" s="11" t="s">
        <v>209</v>
      </c>
      <c r="DK27" s="11">
        <v>37</v>
      </c>
      <c r="DL27" s="11" t="s">
        <v>244</v>
      </c>
      <c r="DM27" s="11" t="s">
        <v>245</v>
      </c>
      <c r="DN27" s="11" t="s">
        <v>259</v>
      </c>
      <c r="DO27" s="11" t="s">
        <v>282</v>
      </c>
      <c r="DP27" s="11" t="s">
        <v>481</v>
      </c>
      <c r="DQ27" s="11" t="s">
        <v>481</v>
      </c>
      <c r="DR27" s="21" t="s">
        <v>225</v>
      </c>
      <c r="DS27" s="21" t="s">
        <v>248</v>
      </c>
      <c r="DT27" s="11" t="s">
        <v>209</v>
      </c>
      <c r="DU27" s="11">
        <v>300</v>
      </c>
      <c r="DV27" s="11" t="s">
        <v>209</v>
      </c>
      <c r="DW27" s="21" t="s">
        <v>248</v>
      </c>
      <c r="DX27" s="11" t="s">
        <v>209</v>
      </c>
      <c r="DY27" s="11" t="s">
        <v>209</v>
      </c>
      <c r="DZ27" s="11" t="s">
        <v>209</v>
      </c>
      <c r="EA27" s="11" t="s">
        <v>209</v>
      </c>
      <c r="EB27" s="11" t="s">
        <v>209</v>
      </c>
      <c r="EC27" s="11" t="s">
        <v>209</v>
      </c>
      <c r="ED27" s="11" t="s">
        <v>209</v>
      </c>
      <c r="EE27" s="11" t="s">
        <v>209</v>
      </c>
      <c r="EF27" s="11" t="s">
        <v>209</v>
      </c>
      <c r="EG27" s="11" t="s">
        <v>209</v>
      </c>
      <c r="EH27" s="11" t="s">
        <v>209</v>
      </c>
      <c r="EI27" s="11" t="s">
        <v>209</v>
      </c>
      <c r="EJ27" s="11" t="s">
        <v>209</v>
      </c>
      <c r="EK27" s="11" t="s">
        <v>209</v>
      </c>
      <c r="EL27" s="11" t="s">
        <v>209</v>
      </c>
      <c r="EM27" s="11" t="s">
        <v>209</v>
      </c>
      <c r="EN27" s="11" t="s">
        <v>209</v>
      </c>
      <c r="EO27" s="11" t="s">
        <v>209</v>
      </c>
      <c r="EP27" s="11" t="s">
        <v>209</v>
      </c>
      <c r="EQ27" s="11" t="s">
        <v>209</v>
      </c>
      <c r="ER27" s="11" t="s">
        <v>209</v>
      </c>
      <c r="ES27" s="11" t="s">
        <v>209</v>
      </c>
      <c r="ET27" s="11" t="s">
        <v>209</v>
      </c>
      <c r="EU27" s="11" t="s">
        <v>209</v>
      </c>
      <c r="EV27" s="11" t="s">
        <v>209</v>
      </c>
      <c r="EW27" s="11" t="s">
        <v>209</v>
      </c>
      <c r="EX27" s="11" t="s">
        <v>209</v>
      </c>
      <c r="EY27" s="11" t="s">
        <v>209</v>
      </c>
      <c r="EZ27" s="11" t="s">
        <v>209</v>
      </c>
      <c r="FA27" s="11" t="s">
        <v>209</v>
      </c>
      <c r="FB27" s="11" t="s">
        <v>209</v>
      </c>
      <c r="FC27" s="11" t="s">
        <v>209</v>
      </c>
      <c r="FD27" s="11" t="s">
        <v>209</v>
      </c>
      <c r="FE27" s="11" t="s">
        <v>209</v>
      </c>
      <c r="FF27" s="11" t="s">
        <v>209</v>
      </c>
      <c r="FG27" s="11" t="s">
        <v>209</v>
      </c>
      <c r="FH27" s="11" t="s">
        <v>209</v>
      </c>
      <c r="FI27" s="11" t="s">
        <v>209</v>
      </c>
      <c r="FJ27" s="11" t="s">
        <v>209</v>
      </c>
      <c r="FK27" s="11" t="s">
        <v>209</v>
      </c>
      <c r="FL27" s="11" t="s">
        <v>209</v>
      </c>
      <c r="FM27" s="11" t="s">
        <v>209</v>
      </c>
      <c r="FN27" s="11" t="s">
        <v>209</v>
      </c>
      <c r="FO27" s="11" t="s">
        <v>209</v>
      </c>
      <c r="FP27" s="11" t="s">
        <v>209</v>
      </c>
      <c r="FQ27" s="11" t="s">
        <v>209</v>
      </c>
    </row>
    <row r="28" spans="1:173" s="21" customFormat="1" hidden="1">
      <c r="A28" s="11">
        <v>7</v>
      </c>
      <c r="B28" s="11" t="s">
        <v>209</v>
      </c>
      <c r="C28" s="11" t="s">
        <v>209</v>
      </c>
      <c r="D28" s="11" t="s">
        <v>209</v>
      </c>
      <c r="E28" s="11" t="s">
        <v>209</v>
      </c>
      <c r="F28" s="11" t="s">
        <v>209</v>
      </c>
      <c r="G28" s="11" t="s">
        <v>209</v>
      </c>
      <c r="H28" s="11" t="s">
        <v>209</v>
      </c>
      <c r="I28" s="11" t="s">
        <v>209</v>
      </c>
      <c r="J28" s="11" t="s">
        <v>209</v>
      </c>
      <c r="K28" s="11" t="s">
        <v>209</v>
      </c>
      <c r="L28" s="11" t="s">
        <v>209</v>
      </c>
      <c r="M28" s="11" t="s">
        <v>209</v>
      </c>
      <c r="N28" s="11" t="s">
        <v>209</v>
      </c>
      <c r="O28" s="11" t="s">
        <v>209</v>
      </c>
      <c r="P28" s="11" t="s">
        <v>209</v>
      </c>
      <c r="Q28" s="11" t="s">
        <v>209</v>
      </c>
      <c r="R28" s="11" t="s">
        <v>209</v>
      </c>
      <c r="S28" s="11" t="s">
        <v>209</v>
      </c>
      <c r="T28" s="18" t="s">
        <v>209</v>
      </c>
      <c r="U28" s="18" t="s">
        <v>209</v>
      </c>
      <c r="V28" s="11" t="s">
        <v>209</v>
      </c>
      <c r="W28" s="11" t="s">
        <v>209</v>
      </c>
      <c r="X28" s="11" t="s">
        <v>209</v>
      </c>
      <c r="Y28" s="11" t="s">
        <v>209</v>
      </c>
      <c r="Z28" s="11" t="s">
        <v>209</v>
      </c>
      <c r="AA28" s="11" t="s">
        <v>209</v>
      </c>
      <c r="AB28" s="11" t="s">
        <v>209</v>
      </c>
      <c r="AC28" s="11" t="s">
        <v>209</v>
      </c>
      <c r="AD28" s="11" t="s">
        <v>209</v>
      </c>
      <c r="AE28" s="11" t="s">
        <v>209</v>
      </c>
      <c r="AF28" s="11" t="s">
        <v>209</v>
      </c>
      <c r="AG28" s="11" t="s">
        <v>209</v>
      </c>
      <c r="AH28" s="11" t="s">
        <v>209</v>
      </c>
      <c r="AI28" s="11" t="s">
        <v>209</v>
      </c>
      <c r="AJ28" s="11" t="s">
        <v>209</v>
      </c>
      <c r="AK28" s="11" t="s">
        <v>209</v>
      </c>
      <c r="AL28" s="11" t="s">
        <v>209</v>
      </c>
      <c r="AM28" s="11" t="s">
        <v>209</v>
      </c>
      <c r="AN28" s="11" t="s">
        <v>209</v>
      </c>
      <c r="AO28" s="11" t="s">
        <v>209</v>
      </c>
      <c r="AP28" s="11" t="s">
        <v>209</v>
      </c>
      <c r="AQ28" s="11" t="s">
        <v>209</v>
      </c>
      <c r="AR28" s="11" t="s">
        <v>209</v>
      </c>
      <c r="AS28" s="11" t="s">
        <v>209</v>
      </c>
      <c r="AT28" s="11" t="s">
        <v>209</v>
      </c>
      <c r="AU28" s="11" t="s">
        <v>209</v>
      </c>
      <c r="AV28" s="11" t="s">
        <v>209</v>
      </c>
      <c r="AW28" s="11" t="s">
        <v>209</v>
      </c>
      <c r="AX28" s="11" t="s">
        <v>209</v>
      </c>
      <c r="AY28" s="11" t="s">
        <v>209</v>
      </c>
      <c r="AZ28" s="11" t="s">
        <v>209</v>
      </c>
      <c r="BA28" s="11" t="s">
        <v>209</v>
      </c>
      <c r="BB28" s="11" t="s">
        <v>209</v>
      </c>
      <c r="BC28" s="11" t="s">
        <v>209</v>
      </c>
      <c r="BD28" s="11" t="s">
        <v>209</v>
      </c>
      <c r="BE28" s="11" t="s">
        <v>209</v>
      </c>
      <c r="BF28" s="11" t="s">
        <v>209</v>
      </c>
      <c r="BG28" s="11" t="s">
        <v>209</v>
      </c>
      <c r="BH28" s="11" t="s">
        <v>209</v>
      </c>
      <c r="BI28" s="11" t="s">
        <v>209</v>
      </c>
      <c r="BJ28" s="11" t="s">
        <v>209</v>
      </c>
      <c r="BK28" s="11" t="s">
        <v>209</v>
      </c>
      <c r="BL28" s="11" t="s">
        <v>209</v>
      </c>
      <c r="BM28" s="11" t="s">
        <v>209</v>
      </c>
      <c r="BN28" s="11" t="s">
        <v>209</v>
      </c>
      <c r="BO28" s="11" t="s">
        <v>209</v>
      </c>
      <c r="BP28" s="11" t="s">
        <v>209</v>
      </c>
      <c r="BQ28" s="11" t="s">
        <v>209</v>
      </c>
      <c r="BR28" s="11" t="s">
        <v>209</v>
      </c>
      <c r="BS28" s="11" t="s">
        <v>209</v>
      </c>
      <c r="BT28" s="11" t="s">
        <v>209</v>
      </c>
      <c r="BU28" s="11" t="s">
        <v>209</v>
      </c>
      <c r="BV28" s="11" t="s">
        <v>209</v>
      </c>
      <c r="BW28" s="11" t="s">
        <v>209</v>
      </c>
      <c r="BX28" s="11" t="s">
        <v>209</v>
      </c>
      <c r="BY28" s="11" t="s">
        <v>209</v>
      </c>
      <c r="BZ28" s="11" t="s">
        <v>209</v>
      </c>
      <c r="CA28" s="11" t="s">
        <v>209</v>
      </c>
      <c r="CB28" s="11" t="s">
        <v>209</v>
      </c>
      <c r="CC28" s="11" t="s">
        <v>209</v>
      </c>
      <c r="CD28" s="11" t="s">
        <v>209</v>
      </c>
      <c r="CE28" s="11" t="s">
        <v>209</v>
      </c>
      <c r="CF28" s="11" t="s">
        <v>209</v>
      </c>
      <c r="CG28" s="11" t="s">
        <v>209</v>
      </c>
      <c r="CH28" s="11" t="s">
        <v>209</v>
      </c>
      <c r="CI28" s="11" t="s">
        <v>209</v>
      </c>
      <c r="CJ28" s="11" t="s">
        <v>209</v>
      </c>
      <c r="CK28" s="11" t="s">
        <v>209</v>
      </c>
      <c r="CL28" s="11" t="s">
        <v>209</v>
      </c>
      <c r="CM28" s="11" t="s">
        <v>209</v>
      </c>
      <c r="CN28" s="11" t="s">
        <v>209</v>
      </c>
      <c r="CO28" s="11" t="s">
        <v>209</v>
      </c>
      <c r="CP28" s="11" t="s">
        <v>209</v>
      </c>
      <c r="CQ28" s="11" t="s">
        <v>209</v>
      </c>
      <c r="CR28" s="11" t="s">
        <v>209</v>
      </c>
      <c r="CS28" s="11" t="s">
        <v>209</v>
      </c>
      <c r="CT28" s="11" t="s">
        <v>209</v>
      </c>
      <c r="CU28" s="11" t="s">
        <v>209</v>
      </c>
      <c r="CV28" s="11" t="s">
        <v>209</v>
      </c>
      <c r="CW28" s="11" t="s">
        <v>209</v>
      </c>
      <c r="CX28" s="11" t="s">
        <v>209</v>
      </c>
      <c r="CY28" s="11" t="s">
        <v>209</v>
      </c>
      <c r="CZ28" s="11" t="s">
        <v>209</v>
      </c>
      <c r="DA28" s="11" t="s">
        <v>209</v>
      </c>
      <c r="DB28" s="11" t="s">
        <v>209</v>
      </c>
      <c r="DC28" s="11" t="s">
        <v>209</v>
      </c>
      <c r="DD28" s="11" t="s">
        <v>209</v>
      </c>
      <c r="DE28" s="11" t="s">
        <v>209</v>
      </c>
      <c r="DF28" s="11" t="s">
        <v>209</v>
      </c>
      <c r="DG28" s="11" t="s">
        <v>479</v>
      </c>
      <c r="DH28" s="11" t="s">
        <v>253</v>
      </c>
      <c r="DI28" s="11" t="s">
        <v>209</v>
      </c>
      <c r="DJ28" s="11" t="s">
        <v>209</v>
      </c>
      <c r="DK28" s="11">
        <v>14</v>
      </c>
      <c r="DL28" s="11" t="s">
        <v>222</v>
      </c>
      <c r="DM28" s="11" t="s">
        <v>223</v>
      </c>
      <c r="DN28" s="11" t="s">
        <v>259</v>
      </c>
      <c r="DO28" s="11" t="s">
        <v>209</v>
      </c>
      <c r="DP28" s="11" t="s">
        <v>209</v>
      </c>
      <c r="DQ28" s="11" t="s">
        <v>209</v>
      </c>
      <c r="DR28" s="11" t="s">
        <v>209</v>
      </c>
      <c r="DS28" s="11" t="s">
        <v>209</v>
      </c>
      <c r="DT28" s="11" t="s">
        <v>209</v>
      </c>
      <c r="DU28" s="11">
        <v>100</v>
      </c>
      <c r="DV28" s="11" t="s">
        <v>209</v>
      </c>
      <c r="DW28" s="21" t="s">
        <v>248</v>
      </c>
      <c r="DX28" s="11" t="s">
        <v>209</v>
      </c>
      <c r="DY28" s="11" t="s">
        <v>482</v>
      </c>
      <c r="DZ28" s="11" t="s">
        <v>86</v>
      </c>
      <c r="EA28" s="11" t="s">
        <v>209</v>
      </c>
      <c r="EB28" s="11" t="s">
        <v>209</v>
      </c>
      <c r="EC28" s="11" t="s">
        <v>209</v>
      </c>
      <c r="ED28" s="11" t="s">
        <v>209</v>
      </c>
      <c r="EE28" s="11" t="s">
        <v>209</v>
      </c>
      <c r="EF28" s="11" t="s">
        <v>209</v>
      </c>
      <c r="EG28" s="11" t="s">
        <v>209</v>
      </c>
      <c r="EH28" s="11" t="s">
        <v>209</v>
      </c>
      <c r="EI28" s="11" t="s">
        <v>209</v>
      </c>
      <c r="EJ28" s="11" t="s">
        <v>209</v>
      </c>
      <c r="EK28" s="11" t="s">
        <v>209</v>
      </c>
      <c r="EL28" s="11" t="s">
        <v>209</v>
      </c>
      <c r="EM28" s="11" t="s">
        <v>209</v>
      </c>
      <c r="EN28" s="11" t="s">
        <v>209</v>
      </c>
      <c r="EO28" s="11" t="s">
        <v>209</v>
      </c>
      <c r="EP28" s="11" t="s">
        <v>209</v>
      </c>
      <c r="EQ28" s="11" t="s">
        <v>209</v>
      </c>
      <c r="ER28" s="11" t="s">
        <v>209</v>
      </c>
      <c r="ES28" s="11" t="s">
        <v>209</v>
      </c>
      <c r="ET28" s="11" t="s">
        <v>209</v>
      </c>
      <c r="EU28" s="11" t="s">
        <v>209</v>
      </c>
      <c r="EV28" s="11" t="s">
        <v>209</v>
      </c>
      <c r="EW28" s="11" t="s">
        <v>209</v>
      </c>
      <c r="EX28" s="11" t="s">
        <v>209</v>
      </c>
      <c r="EY28" s="11" t="s">
        <v>209</v>
      </c>
      <c r="EZ28" s="11" t="s">
        <v>209</v>
      </c>
      <c r="FA28" s="11" t="s">
        <v>209</v>
      </c>
      <c r="FB28" s="11" t="s">
        <v>209</v>
      </c>
      <c r="FC28" s="11" t="s">
        <v>209</v>
      </c>
      <c r="FD28" s="11" t="s">
        <v>209</v>
      </c>
      <c r="FE28" s="11" t="s">
        <v>209</v>
      </c>
      <c r="FF28" s="11" t="s">
        <v>209</v>
      </c>
      <c r="FG28" s="11" t="s">
        <v>209</v>
      </c>
      <c r="FH28" s="11" t="s">
        <v>209</v>
      </c>
      <c r="FI28" s="11" t="s">
        <v>209</v>
      </c>
      <c r="FJ28" s="11" t="s">
        <v>209</v>
      </c>
      <c r="FK28" s="11" t="s">
        <v>209</v>
      </c>
      <c r="FL28" s="11" t="s">
        <v>209</v>
      </c>
      <c r="FM28" s="11" t="s">
        <v>209</v>
      </c>
      <c r="FN28" s="11" t="s">
        <v>209</v>
      </c>
      <c r="FO28" s="11" t="s">
        <v>209</v>
      </c>
      <c r="FP28" s="11" t="s">
        <v>209</v>
      </c>
      <c r="FQ28" s="11" t="s">
        <v>209</v>
      </c>
    </row>
    <row r="29" spans="1:173" s="21" customFormat="1" hidden="1">
      <c r="A29" s="11">
        <v>7</v>
      </c>
      <c r="B29" s="11" t="s">
        <v>209</v>
      </c>
      <c r="C29" s="11" t="s">
        <v>209</v>
      </c>
      <c r="D29" s="11" t="s">
        <v>209</v>
      </c>
      <c r="E29" s="11" t="s">
        <v>209</v>
      </c>
      <c r="F29" s="11" t="s">
        <v>209</v>
      </c>
      <c r="G29" s="11" t="s">
        <v>209</v>
      </c>
      <c r="H29" s="11" t="s">
        <v>209</v>
      </c>
      <c r="I29" s="11" t="s">
        <v>209</v>
      </c>
      <c r="J29" s="11" t="s">
        <v>209</v>
      </c>
      <c r="K29" s="11" t="s">
        <v>209</v>
      </c>
      <c r="L29" s="11" t="s">
        <v>209</v>
      </c>
      <c r="M29" s="11" t="s">
        <v>209</v>
      </c>
      <c r="N29" s="11" t="s">
        <v>209</v>
      </c>
      <c r="O29" s="11" t="s">
        <v>209</v>
      </c>
      <c r="P29" s="11" t="s">
        <v>209</v>
      </c>
      <c r="Q29" s="11" t="s">
        <v>209</v>
      </c>
      <c r="R29" s="11" t="s">
        <v>209</v>
      </c>
      <c r="S29" s="11" t="s">
        <v>209</v>
      </c>
      <c r="T29" s="18" t="s">
        <v>209</v>
      </c>
      <c r="U29" s="18" t="s">
        <v>209</v>
      </c>
      <c r="V29" s="11" t="s">
        <v>209</v>
      </c>
      <c r="W29" s="11" t="s">
        <v>209</v>
      </c>
      <c r="X29" s="11" t="s">
        <v>209</v>
      </c>
      <c r="Y29" s="11" t="s">
        <v>209</v>
      </c>
      <c r="Z29" s="11" t="s">
        <v>209</v>
      </c>
      <c r="AA29" s="11" t="s">
        <v>209</v>
      </c>
      <c r="AB29" s="11" t="s">
        <v>209</v>
      </c>
      <c r="AC29" s="11" t="s">
        <v>209</v>
      </c>
      <c r="AD29" s="11" t="s">
        <v>209</v>
      </c>
      <c r="AE29" s="11" t="s">
        <v>209</v>
      </c>
      <c r="AF29" s="11" t="s">
        <v>209</v>
      </c>
      <c r="AG29" s="11" t="s">
        <v>209</v>
      </c>
      <c r="AH29" s="11" t="s">
        <v>209</v>
      </c>
      <c r="AI29" s="11" t="s">
        <v>209</v>
      </c>
      <c r="AJ29" s="11" t="s">
        <v>209</v>
      </c>
      <c r="AK29" s="11" t="s">
        <v>209</v>
      </c>
      <c r="AL29" s="11" t="s">
        <v>209</v>
      </c>
      <c r="AM29" s="11" t="s">
        <v>209</v>
      </c>
      <c r="AN29" s="11" t="s">
        <v>209</v>
      </c>
      <c r="AO29" s="11" t="s">
        <v>209</v>
      </c>
      <c r="AP29" s="11" t="s">
        <v>209</v>
      </c>
      <c r="AQ29" s="11" t="s">
        <v>209</v>
      </c>
      <c r="AR29" s="11" t="s">
        <v>209</v>
      </c>
      <c r="AS29" s="11" t="s">
        <v>209</v>
      </c>
      <c r="AT29" s="11" t="s">
        <v>209</v>
      </c>
      <c r="AU29" s="11" t="s">
        <v>209</v>
      </c>
      <c r="AV29" s="11" t="s">
        <v>209</v>
      </c>
      <c r="AW29" s="11" t="s">
        <v>209</v>
      </c>
      <c r="AX29" s="11" t="s">
        <v>209</v>
      </c>
      <c r="AY29" s="11" t="s">
        <v>209</v>
      </c>
      <c r="AZ29" s="11" t="s">
        <v>209</v>
      </c>
      <c r="BA29" s="11" t="s">
        <v>209</v>
      </c>
      <c r="BB29" s="11" t="s">
        <v>209</v>
      </c>
      <c r="BC29" s="11" t="s">
        <v>209</v>
      </c>
      <c r="BD29" s="11" t="s">
        <v>209</v>
      </c>
      <c r="BE29" s="11" t="s">
        <v>209</v>
      </c>
      <c r="BF29" s="11" t="s">
        <v>209</v>
      </c>
      <c r="BG29" s="11" t="s">
        <v>209</v>
      </c>
      <c r="BH29" s="11" t="s">
        <v>209</v>
      </c>
      <c r="BI29" s="11" t="s">
        <v>209</v>
      </c>
      <c r="BJ29" s="11" t="s">
        <v>209</v>
      </c>
      <c r="BK29" s="11" t="s">
        <v>209</v>
      </c>
      <c r="BL29" s="11" t="s">
        <v>209</v>
      </c>
      <c r="BM29" s="11" t="s">
        <v>209</v>
      </c>
      <c r="BN29" s="11" t="s">
        <v>209</v>
      </c>
      <c r="BO29" s="11" t="s">
        <v>209</v>
      </c>
      <c r="BP29" s="11" t="s">
        <v>209</v>
      </c>
      <c r="BQ29" s="11" t="s">
        <v>209</v>
      </c>
      <c r="BR29" s="11" t="s">
        <v>209</v>
      </c>
      <c r="BS29" s="11" t="s">
        <v>209</v>
      </c>
      <c r="BT29" s="11" t="s">
        <v>209</v>
      </c>
      <c r="BU29" s="11" t="s">
        <v>209</v>
      </c>
      <c r="BV29" s="11" t="s">
        <v>209</v>
      </c>
      <c r="BW29" s="11" t="s">
        <v>209</v>
      </c>
      <c r="BX29" s="11" t="s">
        <v>209</v>
      </c>
      <c r="BY29" s="11" t="s">
        <v>209</v>
      </c>
      <c r="BZ29" s="11" t="s">
        <v>209</v>
      </c>
      <c r="CA29" s="11" t="s">
        <v>209</v>
      </c>
      <c r="CB29" s="11" t="s">
        <v>209</v>
      </c>
      <c r="CC29" s="11" t="s">
        <v>209</v>
      </c>
      <c r="CD29" s="11" t="s">
        <v>209</v>
      </c>
      <c r="CE29" s="11" t="s">
        <v>209</v>
      </c>
      <c r="CF29" s="11" t="s">
        <v>209</v>
      </c>
      <c r="CG29" s="11" t="s">
        <v>209</v>
      </c>
      <c r="CH29" s="11" t="s">
        <v>209</v>
      </c>
      <c r="CI29" s="11" t="s">
        <v>209</v>
      </c>
      <c r="CJ29" s="11" t="s">
        <v>209</v>
      </c>
      <c r="CK29" s="11" t="s">
        <v>209</v>
      </c>
      <c r="CL29" s="11" t="s">
        <v>209</v>
      </c>
      <c r="CM29" s="11" t="s">
        <v>209</v>
      </c>
      <c r="CN29" s="11" t="s">
        <v>209</v>
      </c>
      <c r="CO29" s="11" t="s">
        <v>209</v>
      </c>
      <c r="CP29" s="11" t="s">
        <v>209</v>
      </c>
      <c r="CQ29" s="11" t="s">
        <v>209</v>
      </c>
      <c r="CR29" s="11" t="s">
        <v>209</v>
      </c>
      <c r="CS29" s="11" t="s">
        <v>209</v>
      </c>
      <c r="CT29" s="11" t="s">
        <v>209</v>
      </c>
      <c r="CU29" s="11" t="s">
        <v>209</v>
      </c>
      <c r="CV29" s="11" t="s">
        <v>209</v>
      </c>
      <c r="CW29" s="11" t="s">
        <v>209</v>
      </c>
      <c r="CX29" s="11" t="s">
        <v>209</v>
      </c>
      <c r="CY29" s="11" t="s">
        <v>209</v>
      </c>
      <c r="CZ29" s="11" t="s">
        <v>209</v>
      </c>
      <c r="DA29" s="11" t="s">
        <v>209</v>
      </c>
      <c r="DB29" s="11" t="s">
        <v>209</v>
      </c>
      <c r="DC29" s="11" t="s">
        <v>209</v>
      </c>
      <c r="DD29" s="11" t="s">
        <v>209</v>
      </c>
      <c r="DE29" s="11" t="s">
        <v>209</v>
      </c>
      <c r="DF29" s="11" t="s">
        <v>209</v>
      </c>
      <c r="DG29" s="11" t="s">
        <v>480</v>
      </c>
      <c r="DH29" s="11" t="s">
        <v>253</v>
      </c>
      <c r="DI29" s="11" t="s">
        <v>209</v>
      </c>
      <c r="DJ29" s="11" t="s">
        <v>209</v>
      </c>
      <c r="DK29" s="11">
        <v>9</v>
      </c>
      <c r="DL29" s="11" t="s">
        <v>244</v>
      </c>
      <c r="DM29" s="11" t="s">
        <v>223</v>
      </c>
      <c r="DN29" s="11" t="s">
        <v>246</v>
      </c>
      <c r="DO29" s="11" t="s">
        <v>209</v>
      </c>
      <c r="DP29" s="11" t="s">
        <v>209</v>
      </c>
      <c r="DQ29" s="11" t="s">
        <v>209</v>
      </c>
      <c r="DR29" s="11" t="s">
        <v>209</v>
      </c>
      <c r="DS29" s="11" t="s">
        <v>209</v>
      </c>
      <c r="DT29" s="11" t="s">
        <v>209</v>
      </c>
      <c r="DU29" s="11" t="s">
        <v>209</v>
      </c>
      <c r="DV29" s="11" t="s">
        <v>209</v>
      </c>
      <c r="DW29" s="21" t="s">
        <v>248</v>
      </c>
      <c r="DX29" s="11" t="s">
        <v>209</v>
      </c>
      <c r="DY29" s="11" t="s">
        <v>483</v>
      </c>
      <c r="DZ29" s="11" t="s">
        <v>86</v>
      </c>
      <c r="EA29" s="11" t="s">
        <v>209</v>
      </c>
      <c r="EB29" s="11" t="s">
        <v>209</v>
      </c>
      <c r="EC29" s="11" t="s">
        <v>209</v>
      </c>
      <c r="ED29" s="11" t="s">
        <v>209</v>
      </c>
      <c r="EE29" s="11" t="s">
        <v>209</v>
      </c>
      <c r="EF29" s="11" t="s">
        <v>209</v>
      </c>
      <c r="EG29" s="11" t="s">
        <v>209</v>
      </c>
      <c r="EH29" s="11" t="s">
        <v>209</v>
      </c>
      <c r="EI29" s="11" t="s">
        <v>209</v>
      </c>
      <c r="EJ29" s="11" t="s">
        <v>209</v>
      </c>
      <c r="EK29" s="11" t="s">
        <v>209</v>
      </c>
      <c r="EL29" s="11" t="s">
        <v>209</v>
      </c>
      <c r="EM29" s="11" t="s">
        <v>209</v>
      </c>
      <c r="EN29" s="11" t="s">
        <v>209</v>
      </c>
      <c r="EO29" s="11" t="s">
        <v>209</v>
      </c>
      <c r="EP29" s="11" t="s">
        <v>209</v>
      </c>
      <c r="EQ29" s="11" t="s">
        <v>209</v>
      </c>
      <c r="ER29" s="11" t="s">
        <v>209</v>
      </c>
      <c r="ES29" s="11" t="s">
        <v>209</v>
      </c>
      <c r="ET29" s="11" t="s">
        <v>209</v>
      </c>
      <c r="EU29" s="11" t="s">
        <v>209</v>
      </c>
      <c r="EV29" s="11" t="s">
        <v>209</v>
      </c>
      <c r="EW29" s="11" t="s">
        <v>209</v>
      </c>
      <c r="EX29" s="11" t="s">
        <v>209</v>
      </c>
      <c r="EY29" s="11" t="s">
        <v>209</v>
      </c>
      <c r="EZ29" s="11" t="s">
        <v>209</v>
      </c>
      <c r="FA29" s="11" t="s">
        <v>209</v>
      </c>
      <c r="FB29" s="11" t="s">
        <v>209</v>
      </c>
      <c r="FC29" s="11" t="s">
        <v>209</v>
      </c>
      <c r="FD29" s="11" t="s">
        <v>209</v>
      </c>
      <c r="FE29" s="11" t="s">
        <v>209</v>
      </c>
      <c r="FF29" s="11" t="s">
        <v>209</v>
      </c>
      <c r="FG29" s="11" t="s">
        <v>209</v>
      </c>
      <c r="FH29" s="11" t="s">
        <v>209</v>
      </c>
      <c r="FI29" s="11" t="s">
        <v>209</v>
      </c>
      <c r="FJ29" s="11" t="s">
        <v>209</v>
      </c>
      <c r="FK29" s="11" t="s">
        <v>209</v>
      </c>
      <c r="FL29" s="11" t="s">
        <v>209</v>
      </c>
      <c r="FM29" s="11" t="s">
        <v>209</v>
      </c>
      <c r="FN29" s="11" t="s">
        <v>209</v>
      </c>
      <c r="FO29" s="11" t="s">
        <v>209</v>
      </c>
      <c r="FP29" s="11" t="s">
        <v>209</v>
      </c>
      <c r="FQ29" s="11" t="s">
        <v>209</v>
      </c>
    </row>
    <row r="30" spans="1:173" s="21" customFormat="1" hidden="1">
      <c r="A30" s="11">
        <v>7</v>
      </c>
      <c r="B30" s="11" t="s">
        <v>209</v>
      </c>
      <c r="C30" s="11" t="s">
        <v>209</v>
      </c>
      <c r="D30" s="11" t="s">
        <v>209</v>
      </c>
      <c r="E30" s="11" t="s">
        <v>209</v>
      </c>
      <c r="F30" s="11" t="s">
        <v>209</v>
      </c>
      <c r="G30" s="11" t="s">
        <v>209</v>
      </c>
      <c r="H30" s="11" t="s">
        <v>209</v>
      </c>
      <c r="I30" s="11" t="s">
        <v>209</v>
      </c>
      <c r="J30" s="11" t="s">
        <v>209</v>
      </c>
      <c r="K30" s="11" t="s">
        <v>209</v>
      </c>
      <c r="L30" s="11" t="s">
        <v>209</v>
      </c>
      <c r="M30" s="11" t="s">
        <v>209</v>
      </c>
      <c r="N30" s="11" t="s">
        <v>209</v>
      </c>
      <c r="O30" s="11" t="s">
        <v>209</v>
      </c>
      <c r="P30" s="11" t="s">
        <v>209</v>
      </c>
      <c r="Q30" s="11" t="s">
        <v>209</v>
      </c>
      <c r="R30" s="11" t="s">
        <v>209</v>
      </c>
      <c r="S30" s="11" t="s">
        <v>209</v>
      </c>
      <c r="T30" s="18" t="s">
        <v>209</v>
      </c>
      <c r="U30" s="18" t="s">
        <v>209</v>
      </c>
      <c r="V30" s="11" t="s">
        <v>209</v>
      </c>
      <c r="W30" s="11" t="s">
        <v>209</v>
      </c>
      <c r="X30" s="11" t="s">
        <v>209</v>
      </c>
      <c r="Y30" s="11" t="s">
        <v>209</v>
      </c>
      <c r="Z30" s="11" t="s">
        <v>209</v>
      </c>
      <c r="AA30" s="11" t="s">
        <v>209</v>
      </c>
      <c r="AB30" s="11" t="s">
        <v>209</v>
      </c>
      <c r="AC30" s="11" t="s">
        <v>209</v>
      </c>
      <c r="AD30" s="11" t="s">
        <v>209</v>
      </c>
      <c r="AE30" s="11" t="s">
        <v>209</v>
      </c>
      <c r="AF30" s="11" t="s">
        <v>209</v>
      </c>
      <c r="AG30" s="11" t="s">
        <v>209</v>
      </c>
      <c r="AH30" s="11" t="s">
        <v>209</v>
      </c>
      <c r="AI30" s="11" t="s">
        <v>209</v>
      </c>
      <c r="AJ30" s="11" t="s">
        <v>209</v>
      </c>
      <c r="AK30" s="11" t="s">
        <v>209</v>
      </c>
      <c r="AL30" s="11" t="s">
        <v>209</v>
      </c>
      <c r="AM30" s="11" t="s">
        <v>209</v>
      </c>
      <c r="AN30" s="11" t="s">
        <v>209</v>
      </c>
      <c r="AO30" s="11" t="s">
        <v>209</v>
      </c>
      <c r="AP30" s="11" t="s">
        <v>209</v>
      </c>
      <c r="AQ30" s="11" t="s">
        <v>209</v>
      </c>
      <c r="AR30" s="11" t="s">
        <v>209</v>
      </c>
      <c r="AS30" s="11" t="s">
        <v>209</v>
      </c>
      <c r="AT30" s="11" t="s">
        <v>209</v>
      </c>
      <c r="AU30" s="11" t="s">
        <v>209</v>
      </c>
      <c r="AV30" s="11" t="s">
        <v>209</v>
      </c>
      <c r="AW30" s="11" t="s">
        <v>209</v>
      </c>
      <c r="AX30" s="11" t="s">
        <v>209</v>
      </c>
      <c r="AY30" s="11" t="s">
        <v>209</v>
      </c>
      <c r="AZ30" s="11" t="s">
        <v>209</v>
      </c>
      <c r="BA30" s="11" t="s">
        <v>209</v>
      </c>
      <c r="BB30" s="11" t="s">
        <v>209</v>
      </c>
      <c r="BC30" s="11" t="s">
        <v>209</v>
      </c>
      <c r="BD30" s="11" t="s">
        <v>209</v>
      </c>
      <c r="BE30" s="11" t="s">
        <v>209</v>
      </c>
      <c r="BF30" s="11" t="s">
        <v>209</v>
      </c>
      <c r="BG30" s="11" t="s">
        <v>209</v>
      </c>
      <c r="BH30" s="11" t="s">
        <v>209</v>
      </c>
      <c r="BI30" s="11" t="s">
        <v>209</v>
      </c>
      <c r="BJ30" s="11" t="s">
        <v>209</v>
      </c>
      <c r="BK30" s="11" t="s">
        <v>209</v>
      </c>
      <c r="BL30" s="11" t="s">
        <v>209</v>
      </c>
      <c r="BM30" s="11" t="s">
        <v>209</v>
      </c>
      <c r="BN30" s="11" t="s">
        <v>209</v>
      </c>
      <c r="BO30" s="11" t="s">
        <v>209</v>
      </c>
      <c r="BP30" s="11" t="s">
        <v>209</v>
      </c>
      <c r="BQ30" s="11" t="s">
        <v>209</v>
      </c>
      <c r="BR30" s="11" t="s">
        <v>209</v>
      </c>
      <c r="BS30" s="11" t="s">
        <v>209</v>
      </c>
      <c r="BT30" s="11" t="s">
        <v>209</v>
      </c>
      <c r="BU30" s="11" t="s">
        <v>209</v>
      </c>
      <c r="BV30" s="11" t="s">
        <v>209</v>
      </c>
      <c r="BW30" s="11" t="s">
        <v>209</v>
      </c>
      <c r="BX30" s="11" t="s">
        <v>209</v>
      </c>
      <c r="BY30" s="11" t="s">
        <v>209</v>
      </c>
      <c r="BZ30" s="11" t="s">
        <v>209</v>
      </c>
      <c r="CA30" s="11" t="s">
        <v>209</v>
      </c>
      <c r="CB30" s="11" t="s">
        <v>209</v>
      </c>
      <c r="CC30" s="11" t="s">
        <v>209</v>
      </c>
      <c r="CD30" s="11" t="s">
        <v>209</v>
      </c>
      <c r="CE30" s="11" t="s">
        <v>209</v>
      </c>
      <c r="CF30" s="11" t="s">
        <v>209</v>
      </c>
      <c r="CG30" s="11" t="s">
        <v>209</v>
      </c>
      <c r="CH30" s="11" t="s">
        <v>209</v>
      </c>
      <c r="CI30" s="11" t="s">
        <v>209</v>
      </c>
      <c r="CJ30" s="11" t="s">
        <v>209</v>
      </c>
      <c r="CK30" s="11" t="s">
        <v>209</v>
      </c>
      <c r="CL30" s="11" t="s">
        <v>209</v>
      </c>
      <c r="CM30" s="11" t="s">
        <v>209</v>
      </c>
      <c r="CN30" s="11" t="s">
        <v>209</v>
      </c>
      <c r="CO30" s="11" t="s">
        <v>209</v>
      </c>
      <c r="CP30" s="11" t="s">
        <v>209</v>
      </c>
      <c r="CQ30" s="11" t="s">
        <v>209</v>
      </c>
      <c r="CR30" s="11" t="s">
        <v>209</v>
      </c>
      <c r="CS30" s="11" t="s">
        <v>209</v>
      </c>
      <c r="CT30" s="11" t="s">
        <v>209</v>
      </c>
      <c r="CU30" s="11" t="s">
        <v>209</v>
      </c>
      <c r="CV30" s="11" t="s">
        <v>209</v>
      </c>
      <c r="CW30" s="11" t="s">
        <v>209</v>
      </c>
      <c r="CX30" s="11" t="s">
        <v>209</v>
      </c>
      <c r="CY30" s="11" t="s">
        <v>209</v>
      </c>
      <c r="CZ30" s="11" t="s">
        <v>209</v>
      </c>
      <c r="DA30" s="11" t="s">
        <v>209</v>
      </c>
      <c r="DB30" s="11" t="s">
        <v>209</v>
      </c>
      <c r="DC30" s="11" t="s">
        <v>209</v>
      </c>
      <c r="DD30" s="11" t="s">
        <v>209</v>
      </c>
      <c r="DE30" s="11" t="s">
        <v>209</v>
      </c>
      <c r="DF30" s="11" t="s">
        <v>209</v>
      </c>
      <c r="DG30" s="11" t="s">
        <v>72</v>
      </c>
      <c r="DH30" s="11" t="s">
        <v>281</v>
      </c>
      <c r="DI30" s="11" t="s">
        <v>209</v>
      </c>
      <c r="DJ30" s="11" t="s">
        <v>209</v>
      </c>
      <c r="DK30" s="11">
        <v>58</v>
      </c>
      <c r="DL30" s="11" t="s">
        <v>244</v>
      </c>
      <c r="DM30" s="11" t="s">
        <v>223</v>
      </c>
      <c r="DN30" s="11" t="s">
        <v>246</v>
      </c>
      <c r="DO30" s="11" t="s">
        <v>360</v>
      </c>
      <c r="DP30" s="11" t="s">
        <v>360</v>
      </c>
      <c r="DQ30" s="11" t="s">
        <v>360</v>
      </c>
      <c r="DR30" s="21" t="s">
        <v>225</v>
      </c>
      <c r="DS30" s="21" t="s">
        <v>248</v>
      </c>
      <c r="DT30" s="11" t="s">
        <v>209</v>
      </c>
      <c r="DU30" s="11" t="s">
        <v>209</v>
      </c>
      <c r="DV30" s="11" t="s">
        <v>209</v>
      </c>
      <c r="DW30" s="21" t="s">
        <v>248</v>
      </c>
      <c r="DX30" s="11" t="s">
        <v>209</v>
      </c>
      <c r="DY30" s="11" t="s">
        <v>209</v>
      </c>
      <c r="DZ30" s="11" t="s">
        <v>209</v>
      </c>
      <c r="EA30" s="11" t="s">
        <v>209</v>
      </c>
      <c r="EB30" s="11" t="s">
        <v>209</v>
      </c>
      <c r="EC30" s="11" t="s">
        <v>209</v>
      </c>
      <c r="ED30" s="11" t="s">
        <v>209</v>
      </c>
      <c r="EE30" s="11" t="s">
        <v>209</v>
      </c>
      <c r="EF30" s="11" t="s">
        <v>209</v>
      </c>
      <c r="EG30" s="11" t="s">
        <v>209</v>
      </c>
      <c r="EH30" s="11" t="s">
        <v>209</v>
      </c>
      <c r="EI30" s="11" t="s">
        <v>209</v>
      </c>
      <c r="EJ30" s="11" t="s">
        <v>209</v>
      </c>
      <c r="EK30" s="11" t="s">
        <v>209</v>
      </c>
      <c r="EL30" s="11" t="s">
        <v>209</v>
      </c>
      <c r="EM30" s="11" t="s">
        <v>209</v>
      </c>
      <c r="EN30" s="11" t="s">
        <v>209</v>
      </c>
      <c r="EO30" s="11" t="s">
        <v>209</v>
      </c>
      <c r="EP30" s="11" t="s">
        <v>209</v>
      </c>
      <c r="EQ30" s="11" t="s">
        <v>209</v>
      </c>
      <c r="ER30" s="11" t="s">
        <v>209</v>
      </c>
      <c r="ES30" s="11" t="s">
        <v>209</v>
      </c>
      <c r="ET30" s="11" t="s">
        <v>209</v>
      </c>
      <c r="EU30" s="11" t="s">
        <v>209</v>
      </c>
      <c r="EV30" s="11" t="s">
        <v>209</v>
      </c>
      <c r="EW30" s="11" t="s">
        <v>209</v>
      </c>
      <c r="EX30" s="11" t="s">
        <v>209</v>
      </c>
      <c r="EY30" s="11" t="s">
        <v>209</v>
      </c>
      <c r="EZ30" s="11" t="s">
        <v>209</v>
      </c>
      <c r="FA30" s="11" t="s">
        <v>209</v>
      </c>
      <c r="FB30" s="11" t="s">
        <v>209</v>
      </c>
      <c r="FC30" s="11" t="s">
        <v>209</v>
      </c>
      <c r="FD30" s="11" t="s">
        <v>209</v>
      </c>
      <c r="FE30" s="11" t="s">
        <v>209</v>
      </c>
      <c r="FF30" s="11" t="s">
        <v>209</v>
      </c>
      <c r="FG30" s="11" t="s">
        <v>209</v>
      </c>
      <c r="FH30" s="11" t="s">
        <v>209</v>
      </c>
      <c r="FI30" s="11" t="s">
        <v>209</v>
      </c>
      <c r="FJ30" s="11" t="s">
        <v>209</v>
      </c>
      <c r="FK30" s="11" t="s">
        <v>209</v>
      </c>
      <c r="FL30" s="11" t="s">
        <v>209</v>
      </c>
      <c r="FM30" s="11" t="s">
        <v>209</v>
      </c>
      <c r="FN30" s="11" t="s">
        <v>209</v>
      </c>
      <c r="FO30" s="11" t="s">
        <v>209</v>
      </c>
      <c r="FP30" s="11" t="s">
        <v>209</v>
      </c>
      <c r="FQ30" s="11" t="s">
        <v>209</v>
      </c>
    </row>
    <row r="31" spans="1:173" s="21" customFormat="1">
      <c r="A31" s="11">
        <v>8</v>
      </c>
      <c r="B31" s="11" t="s">
        <v>538</v>
      </c>
      <c r="C31" s="12">
        <v>41830</v>
      </c>
      <c r="D31" s="37" t="s">
        <v>92</v>
      </c>
      <c r="E31" s="37" t="s">
        <v>92</v>
      </c>
      <c r="F31" s="11" t="s">
        <v>77</v>
      </c>
      <c r="G31" s="11" t="s">
        <v>73</v>
      </c>
      <c r="H31" s="3" t="s">
        <v>65</v>
      </c>
      <c r="I31" s="3" t="s">
        <v>86</v>
      </c>
      <c r="J31" s="3" t="s">
        <v>490</v>
      </c>
      <c r="K31" s="13" t="s">
        <v>62</v>
      </c>
      <c r="L31" s="11" t="s">
        <v>59</v>
      </c>
      <c r="M31" s="11" t="s">
        <v>92</v>
      </c>
      <c r="N31" s="14">
        <v>1.3925000000000001</v>
      </c>
      <c r="O31" s="15">
        <v>8466</v>
      </c>
      <c r="P31" s="16">
        <f>+O31*N31</f>
        <v>11788.905000000001</v>
      </c>
      <c r="Q31" s="17">
        <f>8347.43+8611.35</f>
        <v>16958.78</v>
      </c>
      <c r="R31" s="18">
        <v>28725</v>
      </c>
      <c r="S31" s="19">
        <f>+R31*N31</f>
        <v>39999.5625</v>
      </c>
      <c r="T31" s="18">
        <v>40000</v>
      </c>
      <c r="U31" s="18">
        <f>T31-Q31</f>
        <v>23041.22</v>
      </c>
      <c r="V31" s="20">
        <f>U31/Q31</f>
        <v>1.358660233813989</v>
      </c>
      <c r="W31" s="11" t="s">
        <v>248</v>
      </c>
      <c r="X31" s="11" t="s">
        <v>209</v>
      </c>
      <c r="Y31" s="11" t="s">
        <v>248</v>
      </c>
      <c r="Z31" s="11" t="s">
        <v>379</v>
      </c>
      <c r="AA31" s="21" t="s">
        <v>380</v>
      </c>
      <c r="AB31" s="11" t="s">
        <v>487</v>
      </c>
      <c r="AC31" s="11">
        <v>25</v>
      </c>
      <c r="AD31" s="11" t="s">
        <v>488</v>
      </c>
      <c r="AE31" s="11">
        <v>250</v>
      </c>
      <c r="AF31" s="11" t="s">
        <v>248</v>
      </c>
      <c r="AG31" s="11" t="s">
        <v>489</v>
      </c>
      <c r="AH31" s="11" t="s">
        <v>492</v>
      </c>
      <c r="AI31" s="11" t="s">
        <v>248</v>
      </c>
      <c r="AJ31" s="11" t="s">
        <v>209</v>
      </c>
      <c r="AK31" s="11" t="s">
        <v>467</v>
      </c>
      <c r="AL31" s="11" t="s">
        <v>226</v>
      </c>
      <c r="AM31" s="11" t="s">
        <v>490</v>
      </c>
      <c r="AN31" s="11" t="s">
        <v>493</v>
      </c>
      <c r="AO31" s="11" t="s">
        <v>226</v>
      </c>
      <c r="AP31" s="11" t="s">
        <v>387</v>
      </c>
      <c r="AQ31" s="11" t="s">
        <v>346</v>
      </c>
      <c r="AR31" s="11" t="s">
        <v>248</v>
      </c>
      <c r="AS31" s="11" t="s">
        <v>209</v>
      </c>
      <c r="AT31" s="11" t="s">
        <v>209</v>
      </c>
      <c r="AU31" s="11" t="s">
        <v>248</v>
      </c>
      <c r="AV31" s="11" t="s">
        <v>209</v>
      </c>
      <c r="AW31" s="11" t="s">
        <v>209</v>
      </c>
      <c r="AX31" s="11" t="s">
        <v>209</v>
      </c>
      <c r="AY31" s="11" t="s">
        <v>209</v>
      </c>
      <c r="AZ31" s="11" t="s">
        <v>209</v>
      </c>
      <c r="BA31" s="11" t="s">
        <v>209</v>
      </c>
      <c r="BB31" s="11" t="s">
        <v>209</v>
      </c>
      <c r="BC31" s="11" t="s">
        <v>209</v>
      </c>
      <c r="BD31" s="11" t="s">
        <v>494</v>
      </c>
      <c r="BE31" s="11" t="s">
        <v>495</v>
      </c>
      <c r="BF31" s="11" t="s">
        <v>496</v>
      </c>
      <c r="BG31" s="11" t="s">
        <v>209</v>
      </c>
      <c r="BH31" s="11" t="s">
        <v>209</v>
      </c>
      <c r="BI31" s="11" t="s">
        <v>209</v>
      </c>
      <c r="BJ31" s="11" t="s">
        <v>209</v>
      </c>
      <c r="BK31" s="11" t="s">
        <v>209</v>
      </c>
      <c r="BL31" s="11" t="s">
        <v>209</v>
      </c>
      <c r="BM31" s="11">
        <v>500</v>
      </c>
      <c r="BN31" s="11" t="s">
        <v>91</v>
      </c>
      <c r="BO31" s="11" t="s">
        <v>393</v>
      </c>
      <c r="BP31" s="11" t="s">
        <v>497</v>
      </c>
      <c r="BQ31" s="11" t="s">
        <v>351</v>
      </c>
      <c r="BR31" s="11" t="s">
        <v>330</v>
      </c>
      <c r="BS31" s="11" t="s">
        <v>352</v>
      </c>
      <c r="BT31" s="11" t="s">
        <v>1</v>
      </c>
      <c r="BU31" s="11" t="s">
        <v>332</v>
      </c>
      <c r="BV31" s="21" t="s">
        <v>207</v>
      </c>
      <c r="BW31" s="21" t="s">
        <v>208</v>
      </c>
      <c r="BX31" s="21" t="s">
        <v>209</v>
      </c>
      <c r="BY31" s="11" t="s">
        <v>73</v>
      </c>
      <c r="BZ31" s="21" t="s">
        <v>210</v>
      </c>
      <c r="CA31" s="22" t="s">
        <v>65</v>
      </c>
      <c r="CB31" s="21">
        <v>300</v>
      </c>
      <c r="CC31" s="21" t="s">
        <v>211</v>
      </c>
      <c r="CD31" s="21" t="s">
        <v>212</v>
      </c>
      <c r="CE31" s="21" t="s">
        <v>213</v>
      </c>
      <c r="CF31" s="21" t="s">
        <v>209</v>
      </c>
      <c r="CG31" s="21" t="s">
        <v>214</v>
      </c>
      <c r="CH31" s="21">
        <v>1</v>
      </c>
      <c r="CI31" s="21" t="s">
        <v>498</v>
      </c>
      <c r="CJ31" s="21" t="s">
        <v>237</v>
      </c>
      <c r="CK31" s="21" t="s">
        <v>209</v>
      </c>
      <c r="CL31" s="21" t="s">
        <v>238</v>
      </c>
      <c r="CM31" s="21" t="s">
        <v>237</v>
      </c>
      <c r="CN31" s="21" t="s">
        <v>209</v>
      </c>
      <c r="CO31" s="21" t="s">
        <v>256</v>
      </c>
      <c r="CP31" s="21" t="s">
        <v>237</v>
      </c>
      <c r="CQ31" s="21" t="s">
        <v>209</v>
      </c>
      <c r="CR31" s="21">
        <v>94</v>
      </c>
      <c r="CS31" s="21">
        <v>1</v>
      </c>
      <c r="CT31" s="21">
        <v>25</v>
      </c>
      <c r="CU31" s="21">
        <v>3</v>
      </c>
      <c r="CV31" s="21" t="s">
        <v>217</v>
      </c>
      <c r="CW31" s="21" t="s">
        <v>209</v>
      </c>
      <c r="CX31" s="21" t="s">
        <v>239</v>
      </c>
      <c r="CY31" s="21" t="s">
        <v>209</v>
      </c>
      <c r="CZ31" s="21" t="s">
        <v>91</v>
      </c>
      <c r="DA31" s="21" t="s">
        <v>239</v>
      </c>
      <c r="DB31" s="21">
        <v>8</v>
      </c>
      <c r="DC31" s="21" t="s">
        <v>218</v>
      </c>
      <c r="DD31" s="21" t="s">
        <v>86</v>
      </c>
      <c r="DE31" s="21">
        <v>30</v>
      </c>
      <c r="DF31" s="21" t="s">
        <v>219</v>
      </c>
      <c r="DG31" s="11" t="s">
        <v>73</v>
      </c>
      <c r="DH31" s="21" t="s">
        <v>210</v>
      </c>
      <c r="DI31" s="21" t="s">
        <v>220</v>
      </c>
      <c r="DJ31" s="21" t="s">
        <v>221</v>
      </c>
      <c r="DK31" s="21">
        <v>54</v>
      </c>
      <c r="DL31" s="21" t="s">
        <v>222</v>
      </c>
      <c r="DM31" s="21" t="s">
        <v>268</v>
      </c>
      <c r="DN31" s="21" t="s">
        <v>246</v>
      </c>
      <c r="DO31" s="21" t="s">
        <v>283</v>
      </c>
      <c r="DP31" s="21" t="s">
        <v>427</v>
      </c>
      <c r="DQ31" s="21" t="s">
        <v>428</v>
      </c>
      <c r="DR31" s="21" t="s">
        <v>225</v>
      </c>
      <c r="DS31" s="21" t="s">
        <v>92</v>
      </c>
      <c r="DT31" s="21" t="s">
        <v>227</v>
      </c>
      <c r="DU31" s="21">
        <v>600</v>
      </c>
      <c r="DV31" s="21">
        <v>600</v>
      </c>
      <c r="DW31" s="21" t="s">
        <v>248</v>
      </c>
      <c r="DX31" s="21" t="s">
        <v>209</v>
      </c>
      <c r="DY31" s="21" t="s">
        <v>209</v>
      </c>
      <c r="DZ31" s="21" t="s">
        <v>209</v>
      </c>
      <c r="EA31" s="21" t="s">
        <v>248</v>
      </c>
      <c r="EB31" s="21" t="s">
        <v>209</v>
      </c>
      <c r="EC31" s="21" t="s">
        <v>250</v>
      </c>
      <c r="ED31" s="21" t="s">
        <v>248</v>
      </c>
      <c r="EE31" s="21" t="s">
        <v>248</v>
      </c>
      <c r="EF31" s="21" t="s">
        <v>270</v>
      </c>
      <c r="EG31" s="21" t="s">
        <v>499</v>
      </c>
      <c r="EH31" s="21">
        <v>400</v>
      </c>
      <c r="EI31" s="21" t="s">
        <v>226</v>
      </c>
      <c r="EJ31" s="21" t="s">
        <v>500</v>
      </c>
      <c r="EK31" s="21" t="s">
        <v>226</v>
      </c>
      <c r="EL31" s="21" t="s">
        <v>226</v>
      </c>
      <c r="EM31" s="21" t="s">
        <v>248</v>
      </c>
      <c r="EN31" s="21" t="s">
        <v>209</v>
      </c>
      <c r="EO31" s="21" t="s">
        <v>209</v>
      </c>
      <c r="EP31" s="21" t="s">
        <v>209</v>
      </c>
      <c r="EQ31" s="21" t="s">
        <v>209</v>
      </c>
      <c r="ER31" s="21" t="s">
        <v>209</v>
      </c>
      <c r="ES31" s="21" t="s">
        <v>209</v>
      </c>
      <c r="ET31" s="21" t="s">
        <v>209</v>
      </c>
      <c r="EU31" s="21" t="s">
        <v>209</v>
      </c>
      <c r="EV31" s="21" t="s">
        <v>209</v>
      </c>
      <c r="EW31" s="21" t="s">
        <v>209</v>
      </c>
      <c r="EX31" s="21" t="s">
        <v>209</v>
      </c>
      <c r="EY31" s="21" t="s">
        <v>411</v>
      </c>
      <c r="EZ31" s="21" t="s">
        <v>501</v>
      </c>
      <c r="FA31" s="21" t="s">
        <v>370</v>
      </c>
      <c r="FB31" s="21" t="s">
        <v>209</v>
      </c>
      <c r="FC31" s="21" t="s">
        <v>209</v>
      </c>
      <c r="FD31" s="21" t="s">
        <v>209</v>
      </c>
      <c r="FE31" s="21" t="s">
        <v>209</v>
      </c>
      <c r="FF31" s="21" t="s">
        <v>209</v>
      </c>
      <c r="FG31" s="21" t="s">
        <v>209</v>
      </c>
      <c r="FH31" s="21" t="s">
        <v>209</v>
      </c>
      <c r="FI31" s="21" t="s">
        <v>209</v>
      </c>
      <c r="FJ31" s="21" t="s">
        <v>214</v>
      </c>
      <c r="FK31" s="21" t="s">
        <v>227</v>
      </c>
      <c r="FL31" s="21" t="s">
        <v>414</v>
      </c>
      <c r="FM31" s="21" t="s">
        <v>232</v>
      </c>
      <c r="FN31" s="21" t="s">
        <v>209</v>
      </c>
      <c r="FO31" s="21" t="s">
        <v>233</v>
      </c>
      <c r="FP31" s="21" t="s">
        <v>252</v>
      </c>
      <c r="FQ31" s="21" t="s">
        <v>248</v>
      </c>
    </row>
    <row r="32" spans="1:173" s="21" customFormat="1">
      <c r="A32" s="11">
        <v>9</v>
      </c>
      <c r="B32" s="11" t="s">
        <v>539</v>
      </c>
      <c r="C32" s="12">
        <v>41830</v>
      </c>
      <c r="D32" s="37">
        <v>657176</v>
      </c>
      <c r="E32" s="37">
        <v>9763794</v>
      </c>
      <c r="F32" s="11" t="s">
        <v>78</v>
      </c>
      <c r="G32" s="11" t="s">
        <v>74</v>
      </c>
      <c r="H32" s="3" t="s">
        <v>502</v>
      </c>
      <c r="I32" s="3" t="s">
        <v>86</v>
      </c>
      <c r="J32" s="3" t="s">
        <v>387</v>
      </c>
      <c r="K32" s="12" t="s">
        <v>66</v>
      </c>
      <c r="L32" s="11" t="s">
        <v>59</v>
      </c>
      <c r="M32" s="11" t="s">
        <v>67</v>
      </c>
      <c r="N32" s="14">
        <v>1.3620000000000001</v>
      </c>
      <c r="O32" s="15">
        <v>8228</v>
      </c>
      <c r="P32" s="16">
        <f>+O32*N32</f>
        <v>11206.536</v>
      </c>
      <c r="Q32" s="17">
        <v>11501.73</v>
      </c>
      <c r="R32" s="18">
        <v>29368</v>
      </c>
      <c r="S32" s="19">
        <f>+R32*N32</f>
        <v>39999.216</v>
      </c>
      <c r="T32" s="18">
        <v>40000</v>
      </c>
      <c r="U32" s="18">
        <f>T32-Q32</f>
        <v>28498.27</v>
      </c>
      <c r="V32" s="20">
        <f>U32/Q32</f>
        <v>2.4777376968508218</v>
      </c>
      <c r="W32" s="11" t="s">
        <v>248</v>
      </c>
      <c r="X32" s="11" t="s">
        <v>209</v>
      </c>
      <c r="Y32" s="11" t="s">
        <v>248</v>
      </c>
      <c r="Z32" s="11" t="s">
        <v>379</v>
      </c>
      <c r="AA32" s="11" t="s">
        <v>380</v>
      </c>
      <c r="AB32" s="11" t="s">
        <v>209</v>
      </c>
      <c r="AC32" s="11">
        <v>6</v>
      </c>
      <c r="AD32" s="11" t="s">
        <v>503</v>
      </c>
      <c r="AE32" s="11">
        <v>600</v>
      </c>
      <c r="AF32" s="11" t="s">
        <v>226</v>
      </c>
      <c r="AG32" s="11" t="s">
        <v>387</v>
      </c>
      <c r="AH32" s="11" t="s">
        <v>419</v>
      </c>
      <c r="AI32" s="11" t="s">
        <v>248</v>
      </c>
      <c r="AJ32" s="11" t="s">
        <v>209</v>
      </c>
      <c r="AK32" s="11" t="s">
        <v>467</v>
      </c>
      <c r="AL32" s="11" t="s">
        <v>226</v>
      </c>
      <c r="AM32" s="11" t="s">
        <v>387</v>
      </c>
      <c r="AN32" s="11" t="s">
        <v>504</v>
      </c>
      <c r="AO32" s="11" t="s">
        <v>226</v>
      </c>
      <c r="AP32" s="11" t="s">
        <v>387</v>
      </c>
      <c r="AQ32" s="11" t="s">
        <v>346</v>
      </c>
      <c r="AR32" s="11" t="s">
        <v>248</v>
      </c>
      <c r="AS32" s="11" t="s">
        <v>209</v>
      </c>
      <c r="AT32" s="11" t="s">
        <v>209</v>
      </c>
      <c r="AU32" s="11" t="s">
        <v>248</v>
      </c>
      <c r="AV32" s="11" t="s">
        <v>209</v>
      </c>
      <c r="AW32" s="11" t="s">
        <v>209</v>
      </c>
      <c r="AX32" s="11" t="s">
        <v>209</v>
      </c>
      <c r="AY32" s="11" t="s">
        <v>209</v>
      </c>
      <c r="AZ32" s="11" t="s">
        <v>209</v>
      </c>
      <c r="BA32" s="11" t="s">
        <v>209</v>
      </c>
      <c r="BB32" s="11" t="s">
        <v>209</v>
      </c>
      <c r="BC32" s="11" t="s">
        <v>209</v>
      </c>
      <c r="BD32" s="11" t="s">
        <v>505</v>
      </c>
      <c r="BE32" s="11" t="s">
        <v>446</v>
      </c>
      <c r="BF32" s="11" t="s">
        <v>379</v>
      </c>
      <c r="BG32" s="11" t="s">
        <v>209</v>
      </c>
      <c r="BH32" s="11" t="s">
        <v>209</v>
      </c>
      <c r="BI32" s="11" t="s">
        <v>209</v>
      </c>
      <c r="BJ32" s="11" t="s">
        <v>209</v>
      </c>
      <c r="BK32" s="11" t="s">
        <v>209</v>
      </c>
      <c r="BL32" s="11" t="s">
        <v>209</v>
      </c>
      <c r="BM32" s="11">
        <v>0</v>
      </c>
      <c r="BN32" s="11" t="s">
        <v>226</v>
      </c>
      <c r="BO32" s="11" t="s">
        <v>226</v>
      </c>
      <c r="BP32" s="11" t="s">
        <v>224</v>
      </c>
      <c r="BQ32" s="11" t="s">
        <v>351</v>
      </c>
      <c r="BR32" s="11" t="s">
        <v>330</v>
      </c>
      <c r="BS32" s="11" t="s">
        <v>506</v>
      </c>
      <c r="BT32" s="11" t="s">
        <v>1</v>
      </c>
      <c r="BU32" s="11" t="s">
        <v>1</v>
      </c>
      <c r="BV32" s="21" t="s">
        <v>207</v>
      </c>
      <c r="BW32" s="21" t="s">
        <v>208</v>
      </c>
      <c r="BX32" s="21" t="s">
        <v>209</v>
      </c>
      <c r="BY32" s="11" t="s">
        <v>507</v>
      </c>
      <c r="BZ32" s="21" t="s">
        <v>210</v>
      </c>
      <c r="CA32" s="3" t="s">
        <v>502</v>
      </c>
      <c r="CB32" s="21">
        <v>250</v>
      </c>
      <c r="CC32" s="21" t="s">
        <v>277</v>
      </c>
      <c r="CD32" s="21" t="s">
        <v>212</v>
      </c>
      <c r="CE32" s="21" t="s">
        <v>213</v>
      </c>
      <c r="CF32" s="21" t="s">
        <v>91</v>
      </c>
      <c r="CG32" s="21" t="s">
        <v>214</v>
      </c>
      <c r="CH32" s="21">
        <v>1</v>
      </c>
      <c r="CI32" s="21" t="s">
        <v>215</v>
      </c>
      <c r="CJ32" s="21" t="s">
        <v>237</v>
      </c>
      <c r="CK32" s="21" t="s">
        <v>209</v>
      </c>
      <c r="CL32" s="21" t="s">
        <v>238</v>
      </c>
      <c r="CM32" s="21" t="s">
        <v>237</v>
      </c>
      <c r="CN32" s="21" t="s">
        <v>209</v>
      </c>
      <c r="CO32" s="21" t="s">
        <v>256</v>
      </c>
      <c r="CP32" s="21" t="s">
        <v>237</v>
      </c>
      <c r="CQ32" s="21" t="s">
        <v>209</v>
      </c>
      <c r="CR32" s="21">
        <v>250</v>
      </c>
      <c r="CS32" s="21">
        <v>2</v>
      </c>
      <c r="CT32" s="21" t="s">
        <v>91</v>
      </c>
      <c r="CU32" s="21">
        <v>2</v>
      </c>
      <c r="CV32" s="21" t="s">
        <v>278</v>
      </c>
      <c r="CW32" s="21">
        <v>200</v>
      </c>
      <c r="CX32" s="21" t="s">
        <v>239</v>
      </c>
      <c r="CY32" s="21" t="s">
        <v>209</v>
      </c>
      <c r="CZ32" s="21" t="s">
        <v>91</v>
      </c>
      <c r="DA32" s="21" t="s">
        <v>239</v>
      </c>
      <c r="DB32" s="21" t="s">
        <v>91</v>
      </c>
      <c r="DC32" s="21" t="s">
        <v>218</v>
      </c>
      <c r="DD32" s="21" t="s">
        <v>86</v>
      </c>
      <c r="DE32" s="21">
        <v>2</v>
      </c>
      <c r="DF32" s="21" t="s">
        <v>219</v>
      </c>
      <c r="DG32" s="11" t="s">
        <v>507</v>
      </c>
      <c r="DH32" s="21" t="s">
        <v>210</v>
      </c>
      <c r="DI32" s="21" t="s">
        <v>220</v>
      </c>
      <c r="DJ32" s="21" t="s">
        <v>221</v>
      </c>
      <c r="DK32" s="21">
        <v>35</v>
      </c>
      <c r="DL32" s="21" t="s">
        <v>222</v>
      </c>
      <c r="DM32" s="21" t="s">
        <v>245</v>
      </c>
      <c r="DN32" s="21" t="s">
        <v>274</v>
      </c>
      <c r="DO32" s="21" t="s">
        <v>283</v>
      </c>
      <c r="DP32" s="21" t="s">
        <v>509</v>
      </c>
      <c r="DQ32" s="21" t="s">
        <v>510</v>
      </c>
      <c r="DR32" s="21" t="s">
        <v>247</v>
      </c>
      <c r="DS32" s="21" t="s">
        <v>226</v>
      </c>
      <c r="DT32" s="21" t="s">
        <v>260</v>
      </c>
      <c r="DU32" s="21">
        <v>900</v>
      </c>
      <c r="DV32" s="21">
        <f>900+1200</f>
        <v>2100</v>
      </c>
      <c r="DW32" s="21" t="s">
        <v>248</v>
      </c>
      <c r="DX32" s="21" t="s">
        <v>209</v>
      </c>
      <c r="DY32" s="21" t="s">
        <v>209</v>
      </c>
      <c r="DZ32" s="21" t="s">
        <v>209</v>
      </c>
      <c r="EA32" s="21" t="s">
        <v>248</v>
      </c>
      <c r="EB32" s="21" t="s">
        <v>209</v>
      </c>
      <c r="EC32" s="21" t="s">
        <v>224</v>
      </c>
      <c r="ED32" s="21" t="s">
        <v>248</v>
      </c>
      <c r="EE32" s="21" t="s">
        <v>248</v>
      </c>
      <c r="EF32" s="21" t="s">
        <v>270</v>
      </c>
      <c r="EG32" s="21" t="s">
        <v>248</v>
      </c>
      <c r="EH32" s="21">
        <v>1500</v>
      </c>
      <c r="EI32" s="21" t="s">
        <v>226</v>
      </c>
      <c r="EJ32" s="21" t="s">
        <v>228</v>
      </c>
      <c r="EK32" s="21" t="s">
        <v>248</v>
      </c>
      <c r="EL32" s="21" t="s">
        <v>226</v>
      </c>
      <c r="EM32" s="21" t="s">
        <v>248</v>
      </c>
      <c r="EN32" s="21" t="s">
        <v>209</v>
      </c>
      <c r="EO32" s="21" t="s">
        <v>209</v>
      </c>
      <c r="EP32" s="21" t="s">
        <v>209</v>
      </c>
      <c r="EQ32" s="21" t="s">
        <v>209</v>
      </c>
      <c r="ER32" s="21" t="s">
        <v>209</v>
      </c>
      <c r="ES32" s="21" t="s">
        <v>378</v>
      </c>
      <c r="ET32" s="21" t="s">
        <v>209</v>
      </c>
      <c r="EU32" s="21" t="s">
        <v>209</v>
      </c>
      <c r="EV32" s="21">
        <v>10</v>
      </c>
      <c r="EW32" s="21" t="s">
        <v>432</v>
      </c>
      <c r="EX32" s="21" t="s">
        <v>86</v>
      </c>
      <c r="EY32" s="21" t="s">
        <v>411</v>
      </c>
      <c r="EZ32" s="21" t="s">
        <v>370</v>
      </c>
      <c r="FA32" s="21" t="s">
        <v>209</v>
      </c>
      <c r="FB32" s="21" t="s">
        <v>209</v>
      </c>
      <c r="FC32" s="21">
        <v>0</v>
      </c>
      <c r="FD32" s="21">
        <v>0</v>
      </c>
      <c r="FE32" s="21">
        <v>0</v>
      </c>
      <c r="FF32" s="21">
        <v>0</v>
      </c>
      <c r="FG32" s="21">
        <v>0</v>
      </c>
      <c r="FH32" s="21" t="s">
        <v>209</v>
      </c>
      <c r="FI32" s="21" t="s">
        <v>209</v>
      </c>
      <c r="FJ32" s="21" t="s">
        <v>511</v>
      </c>
      <c r="FK32" s="21" t="s">
        <v>227</v>
      </c>
      <c r="FL32" s="21" t="s">
        <v>414</v>
      </c>
      <c r="FM32" s="21" t="s">
        <v>232</v>
      </c>
      <c r="FN32" s="21" t="s">
        <v>209</v>
      </c>
      <c r="FO32" s="21" t="s">
        <v>252</v>
      </c>
      <c r="FP32" s="21" t="s">
        <v>209</v>
      </c>
      <c r="FQ32" s="21" t="s">
        <v>248</v>
      </c>
    </row>
    <row r="33" spans="1:173" s="21" customFormat="1" hidden="1">
      <c r="A33" s="11">
        <v>9</v>
      </c>
      <c r="B33" s="11" t="s">
        <v>209</v>
      </c>
      <c r="C33" s="11" t="s">
        <v>209</v>
      </c>
      <c r="D33" s="11" t="s">
        <v>209</v>
      </c>
      <c r="E33" s="11" t="s">
        <v>209</v>
      </c>
      <c r="F33" s="11" t="s">
        <v>209</v>
      </c>
      <c r="G33" s="11" t="s">
        <v>209</v>
      </c>
      <c r="H33" s="11" t="s">
        <v>209</v>
      </c>
      <c r="I33" s="11" t="s">
        <v>209</v>
      </c>
      <c r="J33" s="11" t="s">
        <v>209</v>
      </c>
      <c r="K33" s="11" t="s">
        <v>209</v>
      </c>
      <c r="L33" s="11" t="s">
        <v>209</v>
      </c>
      <c r="M33" s="11" t="s">
        <v>209</v>
      </c>
      <c r="N33" s="11" t="s">
        <v>209</v>
      </c>
      <c r="O33" s="11" t="s">
        <v>209</v>
      </c>
      <c r="P33" s="11" t="s">
        <v>209</v>
      </c>
      <c r="Q33" s="11" t="s">
        <v>209</v>
      </c>
      <c r="R33" s="11" t="s">
        <v>209</v>
      </c>
      <c r="S33" s="11" t="s">
        <v>209</v>
      </c>
      <c r="T33" s="11" t="s">
        <v>209</v>
      </c>
      <c r="U33" s="11" t="s">
        <v>209</v>
      </c>
      <c r="V33" s="11" t="s">
        <v>209</v>
      </c>
      <c r="W33" s="11" t="s">
        <v>209</v>
      </c>
      <c r="X33" s="11" t="s">
        <v>209</v>
      </c>
      <c r="Y33" s="11" t="s">
        <v>209</v>
      </c>
      <c r="Z33" s="11" t="s">
        <v>209</v>
      </c>
      <c r="AA33" s="11" t="s">
        <v>209</v>
      </c>
      <c r="AB33" s="11" t="s">
        <v>209</v>
      </c>
      <c r="AC33" s="11" t="s">
        <v>209</v>
      </c>
      <c r="AD33" s="11" t="s">
        <v>209</v>
      </c>
      <c r="AE33" s="11" t="s">
        <v>209</v>
      </c>
      <c r="AF33" s="11" t="s">
        <v>209</v>
      </c>
      <c r="AG33" s="11" t="s">
        <v>209</v>
      </c>
      <c r="AH33" s="11" t="s">
        <v>209</v>
      </c>
      <c r="AI33" s="11" t="s">
        <v>209</v>
      </c>
      <c r="AJ33" s="11" t="s">
        <v>209</v>
      </c>
      <c r="AK33" s="11" t="s">
        <v>209</v>
      </c>
      <c r="AL33" s="11" t="s">
        <v>209</v>
      </c>
      <c r="AM33" s="11" t="s">
        <v>209</v>
      </c>
      <c r="AN33" s="11" t="s">
        <v>209</v>
      </c>
      <c r="AO33" s="11" t="s">
        <v>209</v>
      </c>
      <c r="AP33" s="11" t="s">
        <v>209</v>
      </c>
      <c r="AQ33" s="11" t="s">
        <v>209</v>
      </c>
      <c r="AR33" s="11" t="s">
        <v>209</v>
      </c>
      <c r="AS33" s="11" t="s">
        <v>209</v>
      </c>
      <c r="AT33" s="11" t="s">
        <v>209</v>
      </c>
      <c r="AU33" s="11" t="s">
        <v>209</v>
      </c>
      <c r="AV33" s="11" t="s">
        <v>209</v>
      </c>
      <c r="AW33" s="11" t="s">
        <v>209</v>
      </c>
      <c r="AX33" s="11" t="s">
        <v>209</v>
      </c>
      <c r="AY33" s="11" t="s">
        <v>209</v>
      </c>
      <c r="AZ33" s="11" t="s">
        <v>209</v>
      </c>
      <c r="BA33" s="11" t="s">
        <v>209</v>
      </c>
      <c r="BB33" s="11" t="s">
        <v>209</v>
      </c>
      <c r="BC33" s="11" t="s">
        <v>209</v>
      </c>
      <c r="BD33" s="11" t="s">
        <v>209</v>
      </c>
      <c r="BE33" s="11" t="s">
        <v>209</v>
      </c>
      <c r="BF33" s="11" t="s">
        <v>209</v>
      </c>
      <c r="BG33" s="11" t="s">
        <v>209</v>
      </c>
      <c r="BH33" s="11" t="s">
        <v>209</v>
      </c>
      <c r="BI33" s="11" t="s">
        <v>209</v>
      </c>
      <c r="BJ33" s="11" t="s">
        <v>209</v>
      </c>
      <c r="BK33" s="11" t="s">
        <v>209</v>
      </c>
      <c r="BL33" s="11" t="s">
        <v>209</v>
      </c>
      <c r="BM33" s="11" t="s">
        <v>209</v>
      </c>
      <c r="BN33" s="11" t="s">
        <v>209</v>
      </c>
      <c r="BO33" s="11" t="s">
        <v>209</v>
      </c>
      <c r="BP33" s="11" t="s">
        <v>209</v>
      </c>
      <c r="BQ33" s="11" t="s">
        <v>209</v>
      </c>
      <c r="BR33" s="11" t="s">
        <v>209</v>
      </c>
      <c r="BS33" s="11" t="s">
        <v>209</v>
      </c>
      <c r="BT33" s="11" t="s">
        <v>209</v>
      </c>
      <c r="BU33" s="11" t="s">
        <v>209</v>
      </c>
      <c r="BV33" s="11" t="s">
        <v>209</v>
      </c>
      <c r="BW33" s="11" t="s">
        <v>209</v>
      </c>
      <c r="BX33" s="11" t="s">
        <v>209</v>
      </c>
      <c r="BY33" s="11" t="s">
        <v>209</v>
      </c>
      <c r="BZ33" s="11" t="s">
        <v>209</v>
      </c>
      <c r="CA33" s="11" t="s">
        <v>209</v>
      </c>
      <c r="CB33" s="11" t="s">
        <v>209</v>
      </c>
      <c r="CC33" s="11" t="s">
        <v>209</v>
      </c>
      <c r="CD33" s="11" t="s">
        <v>209</v>
      </c>
      <c r="CE33" s="11" t="s">
        <v>209</v>
      </c>
      <c r="CF33" s="11" t="s">
        <v>209</v>
      </c>
      <c r="CG33" s="11" t="s">
        <v>209</v>
      </c>
      <c r="CH33" s="11" t="s">
        <v>209</v>
      </c>
      <c r="CI33" s="11" t="s">
        <v>209</v>
      </c>
      <c r="CJ33" s="11" t="s">
        <v>209</v>
      </c>
      <c r="CK33" s="11" t="s">
        <v>209</v>
      </c>
      <c r="CL33" s="11" t="s">
        <v>209</v>
      </c>
      <c r="CM33" s="11" t="s">
        <v>209</v>
      </c>
      <c r="CN33" s="11" t="s">
        <v>209</v>
      </c>
      <c r="CO33" s="11" t="s">
        <v>209</v>
      </c>
      <c r="CP33" s="11" t="s">
        <v>209</v>
      </c>
      <c r="CQ33" s="11" t="s">
        <v>209</v>
      </c>
      <c r="CR33" s="11" t="s">
        <v>209</v>
      </c>
      <c r="CS33" s="11" t="s">
        <v>209</v>
      </c>
      <c r="CT33" s="11" t="s">
        <v>209</v>
      </c>
      <c r="CU33" s="11" t="s">
        <v>209</v>
      </c>
      <c r="CV33" s="11" t="s">
        <v>209</v>
      </c>
      <c r="CW33" s="11" t="s">
        <v>209</v>
      </c>
      <c r="CX33" s="11" t="s">
        <v>209</v>
      </c>
      <c r="CY33" s="11" t="s">
        <v>209</v>
      </c>
      <c r="CZ33" s="11" t="s">
        <v>209</v>
      </c>
      <c r="DA33" s="11" t="s">
        <v>209</v>
      </c>
      <c r="DB33" s="11" t="s">
        <v>209</v>
      </c>
      <c r="DC33" s="11" t="s">
        <v>209</v>
      </c>
      <c r="DD33" s="11" t="s">
        <v>209</v>
      </c>
      <c r="DE33" s="11" t="s">
        <v>209</v>
      </c>
      <c r="DF33" s="11" t="s">
        <v>209</v>
      </c>
      <c r="DG33" s="11" t="s">
        <v>508</v>
      </c>
      <c r="DH33" s="11" t="s">
        <v>235</v>
      </c>
      <c r="DI33" s="11" t="s">
        <v>209</v>
      </c>
      <c r="DJ33" s="11" t="s">
        <v>209</v>
      </c>
      <c r="DK33" s="11">
        <v>30</v>
      </c>
      <c r="DL33" s="11" t="s">
        <v>244</v>
      </c>
      <c r="DM33" s="11" t="s">
        <v>245</v>
      </c>
      <c r="DN33" s="11" t="s">
        <v>274</v>
      </c>
      <c r="DO33" s="11" t="s">
        <v>283</v>
      </c>
      <c r="DP33" s="11" t="s">
        <v>481</v>
      </c>
      <c r="DQ33" s="11" t="s">
        <v>481</v>
      </c>
      <c r="DR33" s="11" t="s">
        <v>247</v>
      </c>
      <c r="DS33" s="11" t="s">
        <v>226</v>
      </c>
      <c r="DT33" s="11" t="s">
        <v>227</v>
      </c>
      <c r="DU33" s="11">
        <v>1200</v>
      </c>
      <c r="DV33" s="11" t="s">
        <v>209</v>
      </c>
      <c r="DW33" s="11" t="s">
        <v>248</v>
      </c>
      <c r="DX33" s="11" t="s">
        <v>209</v>
      </c>
      <c r="DY33" s="11" t="s">
        <v>209</v>
      </c>
      <c r="DZ33" s="11" t="s">
        <v>209</v>
      </c>
      <c r="EA33" s="11" t="s">
        <v>209</v>
      </c>
      <c r="EB33" s="11" t="s">
        <v>209</v>
      </c>
      <c r="EC33" s="11" t="s">
        <v>209</v>
      </c>
      <c r="ED33" s="11" t="s">
        <v>209</v>
      </c>
      <c r="EE33" s="11" t="s">
        <v>209</v>
      </c>
      <c r="EF33" s="11" t="s">
        <v>209</v>
      </c>
      <c r="EG33" s="11" t="s">
        <v>209</v>
      </c>
      <c r="EH33" s="11" t="s">
        <v>209</v>
      </c>
      <c r="EI33" s="11" t="s">
        <v>209</v>
      </c>
      <c r="EJ33" s="11" t="s">
        <v>209</v>
      </c>
      <c r="EK33" s="11" t="s">
        <v>209</v>
      </c>
      <c r="EL33" s="11" t="s">
        <v>209</v>
      </c>
      <c r="EM33" s="11" t="s">
        <v>209</v>
      </c>
      <c r="EN33" s="11" t="s">
        <v>209</v>
      </c>
      <c r="EO33" s="11" t="s">
        <v>209</v>
      </c>
      <c r="EP33" s="11" t="s">
        <v>209</v>
      </c>
      <c r="EQ33" s="11" t="s">
        <v>209</v>
      </c>
      <c r="ER33" s="11" t="s">
        <v>209</v>
      </c>
      <c r="ES33" s="11" t="s">
        <v>209</v>
      </c>
      <c r="ET33" s="11" t="s">
        <v>209</v>
      </c>
      <c r="EU33" s="11" t="s">
        <v>209</v>
      </c>
      <c r="EV33" s="11" t="s">
        <v>209</v>
      </c>
      <c r="EW33" s="11" t="s">
        <v>209</v>
      </c>
      <c r="EX33" s="11" t="s">
        <v>209</v>
      </c>
      <c r="EY33" s="11" t="s">
        <v>209</v>
      </c>
      <c r="EZ33" s="11" t="s">
        <v>209</v>
      </c>
      <c r="FA33" s="11" t="s">
        <v>209</v>
      </c>
      <c r="FB33" s="11" t="s">
        <v>209</v>
      </c>
      <c r="FC33" s="11" t="s">
        <v>209</v>
      </c>
      <c r="FD33" s="11" t="s">
        <v>209</v>
      </c>
      <c r="FE33" s="11" t="s">
        <v>209</v>
      </c>
      <c r="FF33" s="11" t="s">
        <v>209</v>
      </c>
      <c r="FG33" s="11" t="s">
        <v>209</v>
      </c>
      <c r="FH33" s="11" t="s">
        <v>209</v>
      </c>
      <c r="FI33" s="11" t="s">
        <v>209</v>
      </c>
      <c r="FJ33" s="11" t="s">
        <v>209</v>
      </c>
      <c r="FK33" s="11" t="s">
        <v>209</v>
      </c>
      <c r="FL33" s="11" t="s">
        <v>209</v>
      </c>
      <c r="FM33" s="11" t="s">
        <v>209</v>
      </c>
      <c r="FN33" s="11" t="s">
        <v>209</v>
      </c>
      <c r="FO33" s="11" t="s">
        <v>209</v>
      </c>
      <c r="FP33" s="11" t="s">
        <v>209</v>
      </c>
      <c r="FQ33" s="11" t="s">
        <v>209</v>
      </c>
    </row>
    <row r="34" spans="1:173" s="21" customFormat="1">
      <c r="A34" s="11">
        <v>10</v>
      </c>
      <c r="B34" s="11" t="s">
        <v>294</v>
      </c>
      <c r="C34" s="12">
        <v>41830</v>
      </c>
      <c r="D34" s="37">
        <v>657176</v>
      </c>
      <c r="E34" s="37">
        <v>9763794</v>
      </c>
      <c r="F34" s="11" t="s">
        <v>78</v>
      </c>
      <c r="G34" s="11" t="s">
        <v>75</v>
      </c>
      <c r="H34" s="22" t="s">
        <v>512</v>
      </c>
      <c r="I34" s="3" t="s">
        <v>86</v>
      </c>
      <c r="J34" s="21" t="s">
        <v>297</v>
      </c>
      <c r="K34" s="21" t="s">
        <v>513</v>
      </c>
      <c r="L34" s="21" t="s">
        <v>92</v>
      </c>
      <c r="M34" s="21" t="s">
        <v>92</v>
      </c>
      <c r="N34" s="35">
        <f>((0.64*6400)/1)/10000</f>
        <v>0.40960000000000002</v>
      </c>
      <c r="O34" s="21" t="s">
        <v>92</v>
      </c>
      <c r="P34" s="21" t="s">
        <v>92</v>
      </c>
      <c r="Q34" s="21" t="s">
        <v>92</v>
      </c>
      <c r="R34" s="21" t="s">
        <v>92</v>
      </c>
      <c r="S34" s="21" t="s">
        <v>92</v>
      </c>
      <c r="T34" s="21" t="s">
        <v>92</v>
      </c>
      <c r="U34" s="18">
        <v>10000</v>
      </c>
      <c r="V34" s="21" t="s">
        <v>92</v>
      </c>
      <c r="W34" s="21" t="s">
        <v>248</v>
      </c>
      <c r="X34" s="21" t="s">
        <v>209</v>
      </c>
      <c r="Y34" s="21" t="s">
        <v>248</v>
      </c>
      <c r="Z34" s="21" t="s">
        <v>379</v>
      </c>
      <c r="AA34" s="21" t="s">
        <v>463</v>
      </c>
      <c r="AB34" s="21" t="s">
        <v>209</v>
      </c>
      <c r="AC34" s="21">
        <v>8</v>
      </c>
      <c r="AD34" s="21" t="s">
        <v>514</v>
      </c>
      <c r="AE34" s="21">
        <f>(600/4)*3</f>
        <v>450</v>
      </c>
      <c r="AF34" s="21" t="s">
        <v>226</v>
      </c>
      <c r="AG34" s="21" t="s">
        <v>515</v>
      </c>
      <c r="AH34" s="21" t="s">
        <v>419</v>
      </c>
      <c r="AI34" s="21" t="s">
        <v>248</v>
      </c>
      <c r="AJ34" s="21" t="s">
        <v>209</v>
      </c>
      <c r="AK34" s="21" t="s">
        <v>467</v>
      </c>
      <c r="AL34" s="21" t="s">
        <v>248</v>
      </c>
      <c r="AM34" s="21" t="s">
        <v>209</v>
      </c>
      <c r="AN34" s="21" t="s">
        <v>209</v>
      </c>
      <c r="AO34" s="21" t="s">
        <v>226</v>
      </c>
      <c r="AP34" s="21" t="s">
        <v>516</v>
      </c>
      <c r="AQ34" s="21" t="s">
        <v>346</v>
      </c>
      <c r="AR34" s="21" t="s">
        <v>248</v>
      </c>
      <c r="AS34" s="21" t="s">
        <v>209</v>
      </c>
      <c r="AT34" s="21" t="s">
        <v>209</v>
      </c>
      <c r="AU34" s="21" t="s">
        <v>389</v>
      </c>
      <c r="AV34" s="21" t="s">
        <v>390</v>
      </c>
      <c r="AW34" s="21" t="s">
        <v>226</v>
      </c>
      <c r="AX34" s="21" t="s">
        <v>517</v>
      </c>
      <c r="AY34" s="21" t="s">
        <v>319</v>
      </c>
      <c r="AZ34" s="21" t="s">
        <v>248</v>
      </c>
      <c r="BA34" s="21" t="s">
        <v>352</v>
      </c>
      <c r="BB34" s="21" t="s">
        <v>248</v>
      </c>
      <c r="BC34" s="21" t="s">
        <v>518</v>
      </c>
      <c r="BD34" s="21" t="s">
        <v>444</v>
      </c>
      <c r="BE34" s="21" t="s">
        <v>519</v>
      </c>
      <c r="BF34" s="21" t="s">
        <v>209</v>
      </c>
      <c r="BG34" s="21" t="s">
        <v>209</v>
      </c>
      <c r="BH34" s="21" t="s">
        <v>209</v>
      </c>
      <c r="BI34" s="21" t="s">
        <v>209</v>
      </c>
      <c r="BJ34" s="21" t="s">
        <v>209</v>
      </c>
      <c r="BK34" s="21" t="s">
        <v>209</v>
      </c>
      <c r="BL34" s="21" t="s">
        <v>209</v>
      </c>
      <c r="BM34" s="21">
        <v>0</v>
      </c>
      <c r="BN34" s="21" t="s">
        <v>226</v>
      </c>
      <c r="BO34" s="21" t="s">
        <v>226</v>
      </c>
      <c r="BP34" s="21" t="s">
        <v>520</v>
      </c>
      <c r="BQ34" s="21" t="s">
        <v>351</v>
      </c>
      <c r="BR34" s="21" t="s">
        <v>330</v>
      </c>
      <c r="BS34" s="21" t="s">
        <v>521</v>
      </c>
      <c r="BT34" s="21" t="s">
        <v>522</v>
      </c>
      <c r="BU34" s="21" t="s">
        <v>332</v>
      </c>
      <c r="BV34" s="21" t="s">
        <v>207</v>
      </c>
      <c r="BW34" s="21" t="s">
        <v>208</v>
      </c>
      <c r="BX34" s="21" t="s">
        <v>209</v>
      </c>
      <c r="BY34" s="11" t="s">
        <v>75</v>
      </c>
      <c r="BZ34" s="21" t="s">
        <v>210</v>
      </c>
      <c r="CA34" s="22" t="s">
        <v>512</v>
      </c>
      <c r="CB34" s="21">
        <v>280</v>
      </c>
      <c r="CC34" s="21" t="s">
        <v>211</v>
      </c>
      <c r="CD34" s="21" t="s">
        <v>212</v>
      </c>
      <c r="CE34" s="21" t="s">
        <v>213</v>
      </c>
      <c r="CF34" s="21" t="s">
        <v>209</v>
      </c>
      <c r="CG34" s="21" t="s">
        <v>214</v>
      </c>
      <c r="CH34" s="21">
        <v>1</v>
      </c>
      <c r="CI34" s="21" t="s">
        <v>215</v>
      </c>
      <c r="CJ34" s="21" t="s">
        <v>216</v>
      </c>
      <c r="CK34" s="21" t="s">
        <v>209</v>
      </c>
      <c r="CL34" s="21" t="s">
        <v>238</v>
      </c>
      <c r="CM34" s="21" t="s">
        <v>216</v>
      </c>
      <c r="CN34" s="21" t="s">
        <v>209</v>
      </c>
      <c r="CO34" s="21" t="s">
        <v>256</v>
      </c>
      <c r="CP34" s="21" t="s">
        <v>237</v>
      </c>
      <c r="CQ34" s="21" t="s">
        <v>209</v>
      </c>
      <c r="CR34" s="21">
        <f>270*2</f>
        <v>540</v>
      </c>
      <c r="CS34" s="21">
        <v>2</v>
      </c>
      <c r="CT34" s="21">
        <v>30</v>
      </c>
      <c r="CU34" s="21">
        <v>2</v>
      </c>
      <c r="CV34" s="21" t="s">
        <v>217</v>
      </c>
      <c r="CW34" s="21" t="s">
        <v>209</v>
      </c>
      <c r="CX34" s="21" t="s">
        <v>239</v>
      </c>
      <c r="CY34" s="21" t="s">
        <v>209</v>
      </c>
      <c r="CZ34" s="21" t="s">
        <v>91</v>
      </c>
      <c r="DA34" s="21" t="s">
        <v>239</v>
      </c>
      <c r="DB34" s="21" t="s">
        <v>91</v>
      </c>
      <c r="DC34" s="21" t="s">
        <v>218</v>
      </c>
      <c r="DD34" s="21" t="s">
        <v>86</v>
      </c>
      <c r="DE34" s="21">
        <v>30</v>
      </c>
      <c r="DF34" s="21" t="s">
        <v>219</v>
      </c>
      <c r="DG34" s="11" t="s">
        <v>75</v>
      </c>
      <c r="DH34" s="22" t="s">
        <v>210</v>
      </c>
      <c r="DI34" s="21" t="s">
        <v>242</v>
      </c>
      <c r="DJ34" s="21" t="s">
        <v>243</v>
      </c>
      <c r="DK34" s="21">
        <v>60</v>
      </c>
      <c r="DL34" s="21" t="s">
        <v>222</v>
      </c>
      <c r="DM34" s="21" t="s">
        <v>245</v>
      </c>
      <c r="DN34" s="21" t="s">
        <v>259</v>
      </c>
      <c r="DO34" s="21" t="s">
        <v>283</v>
      </c>
      <c r="DP34" s="21" t="s">
        <v>360</v>
      </c>
      <c r="DQ34" s="21" t="s">
        <v>360</v>
      </c>
      <c r="DR34" s="21" t="s">
        <v>225</v>
      </c>
      <c r="DS34" s="21" t="s">
        <v>226</v>
      </c>
      <c r="DT34" s="21" t="s">
        <v>227</v>
      </c>
      <c r="DU34" s="21">
        <v>600</v>
      </c>
      <c r="DV34" s="21">
        <f>600+817</f>
        <v>1417</v>
      </c>
      <c r="DW34" s="21" t="s">
        <v>248</v>
      </c>
      <c r="DX34" s="21" t="s">
        <v>209</v>
      </c>
      <c r="DY34" s="21" t="s">
        <v>209</v>
      </c>
      <c r="DZ34" s="21" t="s">
        <v>209</v>
      </c>
      <c r="EA34" s="21" t="s">
        <v>248</v>
      </c>
      <c r="EB34" s="21" t="s">
        <v>209</v>
      </c>
      <c r="EC34" s="21" t="s">
        <v>250</v>
      </c>
      <c r="ED34" s="21" t="s">
        <v>248</v>
      </c>
      <c r="EE34" s="21" t="s">
        <v>248</v>
      </c>
      <c r="EF34" s="21" t="s">
        <v>270</v>
      </c>
      <c r="EG34" s="21" t="s">
        <v>528</v>
      </c>
      <c r="EH34" s="21">
        <v>1500</v>
      </c>
      <c r="EI34" s="21" t="s">
        <v>226</v>
      </c>
      <c r="EJ34" s="21" t="s">
        <v>228</v>
      </c>
      <c r="EK34" s="21" t="s">
        <v>226</v>
      </c>
      <c r="EL34" s="21" t="s">
        <v>226</v>
      </c>
      <c r="EM34" s="21" t="s">
        <v>529</v>
      </c>
      <c r="EN34" s="21" t="s">
        <v>209</v>
      </c>
      <c r="EO34" s="21" t="s">
        <v>209</v>
      </c>
      <c r="EP34" s="21" t="s">
        <v>209</v>
      </c>
      <c r="EQ34" s="21" t="s">
        <v>209</v>
      </c>
      <c r="ER34" s="21" t="s">
        <v>209</v>
      </c>
      <c r="ES34" s="21" t="s">
        <v>378</v>
      </c>
      <c r="ET34" s="21" t="s">
        <v>209</v>
      </c>
      <c r="EU34" s="21" t="s">
        <v>209</v>
      </c>
      <c r="EV34" s="21">
        <v>10</v>
      </c>
      <c r="EW34" s="21" t="s">
        <v>432</v>
      </c>
      <c r="EX34" s="21" t="s">
        <v>86</v>
      </c>
      <c r="EY34" s="21" t="s">
        <v>411</v>
      </c>
      <c r="EZ34" s="21" t="s">
        <v>530</v>
      </c>
      <c r="FA34" s="21" t="s">
        <v>411</v>
      </c>
      <c r="FB34" s="21" t="s">
        <v>370</v>
      </c>
      <c r="FC34" s="21">
        <v>4</v>
      </c>
      <c r="FD34" s="21">
        <v>4</v>
      </c>
      <c r="FE34" s="21">
        <v>0</v>
      </c>
      <c r="FF34" s="21">
        <v>0</v>
      </c>
      <c r="FG34" s="21">
        <v>0</v>
      </c>
      <c r="FH34" s="21" t="s">
        <v>230</v>
      </c>
      <c r="FI34" s="21" t="s">
        <v>231</v>
      </c>
      <c r="FJ34" s="21" t="s">
        <v>384</v>
      </c>
      <c r="FK34" s="21" t="s">
        <v>227</v>
      </c>
      <c r="FL34" s="21" t="s">
        <v>414</v>
      </c>
      <c r="FM34" s="21" t="s">
        <v>232</v>
      </c>
      <c r="FN34" s="21" t="s">
        <v>209</v>
      </c>
      <c r="FO34" s="21" t="s">
        <v>252</v>
      </c>
      <c r="FP34" s="21" t="s">
        <v>233</v>
      </c>
      <c r="FQ34" s="21" t="s">
        <v>248</v>
      </c>
    </row>
    <row r="35" spans="1:173" s="21" customFormat="1" hidden="1">
      <c r="A35" s="11">
        <v>10</v>
      </c>
      <c r="B35" s="11" t="s">
        <v>209</v>
      </c>
      <c r="C35" s="11" t="s">
        <v>209</v>
      </c>
      <c r="D35" s="11" t="s">
        <v>209</v>
      </c>
      <c r="E35" s="11" t="s">
        <v>209</v>
      </c>
      <c r="F35" s="11" t="s">
        <v>209</v>
      </c>
      <c r="G35" s="11" t="s">
        <v>209</v>
      </c>
      <c r="H35" s="11" t="s">
        <v>209</v>
      </c>
      <c r="I35" s="11" t="s">
        <v>209</v>
      </c>
      <c r="J35" s="11" t="s">
        <v>209</v>
      </c>
      <c r="K35" s="11" t="s">
        <v>209</v>
      </c>
      <c r="L35" s="11" t="s">
        <v>209</v>
      </c>
      <c r="M35" s="11" t="s">
        <v>209</v>
      </c>
      <c r="N35" s="11" t="s">
        <v>209</v>
      </c>
      <c r="O35" s="11" t="s">
        <v>209</v>
      </c>
      <c r="P35" s="11" t="s">
        <v>209</v>
      </c>
      <c r="Q35" s="11" t="s">
        <v>209</v>
      </c>
      <c r="R35" s="11" t="s">
        <v>209</v>
      </c>
      <c r="S35" s="11" t="s">
        <v>209</v>
      </c>
      <c r="T35" s="11" t="s">
        <v>209</v>
      </c>
      <c r="U35" s="11" t="s">
        <v>209</v>
      </c>
      <c r="V35" s="11" t="s">
        <v>209</v>
      </c>
      <c r="W35" s="11" t="s">
        <v>209</v>
      </c>
      <c r="X35" s="11" t="s">
        <v>209</v>
      </c>
      <c r="Y35" s="11" t="s">
        <v>209</v>
      </c>
      <c r="Z35" s="11" t="s">
        <v>209</v>
      </c>
      <c r="AA35" s="11" t="s">
        <v>209</v>
      </c>
      <c r="AB35" s="11" t="s">
        <v>209</v>
      </c>
      <c r="AC35" s="11" t="s">
        <v>209</v>
      </c>
      <c r="AD35" s="11" t="s">
        <v>209</v>
      </c>
      <c r="AE35" s="11" t="s">
        <v>209</v>
      </c>
      <c r="AF35" s="11" t="s">
        <v>209</v>
      </c>
      <c r="AG35" s="11" t="s">
        <v>209</v>
      </c>
      <c r="AH35" s="11" t="s">
        <v>209</v>
      </c>
      <c r="AI35" s="11" t="s">
        <v>209</v>
      </c>
      <c r="AJ35" s="11" t="s">
        <v>209</v>
      </c>
      <c r="AK35" s="11" t="s">
        <v>209</v>
      </c>
      <c r="AL35" s="11" t="s">
        <v>209</v>
      </c>
      <c r="AM35" s="11" t="s">
        <v>209</v>
      </c>
      <c r="AN35" s="11" t="s">
        <v>209</v>
      </c>
      <c r="AO35" s="11" t="s">
        <v>209</v>
      </c>
      <c r="AP35" s="11" t="s">
        <v>209</v>
      </c>
      <c r="AQ35" s="11" t="s">
        <v>209</v>
      </c>
      <c r="AR35" s="11" t="s">
        <v>209</v>
      </c>
      <c r="AS35" s="11" t="s">
        <v>209</v>
      </c>
      <c r="AT35" s="11" t="s">
        <v>209</v>
      </c>
      <c r="AU35" s="11" t="s">
        <v>209</v>
      </c>
      <c r="AV35" s="11" t="s">
        <v>209</v>
      </c>
      <c r="AW35" s="11" t="s">
        <v>209</v>
      </c>
      <c r="AX35" s="11" t="s">
        <v>209</v>
      </c>
      <c r="AY35" s="11" t="s">
        <v>209</v>
      </c>
      <c r="AZ35" s="11" t="s">
        <v>209</v>
      </c>
      <c r="BA35" s="11" t="s">
        <v>209</v>
      </c>
      <c r="BB35" s="11" t="s">
        <v>209</v>
      </c>
      <c r="BC35" s="11" t="s">
        <v>209</v>
      </c>
      <c r="BD35" s="11" t="s">
        <v>209</v>
      </c>
      <c r="BE35" s="11" t="s">
        <v>209</v>
      </c>
      <c r="BF35" s="11" t="s">
        <v>209</v>
      </c>
      <c r="BG35" s="11" t="s">
        <v>209</v>
      </c>
      <c r="BH35" s="11" t="s">
        <v>209</v>
      </c>
      <c r="BI35" s="11" t="s">
        <v>209</v>
      </c>
      <c r="BJ35" s="11" t="s">
        <v>209</v>
      </c>
      <c r="BK35" s="11" t="s">
        <v>209</v>
      </c>
      <c r="BL35" s="11" t="s">
        <v>209</v>
      </c>
      <c r="BM35" s="11" t="s">
        <v>209</v>
      </c>
      <c r="BN35" s="11" t="s">
        <v>209</v>
      </c>
      <c r="BO35" s="11" t="s">
        <v>209</v>
      </c>
      <c r="BP35" s="11" t="s">
        <v>209</v>
      </c>
      <c r="BQ35" s="11" t="s">
        <v>209</v>
      </c>
      <c r="BR35" s="11" t="s">
        <v>209</v>
      </c>
      <c r="BS35" s="11" t="s">
        <v>209</v>
      </c>
      <c r="BT35" s="11" t="s">
        <v>209</v>
      </c>
      <c r="BU35" s="11" t="s">
        <v>209</v>
      </c>
      <c r="BV35" s="11" t="s">
        <v>209</v>
      </c>
      <c r="BW35" s="11" t="s">
        <v>209</v>
      </c>
      <c r="BX35" s="11" t="s">
        <v>209</v>
      </c>
      <c r="BY35" s="11" t="s">
        <v>209</v>
      </c>
      <c r="BZ35" s="11" t="s">
        <v>209</v>
      </c>
      <c r="CA35" s="11" t="s">
        <v>209</v>
      </c>
      <c r="CB35" s="11" t="s">
        <v>209</v>
      </c>
      <c r="CC35" s="11" t="s">
        <v>209</v>
      </c>
      <c r="CD35" s="11" t="s">
        <v>209</v>
      </c>
      <c r="CE35" s="11" t="s">
        <v>209</v>
      </c>
      <c r="CF35" s="11" t="s">
        <v>209</v>
      </c>
      <c r="CG35" s="11" t="s">
        <v>209</v>
      </c>
      <c r="CH35" s="11" t="s">
        <v>209</v>
      </c>
      <c r="CI35" s="11" t="s">
        <v>209</v>
      </c>
      <c r="CJ35" s="11" t="s">
        <v>209</v>
      </c>
      <c r="CK35" s="11" t="s">
        <v>209</v>
      </c>
      <c r="CL35" s="11" t="s">
        <v>209</v>
      </c>
      <c r="CM35" s="11" t="s">
        <v>209</v>
      </c>
      <c r="CN35" s="11" t="s">
        <v>209</v>
      </c>
      <c r="CO35" s="11" t="s">
        <v>209</v>
      </c>
      <c r="CP35" s="11" t="s">
        <v>209</v>
      </c>
      <c r="CQ35" s="11" t="s">
        <v>209</v>
      </c>
      <c r="CR35" s="11" t="s">
        <v>209</v>
      </c>
      <c r="CS35" s="11" t="s">
        <v>209</v>
      </c>
      <c r="CT35" s="11" t="s">
        <v>209</v>
      </c>
      <c r="CU35" s="11" t="s">
        <v>209</v>
      </c>
      <c r="CV35" s="11" t="s">
        <v>209</v>
      </c>
      <c r="CW35" s="11" t="s">
        <v>209</v>
      </c>
      <c r="CX35" s="11" t="s">
        <v>209</v>
      </c>
      <c r="CY35" s="11" t="s">
        <v>209</v>
      </c>
      <c r="CZ35" s="11" t="s">
        <v>209</v>
      </c>
      <c r="DA35" s="11" t="s">
        <v>209</v>
      </c>
      <c r="DB35" s="11" t="s">
        <v>209</v>
      </c>
      <c r="DC35" s="11" t="s">
        <v>209</v>
      </c>
      <c r="DD35" s="11" t="s">
        <v>209</v>
      </c>
      <c r="DE35" s="11" t="s">
        <v>209</v>
      </c>
      <c r="DF35" s="11" t="s">
        <v>209</v>
      </c>
      <c r="DG35" s="11" t="s">
        <v>523</v>
      </c>
      <c r="DH35" s="11" t="s">
        <v>235</v>
      </c>
      <c r="DI35" s="11" t="s">
        <v>209</v>
      </c>
      <c r="DJ35" s="11" t="s">
        <v>209</v>
      </c>
      <c r="DK35" s="11">
        <v>57</v>
      </c>
      <c r="DL35" s="11" t="s">
        <v>244</v>
      </c>
      <c r="DM35" s="11" t="s">
        <v>245</v>
      </c>
      <c r="DN35" s="11" t="s">
        <v>274</v>
      </c>
      <c r="DO35" s="11" t="s">
        <v>283</v>
      </c>
      <c r="DP35" s="11" t="s">
        <v>525</v>
      </c>
      <c r="DQ35" s="11" t="s">
        <v>526</v>
      </c>
      <c r="DR35" s="11" t="s">
        <v>247</v>
      </c>
      <c r="DS35" s="11" t="s">
        <v>226</v>
      </c>
      <c r="DT35" s="11" t="s">
        <v>227</v>
      </c>
      <c r="DU35" s="11">
        <v>817</v>
      </c>
      <c r="DV35" s="11" t="s">
        <v>209</v>
      </c>
      <c r="DW35" s="21" t="s">
        <v>248</v>
      </c>
      <c r="DX35" s="11" t="s">
        <v>209</v>
      </c>
      <c r="DY35" s="11" t="s">
        <v>209</v>
      </c>
      <c r="DZ35" s="11" t="s">
        <v>209</v>
      </c>
      <c r="EA35" s="11" t="s">
        <v>209</v>
      </c>
      <c r="EB35" s="11" t="s">
        <v>209</v>
      </c>
      <c r="EC35" s="11" t="s">
        <v>209</v>
      </c>
      <c r="ED35" s="11" t="s">
        <v>209</v>
      </c>
      <c r="EE35" s="11" t="s">
        <v>209</v>
      </c>
      <c r="EF35" s="11" t="s">
        <v>209</v>
      </c>
      <c r="EG35" s="11" t="s">
        <v>209</v>
      </c>
      <c r="EH35" s="11" t="s">
        <v>209</v>
      </c>
      <c r="EI35" s="11" t="s">
        <v>209</v>
      </c>
      <c r="EJ35" s="11" t="s">
        <v>209</v>
      </c>
      <c r="EK35" s="11" t="s">
        <v>209</v>
      </c>
      <c r="EL35" s="11" t="s">
        <v>209</v>
      </c>
      <c r="EM35" s="11" t="s">
        <v>209</v>
      </c>
      <c r="EN35" s="11" t="s">
        <v>209</v>
      </c>
      <c r="EO35" s="11" t="s">
        <v>209</v>
      </c>
      <c r="EP35" s="11" t="s">
        <v>209</v>
      </c>
      <c r="EQ35" s="11" t="s">
        <v>209</v>
      </c>
      <c r="ER35" s="11" t="s">
        <v>209</v>
      </c>
      <c r="ES35" s="11" t="s">
        <v>209</v>
      </c>
      <c r="ET35" s="11" t="s">
        <v>209</v>
      </c>
      <c r="EU35" s="11" t="s">
        <v>209</v>
      </c>
      <c r="EV35" s="11" t="s">
        <v>209</v>
      </c>
      <c r="EW35" s="11" t="s">
        <v>209</v>
      </c>
      <c r="EX35" s="11" t="s">
        <v>209</v>
      </c>
      <c r="EY35" s="11" t="s">
        <v>209</v>
      </c>
      <c r="EZ35" s="11" t="s">
        <v>209</v>
      </c>
      <c r="FA35" s="11" t="s">
        <v>209</v>
      </c>
      <c r="FB35" s="11" t="s">
        <v>209</v>
      </c>
      <c r="FC35" s="11" t="s">
        <v>209</v>
      </c>
      <c r="FD35" s="11" t="s">
        <v>209</v>
      </c>
      <c r="FE35" s="11" t="s">
        <v>209</v>
      </c>
      <c r="FF35" s="11" t="s">
        <v>209</v>
      </c>
      <c r="FG35" s="11" t="s">
        <v>209</v>
      </c>
      <c r="FH35" s="11" t="s">
        <v>209</v>
      </c>
      <c r="FI35" s="11" t="s">
        <v>209</v>
      </c>
      <c r="FJ35" s="11" t="s">
        <v>209</v>
      </c>
      <c r="FK35" s="11" t="s">
        <v>209</v>
      </c>
      <c r="FL35" s="11" t="s">
        <v>209</v>
      </c>
      <c r="FM35" s="11" t="s">
        <v>209</v>
      </c>
      <c r="FN35" s="11" t="s">
        <v>209</v>
      </c>
      <c r="FO35" s="11" t="s">
        <v>209</v>
      </c>
      <c r="FP35" s="11" t="s">
        <v>209</v>
      </c>
      <c r="FQ35" s="11" t="s">
        <v>209</v>
      </c>
    </row>
    <row r="36" spans="1:173" s="21" customFormat="1" hidden="1">
      <c r="A36" s="11">
        <v>10</v>
      </c>
      <c r="B36" s="11" t="s">
        <v>209</v>
      </c>
      <c r="C36" s="11" t="s">
        <v>209</v>
      </c>
      <c r="D36" s="11" t="s">
        <v>209</v>
      </c>
      <c r="E36" s="11" t="s">
        <v>209</v>
      </c>
      <c r="F36" s="11" t="s">
        <v>209</v>
      </c>
      <c r="G36" s="11" t="s">
        <v>209</v>
      </c>
      <c r="H36" s="11" t="s">
        <v>209</v>
      </c>
      <c r="I36" s="11" t="s">
        <v>209</v>
      </c>
      <c r="J36" s="11" t="s">
        <v>209</v>
      </c>
      <c r="K36" s="11" t="s">
        <v>209</v>
      </c>
      <c r="L36" s="11" t="s">
        <v>209</v>
      </c>
      <c r="M36" s="11" t="s">
        <v>209</v>
      </c>
      <c r="N36" s="11" t="s">
        <v>209</v>
      </c>
      <c r="O36" s="11" t="s">
        <v>209</v>
      </c>
      <c r="P36" s="11" t="s">
        <v>209</v>
      </c>
      <c r="Q36" s="11" t="s">
        <v>209</v>
      </c>
      <c r="R36" s="11" t="s">
        <v>209</v>
      </c>
      <c r="S36" s="11" t="s">
        <v>209</v>
      </c>
      <c r="T36" s="11" t="s">
        <v>209</v>
      </c>
      <c r="U36" s="11" t="s">
        <v>209</v>
      </c>
      <c r="V36" s="11" t="s">
        <v>209</v>
      </c>
      <c r="W36" s="11" t="s">
        <v>209</v>
      </c>
      <c r="X36" s="11" t="s">
        <v>209</v>
      </c>
      <c r="Y36" s="11" t="s">
        <v>209</v>
      </c>
      <c r="Z36" s="11" t="s">
        <v>209</v>
      </c>
      <c r="AA36" s="11" t="s">
        <v>209</v>
      </c>
      <c r="AB36" s="11" t="s">
        <v>209</v>
      </c>
      <c r="AC36" s="11" t="s">
        <v>209</v>
      </c>
      <c r="AD36" s="11" t="s">
        <v>209</v>
      </c>
      <c r="AE36" s="11" t="s">
        <v>209</v>
      </c>
      <c r="AF36" s="11" t="s">
        <v>209</v>
      </c>
      <c r="AG36" s="11" t="s">
        <v>209</v>
      </c>
      <c r="AH36" s="11" t="s">
        <v>209</v>
      </c>
      <c r="AI36" s="11" t="s">
        <v>209</v>
      </c>
      <c r="AJ36" s="11" t="s">
        <v>209</v>
      </c>
      <c r="AK36" s="11" t="s">
        <v>209</v>
      </c>
      <c r="AL36" s="11" t="s">
        <v>209</v>
      </c>
      <c r="AM36" s="11" t="s">
        <v>209</v>
      </c>
      <c r="AN36" s="11" t="s">
        <v>209</v>
      </c>
      <c r="AO36" s="11" t="s">
        <v>209</v>
      </c>
      <c r="AP36" s="11" t="s">
        <v>209</v>
      </c>
      <c r="AQ36" s="11" t="s">
        <v>209</v>
      </c>
      <c r="AR36" s="11" t="s">
        <v>209</v>
      </c>
      <c r="AS36" s="11" t="s">
        <v>209</v>
      </c>
      <c r="AT36" s="11" t="s">
        <v>209</v>
      </c>
      <c r="AU36" s="11" t="s">
        <v>209</v>
      </c>
      <c r="AV36" s="11" t="s">
        <v>209</v>
      </c>
      <c r="AW36" s="11" t="s">
        <v>209</v>
      </c>
      <c r="AX36" s="11" t="s">
        <v>209</v>
      </c>
      <c r="AY36" s="11" t="s">
        <v>209</v>
      </c>
      <c r="AZ36" s="11" t="s">
        <v>209</v>
      </c>
      <c r="BA36" s="11" t="s">
        <v>209</v>
      </c>
      <c r="BB36" s="11" t="s">
        <v>209</v>
      </c>
      <c r="BC36" s="11" t="s">
        <v>209</v>
      </c>
      <c r="BD36" s="11" t="s">
        <v>209</v>
      </c>
      <c r="BE36" s="11" t="s">
        <v>209</v>
      </c>
      <c r="BF36" s="11" t="s">
        <v>209</v>
      </c>
      <c r="BG36" s="11" t="s">
        <v>209</v>
      </c>
      <c r="BH36" s="11" t="s">
        <v>209</v>
      </c>
      <c r="BI36" s="11" t="s">
        <v>209</v>
      </c>
      <c r="BJ36" s="11" t="s">
        <v>209</v>
      </c>
      <c r="BK36" s="11" t="s">
        <v>209</v>
      </c>
      <c r="BL36" s="11" t="s">
        <v>209</v>
      </c>
      <c r="BM36" s="11" t="s">
        <v>209</v>
      </c>
      <c r="BN36" s="11" t="s">
        <v>209</v>
      </c>
      <c r="BO36" s="11" t="s">
        <v>209</v>
      </c>
      <c r="BP36" s="11" t="s">
        <v>209</v>
      </c>
      <c r="BQ36" s="11" t="s">
        <v>209</v>
      </c>
      <c r="BR36" s="11" t="s">
        <v>209</v>
      </c>
      <c r="BS36" s="11" t="s">
        <v>209</v>
      </c>
      <c r="BT36" s="11" t="s">
        <v>209</v>
      </c>
      <c r="BU36" s="11" t="s">
        <v>209</v>
      </c>
      <c r="BV36" s="11" t="s">
        <v>209</v>
      </c>
      <c r="BW36" s="11" t="s">
        <v>209</v>
      </c>
      <c r="BX36" s="11" t="s">
        <v>209</v>
      </c>
      <c r="BY36" s="11" t="s">
        <v>209</v>
      </c>
      <c r="BZ36" s="11" t="s">
        <v>209</v>
      </c>
      <c r="CA36" s="11" t="s">
        <v>209</v>
      </c>
      <c r="CB36" s="11" t="s">
        <v>209</v>
      </c>
      <c r="CC36" s="11" t="s">
        <v>209</v>
      </c>
      <c r="CD36" s="11" t="s">
        <v>209</v>
      </c>
      <c r="CE36" s="11" t="s">
        <v>209</v>
      </c>
      <c r="CF36" s="11" t="s">
        <v>209</v>
      </c>
      <c r="CG36" s="11" t="s">
        <v>209</v>
      </c>
      <c r="CH36" s="11" t="s">
        <v>209</v>
      </c>
      <c r="CI36" s="11" t="s">
        <v>209</v>
      </c>
      <c r="CJ36" s="11" t="s">
        <v>209</v>
      </c>
      <c r="CK36" s="11" t="s">
        <v>209</v>
      </c>
      <c r="CL36" s="11" t="s">
        <v>209</v>
      </c>
      <c r="CM36" s="11" t="s">
        <v>209</v>
      </c>
      <c r="CN36" s="11" t="s">
        <v>209</v>
      </c>
      <c r="CO36" s="11" t="s">
        <v>209</v>
      </c>
      <c r="CP36" s="11" t="s">
        <v>209</v>
      </c>
      <c r="CQ36" s="11" t="s">
        <v>209</v>
      </c>
      <c r="CR36" s="11" t="s">
        <v>209</v>
      </c>
      <c r="CS36" s="11" t="s">
        <v>209</v>
      </c>
      <c r="CT36" s="11" t="s">
        <v>209</v>
      </c>
      <c r="CU36" s="11" t="s">
        <v>209</v>
      </c>
      <c r="CV36" s="11" t="s">
        <v>209</v>
      </c>
      <c r="CW36" s="11" t="s">
        <v>209</v>
      </c>
      <c r="CX36" s="11" t="s">
        <v>209</v>
      </c>
      <c r="CY36" s="11" t="s">
        <v>209</v>
      </c>
      <c r="CZ36" s="11" t="s">
        <v>209</v>
      </c>
      <c r="DA36" s="11" t="s">
        <v>209</v>
      </c>
      <c r="DB36" s="11" t="s">
        <v>209</v>
      </c>
      <c r="DC36" s="11" t="s">
        <v>209</v>
      </c>
      <c r="DD36" s="11" t="s">
        <v>209</v>
      </c>
      <c r="DE36" s="11" t="s">
        <v>209</v>
      </c>
      <c r="DF36" s="11" t="s">
        <v>209</v>
      </c>
      <c r="DG36" s="11" t="s">
        <v>524</v>
      </c>
      <c r="DH36" s="11" t="s">
        <v>271</v>
      </c>
      <c r="DI36" s="11" t="s">
        <v>209</v>
      </c>
      <c r="DJ36" s="11" t="s">
        <v>209</v>
      </c>
      <c r="DK36" s="11">
        <v>14</v>
      </c>
      <c r="DL36" s="11" t="s">
        <v>222</v>
      </c>
      <c r="DM36" s="11" t="s">
        <v>223</v>
      </c>
      <c r="DN36" s="11" t="s">
        <v>259</v>
      </c>
      <c r="DO36" s="11" t="s">
        <v>280</v>
      </c>
      <c r="DP36" s="11" t="s">
        <v>209</v>
      </c>
      <c r="DQ36" s="11" t="s">
        <v>209</v>
      </c>
      <c r="DR36" s="11" t="s">
        <v>209</v>
      </c>
      <c r="DS36" s="11" t="s">
        <v>209</v>
      </c>
      <c r="DT36" s="11" t="s">
        <v>209</v>
      </c>
      <c r="DU36" s="11" t="s">
        <v>209</v>
      </c>
      <c r="DV36" s="11" t="s">
        <v>209</v>
      </c>
      <c r="DW36" s="21" t="s">
        <v>248</v>
      </c>
      <c r="DX36" s="11" t="s">
        <v>209</v>
      </c>
      <c r="DY36" s="11" t="s">
        <v>527</v>
      </c>
      <c r="DZ36" s="11" t="s">
        <v>86</v>
      </c>
      <c r="EA36" s="11" t="s">
        <v>209</v>
      </c>
      <c r="EB36" s="11" t="s">
        <v>209</v>
      </c>
      <c r="EC36" s="11" t="s">
        <v>209</v>
      </c>
      <c r="ED36" s="11" t="s">
        <v>209</v>
      </c>
      <c r="EE36" s="11" t="s">
        <v>209</v>
      </c>
      <c r="EF36" s="11" t="s">
        <v>209</v>
      </c>
      <c r="EG36" s="11" t="s">
        <v>209</v>
      </c>
      <c r="EH36" s="11" t="s">
        <v>209</v>
      </c>
      <c r="EI36" s="11" t="s">
        <v>209</v>
      </c>
      <c r="EJ36" s="11" t="s">
        <v>209</v>
      </c>
      <c r="EK36" s="11" t="s">
        <v>209</v>
      </c>
      <c r="EL36" s="11" t="s">
        <v>209</v>
      </c>
      <c r="EM36" s="11" t="s">
        <v>209</v>
      </c>
      <c r="EN36" s="11" t="s">
        <v>209</v>
      </c>
      <c r="EO36" s="11" t="s">
        <v>209</v>
      </c>
      <c r="EP36" s="11" t="s">
        <v>209</v>
      </c>
      <c r="EQ36" s="11" t="s">
        <v>209</v>
      </c>
      <c r="ER36" s="11" t="s">
        <v>209</v>
      </c>
      <c r="ES36" s="11" t="s">
        <v>209</v>
      </c>
      <c r="ET36" s="11" t="s">
        <v>209</v>
      </c>
      <c r="EU36" s="11" t="s">
        <v>209</v>
      </c>
      <c r="EV36" s="11" t="s">
        <v>209</v>
      </c>
      <c r="EW36" s="11" t="s">
        <v>209</v>
      </c>
      <c r="EX36" s="11" t="s">
        <v>209</v>
      </c>
      <c r="EY36" s="11" t="s">
        <v>209</v>
      </c>
      <c r="EZ36" s="11" t="s">
        <v>209</v>
      </c>
      <c r="FA36" s="11" t="s">
        <v>209</v>
      </c>
      <c r="FB36" s="11" t="s">
        <v>209</v>
      </c>
      <c r="FC36" s="11" t="s">
        <v>209</v>
      </c>
      <c r="FD36" s="11" t="s">
        <v>209</v>
      </c>
      <c r="FE36" s="11" t="s">
        <v>209</v>
      </c>
      <c r="FF36" s="11" t="s">
        <v>209</v>
      </c>
      <c r="FG36" s="11" t="s">
        <v>209</v>
      </c>
      <c r="FH36" s="11" t="s">
        <v>209</v>
      </c>
      <c r="FI36" s="11" t="s">
        <v>209</v>
      </c>
      <c r="FJ36" s="11" t="s">
        <v>209</v>
      </c>
      <c r="FK36" s="11" t="s">
        <v>209</v>
      </c>
      <c r="FL36" s="11" t="s">
        <v>209</v>
      </c>
      <c r="FM36" s="11" t="s">
        <v>209</v>
      </c>
      <c r="FN36" s="11" t="s">
        <v>209</v>
      </c>
      <c r="FO36" s="11" t="s">
        <v>209</v>
      </c>
      <c r="FP36" s="11" t="s">
        <v>209</v>
      </c>
      <c r="FQ36" s="11" t="s">
        <v>209</v>
      </c>
    </row>
    <row r="37" spans="1:173" s="33" customFormat="1">
      <c r="A37" s="27">
        <v>11</v>
      </c>
      <c r="B37" s="27" t="s">
        <v>295</v>
      </c>
      <c r="C37" s="27" t="s">
        <v>92</v>
      </c>
      <c r="D37" s="37" t="s">
        <v>92</v>
      </c>
      <c r="E37" s="37" t="s">
        <v>92</v>
      </c>
      <c r="F37" s="27" t="s">
        <v>78</v>
      </c>
      <c r="G37" s="27" t="s">
        <v>76</v>
      </c>
      <c r="H37" s="36" t="s">
        <v>296</v>
      </c>
      <c r="I37" s="28" t="s">
        <v>92</v>
      </c>
      <c r="J37" s="28" t="s">
        <v>92</v>
      </c>
      <c r="K37" s="28" t="s">
        <v>92</v>
      </c>
      <c r="L37" s="28" t="s">
        <v>92</v>
      </c>
      <c r="M37" s="28" t="s">
        <v>92</v>
      </c>
      <c r="N37" s="28" t="s">
        <v>92</v>
      </c>
      <c r="O37" s="28" t="s">
        <v>92</v>
      </c>
      <c r="P37" s="28" t="s">
        <v>92</v>
      </c>
      <c r="Q37" s="28" t="s">
        <v>92</v>
      </c>
      <c r="R37" s="28" t="s">
        <v>92</v>
      </c>
      <c r="S37" s="28" t="s">
        <v>92</v>
      </c>
      <c r="T37" s="28" t="s">
        <v>92</v>
      </c>
      <c r="U37" s="28" t="s">
        <v>92</v>
      </c>
      <c r="V37" s="28" t="s">
        <v>92</v>
      </c>
      <c r="W37" s="28" t="s">
        <v>92</v>
      </c>
      <c r="X37" s="28" t="s">
        <v>92</v>
      </c>
      <c r="Y37" s="28" t="s">
        <v>92</v>
      </c>
      <c r="Z37" s="28" t="s">
        <v>92</v>
      </c>
      <c r="AA37" s="28" t="s">
        <v>92</v>
      </c>
      <c r="AB37" s="28" t="s">
        <v>92</v>
      </c>
      <c r="AC37" s="28" t="s">
        <v>92</v>
      </c>
      <c r="AD37" s="28" t="s">
        <v>92</v>
      </c>
      <c r="AE37" s="28" t="s">
        <v>92</v>
      </c>
      <c r="AF37" s="28" t="s">
        <v>92</v>
      </c>
      <c r="AG37" s="28"/>
      <c r="AH37" s="28"/>
      <c r="AI37" s="28" t="s">
        <v>92</v>
      </c>
      <c r="AJ37" s="28"/>
      <c r="AK37" s="28"/>
      <c r="AL37" s="28" t="s">
        <v>92</v>
      </c>
      <c r="AM37" s="28"/>
      <c r="AN37" s="28"/>
      <c r="AO37" s="28" t="s">
        <v>92</v>
      </c>
      <c r="AP37" s="28"/>
      <c r="AQ37" s="28"/>
      <c r="AR37" s="28" t="s">
        <v>92</v>
      </c>
      <c r="AS37" s="28"/>
      <c r="AT37" s="28"/>
      <c r="AU37" s="28" t="s">
        <v>92</v>
      </c>
      <c r="AV37" s="28" t="s">
        <v>92</v>
      </c>
      <c r="AW37" s="28" t="s">
        <v>92</v>
      </c>
      <c r="AX37" s="28" t="s">
        <v>92</v>
      </c>
      <c r="AY37" s="28" t="s">
        <v>92</v>
      </c>
      <c r="AZ37" s="28"/>
      <c r="BA37" s="28"/>
      <c r="BB37" s="28"/>
      <c r="BC37" s="28" t="s">
        <v>92</v>
      </c>
      <c r="BD37" s="28" t="s">
        <v>92</v>
      </c>
      <c r="BE37" s="28" t="s">
        <v>92</v>
      </c>
      <c r="BF37" s="28" t="s">
        <v>92</v>
      </c>
      <c r="BG37" s="28" t="s">
        <v>92</v>
      </c>
      <c r="BH37" s="28" t="s">
        <v>92</v>
      </c>
      <c r="BI37" s="28" t="s">
        <v>92</v>
      </c>
      <c r="BJ37" s="28" t="s">
        <v>92</v>
      </c>
      <c r="BK37" s="28" t="s">
        <v>92</v>
      </c>
      <c r="BL37" s="28" t="s">
        <v>92</v>
      </c>
      <c r="BM37" s="28" t="s">
        <v>92</v>
      </c>
      <c r="BN37" s="28" t="s">
        <v>92</v>
      </c>
      <c r="BO37" s="28" t="s">
        <v>92</v>
      </c>
      <c r="BP37" s="28" t="s">
        <v>92</v>
      </c>
      <c r="BQ37" s="28" t="s">
        <v>92</v>
      </c>
      <c r="BR37" s="28" t="s">
        <v>92</v>
      </c>
      <c r="BS37" s="28" t="s">
        <v>92</v>
      </c>
      <c r="BT37" s="28" t="s">
        <v>92</v>
      </c>
      <c r="BU37" s="28" t="s">
        <v>92</v>
      </c>
      <c r="CA37" s="36"/>
    </row>
    <row r="38" spans="1:173" s="21" customFormat="1">
      <c r="H38" s="22"/>
      <c r="CA38" s="22"/>
    </row>
  </sheetData>
  <autoFilter ref="A7:FQ37">
    <filterColumn colId="3">
      <filters>
        <filter val="657093"/>
        <filter val="657176"/>
        <filter val="657510"/>
        <filter val="658815"/>
        <filter val="658829"/>
        <filter val="S/D"/>
      </filters>
    </filterColumn>
  </autoFilter>
  <mergeCells count="17">
    <mergeCell ref="CB6:DC6"/>
    <mergeCell ref="A6:E6"/>
    <mergeCell ref="F6:N6"/>
    <mergeCell ref="O6:V6"/>
    <mergeCell ref="W6:AE6"/>
    <mergeCell ref="AF6:AT6"/>
    <mergeCell ref="AU6:BC6"/>
    <mergeCell ref="BD6:BM6"/>
    <mergeCell ref="BN6:BP6"/>
    <mergeCell ref="BQ6:BU6"/>
    <mergeCell ref="BV6:BX6"/>
    <mergeCell ref="BY6:CA6"/>
    <mergeCell ref="DD6:EL6"/>
    <mergeCell ref="EM6:ER6"/>
    <mergeCell ref="ES6:EX6"/>
    <mergeCell ref="EY6:FB6"/>
    <mergeCell ref="FC6:FQ6"/>
  </mergeCells>
  <pageMargins left="0.75" right="0.75" top="1" bottom="1" header="0.5" footer="0.5"/>
  <legacy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39275285</IDBDocs_x0020_Number>
    <TaxCatchAll xmlns="9c571b2f-e523-4ab2-ba2e-09e151a03ef4">
      <Value>58</Value>
      <Value>1</Value>
      <Value>2</Value>
    </TaxCatchAll>
    <Phase xmlns="9c571b2f-e523-4ab2-ba2e-09e151a03ef4" xsi:nil="true"/>
    <SISCOR_x0020_Number xmlns="9c571b2f-e523-4ab2-ba2e-09e151a03ef4" xsi:nil="true"/>
    <Division_x0020_or_x0020_Unit xmlns="9c571b2f-e523-4ab2-ba2e-09e151a03ef4">SCF/CFI</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Barrero Zalles, Diana Maria</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EC-L1144</Project_x0020_Number>
    <Access_x0020_to_x0020_Information_x00a0_Policy xmlns="9c571b2f-e523-4ab2-ba2e-09e151a03ef4">Confidential</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TermInfo xmlns="http://schemas.microsoft.com/office/infopath/2007/PartnerControls">
          <TermName xmlns="http://schemas.microsoft.com/office/infopath/2007/PartnerControls">United States of America</TermName>
          <TermId xmlns="http://schemas.microsoft.com/office/infopath/2007/PartnerControls">24b29fed-1348-4600-9869-d4c0cdf7902e</TermId>
        </TermInfo>
      </Terms>
    </j8b96605ee2f4c4e988849e658583fee>
    <Migration_x0020_Info xmlns="9c571b2f-e523-4ab2-ba2e-09e151a03ef4">&lt;Data&gt;&lt;APPLICATION&gt;MS EXCEL&lt;/APPLICATION&gt;&lt;STAGE_CODE&gt;EIA&lt;/STAGE_CODE&gt;&lt;USER_STAGE&gt;Environmental Impact Assessments&lt;/USER_STAGE&gt;&lt;PD_OBJ_TYPE&gt;0&lt;/PD_OBJ_TYPE&gt;&lt;MAKERECORD&gt;N&lt;/MAKERECORD&gt;&lt;/Data&gt;</Migration_x0020_Info>
    <Operation_x0020_Type xmlns="9c571b2f-e523-4ab2-ba2e-09e151a03ef4" xsi:nil="true"/>
    <Record_x0020_Number xmlns="9c571b2f-e523-4ab2-ba2e-09e151a03ef4" xsi:nil="true"/>
    <Document_x0020_Language_x0020_IDB xmlns="9c571b2f-e523-4ab2-ba2e-09e151a03ef4">Spanish</Document_x0020_Language_x0020_IDB>
    <Identifier xmlns="9c571b2f-e523-4ab2-ba2e-09e151a03ef4"> </Identifier>
    <Disclosure_x0020_Activity xmlns="9c571b2f-e523-4ab2-ba2e-09e151a03ef4">Environmental Impact Assessments</Disclosure_x0020_Activity>
    <Webtopic xmlns="9c571b2f-e523-4ab2-ba2e-09e151a03ef4">Manufacturing</Webtopic>
    <Issue_x0020_Date xmlns="9c571b2f-e523-4ab2-ba2e-09e151a03ef4" xsi:nil="true"/>
    <Disclosed xmlns="9c571b2f-e523-4ab2-ba2e-09e151a03ef4">false</Disclosed>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9587CE9FE3D13E4189B1E95DD61628B6" ma:contentTypeVersion="0" ma:contentTypeDescription="A content type to manage public (operations) IDB documents" ma:contentTypeScope="" ma:versionID="42cce9409239f931bf1c170cb6902144">
  <xsd:schema xmlns:xsd="http://www.w3.org/2001/XMLSchema" xmlns:xs="http://www.w3.org/2001/XMLSchema" xmlns:p="http://schemas.microsoft.com/office/2006/metadata/properties" xmlns:ns2="9c571b2f-e523-4ab2-ba2e-09e151a03ef4" targetNamespace="http://schemas.microsoft.com/office/2006/metadata/properties" ma:root="true" ma:fieldsID="e2af45e4a4ff33c06f6ae30fb386a4ca"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008a4625-26f1-4cc5-a5e3-eb0bbc9d1506}" ma:internalName="TaxCatchAll" ma:showField="CatchAllData" ma:web="c1021d8e-3ef3-4f74-b492-16c0f5ef67e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008a4625-26f1-4cc5-a5e3-eb0bbc9d1506}" ma:internalName="TaxCatchAllLabel" ma:readOnly="true" ma:showField="CatchAllDataLabel" ma:web="c1021d8e-3ef3-4f74-b492-16c0f5ef67e4">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0EC70DAE-AEBE-450C-BE18-CA97BCA1DD00}"/>
</file>

<file path=customXml/itemProps2.xml><?xml version="1.0" encoding="utf-8"?>
<ds:datastoreItem xmlns:ds="http://schemas.openxmlformats.org/officeDocument/2006/customXml" ds:itemID="{380D6AD3-1F9E-4CFB-973F-FEA5B847BF4F}"/>
</file>

<file path=customXml/itemProps3.xml><?xml version="1.0" encoding="utf-8"?>
<ds:datastoreItem xmlns:ds="http://schemas.openxmlformats.org/officeDocument/2006/customXml" ds:itemID="{7238B72C-BFDB-47AB-BB45-3CC13BA46DAD}"/>
</file>

<file path=customXml/itemProps4.xml><?xml version="1.0" encoding="utf-8"?>
<ds:datastoreItem xmlns:ds="http://schemas.openxmlformats.org/officeDocument/2006/customXml" ds:itemID="{5D1A3F4F-34C2-47B3-A47D-9CA379BC2681}"/>
</file>

<file path=customXml/itemProps5.xml><?xml version="1.0" encoding="utf-8"?>
<ds:datastoreItem xmlns:ds="http://schemas.openxmlformats.org/officeDocument/2006/customXml" ds:itemID="{0B251C0D-1DD6-45AE-ADEE-4963859B44EB}"/>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Entrevistas Ex Propietarios</vt:lpstr>
      <vt:lpstr>Punto de vista Adelca</vt:lpstr>
      <vt:lpstr>GIS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Adelca EIA Anexo C3 Metodologia Socioec Monit Medios Subsistencia Ex Propietarios Base_de_Datos_Ex_Propietarios</dc:title>
  <dc:creator>Michelle</dc:creator>
  <cp:lastModifiedBy>Michelle</cp:lastModifiedBy>
  <dcterms:created xsi:type="dcterms:W3CDTF">2014-10-14T21:59:23Z</dcterms:created>
  <dcterms:modified xsi:type="dcterms:W3CDTF">2014-10-31T18:04:23Z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0x01010046CF21643EE8D14686A648AA6DAD0892009587CE9FE3D13E4189B1E95DD61628B6</vt:lpwstr>
  </property>
  <property fmtid="{D5CDD505-2E9C-101B-9397-08002B2CF9AE}" pid="3" name="TaxKeyword">
    <vt:lpwstr/>
  </property>
  <property fmtid="{D5CDD505-2E9C-101B-9397-08002B2CF9AE}" pid="4" name="Function Operations IDB">
    <vt:lpwstr>1;#IDBDocs|cca77002-e150-4b2d-ab1f-1d7a7cdcae16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58;#United States of America|24b29fed-1348-4600-9869-d4c0cdf7902e</vt:lpwstr>
  </property>
  <property fmtid="{D5CDD505-2E9C-101B-9397-08002B2CF9AE}" pid="10" name="Fund IDB">
    <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Sub-Sector">
    <vt:lpwstr/>
  </property>
</Properties>
</file>