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61.xml" ContentType="application/vnd.openxmlformats-officedocument.spreadsheetml.pivotTab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pivotTables/pivotTable21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pivotTables/pivotTable60.xml" ContentType="application/vnd.openxmlformats-officedocument.spreadsheetml.pivotTable+xml"/>
  <Override PartName="/xl/pivotTables/pivotTable28.xml" ContentType="application/vnd.openxmlformats-officedocument.spreadsheetml.pivotTable+xml"/>
  <Override PartName="/xl/pivotTables/pivotTable27.xml" ContentType="application/vnd.openxmlformats-officedocument.spreadsheetml.pivotTable+xml"/>
  <Override PartName="/xl/pivotTables/pivotTable26.xml" ContentType="application/vnd.openxmlformats-officedocument.spreadsheetml.pivotTable+xml"/>
  <Override PartName="/xl/pivotTables/pivotTable25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30.xml" ContentType="application/vnd.openxmlformats-officedocument.spreadsheetml.pivotTable+xml"/>
  <Override PartName="/xl/pivotTables/pivotTable29.xml" ContentType="application/vnd.openxmlformats-officedocument.spreadsheetml.pivotTable+xml"/>
  <Override PartName="/xl/pivotTables/pivotTable32.xml" ContentType="application/vnd.openxmlformats-officedocument.spreadsheetml.pivotTable+xml"/>
  <Override PartName="/xl/pivotTables/pivotTable52.xml" ContentType="application/vnd.openxmlformats-officedocument.spreadsheetml.pivotTable+xml"/>
  <Override PartName="/xl/pivotTables/pivotTable51.xml" ContentType="application/vnd.openxmlformats-officedocument.spreadsheetml.pivotTable+xml"/>
  <Override PartName="/xl/pivotTables/pivotTable50.xml" ContentType="application/vnd.openxmlformats-officedocument.spreadsheetml.pivotTable+xml"/>
  <Override PartName="/xl/pivotTables/pivotTable31.xml" ContentType="application/vnd.openxmlformats-officedocument.spreadsheetml.pivotTable+xml"/>
  <Override PartName="/xl/pivotTables/pivotTable48.xml" ContentType="application/vnd.openxmlformats-officedocument.spreadsheetml.pivotTable+xml"/>
  <Override PartName="/xl/pivotTables/pivotTable53.xml" ContentType="application/vnd.openxmlformats-officedocument.spreadsheetml.pivotTable+xml"/>
  <Override PartName="/xl/pivotTables/pivotTable54.xml" ContentType="application/vnd.openxmlformats-officedocument.spreadsheetml.pivotTable+xml"/>
  <Override PartName="/xl/pivotTables/pivotTable55.xml" ContentType="application/vnd.openxmlformats-officedocument.spreadsheetml.pivotTable+xml"/>
  <Override PartName="/xl/pivotTables/pivotTable59.xml" ContentType="application/vnd.openxmlformats-officedocument.spreadsheetml.pivotTable+xml"/>
  <Override PartName="/xl/pivotTables/pivotTable58.xml" ContentType="application/vnd.openxmlformats-officedocument.spreadsheetml.pivotTable+xml"/>
  <Override PartName="/xl/pivotTables/pivotTable57.xml" ContentType="application/vnd.openxmlformats-officedocument.spreadsheetml.pivotTable+xml"/>
  <Override PartName="/xl/pivotTables/pivotTable56.xml" ContentType="application/vnd.openxmlformats-officedocument.spreadsheetml.pivotTable+xml"/>
  <Override PartName="/xl/pivotTables/pivotTable47.xml" ContentType="application/vnd.openxmlformats-officedocument.spreadsheetml.pivotTable+xml"/>
  <Override PartName="/xl/pivotTables/pivotTable49.xml" ContentType="application/vnd.openxmlformats-officedocument.spreadsheetml.pivotTable+xml"/>
  <Override PartName="/xl/pivotTables/pivotTable45.xml" ContentType="application/vnd.openxmlformats-officedocument.spreadsheetml.pivotTable+xml"/>
  <Override PartName="/xl/pivotTables/pivotTable37.xml" ContentType="application/vnd.openxmlformats-officedocument.spreadsheetml.pivotTable+xml"/>
  <Override PartName="/xl/pivotTables/pivotTable46.xml" ContentType="application/vnd.openxmlformats-officedocument.spreadsheetml.pivotTable+xml"/>
  <Override PartName="/xl/pivotTables/pivotTable35.xml" ContentType="application/vnd.openxmlformats-officedocument.spreadsheetml.pivotTable+xml"/>
  <Override PartName="/xl/pivotTables/pivotTable34.xml" ContentType="application/vnd.openxmlformats-officedocument.spreadsheetml.pivotTable+xml"/>
  <Override PartName="/xl/pivotTables/pivotTable33.xml" ContentType="application/vnd.openxmlformats-officedocument.spreadsheetml.pivotTable+xml"/>
  <Override PartName="/xl/pivotTables/pivotTable38.xml" ContentType="application/vnd.openxmlformats-officedocument.spreadsheetml.pivotTable+xml"/>
  <Override PartName="/xl/pivotTables/pivotTable36.xml" ContentType="application/vnd.openxmlformats-officedocument.spreadsheetml.pivotTable+xml"/>
  <Override PartName="/xl/pivotTables/pivotTable40.xml" ContentType="application/vnd.openxmlformats-officedocument.spreadsheetml.pivotTable+xml"/>
  <Override PartName="/xl/pivotTables/pivotTable39.xml" ContentType="application/vnd.openxmlformats-officedocument.spreadsheetml.pivotTable+xml"/>
  <Override PartName="/xl/pivotTables/pivotTable43.xml" ContentType="application/vnd.openxmlformats-officedocument.spreadsheetml.pivotTable+xml"/>
  <Override PartName="/xl/pivotTables/pivotTable44.xml" ContentType="application/vnd.openxmlformats-officedocument.spreadsheetml.pivotTable+xml"/>
  <Override PartName="/xl/pivotTables/pivotTable41.xml" ContentType="application/vnd.openxmlformats-officedocument.spreadsheetml.pivotTable+xml"/>
  <Override PartName="/xl/pivotTables/pivotTable4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0" yWindow="0" windowWidth="25600" windowHeight="16060"/>
  </bookViews>
  <sheets>
    <sheet name="Cuadros Ex trabajadores" sheetId="5" r:id="rId1"/>
    <sheet name="Ex trabajadores 2" sheetId="4" r:id="rId2"/>
    <sheet name="Sheet2" sheetId="6" r:id="rId3"/>
    <sheet name="Sheet3" sheetId="7" r:id="rId4"/>
  </sheets>
  <definedNames>
    <definedName name="_xlnm._FilterDatabase" localSheetId="1" hidden="1">'Ex trabajadores 2'!$A$2:$CP$126</definedName>
  </definedNames>
  <calcPr calcId="140001" concurrentCalc="0"/>
  <pivotCaches>
    <pivotCache cacheId="127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94" i="5" l="1"/>
  <c r="E797" i="5"/>
  <c r="B793" i="5"/>
  <c r="B791" i="5"/>
  <c r="E794" i="5"/>
  <c r="F757" i="5"/>
  <c r="F758" i="5"/>
  <c r="F759" i="5"/>
  <c r="F760" i="5"/>
  <c r="F761" i="5"/>
  <c r="F762" i="5"/>
  <c r="F763" i="5"/>
  <c r="F731" i="5"/>
  <c r="F733" i="5"/>
  <c r="F734" i="5"/>
  <c r="F735" i="5"/>
  <c r="F736" i="5"/>
  <c r="F722" i="5"/>
  <c r="F721" i="5"/>
  <c r="F720" i="5"/>
  <c r="F724" i="5"/>
  <c r="F686" i="5"/>
  <c r="F687" i="5"/>
  <c r="F688" i="5"/>
  <c r="F689" i="5"/>
  <c r="M662" i="5"/>
  <c r="F411" i="5"/>
  <c r="F412" i="5"/>
  <c r="F413" i="5"/>
  <c r="F414" i="5"/>
  <c r="F415" i="5"/>
  <c r="F416" i="5"/>
  <c r="F417" i="5"/>
  <c r="F418" i="5"/>
  <c r="F384" i="5"/>
  <c r="F385" i="5"/>
  <c r="F386" i="5"/>
  <c r="F387" i="5"/>
  <c r="F388" i="5"/>
  <c r="F389" i="5"/>
  <c r="E75" i="5"/>
  <c r="E76" i="5"/>
  <c r="E77" i="5"/>
  <c r="E78" i="5"/>
  <c r="E79" i="5"/>
  <c r="E80" i="5"/>
  <c r="E81" i="5"/>
  <c r="E82" i="5"/>
  <c r="F601" i="5"/>
  <c r="F579" i="5"/>
  <c r="F580" i="5"/>
  <c r="F581" i="5"/>
  <c r="F582" i="5"/>
  <c r="F583" i="5"/>
  <c r="F584" i="5"/>
  <c r="F585" i="5"/>
  <c r="E455" i="5"/>
  <c r="E456" i="5"/>
  <c r="E457" i="5"/>
  <c r="E458" i="5"/>
  <c r="E459" i="5"/>
  <c r="E460" i="5"/>
  <c r="E461" i="5"/>
  <c r="G399" i="5"/>
  <c r="G400" i="5"/>
  <c r="G401" i="5"/>
  <c r="H399" i="5"/>
  <c r="G403" i="5"/>
  <c r="G402" i="5"/>
  <c r="G398" i="5"/>
  <c r="G397" i="5"/>
  <c r="G396" i="5"/>
  <c r="G365" i="5"/>
  <c r="G364" i="5"/>
  <c r="G351" i="5"/>
  <c r="G352" i="5"/>
  <c r="H351" i="5"/>
  <c r="G349" i="5"/>
  <c r="G348" i="5"/>
  <c r="H348" i="5"/>
  <c r="G355" i="5"/>
  <c r="G354" i="5"/>
  <c r="G353" i="5"/>
  <c r="G347" i="5"/>
  <c r="G350" i="5"/>
  <c r="G356" i="5"/>
  <c r="G357" i="5"/>
  <c r="G358" i="5"/>
  <c r="G334" i="5"/>
  <c r="G335" i="5"/>
  <c r="U120" i="4"/>
  <c r="U76" i="4"/>
  <c r="BI120" i="4"/>
  <c r="BI105" i="4"/>
  <c r="BI99" i="4"/>
  <c r="BI90" i="4"/>
  <c r="BI84" i="4"/>
  <c r="BI81" i="4"/>
  <c r="BI28" i="4"/>
  <c r="BI22" i="4"/>
  <c r="BI11" i="4"/>
  <c r="BI3" i="4"/>
  <c r="R105" i="4"/>
  <c r="R96" i="4"/>
  <c r="AA61" i="4"/>
  <c r="AA56" i="4"/>
  <c r="AA55" i="4"/>
  <c r="AA38" i="4"/>
  <c r="AA33" i="4"/>
  <c r="AA28" i="4"/>
  <c r="AA22" i="4"/>
  <c r="AA20" i="4"/>
  <c r="AA19" i="4"/>
  <c r="AA18" i="4"/>
  <c r="AA17" i="4"/>
  <c r="AA11" i="4"/>
  <c r="AA10" i="4"/>
  <c r="AA3" i="4"/>
</calcChain>
</file>

<file path=xl/sharedStrings.xml><?xml version="1.0" encoding="utf-8"?>
<sst xmlns="http://schemas.openxmlformats.org/spreadsheetml/2006/main" count="12142" uniqueCount="676">
  <si>
    <t>Nombre</t>
  </si>
  <si>
    <t>Teléfono</t>
  </si>
  <si>
    <t>Alvarado Castillo Felix Alfredo</t>
  </si>
  <si>
    <t>Personal de campo</t>
  </si>
  <si>
    <t>22 de octubre de 2012</t>
  </si>
  <si>
    <t>21 de enero de 2014</t>
  </si>
  <si>
    <t>Anchundia Moreira Jacinto Eduardo</t>
  </si>
  <si>
    <t>10 de enero de 2012</t>
  </si>
  <si>
    <t>28 de enero de 2014</t>
  </si>
  <si>
    <t>Conde Perez Daniel Dario</t>
  </si>
  <si>
    <t>1 de diciembre 2011</t>
  </si>
  <si>
    <t>Espinoza Cevallos Carlos Alfredo</t>
  </si>
  <si>
    <t>18 de junio de 2012</t>
  </si>
  <si>
    <t>Espinoza Cevallos Jaime Nelson</t>
  </si>
  <si>
    <t>6 de mayo de 2013</t>
  </si>
  <si>
    <t>Espinoza Olvera Ubaldo</t>
  </si>
  <si>
    <t>1 de abril de 2013</t>
  </si>
  <si>
    <t>Gomez Espinoza Julio Cesar</t>
  </si>
  <si>
    <t>Gomez Espinoza Reinaldo Gregorio</t>
  </si>
  <si>
    <t>1 de mayo de 2013</t>
  </si>
  <si>
    <t>Macias Herrera Julio David</t>
  </si>
  <si>
    <t>16 de junio de 2012</t>
  </si>
  <si>
    <t>Macias Herrera Luis Antonio</t>
  </si>
  <si>
    <t>Rodriguez Mosquera Oswaldo</t>
  </si>
  <si>
    <t>1 de septiembre de 2012</t>
  </si>
  <si>
    <t>24 de marzo de 2014</t>
  </si>
  <si>
    <t>Uriña Aleman Geronimo Roman</t>
  </si>
  <si>
    <t>1 de febrero de 2014</t>
  </si>
  <si>
    <t>Villagran Quinga Angel Eduardo</t>
  </si>
  <si>
    <t>1 de abril de 2014</t>
  </si>
  <si>
    <t>Benitez Ayala Antonio Marcos</t>
  </si>
  <si>
    <t>Personal cuadrilla</t>
  </si>
  <si>
    <t>Benitez Ayala Marcelina Monica</t>
  </si>
  <si>
    <t>1 de febrero de 2013</t>
  </si>
  <si>
    <t>15 de febrero de 2014</t>
  </si>
  <si>
    <t>Espinoza Suquillo Maria Del Carmen</t>
  </si>
  <si>
    <t>16 de diciembre de 2013</t>
  </si>
  <si>
    <t>31 de enero de 2014</t>
  </si>
  <si>
    <t>Soto Velasquez Johanna Judith</t>
  </si>
  <si>
    <t>1 de marzo de 2013</t>
  </si>
  <si>
    <t>Zambrano Magallanes Jenny Rocio</t>
  </si>
  <si>
    <t>INDEMNIZACIÓN / COMPENSACIÓN EXTRABAJADORES ECUARESERVA S.A.</t>
  </si>
  <si>
    <t>Cargo</t>
  </si>
  <si>
    <t xml:space="preserve">Tiempo de servicio (aprox.) </t>
  </si>
  <si>
    <t>Meses de servicio</t>
  </si>
  <si>
    <t>Décimo tercera remuneración</t>
  </si>
  <si>
    <t>Décimo cuarta remuneración</t>
  </si>
  <si>
    <t>Rubro por vacaciones no gozadas</t>
  </si>
  <si>
    <t>Ingresos adicionales</t>
  </si>
  <si>
    <t xml:space="preserve">Monto Finiquito </t>
  </si>
  <si>
    <t>Afiliación IESS u otros Si o No</t>
  </si>
  <si>
    <t>6 de febrero de 2014</t>
  </si>
  <si>
    <t>2 años, 18 días</t>
  </si>
  <si>
    <t>30 de enero de 2014</t>
  </si>
  <si>
    <t>2 años, 1 mes, 20 días</t>
  </si>
  <si>
    <t>1 año, 7 meses, 3 días</t>
  </si>
  <si>
    <t>8 meses, 15 días</t>
  </si>
  <si>
    <t>9 meses, 20 días</t>
  </si>
  <si>
    <t>12 de febrero de 2014</t>
  </si>
  <si>
    <t>2 años, 1 mes, 27 días</t>
  </si>
  <si>
    <t>8 meses, 20 días</t>
  </si>
  <si>
    <t>1 año, 7 meses, 6 días</t>
  </si>
  <si>
    <t>22 de abril de 2014</t>
  </si>
  <si>
    <t>1 año, 6 meses, 23 días</t>
  </si>
  <si>
    <t>2 años, 2 meses</t>
  </si>
  <si>
    <t>5 de mayo de 2014</t>
  </si>
  <si>
    <t>1 año, 9 meses, 17 días</t>
  </si>
  <si>
    <t>21 de febrero de 2014</t>
  </si>
  <si>
    <t>1 año, 14 días</t>
  </si>
  <si>
    <t>25 de febrero de 2014</t>
  </si>
  <si>
    <t>10 meses, 15 días</t>
  </si>
  <si>
    <t>20 de febrero de 2014</t>
  </si>
  <si>
    <t>26 de febrero de 2014</t>
  </si>
  <si>
    <t>Ex empleador</t>
  </si>
  <si>
    <t>Steven Cabrera</t>
  </si>
  <si>
    <t>Nombre finca</t>
  </si>
  <si>
    <t>Ecuareserva</t>
  </si>
  <si>
    <t>Correo electrónico</t>
  </si>
  <si>
    <t>Parentesco con jefe de familia</t>
  </si>
  <si>
    <t>Edad</t>
  </si>
  <si>
    <t>Género</t>
  </si>
  <si>
    <t>S/D</t>
  </si>
  <si>
    <t>Actividades que realizaba 1</t>
  </si>
  <si>
    <t>Actividades que realizaba 2</t>
  </si>
  <si>
    <t>Descripción de actividades</t>
  </si>
  <si>
    <t>¿Recibió información clara, transparente y oportuna de su ex empleador sobre la compra del terreno por Adelca?</t>
  </si>
  <si>
    <t>Si o No</t>
  </si>
  <si>
    <t>¿En qué forma?</t>
  </si>
  <si>
    <t>¿Cuándo?</t>
  </si>
  <si>
    <t>¿Su ex empleador le comunicó sobre sus derechos laborales con respecto a la terminación de su contrato?</t>
  </si>
  <si>
    <t>¿Su ex empleador le ofreció opciones de indemnización o compensación?</t>
  </si>
  <si>
    <t>¿Su ex empleador le informó sobre el procedimiento para acceder a indemnización o compensación?</t>
  </si>
  <si>
    <t>Información miembros del hogar de ex trabajador</t>
  </si>
  <si>
    <t>Estado Civil</t>
  </si>
  <si>
    <t>¿A qué se dedica?</t>
  </si>
  <si>
    <t>Discapacidad</t>
  </si>
  <si>
    <t>Ubicación de institución educativa</t>
  </si>
  <si>
    <t>Atiende a institución educativa Si o No</t>
  </si>
  <si>
    <t>Nombre de Institución educativa</t>
  </si>
  <si>
    <t>Enfermedades Importantes de miembros del hogar</t>
  </si>
  <si>
    <t>Institución de Salud donde se atiende regularmente</t>
  </si>
  <si>
    <t>Especialidad de las consultas más comunes</t>
  </si>
  <si>
    <t>Tipo de vivienda</t>
  </si>
  <si>
    <t>Estado (propia, arrendada, etc.)</t>
  </si>
  <si>
    <t>¿Cuánto paga al mes?</t>
  </si>
  <si>
    <t>Otra vivienda</t>
  </si>
  <si>
    <t>Destino del dinero recibido como indemnización</t>
  </si>
  <si>
    <t>Actividad</t>
  </si>
  <si>
    <t>Tiempo que lleva realizando actividad</t>
  </si>
  <si>
    <t>Descripción</t>
  </si>
  <si>
    <t>Ingreso económico</t>
  </si>
  <si>
    <t>Actividad actual del extrabajador</t>
  </si>
  <si>
    <t>Lugar</t>
  </si>
  <si>
    <t>Tiempo</t>
  </si>
  <si>
    <t>Afiliación IESS</t>
  </si>
  <si>
    <t>Información de contacto de Otros ex trabajadores</t>
  </si>
  <si>
    <t xml:space="preserve">Nombre </t>
  </si>
  <si>
    <t>Dirección</t>
  </si>
  <si>
    <t>¿A qué se dedica actualmente?</t>
  </si>
  <si>
    <t>Percepciones del Proyecto  Adelca</t>
  </si>
  <si>
    <t>Explicar posición</t>
  </si>
  <si>
    <t>¿Cuáles son los beneficios del proyecto hacia la comunidad?</t>
  </si>
  <si>
    <t>¿Cuáles son las principales preocupaciones referentes a impactos sociales y ambientales?</t>
  </si>
  <si>
    <t>¿Cómo cree usted que la comunidad debe estar mejor informada (reuniones, internet, etc.)</t>
  </si>
  <si>
    <t>C.I.</t>
  </si>
  <si>
    <t>0988245168</t>
  </si>
  <si>
    <t>El Ceibo</t>
  </si>
  <si>
    <t>Si</t>
  </si>
  <si>
    <t>más de 24 meses</t>
  </si>
  <si>
    <t>Octubre 2013</t>
  </si>
  <si>
    <t>Rumores</t>
  </si>
  <si>
    <t>Enero 2014</t>
  </si>
  <si>
    <t>Gerónimo Uriña</t>
  </si>
  <si>
    <t>M</t>
  </si>
  <si>
    <t>N/A</t>
  </si>
  <si>
    <t>No</t>
  </si>
  <si>
    <t>Talía Solórzano</t>
  </si>
  <si>
    <t>F</t>
  </si>
  <si>
    <t>QQDD</t>
  </si>
  <si>
    <t xml:space="preserve">Josué Uriña </t>
  </si>
  <si>
    <t>Estudiante</t>
  </si>
  <si>
    <t>Básica</t>
  </si>
  <si>
    <t>Alfonso Araujo</t>
  </si>
  <si>
    <t>Recinto 10 de Agosto</t>
  </si>
  <si>
    <t>Jofre Uriña</t>
  </si>
  <si>
    <t>Hospital IESS</t>
  </si>
  <si>
    <t>General</t>
  </si>
  <si>
    <t>Casa</t>
  </si>
  <si>
    <t>Propia</t>
  </si>
  <si>
    <t>4 meses</t>
  </si>
  <si>
    <t>Transporte personal</t>
  </si>
  <si>
    <t>Ninguna</t>
  </si>
  <si>
    <t>Nelson Espinoza</t>
  </si>
  <si>
    <t>Jornalero</t>
  </si>
  <si>
    <t>Daniel Conde</t>
  </si>
  <si>
    <t>Adelca/Construcción</t>
  </si>
  <si>
    <t>Julio Gómez</t>
  </si>
  <si>
    <t>Panigón</t>
  </si>
  <si>
    <t>Reinaldo Gómez</t>
  </si>
  <si>
    <t>Parcialmente a favor</t>
  </si>
  <si>
    <t>Reuniones</t>
  </si>
  <si>
    <t>0920179490</t>
  </si>
  <si>
    <t>0967125060</t>
  </si>
  <si>
    <t>24 de enero de 2014</t>
  </si>
  <si>
    <t>1 año, 4 meses, 23 días</t>
  </si>
  <si>
    <t>Se ha terminado su contrato</t>
  </si>
  <si>
    <t>marzo 2014</t>
  </si>
  <si>
    <t>NS/NC</t>
  </si>
  <si>
    <t>2012</t>
  </si>
  <si>
    <t>diciembre 2013</t>
  </si>
  <si>
    <t>0910060417</t>
  </si>
  <si>
    <t>0993592970</t>
  </si>
  <si>
    <t>Milagro</t>
  </si>
  <si>
    <t>0926144130</t>
  </si>
  <si>
    <t>0967362514</t>
  </si>
  <si>
    <t>abril 2013</t>
  </si>
  <si>
    <t>Servicios Ocasionales</t>
  </si>
  <si>
    <t>Relación de dependencia o Serivicios Ocasionales</t>
  </si>
  <si>
    <t>Relación de Dependencia</t>
  </si>
  <si>
    <t>febrero 2014</t>
  </si>
  <si>
    <t>0929369891</t>
  </si>
  <si>
    <t>0959745356</t>
  </si>
  <si>
    <t>Las Piñas</t>
  </si>
  <si>
    <t>Oscar Macías</t>
  </si>
  <si>
    <t>0954235552</t>
  </si>
  <si>
    <t>febrero 2012</t>
  </si>
  <si>
    <t>0928541747</t>
  </si>
  <si>
    <t>0918232414</t>
  </si>
  <si>
    <t>2 años</t>
  </si>
  <si>
    <t>Remuneración mensual (M) o diaria (D)</t>
  </si>
  <si>
    <t>$340.00 M</t>
  </si>
  <si>
    <t>$318.00 M</t>
  </si>
  <si>
    <t>$600.00 M</t>
  </si>
  <si>
    <t>$314.00 M</t>
  </si>
  <si>
    <t>$280.00 M</t>
  </si>
  <si>
    <t>$12.00 D</t>
  </si>
  <si>
    <t>$144.00 M + $1.6 por plato</t>
  </si>
  <si>
    <t xml:space="preserve">Vivas Conde Isabel Carolina </t>
  </si>
  <si>
    <t xml:space="preserve">Cantos Elías </t>
  </si>
  <si>
    <t>Ocaña Mora Washington Javier</t>
  </si>
  <si>
    <t xml:space="preserve">Ocaña Mora Blanca Alicia </t>
  </si>
  <si>
    <t>19-24 meses</t>
  </si>
  <si>
    <t>Reunión</t>
  </si>
  <si>
    <t>Jardinero</t>
  </si>
  <si>
    <t>Hospital</t>
  </si>
  <si>
    <t>Empleado/a u obrero/a privada</t>
  </si>
  <si>
    <t>Guayaquil</t>
  </si>
  <si>
    <t>2 meses</t>
  </si>
  <si>
    <t>Posición respecto al Proyecto</t>
  </si>
  <si>
    <t>Totalmente a favor</t>
  </si>
  <si>
    <t>Prensa escrita</t>
  </si>
  <si>
    <t>Macías Herrera Oscar Joel</t>
  </si>
  <si>
    <t>Enfundador</t>
  </si>
  <si>
    <t xml:space="preserve">Fernández Carolina </t>
  </si>
  <si>
    <t>Macías Luis</t>
  </si>
  <si>
    <t>Macías Jeremías</t>
  </si>
  <si>
    <t>Herrera Julieta</t>
  </si>
  <si>
    <t>Navarrete Pablo</t>
  </si>
  <si>
    <t>Oswaldo Hurtado</t>
  </si>
  <si>
    <t>Dispensario Médico</t>
  </si>
  <si>
    <t>Compra de ropero, cama, parlantes y ropa</t>
  </si>
  <si>
    <t>7-12 meses</t>
  </si>
  <si>
    <t>Febrero 2014</t>
  </si>
  <si>
    <t>Vivas Conde Isabel Carolina</t>
  </si>
  <si>
    <t>Julia Conde</t>
  </si>
  <si>
    <t>Juan Vivas</t>
  </si>
  <si>
    <t>Erika Vivas</t>
  </si>
  <si>
    <t>Anthonella Vivas</t>
  </si>
  <si>
    <t>Hermano/a</t>
  </si>
  <si>
    <t>Mamá</t>
  </si>
  <si>
    <t>Papá</t>
  </si>
  <si>
    <t>Desempleado/a</t>
  </si>
  <si>
    <t>Media</t>
  </si>
  <si>
    <t>17 de Septiembre</t>
  </si>
  <si>
    <t>Vía Durán-Milagro</t>
  </si>
  <si>
    <t xml:space="preserve">Centro de Salud </t>
  </si>
  <si>
    <t>Blanca Mora</t>
  </si>
  <si>
    <t>Piedad Wolf</t>
  </si>
  <si>
    <t>Denisse Victoria Quinga Wolf</t>
  </si>
  <si>
    <t>Angélica Vanessa Quinga Wolf</t>
  </si>
  <si>
    <t>Cuenta propia</t>
  </si>
  <si>
    <t>Inicial</t>
  </si>
  <si>
    <t>Simón Bolívar</t>
  </si>
  <si>
    <t>Centro de Desarrollo Infantil</t>
  </si>
  <si>
    <t>Hospital León Becerra</t>
  </si>
  <si>
    <t>Arreglo de vivienda</t>
  </si>
  <si>
    <t>Tendero</t>
  </si>
  <si>
    <t>1 año</t>
  </si>
  <si>
    <t>Oswaldo Rodríguez</t>
  </si>
  <si>
    <t>Las  Piñas</t>
  </si>
  <si>
    <t>Hugo Ayala</t>
  </si>
  <si>
    <t>Darío García</t>
  </si>
  <si>
    <t>Amarrar las matas de plátano; Cargar racimos</t>
  </si>
  <si>
    <t>Septiembre 2013</t>
  </si>
  <si>
    <t>¿Su ex empleador le comunicó de la terminación de su contrato con anticipación?</t>
  </si>
  <si>
    <t>Noviembre 2013</t>
  </si>
  <si>
    <t>Diciembre 2013</t>
  </si>
  <si>
    <t>Dicimbre 2013</t>
  </si>
  <si>
    <t>Janet Magallán</t>
  </si>
  <si>
    <t>Jorge Luis Cantos</t>
  </si>
  <si>
    <t>Leonela Cantos</t>
  </si>
  <si>
    <t>Bachillerato</t>
  </si>
  <si>
    <t>Seguro Social Campesino/El Deseo</t>
  </si>
  <si>
    <t>Remodeló la vivienda</t>
  </si>
  <si>
    <t>Jornalero/a o peón</t>
  </si>
  <si>
    <t>Alrededores</t>
  </si>
  <si>
    <t>2 semanas</t>
  </si>
  <si>
    <t>José Magallán</t>
  </si>
  <si>
    <t>Galo Magallán</t>
  </si>
  <si>
    <t>Milton Magallán</t>
  </si>
  <si>
    <t>13-18 meses</t>
  </si>
  <si>
    <t>Desflorar plátano; Fumigar plátano</t>
  </si>
  <si>
    <t>Ensuchar plátano</t>
  </si>
  <si>
    <t>Varios</t>
  </si>
  <si>
    <t>Ex empleador pidió firma de renuncia a todos los empleados por medio del administrador</t>
  </si>
  <si>
    <t>Johana Conde</t>
  </si>
  <si>
    <t>Emerson Ocaña</t>
  </si>
  <si>
    <t>Escuela Fiscal #13 Ana Petronila Ponce</t>
  </si>
  <si>
    <t>Recinto El Ceibo</t>
  </si>
  <si>
    <t>Pediatría</t>
  </si>
  <si>
    <t>3 meses</t>
  </si>
  <si>
    <t>David Cantos</t>
  </si>
  <si>
    <t>Neutral</t>
  </si>
  <si>
    <t>Que se respete la ley ambiental</t>
  </si>
  <si>
    <t>Tiempo que realizaba las actividades           (0-6 meses/             7-12 meses/           13-18 meses/        19-24 meses/      más de 24 meses)</t>
  </si>
  <si>
    <t>Antonella Benítez</t>
  </si>
  <si>
    <t>Fabiana Benítez</t>
  </si>
  <si>
    <t>Velasco Ibarra</t>
  </si>
  <si>
    <t>Gorky Elizalde</t>
  </si>
  <si>
    <t>Julieta Herrera</t>
  </si>
  <si>
    <t>Pablo Navarrete</t>
  </si>
  <si>
    <t>David Macías</t>
  </si>
  <si>
    <t>Padrastro</t>
  </si>
  <si>
    <t>Si/Colesterol</t>
  </si>
  <si>
    <t>9 meses</t>
  </si>
  <si>
    <t>Niño Púa Jimmy Fernando</t>
  </si>
  <si>
    <t>0703796334</t>
  </si>
  <si>
    <t>0959095791</t>
  </si>
  <si>
    <t>Julio 2013</t>
  </si>
  <si>
    <t>7 meses</t>
  </si>
  <si>
    <t xml:space="preserve">$200.00 M </t>
  </si>
  <si>
    <t>Fidel Niño</t>
  </si>
  <si>
    <t>Ninfa Púa</t>
  </si>
  <si>
    <t>Thania Niño</t>
  </si>
  <si>
    <t>Gisela Niño</t>
  </si>
  <si>
    <t>Neurología</t>
  </si>
  <si>
    <t>Enfermedad</t>
  </si>
  <si>
    <t>6 meses</t>
  </si>
  <si>
    <t xml:space="preserve">Enfermedad derivada de accidente </t>
  </si>
  <si>
    <t>Insector de calidad</t>
  </si>
  <si>
    <t>Naranjal</t>
  </si>
  <si>
    <t>Leyton Fuentes</t>
  </si>
  <si>
    <t>0980223643</t>
  </si>
  <si>
    <t>Saneador</t>
  </si>
  <si>
    <t>0918565383</t>
  </si>
  <si>
    <t>0988243704</t>
  </si>
  <si>
    <t>3 de marzo de 2012</t>
  </si>
  <si>
    <t>1 año, 10 meses, 28 días</t>
  </si>
  <si>
    <t>Etiquetar plátano</t>
  </si>
  <si>
    <t>Catalina Solórzano</t>
  </si>
  <si>
    <t>López Solórzano Rosa Alejandrina</t>
  </si>
  <si>
    <t>Jiménez Correa Rigoberto Federico</t>
  </si>
  <si>
    <t>Fuentes Paz Leyton Paris</t>
  </si>
  <si>
    <t>David Basurto</t>
  </si>
  <si>
    <t>Ariel Basurto</t>
  </si>
  <si>
    <t>Génesis Basurto</t>
  </si>
  <si>
    <t>Isaac Flores</t>
  </si>
  <si>
    <t>Cardiología</t>
  </si>
  <si>
    <t>Prestada</t>
  </si>
  <si>
    <t>Pago de préstamo</t>
  </si>
  <si>
    <t>Llenadora de plato</t>
  </si>
  <si>
    <t>Hacienda San Germán</t>
  </si>
  <si>
    <t>¿Cómo cree usted que los miembros de la comunidad pueden comunicarse mejor?</t>
  </si>
  <si>
    <t>Pineda Pilalumbo Miguel Ángel</t>
  </si>
  <si>
    <t>1206350884</t>
  </si>
  <si>
    <t>0959896060</t>
  </si>
  <si>
    <t>$260.00 M</t>
  </si>
  <si>
    <t>Julio Pineda</t>
  </si>
  <si>
    <t>Marga Pilalumbo</t>
  </si>
  <si>
    <t>Carmen Vera</t>
  </si>
  <si>
    <t>Carlos Vera</t>
  </si>
  <si>
    <t>Pedro Vera</t>
  </si>
  <si>
    <t>Albañil</t>
  </si>
  <si>
    <t>Otra</t>
  </si>
  <si>
    <t>Departamento</t>
  </si>
  <si>
    <t>1 mes</t>
  </si>
  <si>
    <t>Payo</t>
  </si>
  <si>
    <t>0926144007</t>
  </si>
  <si>
    <t>0959456856</t>
  </si>
  <si>
    <t>$360.00 M</t>
  </si>
  <si>
    <t>Calderón Tomalá Deysi Carolina</t>
  </si>
  <si>
    <t>Conde Urbano Cenapio</t>
  </si>
  <si>
    <t>Pérez Hidalgo Esther Guillermo</t>
  </si>
  <si>
    <t>Conde Pérez Luis Miguel</t>
  </si>
  <si>
    <t>Conde Pérez Daniel Dario</t>
  </si>
  <si>
    <t>Viviana Niño</t>
  </si>
  <si>
    <t>Superior</t>
  </si>
  <si>
    <t>Universidad Estatal de Milagro</t>
  </si>
  <si>
    <t>Villa</t>
  </si>
  <si>
    <t>0918475088</t>
  </si>
  <si>
    <t>0982624727</t>
  </si>
  <si>
    <t>mayo 2011</t>
  </si>
  <si>
    <t>3 años</t>
  </si>
  <si>
    <t>$500.00 M</t>
  </si>
  <si>
    <t>Jefe de Planta</t>
  </si>
  <si>
    <t>Si/Alergia</t>
  </si>
  <si>
    <t>Gastos familiares</t>
  </si>
  <si>
    <t>Boliche</t>
  </si>
  <si>
    <t>Gabriela Michelle Macías Lara</t>
  </si>
  <si>
    <t>Raquel Michelle Gómez Macías</t>
  </si>
  <si>
    <t>Ginder Reinaldo Gómez Macías</t>
  </si>
  <si>
    <t>Norma Yolanda Espinoza Conde</t>
  </si>
  <si>
    <t>Hipólito Anastacio Gómez Solórzano</t>
  </si>
  <si>
    <t>5 meses</t>
  </si>
  <si>
    <t>Abel Romero Castillo</t>
  </si>
  <si>
    <t>Recinto El Paraíso</t>
  </si>
  <si>
    <t>Si/Gripe</t>
  </si>
  <si>
    <t>Hacienda San José</t>
  </si>
  <si>
    <t>Desarrollo del sector</t>
  </si>
  <si>
    <t>0921070181</t>
  </si>
  <si>
    <t>0969216597</t>
  </si>
  <si>
    <t>Recinto Panigón</t>
  </si>
  <si>
    <t>$320.00 M</t>
  </si>
  <si>
    <t>Jessica Conde</t>
  </si>
  <si>
    <t>Washington Mera</t>
  </si>
  <si>
    <t>0993075272</t>
  </si>
  <si>
    <t>Comerciante</t>
  </si>
  <si>
    <t>Alvarado Zambrano Juan José</t>
  </si>
  <si>
    <t>0969574864</t>
  </si>
  <si>
    <t>abril 2008</t>
  </si>
  <si>
    <t>5 años, 8 meses</t>
  </si>
  <si>
    <t>$300.00 M</t>
  </si>
  <si>
    <t>Ana Gabriela Noroña Espinoza</t>
  </si>
  <si>
    <t>Flora Zambrano</t>
  </si>
  <si>
    <t>Pago de deudas</t>
  </si>
  <si>
    <t>Vía Barcelona</t>
  </si>
  <si>
    <t>López Morán Francisco Agustín</t>
  </si>
  <si>
    <t>0905830428</t>
  </si>
  <si>
    <t>0994522142</t>
  </si>
  <si>
    <t>octubre 2013</t>
  </si>
  <si>
    <t>julio 2014</t>
  </si>
  <si>
    <t>Mayra Victoria  Lercio Yépez</t>
  </si>
  <si>
    <t>Cristian Yépez</t>
  </si>
  <si>
    <t>Luis Roberto López</t>
  </si>
  <si>
    <t>Rosa López</t>
  </si>
  <si>
    <t>Joselin López</t>
  </si>
  <si>
    <t>Ingreso mensual (M) o diario (D)</t>
  </si>
  <si>
    <t>Enrique Boquerjo Moreno</t>
  </si>
  <si>
    <t>Marcelino Maridueña</t>
  </si>
  <si>
    <t>Si/Discapacidad Intelectual</t>
  </si>
  <si>
    <t>Otros</t>
  </si>
  <si>
    <t>Ponce Sánchez Wilfrido Agustín</t>
  </si>
  <si>
    <t>1312214263</t>
  </si>
  <si>
    <t>0994008273</t>
  </si>
  <si>
    <t>abril 2010</t>
  </si>
  <si>
    <t xml:space="preserve">Fecha de terminación </t>
  </si>
  <si>
    <t xml:space="preserve">Fecha Finiquito </t>
  </si>
  <si>
    <t>2 años, 8 meses</t>
  </si>
  <si>
    <t>Jenny Zambrano</t>
  </si>
  <si>
    <t>Domingo Ponce</t>
  </si>
  <si>
    <t>Jenny Sánchez</t>
  </si>
  <si>
    <t>Compra moto</t>
  </si>
  <si>
    <t>8 meses</t>
  </si>
  <si>
    <t>0928475201</t>
  </si>
  <si>
    <t>0939010303</t>
  </si>
  <si>
    <t>Jennifer Alvarado</t>
  </si>
  <si>
    <t>Wendy Alvarado</t>
  </si>
  <si>
    <t>Félix Alvarado</t>
  </si>
  <si>
    <t>Rosa Castillo</t>
  </si>
  <si>
    <t>Mónica Morán</t>
  </si>
  <si>
    <t>Byron Alvarado</t>
  </si>
  <si>
    <t>Subcentro de Salud</t>
  </si>
  <si>
    <t>0915007587</t>
  </si>
  <si>
    <t>Félix Francisco Fuentes</t>
  </si>
  <si>
    <t>María Fernando Fuentes</t>
  </si>
  <si>
    <t>Zoila Paz Villafuerte</t>
  </si>
  <si>
    <t>Borja E. Fuller</t>
  </si>
  <si>
    <t>Otto Arosemena</t>
  </si>
  <si>
    <t>Salinas Mosquera Jaime Rolando</t>
  </si>
  <si>
    <t>1202922793</t>
  </si>
  <si>
    <t>0993270476</t>
  </si>
  <si>
    <t>Embalador</t>
  </si>
  <si>
    <t>marzo 2012</t>
  </si>
  <si>
    <t>1 año, 11 meses</t>
  </si>
  <si>
    <t>Johana Solís</t>
  </si>
  <si>
    <t>Irma Salinas Solís</t>
  </si>
  <si>
    <t>Joseline Salinas Ch.</t>
  </si>
  <si>
    <t>Rolando Alberto Salinas Solís</t>
  </si>
  <si>
    <t>Victoria Macías de Acuña</t>
  </si>
  <si>
    <t>Otorrinolaringología</t>
  </si>
  <si>
    <t>Mera García Manuel Benito</t>
  </si>
  <si>
    <t>0914199229</t>
  </si>
  <si>
    <t>0967920024</t>
  </si>
  <si>
    <t>Sonia Mosquera</t>
  </si>
  <si>
    <t>Isaac Mera M</t>
  </si>
  <si>
    <t>Daniela Mera M</t>
  </si>
  <si>
    <t>Jesús Mera M</t>
  </si>
  <si>
    <t>Leonardo Mera</t>
  </si>
  <si>
    <t>Colegio Técnico Los Chirijos</t>
  </si>
  <si>
    <t>Viteri Gamboa</t>
  </si>
  <si>
    <t>Gómez Zambrano Rosa Marcelina</t>
  </si>
  <si>
    <t>0917035396</t>
  </si>
  <si>
    <t>octubre 2012</t>
  </si>
  <si>
    <t>1 año, 2 meses</t>
  </si>
  <si>
    <t>$15.00 D</t>
  </si>
  <si>
    <t>Vicente Conde</t>
  </si>
  <si>
    <t>Jennifer Conde</t>
  </si>
  <si>
    <t>Doriani Conde</t>
  </si>
  <si>
    <t>Bryan Conde</t>
  </si>
  <si>
    <t>0941145856</t>
  </si>
  <si>
    <t>Recinto El Progreso</t>
  </si>
  <si>
    <t xml:space="preserve">Fecha de contratación </t>
  </si>
  <si>
    <t>11 meses, 14 días</t>
  </si>
  <si>
    <t>1 año, 2 meses, 30 días</t>
  </si>
  <si>
    <t>$200.00 M</t>
  </si>
  <si>
    <t>Administrador/a</t>
  </si>
  <si>
    <t>Arrumador/a</t>
  </si>
  <si>
    <t>Bombero/a</t>
  </si>
  <si>
    <t>Cocinero/a</t>
  </si>
  <si>
    <t>Desflorador/a</t>
  </si>
  <si>
    <t>Embalador/a</t>
  </si>
  <si>
    <t>Enfundador/a</t>
  </si>
  <si>
    <t>Ensuchador/a</t>
  </si>
  <si>
    <t>Etiquetero/a</t>
  </si>
  <si>
    <t>Inspector/a de Calidad</t>
  </si>
  <si>
    <t>Jornalero/a</t>
  </si>
  <si>
    <t>Mecánico/a Operador/a</t>
  </si>
  <si>
    <t>Mirador/a</t>
  </si>
  <si>
    <t>Saneador/a</t>
  </si>
  <si>
    <t>Deshojador/a</t>
  </si>
  <si>
    <t>Fumigador/a</t>
  </si>
  <si>
    <t>Regador/a</t>
  </si>
  <si>
    <t>Virador/a</t>
  </si>
  <si>
    <t>Bajar racimo; Deshojar racimo</t>
  </si>
  <si>
    <t>Bombear y regar las plantas de plátano</t>
  </si>
  <si>
    <t>Cocinar para empleados de plantación</t>
  </si>
  <si>
    <t>Embalar plátano</t>
  </si>
  <si>
    <t>Enfundar plátano</t>
  </si>
  <si>
    <t>Planificar trabajo semanal; Supervisar labores</t>
  </si>
  <si>
    <t>Sanear plátano</t>
  </si>
  <si>
    <t>Inspeccionar calidad</t>
  </si>
  <si>
    <t>Dirigir Planta</t>
  </si>
  <si>
    <t>Operar máquinas</t>
  </si>
  <si>
    <t>Verbal</t>
  </si>
  <si>
    <t>Cónyuge</t>
  </si>
  <si>
    <t>Hijo/a</t>
  </si>
  <si>
    <t>Jefe de Familia</t>
  </si>
  <si>
    <t>Unión Libre</t>
  </si>
  <si>
    <t>Casado/a</t>
  </si>
  <si>
    <t>Soltero/a</t>
  </si>
  <si>
    <t>Viudo/a</t>
  </si>
  <si>
    <t>Agricultor/a</t>
  </si>
  <si>
    <t>Enfermero/a</t>
  </si>
  <si>
    <t>Finquera/o</t>
  </si>
  <si>
    <t>Guardia de Seguridad</t>
  </si>
  <si>
    <t>Jardinero/a</t>
  </si>
  <si>
    <t>Licenciado/a</t>
  </si>
  <si>
    <t>Categoría Ocupación</t>
  </si>
  <si>
    <t>Empleado/a y obrero/a privado/a</t>
  </si>
  <si>
    <t>Quehaceres Domésticos</t>
  </si>
  <si>
    <t>$100.00 M</t>
  </si>
  <si>
    <t>$150.00 M</t>
  </si>
  <si>
    <t>$164.00 M</t>
  </si>
  <si>
    <t>$240.00 M</t>
  </si>
  <si>
    <t>$384.00 M</t>
  </si>
  <si>
    <t>$388.00 M</t>
  </si>
  <si>
    <t>$400.00 M</t>
  </si>
  <si>
    <t>$440.00 M</t>
  </si>
  <si>
    <t>$480.00 M</t>
  </si>
  <si>
    <t>$1200.00 M</t>
  </si>
  <si>
    <t>Ingreso Mensual Familiar Aproximado</t>
  </si>
  <si>
    <t>$650 a $799</t>
  </si>
  <si>
    <t>menor a $340</t>
  </si>
  <si>
    <t>$500 a $649</t>
  </si>
  <si>
    <t>$340 a $499</t>
  </si>
  <si>
    <t>$380.00 M</t>
  </si>
  <si>
    <t>$250.00 M</t>
  </si>
  <si>
    <t>$120.00 M</t>
  </si>
  <si>
    <t>menor a 5 años</t>
  </si>
  <si>
    <t>de 5 a 14 años</t>
  </si>
  <si>
    <t>mayor a 65 años</t>
  </si>
  <si>
    <t xml:space="preserve">Grupos de Edad de Ex Trabajadores      de 15 a 19 años       de 20 a 29 años        de 30 a 39 años       de 40 a 49 años            de 50 a 59 años       de 60 a 64 años       mayor a 65 años            </t>
  </si>
  <si>
    <t xml:space="preserve">Grupos de Edad de Familia de Ex Trabajadores       menor a 5 años        de 5 a 14 años          de 15 a 19 años          de 20 a 29 años         de 30 a 39 años     de 40 a 49 años       de 50 a 59 años      de 60 a 64 años        mayor a 65 años   </t>
  </si>
  <si>
    <t xml:space="preserve"> de 30 a 39 años</t>
  </si>
  <si>
    <t>de 40 a 49 años</t>
  </si>
  <si>
    <t>de 50 a 59 años</t>
  </si>
  <si>
    <t>de 15 a 19 años</t>
  </si>
  <si>
    <t>de 20 a 29 años</t>
  </si>
  <si>
    <t>de 30 a 39 años</t>
  </si>
  <si>
    <t>de 60 a 64 años</t>
  </si>
  <si>
    <t>Nivel de escolaridad de personas que atienden a alguna institución educativa</t>
  </si>
  <si>
    <t>Número de miembros del hogar 1 a 2                        2 a 5                    más de 5</t>
  </si>
  <si>
    <t>Tipo de familia Nuclear o Ampliada</t>
  </si>
  <si>
    <t>más de 5</t>
  </si>
  <si>
    <t>Ampliada</t>
  </si>
  <si>
    <t>1 a 2</t>
  </si>
  <si>
    <t>Nuclear</t>
  </si>
  <si>
    <t>2 a 5</t>
  </si>
  <si>
    <t>Si/Derrame cerebral</t>
  </si>
  <si>
    <t>Si/Hipertensión</t>
  </si>
  <si>
    <t xml:space="preserve">Si/Tuberculosis </t>
  </si>
  <si>
    <t>Gastos mensuales del Hogar</t>
  </si>
  <si>
    <t xml:space="preserve">Categoría Gastos Mensuales Aprox. del Hogar         menor a $200         de $200 a $299          de $300 a $399         de $400 a $499          mayor a $500          </t>
  </si>
  <si>
    <t>menor a $200</t>
  </si>
  <si>
    <t>de $200 a $299</t>
  </si>
  <si>
    <t>de $300 a $399</t>
  </si>
  <si>
    <t>de $400 a $499</t>
  </si>
  <si>
    <t>mayor a $500</t>
  </si>
  <si>
    <t>Arrendada</t>
  </si>
  <si>
    <t>Categoría de Ocupación de Ex Trabajador</t>
  </si>
  <si>
    <t>Generación de plazas de empleo</t>
  </si>
  <si>
    <t>A favor del proyecto</t>
  </si>
  <si>
    <t>Fuente de empleo estable</t>
  </si>
  <si>
    <t>Desarrollo del sector y de la ciudad de Milagro</t>
  </si>
  <si>
    <t>Impactos ambientales y contaminación del ambiente</t>
  </si>
  <si>
    <t>Existe poca información del proyecto</t>
  </si>
  <si>
    <t>Maltrato a la comunidad</t>
  </si>
  <si>
    <t>Desconoce impactos del proyecto</t>
  </si>
  <si>
    <t>Código de encuesta</t>
  </si>
  <si>
    <t>Número de Ex Trabajador</t>
  </si>
  <si>
    <t>Número de familiares de extrabajadores</t>
  </si>
  <si>
    <t>Column Labels</t>
  </si>
  <si>
    <t>Row Labels</t>
  </si>
  <si>
    <t>Grand Total</t>
  </si>
  <si>
    <t>Count of Relación de dependencia o Serivicios Ocasionales</t>
  </si>
  <si>
    <t>Count of Se ha terminado su contrato</t>
  </si>
  <si>
    <t>de 12 a 17 meses</t>
  </si>
  <si>
    <t xml:space="preserve">Rangos de meses de servicio       menos de 12 meses                     12 a 17 meses      de 18 a 23 meses       de 24 a 36 meses      más de 36 meses     </t>
  </si>
  <si>
    <t>menos de 12 meses</t>
  </si>
  <si>
    <t>de 18 a 23 meses</t>
  </si>
  <si>
    <t>de 24 a 36 meses</t>
  </si>
  <si>
    <t>más de 36 meses</t>
  </si>
  <si>
    <t xml:space="preserve">Remuneración Mensual Aproximada </t>
  </si>
  <si>
    <t>menos de $300</t>
  </si>
  <si>
    <t>de $300 a $339</t>
  </si>
  <si>
    <t>$340 a $360</t>
  </si>
  <si>
    <t xml:space="preserve">más de $400 </t>
  </si>
  <si>
    <t>$300 a $399</t>
  </si>
  <si>
    <t>$400 a $499</t>
  </si>
  <si>
    <t>$500 a $599</t>
  </si>
  <si>
    <t xml:space="preserve">Rangos de Monto de Finiquito      menos de $300       de $300 a $399       de $400 a $499       de $500 a $599        de $600 a $700       más de $700 </t>
  </si>
  <si>
    <t>más de $700</t>
  </si>
  <si>
    <t>Rangos de remuneración mensual           menos de $300           de $300 a $339          de $340 a $399    más de $400</t>
  </si>
  <si>
    <t xml:space="preserve">Count of Fecha de terminación </t>
  </si>
  <si>
    <t>octubre a diciembre 2013</t>
  </si>
  <si>
    <t>marzo a julio 2014</t>
  </si>
  <si>
    <t>enero 2014</t>
  </si>
  <si>
    <t>Rangos Fecha de Terminación de Contrato         octubre a diciembre 2013                 enero 2014           febrero 2014                           marzo a julio 2014</t>
  </si>
  <si>
    <t>RANGOS DE REMUNERACIÓN</t>
  </si>
  <si>
    <t>RANGOS DE FINIQUITO</t>
  </si>
  <si>
    <t>$600 a $700</t>
  </si>
  <si>
    <t>Count of Si o No</t>
  </si>
  <si>
    <t xml:space="preserve">11 XQ NO HAN RECIBIDO INFO CLARA </t>
  </si>
  <si>
    <t>GRUPOS DE EDAD DE EX TRABAJADORES</t>
  </si>
  <si>
    <t>GRUPOS DE EDAD DE MIEMBROS DE HOGAR</t>
  </si>
  <si>
    <t>CATEGORÍA OCUPACIÓN EX TRABAJADOR</t>
  </si>
  <si>
    <t>CATEGORÍA DE OCUPACIÓN FAMILIA DE EX TRABAJADOR</t>
  </si>
  <si>
    <t>RANGOS DE INGRESOS FAMILIARES</t>
  </si>
  <si>
    <t xml:space="preserve"> $800 a $1500</t>
  </si>
  <si>
    <t>mayor a $1500</t>
  </si>
  <si>
    <t>Rangos de Ingresos Mensuales Familiares        menor a $340          $340 a $499           $500 a $649           $650 a $799            $800 a $1500        mayor a $1500</t>
  </si>
  <si>
    <t>$800 a $1500</t>
  </si>
  <si>
    <t>niños menores de 5 años y adultos mayores de 65 años</t>
  </si>
  <si>
    <t>ATIENDE A INSTITUCIÓN EDUCATIVA</t>
  </si>
  <si>
    <t>CATEGORÍA GASTOS MENSUALES DEL HOGAR</t>
  </si>
  <si>
    <t>TIENE OTRA VIVIENDA</t>
  </si>
  <si>
    <t>Compra de moto</t>
  </si>
  <si>
    <t>CATEGORÍA DE OCUPACIÓN ACTUAL DE EX TRABAJADOR</t>
  </si>
  <si>
    <t>3 SOLAMENTE QUE ESTAN DESEMPLEADOS</t>
  </si>
  <si>
    <t>3 N/A ESTÁN DESEMPLEADOS</t>
  </si>
  <si>
    <t>AFILIACIÓN IESS EX TRABAJADORES</t>
  </si>
  <si>
    <t>#</t>
  </si>
  <si>
    <t>Ocupado</t>
  </si>
  <si>
    <t>Se desconoce</t>
  </si>
  <si>
    <t>Desocupado</t>
  </si>
  <si>
    <t>Situación actual de ex trabajadores entrevistados</t>
  </si>
  <si>
    <t>Total</t>
  </si>
  <si>
    <t>%</t>
  </si>
  <si>
    <t>Villalba Eder Alberto</t>
  </si>
  <si>
    <t>Herrera Rubi</t>
  </si>
  <si>
    <t>PERCEPCIONES DEL PROYECTO</t>
  </si>
  <si>
    <t>Composición familiar</t>
  </si>
  <si>
    <t>Tipo de familia</t>
  </si>
  <si>
    <t>Miembro de la familia empleada</t>
  </si>
  <si>
    <t>Rangos de edades de miembros de la familia</t>
  </si>
  <si>
    <t>Lugar donde recibe atención médica</t>
  </si>
  <si>
    <t>Principales causas de afección a la salud</t>
  </si>
  <si>
    <t>principales especialidad en las que se atiende</t>
  </si>
  <si>
    <t>Estado de la vivienda</t>
  </si>
  <si>
    <t>Lugar de ocupación actual</t>
  </si>
  <si>
    <t>Tiempo que llevan trabajando en nuevo lugar</t>
  </si>
  <si>
    <t>AMT20</t>
  </si>
  <si>
    <t>AMT24</t>
  </si>
  <si>
    <t>AMT16</t>
  </si>
  <si>
    <t>AMT15</t>
  </si>
  <si>
    <t>AMT9</t>
  </si>
  <si>
    <t>AMT2</t>
  </si>
  <si>
    <t>AMT7</t>
  </si>
  <si>
    <t>AMT4</t>
  </si>
  <si>
    <t>AMT13</t>
  </si>
  <si>
    <t>AMT8</t>
  </si>
  <si>
    <t>AMT14</t>
  </si>
  <si>
    <t>AMT11</t>
  </si>
  <si>
    <t>AMT6</t>
  </si>
  <si>
    <t>AMT5</t>
  </si>
  <si>
    <t>AMT3</t>
  </si>
  <si>
    <t>AMT1</t>
  </si>
  <si>
    <t>AMT10</t>
  </si>
  <si>
    <t>AMT12</t>
  </si>
  <si>
    <t>AMT17</t>
  </si>
  <si>
    <t>AMT18</t>
  </si>
  <si>
    <t>AMT19</t>
  </si>
  <si>
    <t>AMT21</t>
  </si>
  <si>
    <t>AMT22</t>
  </si>
  <si>
    <t>AMT23</t>
  </si>
  <si>
    <t>AMT25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</si>
</sst>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&quot;$&quot;#,##0.00"/>
    <numFmt numFmtId="165" formatCode="[$-300A]d&quot; de &quot;mmmm&quot; de &quot;yyyy;@"/>
    <numFmt numFmtId="166" formatCode="_([$$-409]* #,##0.00_);_([$$-409]* \(#,##0.00\);_([$$-409]* &quot;-&quot;??_);_(@_)"/>
    <numFmt numFmtId="167" formatCode="0.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Arial"/>
    </font>
    <font>
      <sz val="9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</fills>
  <borders count="4">
    <border>
      <left/>
      <right/>
      <top/>
      <bottom/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99">
    <xf numFmtId="0" fontId="0" fillId="0" borderId="0" applyFill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8" fontId="4" fillId="0" borderId="0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/>
    <xf numFmtId="0" fontId="6" fillId="2" borderId="1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/>
    <xf numFmtId="0" fontId="6" fillId="2" borderId="2" xfId="0" applyFont="1" applyFill="1" applyBorder="1" applyAlignment="1">
      <alignment horizontal="left"/>
    </xf>
    <xf numFmtId="0" fontId="6" fillId="2" borderId="2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6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elle" refreshedDate="41939.607717592589" createdVersion="4" refreshedVersion="4" minRefreshableVersion="3" recordCount="122">
  <cacheSource type="worksheet">
    <worksheetSource ref="A2:CP124" sheet="Ex trabajadores 2"/>
  </cacheSource>
  <cacheFields count="94">
    <cacheField name="Número de Ex Trabajador" numFmtId="0">
      <sharedItems containsSemiMixedTypes="0" containsString="0" containsNumber="1" containsInteger="1" minValue="1" maxValue="34"/>
    </cacheField>
    <cacheField name="Nombre" numFmtId="0">
      <sharedItems/>
    </cacheField>
    <cacheField name="Número de familiares de extrabajadores" numFmtId="0">
      <sharedItems containsSemiMixedTypes="0" containsString="0" containsNumber="1" containsInteger="1" minValue="1" maxValue="122"/>
    </cacheField>
    <cacheField name="Código de encuesta" numFmtId="0">
      <sharedItems/>
    </cacheField>
    <cacheField name="C.I." numFmtId="0">
      <sharedItems containsMixedTypes="1" containsNumber="1" containsInteger="1" minValue="1203006299" maxValue="1203529175"/>
    </cacheField>
    <cacheField name="Teléfono" numFmtId="0">
      <sharedItems/>
    </cacheField>
    <cacheField name="Dirección" numFmtId="0">
      <sharedItems count="7">
        <s v="Las Piñas"/>
        <s v="N/A"/>
        <s v="S/D"/>
        <s v="Recinto Panigón"/>
        <s v="Recinto El Ceibo"/>
        <s v="Milagro"/>
        <s v="Recinto El Progreso"/>
      </sharedItems>
    </cacheField>
    <cacheField name="Ex empleador" numFmtId="0">
      <sharedItems/>
    </cacheField>
    <cacheField name="Nombre finca" numFmtId="0">
      <sharedItems/>
    </cacheField>
    <cacheField name="Cargo" numFmtId="0">
      <sharedItems count="18">
        <s v="Personal de campo"/>
        <s v="N/A"/>
        <s v="Administrador/a"/>
        <s v="Personal cuadrilla"/>
        <s v="Cocinero/a"/>
        <s v="Jornalero/a"/>
        <s v="Inspector/a de Calidad"/>
        <s v="Mecánico/a Operador/a"/>
        <s v="Enfundador" u="1"/>
        <s v="Amarrador" u="1"/>
        <s v="Saneador" u="1"/>
        <s v="Inspector de Calidad" u="1"/>
        <s v="Jornalero" u="1"/>
        <s v="Mecánico Operador" u="1"/>
        <s v="Embalador" u="1"/>
        <s v="Desfloradora" u="1"/>
        <s v="Cocinera" u="1"/>
        <s v="Administrador" u="1"/>
      </sharedItems>
    </cacheField>
    <cacheField name="Fecha de contratación " numFmtId="0">
      <sharedItems containsMixedTypes="1" containsNumber="1" containsInteger="1" minValue="2012" maxValue="2012"/>
    </cacheField>
    <cacheField name="Relación de dependencia o Serivicios Ocasionales" numFmtId="0">
      <sharedItems count="3">
        <s v="Relación de Dependencia"/>
        <s v="N/A"/>
        <s v="Servicios Ocasionales"/>
      </sharedItems>
    </cacheField>
    <cacheField name="Se ha terminado su contrato" numFmtId="0">
      <sharedItems count="3">
        <s v="Si"/>
        <s v="N/A"/>
        <s v="No"/>
      </sharedItems>
    </cacheField>
    <cacheField name="Fecha de terminación " numFmtId="0">
      <sharedItems/>
    </cacheField>
    <cacheField name="Rangos Fecha de Terminación de Contrato         octubre a diciembre 2013                 enero 2014           febrero 2014                           marzo a julio 2014" numFmtId="0">
      <sharedItems count="5">
        <s v="enero 2014"/>
        <s v="N/A"/>
        <s v="marzo a julio 2014"/>
        <s v="febrero 2014"/>
        <s v="octubre a diciembre 2013"/>
      </sharedItems>
    </cacheField>
    <cacheField name="Fecha Finiquito " numFmtId="0">
      <sharedItems/>
    </cacheField>
    <cacheField name="Tiempo de servicio (aprox.) " numFmtId="0">
      <sharedItems/>
    </cacheField>
    <cacheField name="Meses de servicio" numFmtId="0">
      <sharedItems containsMixedTypes="1" containsNumber="1" containsInteger="1" minValue="7" maxValue="68"/>
    </cacheField>
    <cacheField name="Rangos de meses de servicio       menos de 12 meses                     12 a 17 meses      de 18 a 23 meses       de 24 a 36 meses      más de 36 meses     " numFmtId="0">
      <sharedItems count="7">
        <s v="de 12 a 17 meses"/>
        <s v="N/A"/>
        <s v="de 24 a 36 meses"/>
        <s v="de 18 a 23 meses"/>
        <s v="menos de 12 meses"/>
        <s v="NS/NC"/>
        <s v="más de 36 meses"/>
      </sharedItems>
    </cacheField>
    <cacheField name="Remuneración mensual (M) o diaria (D)" numFmtId="0">
      <sharedItems/>
    </cacheField>
    <cacheField name="Remuneración Mensual Aproximada " numFmtId="0">
      <sharedItems containsMixedTypes="1" containsNumber="1" containsInteger="1" minValue="200" maxValue="600"/>
    </cacheField>
    <cacheField name="Rangos de remuneración mensual           menos de $300           de $300 a $339          de $340 a $399    más de $400" numFmtId="0">
      <sharedItems count="6">
        <s v="de $300 a $339"/>
        <s v="N/A"/>
        <s v="S/D"/>
        <s v="$340 a $360"/>
        <s v="más de $400 "/>
        <s v="menos de $300"/>
      </sharedItems>
    </cacheField>
    <cacheField name="Décimo tercera remuneración" numFmtId="0">
      <sharedItems containsMixedTypes="1" containsNumber="1" minValue="13.25" maxValue="112.44"/>
    </cacheField>
    <cacheField name="Décimo cuarta remuneración" numFmtId="0">
      <sharedItems containsMixedTypes="1" containsNumber="1" minValue="22.67" maxValue="312.61"/>
    </cacheField>
    <cacheField name="Rubro por vacaciones no gozadas" numFmtId="0">
      <sharedItems containsMixedTypes="1" containsNumber="1" minValue="72.89" maxValue="314.02999999999997"/>
    </cacheField>
    <cacheField name="Ingresos adicionales" numFmtId="0">
      <sharedItems containsMixedTypes="1" containsNumber="1" minValue="49.15" maxValue="322.56"/>
    </cacheField>
    <cacheField name="Monto Finiquito " numFmtId="0">
      <sharedItems containsMixedTypes="1" containsNumber="1" minValue="150" maxValue="1300"/>
    </cacheField>
    <cacheField name="Rangos de Monto de Finiquito      menos de $300       de $300 a $399       de $400 a $499       de $500 a $599        de $600 a $700       más de $700 " numFmtId="0">
      <sharedItems count="8">
        <s v="$500 a $599"/>
        <s v="N/A"/>
        <s v="$600 a $700"/>
        <s v="$400 a $499"/>
        <s v="más de $700"/>
        <s v="$300 a $399"/>
        <s v="menos de $300"/>
        <s v="de $600 a $700" u="1"/>
      </sharedItems>
    </cacheField>
    <cacheField name="Afiliación IESS u otros Si o No" numFmtId="0">
      <sharedItems count="4">
        <s v="Si"/>
        <s v="N/A"/>
        <s v="S/D"/>
        <s v="No"/>
      </sharedItems>
    </cacheField>
    <cacheField name="Actividades que realizaba 1" numFmtId="0">
      <sharedItems/>
    </cacheField>
    <cacheField name="Actividades que realizaba 2" numFmtId="0">
      <sharedItems/>
    </cacheField>
    <cacheField name="Tiempo que realizaba las actividades           (0-6 meses/             7-12 meses/           13-18 meses/        19-24 meses/      más de 24 meses)" numFmtId="0">
      <sharedItems/>
    </cacheField>
    <cacheField name="Descripción de actividades" numFmtId="0">
      <sharedItems/>
    </cacheField>
    <cacheField name="Si o No" numFmtId="0">
      <sharedItems count="4">
        <s v="Si"/>
        <s v="N/A"/>
        <s v="S/D"/>
        <s v="No"/>
      </sharedItems>
    </cacheField>
    <cacheField name="¿Cuándo?" numFmtId="0">
      <sharedItems count="8">
        <s v="Diciembre 2013"/>
        <s v="N/A"/>
        <s v="S/D"/>
        <s v="Septiembre 2013"/>
        <s v="Octubre 2013"/>
        <s v="NS/NC"/>
        <s v="Enero 2014"/>
        <s v="Febrero 2014"/>
      </sharedItems>
    </cacheField>
    <cacheField name="¿En qué forma?" numFmtId="0">
      <sharedItems count="7">
        <s v="Verbal"/>
        <s v="N/A"/>
        <s v="S/D"/>
        <s v="NS/NC"/>
        <s v="Rumores"/>
        <s v="Reunión"/>
        <s v="A través de administrador" u="1"/>
      </sharedItems>
    </cacheField>
    <cacheField name="Si o No2" numFmtId="0">
      <sharedItems count="4">
        <s v="Si"/>
        <s v="N/A"/>
        <s v="S/D"/>
        <s v="No"/>
      </sharedItems>
    </cacheField>
    <cacheField name="¿Cuándo?2" numFmtId="0">
      <sharedItems count="9">
        <s v="Diciembre 2013"/>
        <s v="N/A"/>
        <s v="S/D"/>
        <s v="Septiembre 2013"/>
        <s v="Octubre 2013"/>
        <s v="Enero 2014"/>
        <s v="Febrero 2014"/>
        <s v="NS/NC"/>
        <s v="Noviembre 2013"/>
      </sharedItems>
    </cacheField>
    <cacheField name="¿En qué forma?2" numFmtId="0">
      <sharedItems count="7">
        <s v="Verbal"/>
        <s v="N/A"/>
        <s v="S/D"/>
        <s v="NS/NC"/>
        <s v="Rumores"/>
        <s v="Reunión"/>
        <s v="Ex empleador pidió firma de renuncia a todos los empleados por medio del administrador"/>
      </sharedItems>
    </cacheField>
    <cacheField name="Si o No3" numFmtId="0">
      <sharedItems count="4">
        <s v="Si"/>
        <s v="N/A"/>
        <s v="S/D"/>
        <s v="No"/>
      </sharedItems>
    </cacheField>
    <cacheField name="¿Cuándo?3" numFmtId="0">
      <sharedItems count="7">
        <s v="Diciembre 2013"/>
        <s v="N/A"/>
        <s v="S/D"/>
        <s v="Enero 2014"/>
        <s v="Octubre 2013"/>
        <s v="Febrero 2014"/>
        <s v="NS/NC"/>
      </sharedItems>
    </cacheField>
    <cacheField name="¿En qué forma?3" numFmtId="0">
      <sharedItems count="6">
        <s v="Verbal"/>
        <s v="N/A"/>
        <s v="S/D"/>
        <s v="NS/NC"/>
        <s v="Rumores"/>
        <s v="Reunión"/>
      </sharedItems>
    </cacheField>
    <cacheField name="Si o No4" numFmtId="0">
      <sharedItems count="4">
        <s v="No"/>
        <s v="N/A"/>
        <s v="S/D"/>
        <s v="Si"/>
      </sharedItems>
    </cacheField>
    <cacheField name="¿Cuándo?4" numFmtId="0">
      <sharedItems count="7">
        <s v="N/A"/>
        <s v="S/D"/>
        <s v="NS/NC"/>
        <s v="Octubre 2013"/>
        <s v="Enero 2014"/>
        <s v="Febrero 2014"/>
        <s v="Dicimbre 2013"/>
      </sharedItems>
    </cacheField>
    <cacheField name="¿En qué forma?4" numFmtId="0">
      <sharedItems count="5">
        <s v="N/A"/>
        <s v="S/D"/>
        <s v="NS/NC"/>
        <s v="Verbal"/>
        <s v="Reunión"/>
      </sharedItems>
    </cacheField>
    <cacheField name="Si o No5" numFmtId="0">
      <sharedItems count="4">
        <s v="No"/>
        <s v="N/A"/>
        <s v="S/D"/>
        <s v="Si"/>
      </sharedItems>
    </cacheField>
    <cacheField name="¿Cuándo?5" numFmtId="0">
      <sharedItems count="7">
        <s v="N/A"/>
        <s v="S/D"/>
        <s v="NS/NC"/>
        <s v="Octubre 2013"/>
        <s v="Enero 2014"/>
        <s v="Febrero 2014"/>
        <s v="Diciembre 2013"/>
      </sharedItems>
    </cacheField>
    <cacheField name="¿En qué forma?5" numFmtId="0">
      <sharedItems count="5">
        <s v="N/A"/>
        <s v="S/D"/>
        <s v="NS/NC"/>
        <s v="Verbal"/>
        <s v="Reunión"/>
      </sharedItems>
    </cacheField>
    <cacheField name="Número de miembros del hogar 1 a 2                        2 a 5                    más de 5" numFmtId="0">
      <sharedItems count="5">
        <s v="más de 5"/>
        <s v="N/A"/>
        <s v="S/D"/>
        <s v="1 a 2"/>
        <s v="2 a 5"/>
      </sharedItems>
    </cacheField>
    <cacheField name="Tipo de familia Nuclear o Ampliada" numFmtId="0">
      <sharedItems count="4">
        <s v="Ampliada"/>
        <s v="N/A"/>
        <s v="S/D"/>
        <s v="Nuclear"/>
      </sharedItems>
    </cacheField>
    <cacheField name="Nombre2" numFmtId="0">
      <sharedItems/>
    </cacheField>
    <cacheField name="Parentesco con jefe de familia" numFmtId="0">
      <sharedItems count="8">
        <s v="Jefe de Familia"/>
        <s v="Hermano/a"/>
        <s v="Papá"/>
        <s v="Mamá"/>
        <s v="Cónyuge"/>
        <s v="Hijo/a"/>
        <s v="S/D"/>
        <s v="Padrastro"/>
      </sharedItems>
    </cacheField>
    <cacheField name="Edad" numFmtId="0">
      <sharedItems containsMixedTypes="1" containsNumber="1" containsInteger="1" minValue="2" maxValue="97"/>
    </cacheField>
    <cacheField name="Grupos de Edad de Ex Trabajadores      de 15 a 19 años       de 20 a 29 años        de 30 a 39 años       de 40 a 49 años            de 50 a 59 años       de 60 a 64 años       mayor a 65 años            " numFmtId="0">
      <sharedItems count="6">
        <s v="S/D"/>
        <s v="N/A"/>
        <s v="NS/NC"/>
        <s v="de 40 a 49 años"/>
        <s v="de 50 a 59 años"/>
        <s v=" de 30 a 39 años"/>
      </sharedItems>
    </cacheField>
    <cacheField name="Grupos de Edad de Familia de Ex Trabajadores       menor a 5 años        de 5 a 14 años          de 15 a 19 años          de 20 a 29 años         de 30 a 39 años     de 40 a 49 años       de 50 a 59 años      de 60 a 64 años        mayor a 65 años   " numFmtId="0">
      <sharedItems containsBlank="1" count="12">
        <s v="S/D"/>
        <s v="de 5 a 14 años"/>
        <s v="de 20 a 29 años"/>
        <s v="de 40 a 49 años"/>
        <s v="de 15 a 19 años"/>
        <s v="menor a 5 años"/>
        <s v="de 50 a 59 años"/>
        <s v="de 30 a 39 años"/>
        <s v="NS/NC"/>
        <s v="mayor a 65 años"/>
        <s v="de 60 a 64 años"/>
        <m u="1"/>
      </sharedItems>
    </cacheField>
    <cacheField name="Género" numFmtId="0">
      <sharedItems count="2">
        <s v="M"/>
        <s v="F"/>
      </sharedItems>
    </cacheField>
    <cacheField name="Estado Civil" numFmtId="0">
      <sharedItems count="5">
        <s v="Unión Libre"/>
        <s v="Soltero/a"/>
        <s v="Casado/a"/>
        <s v="S/D"/>
        <s v="Viudo/a"/>
      </sharedItems>
    </cacheField>
    <cacheField name="¿A qué se dedica?" numFmtId="0">
      <sharedItems/>
    </cacheField>
    <cacheField name="Categoría Ocupación" numFmtId="0">
      <sharedItems count="8">
        <s v="Empleado/a y obrero/a privado/a"/>
        <s v="Estudiante"/>
        <s v="Quehaceres Domésticos"/>
        <s v="N/A"/>
        <s v="S/D"/>
        <s v="Otros"/>
        <s v="Desempleado/a"/>
        <s v="Cuenta propia"/>
      </sharedItems>
    </cacheField>
    <cacheField name="Ingreso mensual (M) o diario (D)" numFmtId="0">
      <sharedItems containsMixedTypes="1" containsNumber="1" containsInteger="1" minValue="0" maxValue="0"/>
    </cacheField>
    <cacheField name="Ingreso Mensual Familiar Aproximado" numFmtId="0">
      <sharedItems containsMixedTypes="1" containsNumber="1" containsInteger="1" minValue="100" maxValue="1780"/>
    </cacheField>
    <cacheField name="Rangos de Ingresos Mensuales Familiares        menor a $340          $340 a $499           $500 a $649           $650 a $799            $800 a $1500        mayor a $1500" numFmtId="0">
      <sharedItems count="8">
        <s v="$650 a $799"/>
        <s v="N/A"/>
        <s v="S/D"/>
        <s v=" $800 a $1500"/>
        <s v="$340 a $499"/>
        <s v="mayor a $1500"/>
        <s v="menor a $340"/>
        <s v="$500 a $649"/>
      </sharedItems>
    </cacheField>
    <cacheField name="Discapacidad" numFmtId="0">
      <sharedItems/>
    </cacheField>
    <cacheField name="Atiende a institución educativa Si o No" numFmtId="0">
      <sharedItems count="4">
        <s v="No"/>
        <s v="Si"/>
        <s v="N/A"/>
        <s v="S/D"/>
      </sharedItems>
    </cacheField>
    <cacheField name="Nivel de escolaridad de personas que atienden a alguna institución educativa" numFmtId="0">
      <sharedItems count="8">
        <s v="N/A"/>
        <s v="Media"/>
        <s v="S/D"/>
        <s v="Bachillerato"/>
        <s v="Básica"/>
        <s v="Inicial"/>
        <s v="Superior"/>
        <s v="NS/NC"/>
      </sharedItems>
    </cacheField>
    <cacheField name="Nombre de Institución educativa" numFmtId="0">
      <sharedItems count="19">
        <s v="N/A"/>
        <s v="Victoria Macías de Acuña"/>
        <s v="S/D"/>
        <s v="Gorky Elizalde"/>
        <s v="Escuela Fiscal #13 Ana Petronila Ponce"/>
        <s v="Abel Romero Castillo"/>
        <s v="Alfonso Araujo"/>
        <s v="Oswaldo Hurtado"/>
        <s v="Simón Bolívar"/>
        <s v="Centro de Desarrollo Infantil"/>
        <s v="Velasco Ibarra"/>
        <s v="Borja E. Fuller"/>
        <s v="Otto Arosemena"/>
        <s v="NS/NC"/>
        <s v="17 de Septiembre"/>
        <s v="Universidad Estatal de Milagro"/>
        <s v="Enrique Boquerjo Moreno"/>
        <s v="Colegio Técnico Los Chirijos"/>
        <s v="Viteri Gamboa"/>
      </sharedItems>
    </cacheField>
    <cacheField name="Ubicación de institución educativa" numFmtId="0">
      <sharedItems count="10">
        <s v="N/A"/>
        <s v="Milagro"/>
        <s v="S/D"/>
        <s v="Recinto El Ceibo"/>
        <s v="Recinto El Paraíso"/>
        <s v="Recinto 10 de Agosto"/>
        <s v="Las Piñas"/>
        <s v="Vía Durán-Milagro"/>
        <s v="Marcelino Maridueña"/>
        <s v="NS/NC"/>
      </sharedItems>
    </cacheField>
    <cacheField name="Enfermedades Importantes de miembros del hogar" numFmtId="0">
      <sharedItems count="11">
        <s v="Ninguna"/>
        <s v="N/A"/>
        <s v="S/D"/>
        <s v="Si/Gripe"/>
        <s v="Si/Colesterol"/>
        <s v="Si/Alergia"/>
        <s v="Si/Hipertensión"/>
        <s v="Si/Tuberculosis "/>
        <s v="Si/Derrame cerebral"/>
        <s v="Otra"/>
        <s v="Si/Discapacidad Intelectual"/>
      </sharedItems>
    </cacheField>
    <cacheField name="Institución de Salud donde se atiende regularmente" numFmtId="0">
      <sharedItems count="11">
        <s v="Subcentro de Salud"/>
        <s v="N/A"/>
        <s v="S/D"/>
        <s v="Ninguna"/>
        <s v="Hospital IESS"/>
        <s v="Hospital"/>
        <s v="Dispensario Médico"/>
        <s v="Hospital León Becerra"/>
        <s v="Seguro Social Campesino/El Deseo"/>
        <s v="Centro de Salud "/>
        <s v="Otros"/>
      </sharedItems>
    </cacheField>
    <cacheField name="Especialidad de las consultas más comunes" numFmtId="0">
      <sharedItems count="9">
        <s v="General"/>
        <s v="N/A"/>
        <s v="S/D"/>
        <s v="Ninguna"/>
        <s v="Cardiología"/>
        <s v="Pediatría"/>
        <s v="Neurología"/>
        <s v="Otra"/>
        <s v="Otorrinolaringología"/>
      </sharedItems>
    </cacheField>
    <cacheField name="Gastos mensuales del Hogar" numFmtId="0">
      <sharedItems containsMixedTypes="1" containsNumber="1" containsInteger="1" minValue="160" maxValue="600"/>
    </cacheField>
    <cacheField name="Categoría Gastos Mensuales Aprox. del Hogar         menor a $200         de $200 a $299          de $300 a $399         de $400 a $499          mayor a $500          " numFmtId="0">
      <sharedItems count="7">
        <s v="de $300 a $399"/>
        <s v="N/A"/>
        <s v="S/D"/>
        <s v="menor a $200"/>
        <s v="de $200 a $299"/>
        <s v="mayor a $500"/>
        <s v="de $400 a $499"/>
      </sharedItems>
    </cacheField>
    <cacheField name="Tipo de vivienda" numFmtId="0">
      <sharedItems count="5">
        <s v="Casa"/>
        <s v="N/A"/>
        <s v="S/D"/>
        <s v="Villa"/>
        <s v="Departamento"/>
      </sharedItems>
    </cacheField>
    <cacheField name="Estado (propia, arrendada, etc.)" numFmtId="0">
      <sharedItems count="5">
        <s v="Prestada"/>
        <s v="N/A"/>
        <s v="S/D"/>
        <s v="Propia"/>
        <s v="Arrendada"/>
      </sharedItems>
    </cacheField>
    <cacheField name="¿Cuánto paga al mes?" numFmtId="0">
      <sharedItems containsMixedTypes="1" containsNumber="1" containsInteger="1" minValue="0" maxValue="80"/>
    </cacheField>
    <cacheField name="Otra vivienda" numFmtId="0">
      <sharedItems count="4">
        <s v="No"/>
        <s v="N/A"/>
        <s v="S/D"/>
        <s v="Si"/>
      </sharedItems>
    </cacheField>
    <cacheField name="Actividad" numFmtId="0">
      <sharedItems count="9">
        <s v="Arreglo de vivienda"/>
        <s v="N/A"/>
        <s v="S/D"/>
        <s v="Compra de moto"/>
        <s v="Gastos familiares"/>
        <s v="Ninguna"/>
        <s v="Pago de deudas"/>
        <s v="Enfermedad"/>
        <s v="Moto" u="1"/>
      </sharedItems>
    </cacheField>
    <cacheField name="Tiempo que lleva realizando actividad" numFmtId="0">
      <sharedItems/>
    </cacheField>
    <cacheField name="Descripción" numFmtId="0">
      <sharedItems/>
    </cacheField>
    <cacheField name="Ingreso económico" numFmtId="0">
      <sharedItems containsMixedTypes="1" containsNumber="1" containsInteger="1" minValue="0" maxValue="0"/>
    </cacheField>
    <cacheField name="Actividad2" numFmtId="0">
      <sharedItems/>
    </cacheField>
    <cacheField name="Categoría de Ocupación de Ex Trabajador" numFmtId="0">
      <sharedItems count="6">
        <s v="Jornalero/a o peón"/>
        <s v="N/A"/>
        <s v="S/D"/>
        <s v="Empleado/a u obrero/a privada"/>
        <s v="Desempleado/a"/>
        <s v="Cuenta propia"/>
      </sharedItems>
    </cacheField>
    <cacheField name="Lugar" numFmtId="0">
      <sharedItems count="15">
        <s v="NS/NC"/>
        <s v="N/A"/>
        <s v="S/D"/>
        <s v="Recinto El Ceibo"/>
        <s v="Hacienda San José"/>
        <s v="Vía Durán-Milagro"/>
        <s v="Guayaquil"/>
        <s v="Milagro"/>
        <s v="Boliche"/>
        <s v="Hacienda San Germán"/>
        <s v="Alrededores"/>
        <s v="Naranjal"/>
        <s v="Payo"/>
        <s v="Vía Barcelona"/>
        <s v="Recinto 10 de Agosto"/>
      </sharedItems>
    </cacheField>
    <cacheField name="Tiempo" numFmtId="0">
      <sharedItems count="11">
        <s v="3 meses"/>
        <s v="N/A"/>
        <s v="S/D"/>
        <s v="2 semanas"/>
        <s v="1 mes"/>
        <s v="4 meses"/>
        <s v="NS/NC"/>
        <s v="1 año"/>
        <s v="6 meses"/>
        <s v="2 meses"/>
        <s v="8 meses"/>
      </sharedItems>
    </cacheField>
    <cacheField name="Afiliación IESS" numFmtId="0">
      <sharedItems count="4">
        <s v="Si"/>
        <s v="N/A"/>
        <s v="S/D"/>
        <s v="No"/>
      </sharedItems>
    </cacheField>
    <cacheField name="Nombre " numFmtId="0">
      <sharedItems count="17">
        <s v="N/A"/>
        <s v="S/D"/>
        <s v="Washington Mera"/>
        <s v="Nelson Espinoza"/>
        <s v="Daniel Conde"/>
        <s v="Julio Gómez"/>
        <s v="Reinaldo Gómez"/>
        <s v="Oswaldo Rodríguez"/>
        <s v="Hugo Ayala"/>
        <s v="Darío García"/>
        <s v="Gerónimo Uriña"/>
        <s v="David Cantos"/>
        <s v="José Magallán"/>
        <s v="Galo Magallán"/>
        <s v="Milton Magallán"/>
        <s v="Blanca Mora"/>
        <s v="Leyton Fuentes"/>
      </sharedItems>
    </cacheField>
    <cacheField name="Dirección2" numFmtId="0">
      <sharedItems/>
    </cacheField>
    <cacheField name="¿A qué se dedica actualmente?" numFmtId="0">
      <sharedItems/>
    </cacheField>
    <cacheField name="Posición respecto al Proyecto" numFmtId="0">
      <sharedItems count="5">
        <s v="Totalmente a favor"/>
        <s v="N/A"/>
        <s v="S/D"/>
        <s v="Parcialmente a favor"/>
        <s v="Neutral"/>
      </sharedItems>
    </cacheField>
    <cacheField name="Explicar posición" numFmtId="0">
      <sharedItems count="7">
        <s v="Generación de plazas de empleo"/>
        <s v="N/A"/>
        <s v="S/D"/>
        <s v="Desarrollo del sector"/>
        <s v="NS/NC"/>
        <s v="Desconoce impactos del proyecto"/>
        <s v="A favor del proyecto"/>
      </sharedItems>
    </cacheField>
    <cacheField name="¿Cuáles son los beneficios del proyecto hacia la comunidad?" numFmtId="0">
      <sharedItems count="5">
        <s v="Fuente de empleo estable"/>
        <s v="N/A"/>
        <s v="S/D"/>
        <s v="Desarrollo del sector y de la ciudad de Milagro"/>
        <s v="NS/NC"/>
      </sharedItems>
    </cacheField>
    <cacheField name="¿Cuáles son las principales preocupaciones referentes a impactos sociales y ambientales?" numFmtId="0">
      <sharedItems count="8">
        <s v="Existe poca información del proyecto"/>
        <s v="N/A"/>
        <s v="S/D"/>
        <s v="Ninguna"/>
        <s v="Impactos ambientales y contaminación del ambiente"/>
        <s v="NS/NC"/>
        <s v="Maltrato a la comunidad"/>
        <s v="Que se respete la ley ambiental"/>
      </sharedItems>
    </cacheField>
    <cacheField name="¿Cómo cree usted que la comunidad debe estar mejor informada (reuniones, internet, etc.)" numFmtId="0">
      <sharedItems count="6">
        <s v="Reuniones"/>
        <s v="N/A"/>
        <s v="S/D"/>
        <s v="NS/NC"/>
        <s v="Rumores"/>
        <s v="Prensa escrita"/>
      </sharedItems>
    </cacheField>
    <cacheField name="¿Cómo cree usted que los miembros de la comunidad pueden comunicarse mejor?" numFmtId="0">
      <sharedItems count="6">
        <s v="Reuniones"/>
        <s v="N/A"/>
        <s v="S/D"/>
        <s v="Correo electrónico"/>
        <s v="NS/NC"/>
        <s v="Rumor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">
  <r>
    <n v="1"/>
    <s v="Alvarado Castillo Felix Alfredo"/>
    <n v="1"/>
    <s v="AMT20"/>
    <s v="0928475201"/>
    <s v="0939010303"/>
    <x v="0"/>
    <s v="Steven Cabrera"/>
    <s v="Ecuareserva"/>
    <x v="0"/>
    <s v="22 de octubre de 2012"/>
    <x v="0"/>
    <x v="0"/>
    <s v="21 de enero de 2014"/>
    <x v="0"/>
    <s v="28 de enero de 2014"/>
    <s v="1 año, 2 meses, 30 días"/>
    <n v="14"/>
    <x v="0"/>
    <s v="$320.00 M"/>
    <n v="320"/>
    <x v="0"/>
    <n v="46.33"/>
    <n v="303.17"/>
    <n v="197.98"/>
    <s v="N/A"/>
    <n v="547.48"/>
    <x v="0"/>
    <x v="0"/>
    <s v="Enfundador/a"/>
    <s v="N/A"/>
    <s v="13-18 meses"/>
    <s v="Enfundar plátano"/>
    <x v="0"/>
    <x v="0"/>
    <x v="0"/>
    <x v="0"/>
    <x v="0"/>
    <x v="0"/>
    <x v="0"/>
    <x v="0"/>
    <x v="0"/>
    <x v="0"/>
    <x v="0"/>
    <x v="0"/>
    <x v="0"/>
    <x v="0"/>
    <x v="0"/>
    <x v="0"/>
    <x v="0"/>
    <s v="Alvarado Castillo Felix Alfredo"/>
    <x v="0"/>
    <s v="S/D"/>
    <x v="0"/>
    <x v="0"/>
    <x v="0"/>
    <x v="0"/>
    <s v="Jornalero/a"/>
    <x v="0"/>
    <s v="$340.00 M"/>
    <n v="680"/>
    <x v="0"/>
    <s v="No"/>
    <x v="0"/>
    <x v="0"/>
    <x v="0"/>
    <x v="0"/>
    <x v="0"/>
    <x v="0"/>
    <x v="0"/>
    <n v="340"/>
    <x v="0"/>
    <x v="0"/>
    <x v="0"/>
    <n v="0"/>
    <x v="0"/>
    <x v="0"/>
    <s v="N/A"/>
    <s v="Arreglo de vivienda"/>
    <n v="0"/>
    <s v="Jornalero/a"/>
    <x v="0"/>
    <x v="0"/>
    <x v="0"/>
    <x v="0"/>
    <x v="0"/>
    <s v="N/A"/>
    <s v="N/A"/>
    <x v="0"/>
    <x v="0"/>
    <x v="0"/>
    <x v="0"/>
    <x v="0"/>
    <x v="0"/>
  </r>
  <r>
    <n v="1"/>
    <s v="N/A"/>
    <n v="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nnifer Alvarado"/>
    <x v="1"/>
    <n v="11"/>
    <x v="1"/>
    <x v="1"/>
    <x v="1"/>
    <x v="1"/>
    <s v="Estudiante"/>
    <x v="1"/>
    <n v="0"/>
    <s v="N/A"/>
    <x v="1"/>
    <s v="No"/>
    <x v="1"/>
    <x v="1"/>
    <x v="1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"/>
    <s v="N/A"/>
    <n v="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Wendy Alvarado"/>
    <x v="1"/>
    <n v="20"/>
    <x v="1"/>
    <x v="2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"/>
    <s v="N/A"/>
    <n v="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élix Alvarado"/>
    <x v="2"/>
    <n v="49"/>
    <x v="1"/>
    <x v="3"/>
    <x v="0"/>
    <x v="0"/>
    <s v="Albañil"/>
    <x v="0"/>
    <s v="$34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"/>
    <s v="N/A"/>
    <n v="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Rosa Castillo"/>
    <x v="3"/>
    <n v="49"/>
    <x v="1"/>
    <x v="3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"/>
    <s v="N/A"/>
    <n v="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ónica Morán"/>
    <x v="4"/>
    <n v="18"/>
    <x v="1"/>
    <x v="4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"/>
    <s v="N/A"/>
    <n v="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Byron Alvarado"/>
    <x v="5"/>
    <n v="2"/>
    <x v="1"/>
    <x v="5"/>
    <x v="0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"/>
    <s v="Anchundia Moreira Jacinto Eduardo"/>
    <n v="8"/>
    <s v="S/D"/>
    <s v="S/D"/>
    <s v="S/D"/>
    <x v="2"/>
    <s v="Steven Cabrera"/>
    <s v="Ecuareserva"/>
    <x v="0"/>
    <s v="10 de enero de 2012"/>
    <x v="0"/>
    <x v="0"/>
    <s v="28 de enero de 2014"/>
    <x v="0"/>
    <s v="6 de febrero de 2014"/>
    <s v="2 años, 18 días"/>
    <n v="24"/>
    <x v="2"/>
    <s v="S/D"/>
    <s v="S/D"/>
    <x v="2"/>
    <n v="52.94"/>
    <n v="309.77999999999997"/>
    <n v="314.02999999999997"/>
    <s v="N/A"/>
    <n v="676.75"/>
    <x v="2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3"/>
    <s v="Conde Perez Daniel Dario"/>
    <n v="9"/>
    <s v="AMT24"/>
    <s v="0926144007"/>
    <s v="0959456856"/>
    <x v="2"/>
    <s v="Steven Cabrera"/>
    <s v="Ecuareserva"/>
    <x v="0"/>
    <s v="1 de diciembre 2011"/>
    <x v="0"/>
    <x v="0"/>
    <s v="21 de enero de 2014"/>
    <x v="0"/>
    <s v="30 de enero de 2014"/>
    <s v="2 años, 1 mes, 20 días"/>
    <n v="25"/>
    <x v="2"/>
    <s v="$360.00 M"/>
    <n v="360"/>
    <x v="3"/>
    <n v="46.33"/>
    <n v="303.17"/>
    <n v="181.74"/>
    <s v="N/A"/>
    <n v="531.24"/>
    <x v="0"/>
    <x v="0"/>
    <s v="Bombero/a"/>
    <s v="Regador/a"/>
    <s v="más de 24 meses"/>
    <s v="Bombear y regar las plantas de plátano"/>
    <x v="0"/>
    <x v="3"/>
    <x v="3"/>
    <x v="0"/>
    <x v="3"/>
    <x v="3"/>
    <x v="0"/>
    <x v="3"/>
    <x v="3"/>
    <x v="3"/>
    <x v="2"/>
    <x v="2"/>
    <x v="3"/>
    <x v="2"/>
    <x v="2"/>
    <x v="0"/>
    <x v="0"/>
    <s v="Conde Perez Daniel Dario"/>
    <x v="0"/>
    <s v="S/D"/>
    <x v="0"/>
    <x v="0"/>
    <x v="0"/>
    <x v="0"/>
    <s v="Albañil"/>
    <x v="0"/>
    <s v="$388.00 M"/>
    <n v="1222"/>
    <x v="3"/>
    <s v="No"/>
    <x v="0"/>
    <x v="0"/>
    <x v="0"/>
    <x v="0"/>
    <x v="0"/>
    <x v="3"/>
    <x v="3"/>
    <n v="300"/>
    <x v="0"/>
    <x v="3"/>
    <x v="3"/>
    <n v="0"/>
    <x v="3"/>
    <x v="3"/>
    <s v="NS/NC"/>
    <s v="NS/NC"/>
    <s v="NS/NC"/>
    <s v="Albañil"/>
    <x v="3"/>
    <x v="3"/>
    <x v="3"/>
    <x v="0"/>
    <x v="0"/>
    <s v="N/A"/>
    <s v="N/A"/>
    <x v="0"/>
    <x v="0"/>
    <x v="0"/>
    <x v="3"/>
    <x v="0"/>
    <x v="3"/>
  </r>
  <r>
    <n v="3"/>
    <s v="N/A"/>
    <n v="1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alderón Tomalá Deysi Carolina"/>
    <x v="4"/>
    <n v="14"/>
    <x v="1"/>
    <x v="1"/>
    <x v="1"/>
    <x v="0"/>
    <s v="QQDD"/>
    <x v="2"/>
    <s v="$15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"/>
    <s v="N/A"/>
    <n v="1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onde Urbano Cenapio"/>
    <x v="2"/>
    <n v="52"/>
    <x v="1"/>
    <x v="6"/>
    <x v="0"/>
    <x v="2"/>
    <s v="Agricultor/a"/>
    <x v="5"/>
    <s v="$3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"/>
    <s v="N/A"/>
    <n v="1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Pérez Hidalgo Esther Guillermo"/>
    <x v="3"/>
    <n v="37"/>
    <x v="1"/>
    <x v="7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"/>
    <s v="N/A"/>
    <n v="1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onde Pérez Luis Miguel"/>
    <x v="1"/>
    <n v="19"/>
    <x v="1"/>
    <x v="4"/>
    <x v="0"/>
    <x v="1"/>
    <s v="Albañil"/>
    <x v="0"/>
    <s v="$384.00 M"/>
    <s v="N/A"/>
    <x v="1"/>
    <s v="No"/>
    <x v="1"/>
    <x v="3"/>
    <x v="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"/>
    <s v="N/A"/>
    <n v="1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onde Pérez Daniel Dario"/>
    <x v="1"/>
    <s v="S/D"/>
    <x v="0"/>
    <x v="0"/>
    <x v="0"/>
    <x v="1"/>
    <s v="Estudiante"/>
    <x v="1"/>
    <n v="0"/>
    <s v="N/A"/>
    <x v="1"/>
    <s v="No"/>
    <x v="1"/>
    <x v="4"/>
    <x v="4"/>
    <x v="3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4"/>
    <s v="Espinoza Cevallos Carlos Alfredo"/>
    <n v="15"/>
    <s v="S/D"/>
    <s v="S/D"/>
    <s v="S/D"/>
    <x v="2"/>
    <s v="Steven Cabrera"/>
    <s v="Ecuareserva"/>
    <x v="0"/>
    <s v="18 de junio de 2012"/>
    <x v="0"/>
    <x v="0"/>
    <s v="21 de enero de 2014"/>
    <x v="0"/>
    <s v="28 de enero de 2014"/>
    <s v="1 año, 7 meses, 3 días"/>
    <n v="19"/>
    <x v="3"/>
    <s v="S/D"/>
    <s v="S/D"/>
    <x v="2"/>
    <n v="46.33"/>
    <n v="303.17"/>
    <n v="248.36"/>
    <s v="N/A"/>
    <n v="597.86"/>
    <x v="0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5"/>
    <s v="Espinoza Cevallos Jaime Nelson"/>
    <n v="16"/>
    <s v="S/D"/>
    <s v="S/D"/>
    <s v="S/D"/>
    <x v="2"/>
    <s v="Steven Cabrera"/>
    <s v="Ecuareserva"/>
    <x v="0"/>
    <s v="6 de mayo de 2013"/>
    <x v="0"/>
    <x v="0"/>
    <s v="21 de enero de 2014"/>
    <x v="0"/>
    <s v="28 de enero de 2014"/>
    <s v="8 meses, 15 días"/>
    <n v="8"/>
    <x v="4"/>
    <s v="S/D"/>
    <s v="S/D"/>
    <x v="2"/>
    <n v="46.33"/>
    <n v="241.78"/>
    <n v="113.74"/>
    <s v="N/A"/>
    <n v="401.85"/>
    <x v="3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6"/>
    <s v="Espinoza Olvera Ubaldo"/>
    <n v="17"/>
    <s v="S/D"/>
    <s v="S/D"/>
    <s v="S/D"/>
    <x v="2"/>
    <s v="Steven Cabrera"/>
    <s v="Ecuareserva"/>
    <x v="0"/>
    <s v="1 de abril de 2013"/>
    <x v="0"/>
    <x v="0"/>
    <s v="21 de enero de 2014"/>
    <x v="0"/>
    <s v="28 de enero de 2014"/>
    <s v="9 meses, 20 días"/>
    <n v="9"/>
    <x v="4"/>
    <s v="S/D"/>
    <s v="S/D"/>
    <x v="2"/>
    <n v="46.33"/>
    <n v="274.83"/>
    <n v="129.11000000000001"/>
    <s v="N/A"/>
    <n v="450.27"/>
    <x v="3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7"/>
    <s v="Gomez Espinoza Julio Cesar"/>
    <n v="18"/>
    <s v="AMT16"/>
    <s v="0921070181"/>
    <s v="0969216597"/>
    <x v="3"/>
    <s v="Steven Cabrera"/>
    <s v="Ecuareserva"/>
    <x v="0"/>
    <s v="1 de diciembre 2011"/>
    <x v="0"/>
    <x v="0"/>
    <s v="28 de enero de 2014"/>
    <x v="0"/>
    <s v="12 de febrero de 2014"/>
    <s v="2 años, 1 mes, 27 días"/>
    <n v="25"/>
    <x v="2"/>
    <s v="$320.00 M"/>
    <n v="320"/>
    <x v="0"/>
    <n v="52.94"/>
    <n v="309.77999999999997"/>
    <n v="184.64"/>
    <s v="N/A"/>
    <n v="547.3599999999999"/>
    <x v="0"/>
    <x v="0"/>
    <s v="Enfundador/a"/>
    <s v="N/A"/>
    <s v="más de 24 meses"/>
    <s v="Enfundar plátano"/>
    <x v="0"/>
    <x v="4"/>
    <x v="0"/>
    <x v="0"/>
    <x v="4"/>
    <x v="0"/>
    <x v="0"/>
    <x v="4"/>
    <x v="0"/>
    <x v="3"/>
    <x v="3"/>
    <x v="3"/>
    <x v="3"/>
    <x v="3"/>
    <x v="3"/>
    <x v="3"/>
    <x v="3"/>
    <s v="Gomez Espinoza Julio Cesar"/>
    <x v="0"/>
    <s v="S/D"/>
    <x v="0"/>
    <x v="0"/>
    <x v="0"/>
    <x v="0"/>
    <s v="Jornalero/a"/>
    <x v="0"/>
    <s v="$360.00 M"/>
    <n v="360"/>
    <x v="4"/>
    <s v="No"/>
    <x v="1"/>
    <x v="4"/>
    <x v="5"/>
    <x v="4"/>
    <x v="0"/>
    <x v="3"/>
    <x v="3"/>
    <n v="180"/>
    <x v="3"/>
    <x v="0"/>
    <x v="3"/>
    <n v="0"/>
    <x v="0"/>
    <x v="4"/>
    <s v="N/A"/>
    <s v="Gastos familiares"/>
    <n v="0"/>
    <s v="Enfundador"/>
    <x v="0"/>
    <x v="4"/>
    <x v="4"/>
    <x v="3"/>
    <x v="2"/>
    <s v="0993075272"/>
    <s v="Comerciante"/>
    <x v="0"/>
    <x v="3"/>
    <x v="0"/>
    <x v="4"/>
    <x v="0"/>
    <x v="0"/>
  </r>
  <r>
    <n v="7"/>
    <s v="N/A"/>
    <n v="1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ssica Conde"/>
    <x v="4"/>
    <n v="18"/>
    <x v="1"/>
    <x v="4"/>
    <x v="1"/>
    <x v="0"/>
    <s v="QQDD"/>
    <x v="2"/>
    <n v="0"/>
    <s v="N/A"/>
    <x v="1"/>
    <s v="No"/>
    <x v="1"/>
    <x v="4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8"/>
    <s v="Gomez Espinoza Reinaldo Gregorio"/>
    <n v="20"/>
    <s v="AMT15"/>
    <s v="S/D"/>
    <s v="S/D"/>
    <x v="2"/>
    <s v="Steven Cabrera"/>
    <s v="Ecuareserva"/>
    <x v="0"/>
    <s v="1 de mayo de 2013"/>
    <x v="0"/>
    <x v="0"/>
    <s v="21 de enero de 2014"/>
    <x v="0"/>
    <s v="28 de enero de 2014"/>
    <s v="8 meses, 20 días"/>
    <n v="8"/>
    <x v="4"/>
    <s v="$340.00 M"/>
    <n v="340"/>
    <x v="3"/>
    <n v="46.33"/>
    <n v="246.5"/>
    <n v="115.97"/>
    <s v="N/A"/>
    <n v="408.79999999999995"/>
    <x v="3"/>
    <x v="0"/>
    <s v="Enfundador/a"/>
    <s v="N/A"/>
    <s v="7-12 meses"/>
    <s v="Enfundar plátano"/>
    <x v="3"/>
    <x v="1"/>
    <x v="4"/>
    <x v="3"/>
    <x v="3"/>
    <x v="4"/>
    <x v="3"/>
    <x v="0"/>
    <x v="4"/>
    <x v="3"/>
    <x v="2"/>
    <x v="2"/>
    <x v="3"/>
    <x v="2"/>
    <x v="2"/>
    <x v="0"/>
    <x v="0"/>
    <s v="Gomez Espinoza Reinaldo Gregorio"/>
    <x v="0"/>
    <s v="S/D"/>
    <x v="0"/>
    <x v="0"/>
    <x v="0"/>
    <x v="0"/>
    <s v="Jornalero/a"/>
    <x v="0"/>
    <s v="$340.00 M"/>
    <n v="680"/>
    <x v="0"/>
    <s v="No"/>
    <x v="1"/>
    <x v="4"/>
    <x v="5"/>
    <x v="4"/>
    <x v="3"/>
    <x v="4"/>
    <x v="0"/>
    <n v="200"/>
    <x v="4"/>
    <x v="3"/>
    <x v="3"/>
    <n v="0"/>
    <x v="0"/>
    <x v="4"/>
    <s v="N/A"/>
    <s v="Gastos familiares"/>
    <n v="0"/>
    <s v="Enfundador"/>
    <x v="0"/>
    <x v="4"/>
    <x v="5"/>
    <x v="0"/>
    <x v="0"/>
    <s v="N/A"/>
    <s v="N/A"/>
    <x v="0"/>
    <x v="3"/>
    <x v="3"/>
    <x v="4"/>
    <x v="0"/>
    <x v="0"/>
  </r>
  <r>
    <n v="8"/>
    <s v="N/A"/>
    <n v="2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Gabriela Michelle Macías Lara"/>
    <x v="4"/>
    <n v="18"/>
    <x v="1"/>
    <x v="4"/>
    <x v="1"/>
    <x v="0"/>
    <s v="QQDD"/>
    <x v="2"/>
    <n v="0"/>
    <s v="N/A"/>
    <x v="1"/>
    <s v="No"/>
    <x v="1"/>
    <x v="3"/>
    <x v="5"/>
    <x v="4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8"/>
    <s v="N/A"/>
    <n v="2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Raquel Michelle Gómez Macías"/>
    <x v="5"/>
    <n v="4"/>
    <x v="1"/>
    <x v="5"/>
    <x v="1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8"/>
    <s v="N/A"/>
    <n v="2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Ginder Reinaldo Gómez Macías"/>
    <x v="5"/>
    <s v="5 meses"/>
    <x v="1"/>
    <x v="5"/>
    <x v="0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8"/>
    <s v="N/A"/>
    <n v="2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Norma Yolanda Espinoza Conde"/>
    <x v="3"/>
    <n v="53"/>
    <x v="1"/>
    <x v="6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8"/>
    <s v="N/A"/>
    <n v="2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Hipólito Anastacio Gómez Solórzano"/>
    <x v="2"/>
    <n v="57"/>
    <x v="1"/>
    <x v="6"/>
    <x v="0"/>
    <x v="2"/>
    <s v="Jornalero/a"/>
    <x v="0"/>
    <s v="$34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9"/>
    <s v="Macias Herrera Julio David"/>
    <n v="26"/>
    <s v="AMT9"/>
    <s v="0928541747"/>
    <s v="0959745356"/>
    <x v="0"/>
    <s v="Steven Cabrera"/>
    <s v="Ecuareserva"/>
    <x v="0"/>
    <s v="16 de junio de 2012"/>
    <x v="0"/>
    <x v="0"/>
    <s v="21 de enero de 2014"/>
    <x v="0"/>
    <s v="28 de enero de 2014"/>
    <s v="1 año, 7 meses, 6 días"/>
    <n v="19"/>
    <x v="3"/>
    <s v="$340.00 M"/>
    <n v="340"/>
    <x v="3"/>
    <n v="46.33"/>
    <n v="303.17"/>
    <n v="248.36"/>
    <s v="N/A"/>
    <n v="597.86"/>
    <x v="0"/>
    <x v="0"/>
    <s v="Enfundador/a"/>
    <s v="N/A"/>
    <s v="19-24 meses"/>
    <s v="Enfundar plátano"/>
    <x v="0"/>
    <x v="5"/>
    <x v="5"/>
    <x v="0"/>
    <x v="5"/>
    <x v="0"/>
    <x v="0"/>
    <x v="2"/>
    <x v="2"/>
    <x v="0"/>
    <x v="0"/>
    <x v="0"/>
    <x v="3"/>
    <x v="1"/>
    <x v="1"/>
    <x v="4"/>
    <x v="3"/>
    <s v="Macias Herrera Julio David"/>
    <x v="0"/>
    <s v="S/D"/>
    <x v="0"/>
    <x v="0"/>
    <x v="0"/>
    <x v="3"/>
    <s v="Jornalero/a"/>
    <x v="0"/>
    <s v="$440.00 M"/>
    <n v="1640"/>
    <x v="5"/>
    <s v="No"/>
    <x v="0"/>
    <x v="0"/>
    <x v="0"/>
    <x v="0"/>
    <x v="4"/>
    <x v="5"/>
    <x v="0"/>
    <n v="360"/>
    <x v="0"/>
    <x v="0"/>
    <x v="3"/>
    <n v="0"/>
    <x v="0"/>
    <x v="3"/>
    <s v="9 meses"/>
    <s v="Transporte personal"/>
    <n v="0"/>
    <s v="Jornalero/a"/>
    <x v="0"/>
    <x v="5"/>
    <x v="5"/>
    <x v="3"/>
    <x v="0"/>
    <s v="N/A"/>
    <s v="N/A"/>
    <x v="0"/>
    <x v="4"/>
    <x v="4"/>
    <x v="5"/>
    <x v="3"/>
    <x v="4"/>
  </r>
  <r>
    <n v="9"/>
    <s v="N/A"/>
    <n v="2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ulieta Herrera"/>
    <x v="3"/>
    <n v="41"/>
    <x v="1"/>
    <x v="3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9"/>
    <s v="N/A"/>
    <n v="2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Oscar Macías"/>
    <x v="1"/>
    <n v="20"/>
    <x v="1"/>
    <x v="2"/>
    <x v="0"/>
    <x v="1"/>
    <s v="Jardinero/a"/>
    <x v="0"/>
    <s v="$4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9"/>
    <s v="N/A"/>
    <n v="2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Pablo Navarrete"/>
    <x v="1"/>
    <n v="15"/>
    <x v="1"/>
    <x v="4"/>
    <x v="0"/>
    <x v="1"/>
    <s v="Jardinero/a"/>
    <x v="0"/>
    <s v="$4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9"/>
    <s v="N/A"/>
    <n v="3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avid Macías"/>
    <x v="7"/>
    <s v="NS/NC"/>
    <x v="2"/>
    <x v="8"/>
    <x v="0"/>
    <x v="2"/>
    <s v="Jardinero/a"/>
    <x v="0"/>
    <s v="$4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0"/>
    <s v="Macias Herrera Luis Antonio"/>
    <n v="31"/>
    <s v="AMT2"/>
    <s v="0929369891"/>
    <s v="0959745356"/>
    <x v="0"/>
    <s v="Steven Cabrera"/>
    <s v="Ecuareserva"/>
    <x v="0"/>
    <s v="18 de junio de 2012"/>
    <x v="0"/>
    <x v="0"/>
    <s v="21 de enero de 2014"/>
    <x v="0"/>
    <s v="28 de enero de 2014"/>
    <s v="1 año, 7 meses, 3 días"/>
    <n v="19"/>
    <x v="3"/>
    <s v="$318.00 M"/>
    <n v="318"/>
    <x v="0"/>
    <n v="46.33"/>
    <n v="303.17"/>
    <n v="248.36"/>
    <s v="N/A"/>
    <n v="597.86"/>
    <x v="0"/>
    <x v="0"/>
    <s v="Enfundador/a"/>
    <s v="N/A"/>
    <s v="19-24 meses"/>
    <s v="Enfundar plátano"/>
    <x v="0"/>
    <x v="6"/>
    <x v="5"/>
    <x v="0"/>
    <x v="5"/>
    <x v="5"/>
    <x v="0"/>
    <x v="3"/>
    <x v="5"/>
    <x v="3"/>
    <x v="4"/>
    <x v="4"/>
    <x v="3"/>
    <x v="4"/>
    <x v="4"/>
    <x v="4"/>
    <x v="3"/>
    <s v="Macias Herrera Luis Antonio"/>
    <x v="0"/>
    <s v="S/D"/>
    <x v="0"/>
    <x v="0"/>
    <x v="0"/>
    <x v="2"/>
    <s v="Jardinero/a"/>
    <x v="0"/>
    <s v="$360.00 M"/>
    <n v="360"/>
    <x v="4"/>
    <s v="No"/>
    <x v="0"/>
    <x v="0"/>
    <x v="0"/>
    <x v="0"/>
    <x v="0"/>
    <x v="6"/>
    <x v="0"/>
    <n v="200"/>
    <x v="4"/>
    <x v="0"/>
    <x v="3"/>
    <n v="0"/>
    <x v="0"/>
    <x v="4"/>
    <s v="N/A"/>
    <s v="Compra de ropero, cama, parlantes y ropa"/>
    <n v="0"/>
    <s v="Jardinero"/>
    <x v="3"/>
    <x v="6"/>
    <x v="6"/>
    <x v="3"/>
    <x v="0"/>
    <s v="N/A"/>
    <s v="N/A"/>
    <x v="0"/>
    <x v="0"/>
    <x v="3"/>
    <x v="4"/>
    <x v="0"/>
    <x v="0"/>
  </r>
  <r>
    <n v="10"/>
    <s v="N/A"/>
    <n v="3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ernández Carolina "/>
    <x v="4"/>
    <n v="22"/>
    <x v="1"/>
    <x v="2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0"/>
    <s v="N/A"/>
    <n v="3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acías Luis"/>
    <x v="5"/>
    <n v="5"/>
    <x v="1"/>
    <x v="1"/>
    <x v="0"/>
    <x v="1"/>
    <s v="Estudiante"/>
    <x v="1"/>
    <n v="0"/>
    <s v="N/A"/>
    <x v="1"/>
    <s v="No"/>
    <x v="1"/>
    <x v="4"/>
    <x v="7"/>
    <x v="6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0"/>
    <s v="N/A"/>
    <n v="3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acías Jeremías"/>
    <x v="5"/>
    <n v="3"/>
    <x v="1"/>
    <x v="5"/>
    <x v="0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1"/>
    <s v="Rodriguez Mosquera Oswaldo"/>
    <n v="35"/>
    <s v="S/D"/>
    <s v="S/D"/>
    <s v="S/D"/>
    <x v="2"/>
    <s v="Steven Cabrera"/>
    <s v="Ecuareserva"/>
    <x v="0"/>
    <s v="1 de septiembre de 2012"/>
    <x v="0"/>
    <x v="0"/>
    <s v="24 de marzo de 2014"/>
    <x v="2"/>
    <s v="22 de abril de 2014"/>
    <s v="1 año, 6 meses, 23 días"/>
    <n v="18"/>
    <x v="3"/>
    <s v="S/D"/>
    <s v="S/D"/>
    <x v="2"/>
    <n v="105.83"/>
    <n v="22.67"/>
    <n v="227.17"/>
    <n v="52.99"/>
    <n v="408.66"/>
    <x v="3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12"/>
    <s v="Uriña Aleman Geronimo Roman"/>
    <n v="36"/>
    <s v="AMT7"/>
    <n v="1203529175"/>
    <s v="0988245168"/>
    <x v="4"/>
    <s v="Steven Cabrera"/>
    <s v="Ecuareserva"/>
    <x v="0"/>
    <s v="1 de diciembre 2011"/>
    <x v="0"/>
    <x v="0"/>
    <s v="1 de febrero de 2014"/>
    <x v="3"/>
    <s v="12 de febrero de 2014"/>
    <s v="2 años, 2 meses"/>
    <n v="26"/>
    <x v="2"/>
    <s v="$340.00 M"/>
    <n v="340"/>
    <x v="3"/>
    <n v="55.78"/>
    <n v="312.61"/>
    <n v="185.68"/>
    <n v="145.93"/>
    <n v="700"/>
    <x v="2"/>
    <x v="0"/>
    <s v="Mirador/a"/>
    <s v="Deshojador/a"/>
    <s v="más de 24 meses"/>
    <s v="Bajar racimo; Deshojar racimo"/>
    <x v="3"/>
    <x v="1"/>
    <x v="4"/>
    <x v="0"/>
    <x v="5"/>
    <x v="0"/>
    <x v="0"/>
    <x v="3"/>
    <x v="0"/>
    <x v="3"/>
    <x v="4"/>
    <x v="3"/>
    <x v="3"/>
    <x v="4"/>
    <x v="3"/>
    <x v="4"/>
    <x v="3"/>
    <s v="Gerónimo Uriña"/>
    <x v="0"/>
    <n v="41"/>
    <x v="3"/>
    <x v="3"/>
    <x v="0"/>
    <x v="0"/>
    <s v="Desempleado/a"/>
    <x v="6"/>
    <n v="0"/>
    <n v="200"/>
    <x v="6"/>
    <s v="No"/>
    <x v="0"/>
    <x v="0"/>
    <x v="0"/>
    <x v="0"/>
    <x v="0"/>
    <x v="4"/>
    <x v="0"/>
    <n v="600"/>
    <x v="5"/>
    <x v="0"/>
    <x v="3"/>
    <n v="0"/>
    <x v="0"/>
    <x v="3"/>
    <s v="4 meses"/>
    <s v="Transporte personal"/>
    <n v="0"/>
    <s v="Desempleado/a"/>
    <x v="4"/>
    <x v="1"/>
    <x v="1"/>
    <x v="3"/>
    <x v="3"/>
    <s v="El Ceibo"/>
    <s v="Jornalero"/>
    <x v="3"/>
    <x v="0"/>
    <x v="3"/>
    <x v="6"/>
    <x v="0"/>
    <x v="0"/>
  </r>
  <r>
    <n v="12"/>
    <s v="N/A"/>
    <n v="3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Talía Solórzano"/>
    <x v="4"/>
    <n v="22"/>
    <x v="1"/>
    <x v="2"/>
    <x v="1"/>
    <x v="0"/>
    <s v="QQDD"/>
    <x v="2"/>
    <s v="$2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4"/>
    <s v="El Ceibo"/>
    <s v="Adelca/Construcción"/>
    <x v="1"/>
    <x v="1"/>
    <x v="1"/>
    <x v="1"/>
    <x v="1"/>
    <x v="1"/>
  </r>
  <r>
    <n v="12"/>
    <s v="N/A"/>
    <n v="3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sué Uriña "/>
    <x v="5"/>
    <n v="9"/>
    <x v="1"/>
    <x v="1"/>
    <x v="0"/>
    <x v="1"/>
    <s v="Estudiante"/>
    <x v="1"/>
    <n v="0"/>
    <s v="N/A"/>
    <x v="1"/>
    <s v="No"/>
    <x v="1"/>
    <x v="4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5"/>
    <s v="Panigón"/>
    <s v="Jornalero"/>
    <x v="1"/>
    <x v="1"/>
    <x v="1"/>
    <x v="1"/>
    <x v="1"/>
    <x v="1"/>
  </r>
  <r>
    <n v="12"/>
    <s v="N/A"/>
    <n v="3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fre Uriña"/>
    <x v="5"/>
    <n v="7"/>
    <x v="1"/>
    <x v="1"/>
    <x v="0"/>
    <x v="1"/>
    <s v="Estudiante"/>
    <x v="1"/>
    <n v="0"/>
    <s v="N/A"/>
    <x v="1"/>
    <s v="No"/>
    <x v="1"/>
    <x v="4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6"/>
    <s v="Panigón"/>
    <s v="Jornalero"/>
    <x v="1"/>
    <x v="1"/>
    <x v="1"/>
    <x v="1"/>
    <x v="1"/>
    <x v="1"/>
  </r>
  <r>
    <n v="13"/>
    <s v="Villagran Quinga Angel Eduardo"/>
    <n v="40"/>
    <s v="AMT4"/>
    <s v="0910060417"/>
    <s v="0993592970"/>
    <x v="5"/>
    <s v="Steven Cabrera"/>
    <s v="Ecuareserva"/>
    <x v="2"/>
    <s v="18 de junio de 2012"/>
    <x v="0"/>
    <x v="0"/>
    <s v="1 de abril de 2014"/>
    <x v="2"/>
    <s v="5 de mayo de 2014"/>
    <s v="1 año, 9 meses, 17 días"/>
    <n v="21"/>
    <x v="3"/>
    <s v="$600.00 M"/>
    <n v="600"/>
    <x v="4"/>
    <n v="112.44"/>
    <n v="29.28"/>
    <n v="135.72"/>
    <n v="322.56"/>
    <n v="600"/>
    <x v="2"/>
    <x v="0"/>
    <s v="Administrador/a"/>
    <s v="N/A"/>
    <s v="19-24 meses"/>
    <s v="Planificar trabajo semanal; Supervisar labores"/>
    <x v="3"/>
    <x v="1"/>
    <x v="1"/>
    <x v="0"/>
    <x v="6"/>
    <x v="0"/>
    <x v="0"/>
    <x v="5"/>
    <x v="0"/>
    <x v="3"/>
    <x v="5"/>
    <x v="3"/>
    <x v="3"/>
    <x v="5"/>
    <x v="3"/>
    <x v="4"/>
    <x v="3"/>
    <s v="Villagran Quinga Angel Eduardo"/>
    <x v="0"/>
    <n v="50"/>
    <x v="4"/>
    <x v="6"/>
    <x v="0"/>
    <x v="0"/>
    <s v="Cuenta propia"/>
    <x v="7"/>
    <s v="$100.00 M"/>
    <n v="100"/>
    <x v="6"/>
    <s v="No"/>
    <x v="0"/>
    <x v="0"/>
    <x v="0"/>
    <x v="0"/>
    <x v="0"/>
    <x v="7"/>
    <x v="0"/>
    <n v="400"/>
    <x v="6"/>
    <x v="0"/>
    <x v="3"/>
    <n v="0"/>
    <x v="0"/>
    <x v="0"/>
    <s v="N/A"/>
    <s v="Arreglo de vivienda"/>
    <n v="0"/>
    <s v="Tendero"/>
    <x v="5"/>
    <x v="7"/>
    <x v="7"/>
    <x v="3"/>
    <x v="7"/>
    <s v="Las  Piñas"/>
    <s v="Jornalero"/>
    <x v="0"/>
    <x v="0"/>
    <x v="3"/>
    <x v="4"/>
    <x v="4"/>
    <x v="5"/>
  </r>
  <r>
    <n v="13"/>
    <s v="N/A"/>
    <n v="4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Piedad Wolf"/>
    <x v="4"/>
    <n v="42"/>
    <x v="1"/>
    <x v="3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8"/>
    <s v="Las  Piñas"/>
    <s v="Jornalero"/>
    <x v="1"/>
    <x v="1"/>
    <x v="1"/>
    <x v="1"/>
    <x v="1"/>
    <x v="1"/>
  </r>
  <r>
    <n v="13"/>
    <s v="N/A"/>
    <n v="4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enisse Victoria Quinga Wolf"/>
    <x v="5"/>
    <n v="13"/>
    <x v="1"/>
    <x v="1"/>
    <x v="1"/>
    <x v="1"/>
    <s v="Estudiante"/>
    <x v="1"/>
    <n v="0"/>
    <s v="N/A"/>
    <x v="1"/>
    <s v="No"/>
    <x v="1"/>
    <x v="1"/>
    <x v="8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9"/>
    <s v="Las  Piñas"/>
    <s v="Jornalero"/>
    <x v="1"/>
    <x v="1"/>
    <x v="1"/>
    <x v="1"/>
    <x v="1"/>
    <x v="1"/>
  </r>
  <r>
    <n v="13"/>
    <s v="N/A"/>
    <n v="4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ngélica Vanessa Quinga Wolf"/>
    <x v="5"/>
    <n v="5"/>
    <x v="1"/>
    <x v="1"/>
    <x v="1"/>
    <x v="1"/>
    <s v="Estudiante"/>
    <x v="1"/>
    <n v="0"/>
    <s v="N/A"/>
    <x v="1"/>
    <s v="No"/>
    <x v="1"/>
    <x v="5"/>
    <x v="9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4"/>
    <s v="Benitez Ayala Antonio Marcos"/>
    <n v="44"/>
    <s v="AMT13"/>
    <s v="0918475088"/>
    <s v="0982624727"/>
    <x v="4"/>
    <s v="Steven Cabrera"/>
    <s v="Ecuareserva"/>
    <x v="3"/>
    <s v="mayo 2011"/>
    <x v="0"/>
    <x v="0"/>
    <s v="5 de mayo de 2014"/>
    <x v="2"/>
    <s v="NS/NC"/>
    <s v="3 años"/>
    <n v="36"/>
    <x v="2"/>
    <s v="$500.00 M"/>
    <n v="500"/>
    <x v="4"/>
    <s v="NS/NC"/>
    <s v="NS/NC"/>
    <s v="NS/NC"/>
    <s v="N/A"/>
    <n v="1300"/>
    <x v="4"/>
    <x v="0"/>
    <s v="Jefe de Planta"/>
    <s v="N/A"/>
    <s v="más de 24 meses"/>
    <s v="Dirigir Planta"/>
    <x v="0"/>
    <x v="5"/>
    <x v="3"/>
    <x v="0"/>
    <x v="7"/>
    <x v="3"/>
    <x v="0"/>
    <x v="6"/>
    <x v="3"/>
    <x v="3"/>
    <x v="2"/>
    <x v="2"/>
    <x v="3"/>
    <x v="2"/>
    <x v="2"/>
    <x v="4"/>
    <x v="3"/>
    <s v="Benitez Ayala Antonio Marcos"/>
    <x v="0"/>
    <n v="36"/>
    <x v="5"/>
    <x v="7"/>
    <x v="0"/>
    <x v="0"/>
    <s v="Jornalero/a"/>
    <x v="0"/>
    <s v="$600.00 M"/>
    <n v="600"/>
    <x v="7"/>
    <s v="No"/>
    <x v="0"/>
    <x v="0"/>
    <x v="0"/>
    <x v="0"/>
    <x v="5"/>
    <x v="5"/>
    <x v="0"/>
    <n v="500"/>
    <x v="5"/>
    <x v="3"/>
    <x v="3"/>
    <n v="0"/>
    <x v="0"/>
    <x v="4"/>
    <s v="N/A"/>
    <s v="Gastos familiares"/>
    <n v="0"/>
    <s v="Jefe de Planta"/>
    <x v="3"/>
    <x v="8"/>
    <x v="0"/>
    <x v="0"/>
    <x v="0"/>
    <s v="N/A"/>
    <s v="N/A"/>
    <x v="0"/>
    <x v="0"/>
    <x v="3"/>
    <x v="4"/>
    <x v="0"/>
    <x v="0"/>
  </r>
  <r>
    <n v="14"/>
    <s v="N/A"/>
    <n v="4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Ocaña Mora Blanca Alicia "/>
    <x v="4"/>
    <n v="34"/>
    <x v="1"/>
    <x v="7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4"/>
    <s v="N/A"/>
    <n v="4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ntonella Benítez"/>
    <x v="5"/>
    <n v="15"/>
    <x v="1"/>
    <x v="4"/>
    <x v="1"/>
    <x v="1"/>
    <s v="Estudiante"/>
    <x v="1"/>
    <n v="0"/>
    <s v="N/A"/>
    <x v="1"/>
    <s v="No"/>
    <x v="1"/>
    <x v="3"/>
    <x v="10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4"/>
    <s v="N/A"/>
    <n v="4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abiana Benítez"/>
    <x v="5"/>
    <n v="12"/>
    <x v="1"/>
    <x v="1"/>
    <x v="1"/>
    <x v="1"/>
    <s v="Estudiante"/>
    <x v="1"/>
    <n v="0"/>
    <s v="N/A"/>
    <x v="1"/>
    <s v="No"/>
    <x v="1"/>
    <x v="1"/>
    <x v="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5"/>
    <s v="Ocaña Mora Blanca Alicia "/>
    <n v="48"/>
    <s v="AMT8"/>
    <s v="0918232414"/>
    <s v="S/D"/>
    <x v="4"/>
    <s v="Steven Cabrera"/>
    <s v="Ecuareserva"/>
    <x v="4"/>
    <n v="2012"/>
    <x v="2"/>
    <x v="0"/>
    <s v="marzo 2014"/>
    <x v="2"/>
    <s v="N/A"/>
    <s v="2 años"/>
    <n v="24"/>
    <x v="2"/>
    <s v="$144.00 M + $1.6 por plato"/>
    <n v="500"/>
    <x v="4"/>
    <s v="N/A"/>
    <s v="N/A"/>
    <s v="N/A"/>
    <s v="N/A"/>
    <s v="N/A"/>
    <x v="1"/>
    <x v="3"/>
    <s v="Cocinero/a"/>
    <s v="N/A"/>
    <s v="19-24 meses"/>
    <s v="Cocinar para empleados de plantación"/>
    <x v="3"/>
    <x v="1"/>
    <x v="1"/>
    <x v="3"/>
    <x v="1"/>
    <x v="1"/>
    <x v="3"/>
    <x v="1"/>
    <x v="1"/>
    <x v="0"/>
    <x v="0"/>
    <x v="0"/>
    <x v="0"/>
    <x v="0"/>
    <x v="0"/>
    <x v="4"/>
    <x v="3"/>
    <s v="Ocaña Mora Blanca Alicia "/>
    <x v="4"/>
    <n v="34"/>
    <x v="5"/>
    <x v="7"/>
    <x v="1"/>
    <x v="0"/>
    <s v="QQDD"/>
    <x v="2"/>
    <n v="0"/>
    <n v="600"/>
    <x v="7"/>
    <s v="No"/>
    <x v="0"/>
    <x v="0"/>
    <x v="0"/>
    <x v="0"/>
    <x v="5"/>
    <x v="5"/>
    <x v="0"/>
    <n v="500"/>
    <x v="5"/>
    <x v="3"/>
    <x v="3"/>
    <n v="0"/>
    <x v="0"/>
    <x v="5"/>
    <s v="N/A"/>
    <s v="N/A"/>
    <s v="N/A"/>
    <s v="Desempleado/a"/>
    <x v="4"/>
    <x v="1"/>
    <x v="1"/>
    <x v="3"/>
    <x v="0"/>
    <s v="N/A"/>
    <s v="N/A"/>
    <x v="0"/>
    <x v="4"/>
    <x v="4"/>
    <x v="5"/>
    <x v="3"/>
    <x v="4"/>
  </r>
  <r>
    <n v="15"/>
    <s v="N/A"/>
    <n v="4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Benitez Ayala Antonio Marcos"/>
    <x v="0"/>
    <n v="36"/>
    <x v="1"/>
    <x v="7"/>
    <x v="0"/>
    <x v="0"/>
    <s v="Jornalero/a"/>
    <x v="0"/>
    <s v="$6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5"/>
    <s v="N/A"/>
    <n v="5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ntonella Benítez"/>
    <x v="5"/>
    <n v="15"/>
    <x v="1"/>
    <x v="4"/>
    <x v="1"/>
    <x v="1"/>
    <s v="Estudiante"/>
    <x v="1"/>
    <n v="0"/>
    <s v="N/A"/>
    <x v="1"/>
    <s v="No"/>
    <x v="1"/>
    <x v="3"/>
    <x v="10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5"/>
    <s v="N/A"/>
    <n v="5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abiana Benítez"/>
    <x v="5"/>
    <n v="12"/>
    <x v="1"/>
    <x v="1"/>
    <x v="1"/>
    <x v="1"/>
    <s v="Estudiante"/>
    <x v="1"/>
    <n v="0"/>
    <s v="N/A"/>
    <x v="1"/>
    <s v="No"/>
    <x v="1"/>
    <x v="1"/>
    <x v="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6"/>
    <s v="Benitez Ayala Marcelina Monica"/>
    <n v="52"/>
    <s v="S/D"/>
    <s v="S/D"/>
    <s v="S/D"/>
    <x v="2"/>
    <s v="Steven Cabrera"/>
    <s v="Ecuareserva"/>
    <x v="3"/>
    <s v="1 de febrero de 2013"/>
    <x v="0"/>
    <x v="0"/>
    <s v="15 de febrero de 2014"/>
    <x v="3"/>
    <s v="21 de febrero de 2014"/>
    <s v="1 año, 14 días"/>
    <n v="12"/>
    <x v="0"/>
    <s v="S/D"/>
    <s v="S/D"/>
    <x v="2"/>
    <n v="41.58"/>
    <n v="162.91999999999999"/>
    <n v="86.35"/>
    <n v="49.15"/>
    <n v="340"/>
    <x v="5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1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17"/>
    <s v="Espinoza Suquillo Maria Del Carmen"/>
    <n v="53"/>
    <s v="S/D"/>
    <s v="S/D"/>
    <s v="S/D"/>
    <x v="2"/>
    <s v="Steven Cabrera"/>
    <s v="Ecuareserva"/>
    <x v="3"/>
    <s v="1 de febrero de 2013"/>
    <x v="0"/>
    <x v="0"/>
    <s v="16 de diciembre de 2013"/>
    <x v="4"/>
    <s v="25 de febrero de 2014"/>
    <s v="10 meses, 15 días"/>
    <n v="10"/>
    <x v="4"/>
    <s v="S/D"/>
    <s v="S/D"/>
    <x v="2"/>
    <n v="13.25"/>
    <n v="126.32"/>
    <n v="72.89"/>
    <n v="287.54000000000002"/>
    <n v="500"/>
    <x v="0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1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18"/>
    <s v="Fuentes Paz Leyton Paris"/>
    <n v="54"/>
    <s v="AMT14"/>
    <s v="0915007587"/>
    <s v="0980223643"/>
    <x v="5"/>
    <s v="Steven Cabrera"/>
    <s v="Ecuareserva"/>
    <x v="3"/>
    <s v="1 de febrero de 2013"/>
    <x v="0"/>
    <x v="0"/>
    <s v="15 de febrero de 2014"/>
    <x v="3"/>
    <s v="20 de febrero de 2014"/>
    <s v="1 año, 14 días"/>
    <n v="12"/>
    <x v="0"/>
    <s v="$280.00 M"/>
    <n v="280"/>
    <x v="5"/>
    <n v="41.58"/>
    <n v="162.91999999999999"/>
    <n v="86.35"/>
    <n v="49.15"/>
    <n v="340"/>
    <x v="5"/>
    <x v="0"/>
    <s v="Saneador/a"/>
    <s v="N/A"/>
    <s v="7-12 meses"/>
    <s v="Sanear plátano"/>
    <x v="0"/>
    <x v="4"/>
    <x v="3"/>
    <x v="0"/>
    <x v="4"/>
    <x v="3"/>
    <x v="0"/>
    <x v="3"/>
    <x v="3"/>
    <x v="3"/>
    <x v="4"/>
    <x v="2"/>
    <x v="3"/>
    <x v="4"/>
    <x v="2"/>
    <x v="4"/>
    <x v="0"/>
    <s v="Fuentes Paz Leyton Paris"/>
    <x v="0"/>
    <s v="S/D"/>
    <x v="0"/>
    <x v="0"/>
    <x v="0"/>
    <x v="1"/>
    <s v="Jornalero/a"/>
    <x v="0"/>
    <s v="$240.00 M"/>
    <n v="240"/>
    <x v="6"/>
    <s v="No"/>
    <x v="0"/>
    <x v="0"/>
    <x v="0"/>
    <x v="0"/>
    <x v="0"/>
    <x v="6"/>
    <x v="0"/>
    <n v="250"/>
    <x v="4"/>
    <x v="0"/>
    <x v="3"/>
    <n v="0"/>
    <x v="0"/>
    <x v="4"/>
    <s v="N/A"/>
    <s v="Gastos familiares"/>
    <n v="0"/>
    <s v="Jornalero/a"/>
    <x v="0"/>
    <x v="0"/>
    <x v="8"/>
    <x v="3"/>
    <x v="0"/>
    <s v="N/A"/>
    <s v="N/A"/>
    <x v="0"/>
    <x v="0"/>
    <x v="0"/>
    <x v="4"/>
    <x v="0"/>
    <x v="0"/>
  </r>
  <r>
    <n v="18"/>
    <s v="N/A"/>
    <n v="5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élix Francisco Fuentes"/>
    <x v="5"/>
    <n v="17"/>
    <x v="1"/>
    <x v="4"/>
    <x v="0"/>
    <x v="1"/>
    <s v="Estudiante"/>
    <x v="1"/>
    <n v="0"/>
    <s v="N/A"/>
    <x v="1"/>
    <s v="No"/>
    <x v="1"/>
    <x v="1"/>
    <x v="11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8"/>
    <s v="N/A"/>
    <n v="5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aría Fernando Fuentes"/>
    <x v="5"/>
    <n v="14"/>
    <x v="1"/>
    <x v="1"/>
    <x v="1"/>
    <x v="1"/>
    <s v="Estudiante"/>
    <x v="1"/>
    <n v="0"/>
    <s v="N/A"/>
    <x v="1"/>
    <s v="No"/>
    <x v="1"/>
    <x v="1"/>
    <x v="12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8"/>
    <s v="N/A"/>
    <n v="5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Zoila Paz Villafuerte"/>
    <x v="3"/>
    <n v="59"/>
    <x v="1"/>
    <x v="6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19"/>
    <s v="Jiménez Correa Rigoberto Federico"/>
    <n v="58"/>
    <s v="S/D"/>
    <s v="S/D"/>
    <s v="S/D"/>
    <x v="2"/>
    <s v="Steven Cabrera"/>
    <s v="Ecuareserva"/>
    <x v="3"/>
    <s v="1 de febrero de 2013"/>
    <x v="0"/>
    <x v="0"/>
    <s v="15 de febrero de 2014"/>
    <x v="3"/>
    <s v="26 de febrero de 2014"/>
    <s v="1 año, 14 días"/>
    <n v="12"/>
    <x v="0"/>
    <s v="S/D"/>
    <s v="S/D"/>
    <x v="2"/>
    <n v="41.58"/>
    <n v="162.91999999999999"/>
    <n v="86.35"/>
    <n v="209.15"/>
    <n v="500"/>
    <x v="0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0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20"/>
    <s v="López Solórzano Rosa Alejandrina"/>
    <n v="59"/>
    <s v="AMT11"/>
    <s v="0918565383"/>
    <s v="0988243704"/>
    <x v="0"/>
    <s v="Steven Cabrera"/>
    <s v="Ecuareserva"/>
    <x v="3"/>
    <s v="3 de marzo de 2012"/>
    <x v="0"/>
    <x v="0"/>
    <s v="31 de enero de 2014"/>
    <x v="0"/>
    <s v="21 de febrero de 2014"/>
    <s v="1 año, 10 meses, 28 días"/>
    <n v="22"/>
    <x v="3"/>
    <s v="$200.00 M"/>
    <n v="200"/>
    <x v="5"/>
    <n v="27.42"/>
    <n v="155.83000000000001"/>
    <n v="79.959999999999994"/>
    <n v="76.790000000000006"/>
    <n v="340"/>
    <x v="5"/>
    <x v="0"/>
    <s v="Etiquetero/a"/>
    <s v="N/A"/>
    <s v="19-24 meses"/>
    <s v="Etiquetar plátano"/>
    <x v="0"/>
    <x v="0"/>
    <x v="3"/>
    <x v="3"/>
    <x v="1"/>
    <x v="1"/>
    <x v="3"/>
    <x v="1"/>
    <x v="1"/>
    <x v="3"/>
    <x v="2"/>
    <x v="2"/>
    <x v="3"/>
    <x v="2"/>
    <x v="2"/>
    <x v="0"/>
    <x v="0"/>
    <s v="López Solórzano Rosa Alejandrina"/>
    <x v="0"/>
    <s v="S/D"/>
    <x v="0"/>
    <x v="0"/>
    <x v="1"/>
    <x v="3"/>
    <s v="QQDD"/>
    <x v="2"/>
    <s v="$164.00 M"/>
    <n v="164"/>
    <x v="6"/>
    <s v="No"/>
    <x v="0"/>
    <x v="0"/>
    <x v="0"/>
    <x v="0"/>
    <x v="6"/>
    <x v="7"/>
    <x v="4"/>
    <n v="300"/>
    <x v="0"/>
    <x v="0"/>
    <x v="0"/>
    <n v="0"/>
    <x v="0"/>
    <x v="6"/>
    <s v="1 año"/>
    <s v="Pago de préstamo"/>
    <n v="0"/>
    <s v="Llenadora de plato"/>
    <x v="0"/>
    <x v="9"/>
    <x v="8"/>
    <x v="0"/>
    <x v="0"/>
    <s v="N/A"/>
    <s v="N/A"/>
    <x v="0"/>
    <x v="4"/>
    <x v="4"/>
    <x v="5"/>
    <x v="3"/>
    <x v="4"/>
  </r>
  <r>
    <n v="20"/>
    <s v="N/A"/>
    <n v="6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atalina Solórzano"/>
    <x v="3"/>
    <n v="53"/>
    <x v="1"/>
    <x v="6"/>
    <x v="1"/>
    <x v="4"/>
    <s v="Estudiante"/>
    <x v="1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0"/>
    <s v="N/A"/>
    <n v="6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avid Basurto"/>
    <x v="5"/>
    <n v="16"/>
    <x v="1"/>
    <x v="4"/>
    <x v="0"/>
    <x v="1"/>
    <s v="Estudiante"/>
    <x v="1"/>
    <n v="0"/>
    <s v="N/A"/>
    <x v="1"/>
    <s v="No"/>
    <x v="1"/>
    <x v="3"/>
    <x v="1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0"/>
    <s v="N/A"/>
    <n v="6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riel Basurto"/>
    <x v="5"/>
    <n v="15"/>
    <x v="1"/>
    <x v="4"/>
    <x v="0"/>
    <x v="1"/>
    <s v="Estudiante"/>
    <x v="1"/>
    <n v="0"/>
    <s v="N/A"/>
    <x v="1"/>
    <s v="No"/>
    <x v="1"/>
    <x v="1"/>
    <x v="1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0"/>
    <s v="N/A"/>
    <n v="6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Génesis Basurto"/>
    <x v="5"/>
    <n v="13"/>
    <x v="1"/>
    <x v="1"/>
    <x v="1"/>
    <x v="1"/>
    <s v="Estudiante"/>
    <x v="1"/>
    <n v="0"/>
    <s v="N/A"/>
    <x v="1"/>
    <s v="No"/>
    <x v="1"/>
    <x v="4"/>
    <x v="1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0"/>
    <s v="N/A"/>
    <n v="6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Isaac Flores"/>
    <x v="5"/>
    <n v="11"/>
    <x v="1"/>
    <x v="1"/>
    <x v="0"/>
    <x v="1"/>
    <s v="Estudiante"/>
    <x v="1"/>
    <n v="0"/>
    <s v="N/A"/>
    <x v="1"/>
    <s v="No"/>
    <x v="1"/>
    <x v="4"/>
    <x v="13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1"/>
    <s v="Soto Velasquez Johanna Judith"/>
    <n v="65"/>
    <s v="S/D"/>
    <s v="S/D"/>
    <s v="S/D"/>
    <x v="2"/>
    <s v="Steven Cabrera"/>
    <s v="Ecuareserva"/>
    <x v="3"/>
    <s v="1 de marzo de 2013"/>
    <x v="0"/>
    <x v="0"/>
    <s v="15 de febrero de 2014"/>
    <x v="3"/>
    <s v="21 de febrero de 2014"/>
    <s v="11 meses, 14 días"/>
    <n v="11"/>
    <x v="4"/>
    <s v="S/D"/>
    <s v="S/D"/>
    <x v="2"/>
    <n v="41.58"/>
    <n v="162.91999999999999"/>
    <n v="80.44"/>
    <n v="55.06"/>
    <n v="340"/>
    <x v="5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1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22"/>
    <s v="Zambrano Magallanes Jenny Rocio"/>
    <n v="66"/>
    <s v="S/D"/>
    <s v="S/D"/>
    <s v="S/D"/>
    <x v="2"/>
    <s v="Steven Cabrera"/>
    <s v="Ecuareserva"/>
    <x v="3"/>
    <s v="1 de febrero de 2013"/>
    <x v="0"/>
    <x v="0"/>
    <s v="15 de febrero de 2014"/>
    <x v="3"/>
    <s v="25 de febrero de 2014"/>
    <s v="1 año, 14 días"/>
    <n v="12"/>
    <x v="0"/>
    <s v="S/D"/>
    <s v="S/D"/>
    <x v="2"/>
    <n v="41.58"/>
    <n v="162.91999999999999"/>
    <n v="86.35"/>
    <n v="209.15"/>
    <n v="500"/>
    <x v="0"/>
    <x v="2"/>
    <s v="S/D"/>
    <s v="S/D"/>
    <s v="S/D"/>
    <s v="S/D"/>
    <x v="2"/>
    <x v="2"/>
    <x v="2"/>
    <x v="2"/>
    <x v="2"/>
    <x v="2"/>
    <x v="2"/>
    <x v="2"/>
    <x v="2"/>
    <x v="2"/>
    <x v="1"/>
    <x v="1"/>
    <x v="2"/>
    <x v="1"/>
    <x v="1"/>
    <x v="2"/>
    <x v="2"/>
    <s v="S/D"/>
    <x v="6"/>
    <s v="S/D"/>
    <x v="0"/>
    <x v="0"/>
    <x v="1"/>
    <x v="3"/>
    <s v="S/D"/>
    <x v="4"/>
    <s v="S/D"/>
    <s v="S/D"/>
    <x v="2"/>
    <s v="S/D"/>
    <x v="3"/>
    <x v="2"/>
    <x v="2"/>
    <x v="2"/>
    <x v="2"/>
    <x v="2"/>
    <x v="2"/>
    <s v="S/D"/>
    <x v="2"/>
    <x v="2"/>
    <x v="2"/>
    <s v="S/D"/>
    <x v="2"/>
    <x v="2"/>
    <s v="S/D"/>
    <s v="S/D"/>
    <s v="S/D"/>
    <s v="S/D"/>
    <x v="2"/>
    <x v="2"/>
    <x v="2"/>
    <x v="2"/>
    <x v="1"/>
    <s v="S/D"/>
    <s v="S/D"/>
    <x v="2"/>
    <x v="2"/>
    <x v="2"/>
    <x v="2"/>
    <x v="2"/>
    <x v="2"/>
  </r>
  <r>
    <n v="23"/>
    <s v="Ocaña Mora Washington Javier"/>
    <n v="67"/>
    <s v="AMT6"/>
    <s v="0920179490"/>
    <s v="0967125060"/>
    <x v="6"/>
    <s v="Steven Cabrera"/>
    <s v="Ecuareserva"/>
    <x v="5"/>
    <s v="1 de septiembre de 2012"/>
    <x v="0"/>
    <x v="2"/>
    <s v="24 de enero de 2014"/>
    <x v="0"/>
    <s v="N/A"/>
    <s v="1 año, 4 meses, 23 días"/>
    <n v="16"/>
    <x v="0"/>
    <s v="$314.00 M"/>
    <n v="314"/>
    <x v="0"/>
    <s v="N/A"/>
    <s v="N/A"/>
    <s v="N/A"/>
    <s v="N/A"/>
    <s v="N/A"/>
    <x v="1"/>
    <x v="0"/>
    <s v="Jornalero/a"/>
    <s v="N/A"/>
    <s v="13-18 meses"/>
    <s v="Varios"/>
    <x v="3"/>
    <x v="1"/>
    <x v="4"/>
    <x v="3"/>
    <x v="1"/>
    <x v="6"/>
    <x v="3"/>
    <x v="1"/>
    <x v="1"/>
    <x v="0"/>
    <x v="0"/>
    <x v="0"/>
    <x v="0"/>
    <x v="0"/>
    <x v="0"/>
    <x v="4"/>
    <x v="3"/>
    <s v="Ocaña Mora Washington Javier"/>
    <x v="0"/>
    <n v="31"/>
    <x v="5"/>
    <x v="7"/>
    <x v="0"/>
    <x v="2"/>
    <s v="Jornalero/a"/>
    <x v="0"/>
    <s v="$340.00 M"/>
    <n v="340"/>
    <x v="4"/>
    <s v="No"/>
    <x v="0"/>
    <x v="0"/>
    <x v="0"/>
    <x v="0"/>
    <x v="0"/>
    <x v="4"/>
    <x v="5"/>
    <n v="340"/>
    <x v="0"/>
    <x v="0"/>
    <x v="3"/>
    <n v="0"/>
    <x v="0"/>
    <x v="5"/>
    <s v="N/A"/>
    <s v="N/A"/>
    <s v="N/A"/>
    <s v="Jornalero/a"/>
    <x v="0"/>
    <x v="10"/>
    <x v="0"/>
    <x v="0"/>
    <x v="10"/>
    <s v="NS/NC"/>
    <s v="NS/NC"/>
    <x v="4"/>
    <x v="5"/>
    <x v="3"/>
    <x v="7"/>
    <x v="0"/>
    <x v="0"/>
  </r>
  <r>
    <n v="23"/>
    <s v="N/A"/>
    <n v="6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hana Conde"/>
    <x v="4"/>
    <n v="28"/>
    <x v="1"/>
    <x v="2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11"/>
    <s v="NS/NC"/>
    <s v="NS/NC"/>
    <x v="1"/>
    <x v="1"/>
    <x v="1"/>
    <x v="1"/>
    <x v="1"/>
    <x v="1"/>
  </r>
  <r>
    <n v="23"/>
    <s v="N/A"/>
    <n v="6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Emerson Ocaña"/>
    <x v="5"/>
    <n v="7"/>
    <x v="1"/>
    <x v="1"/>
    <x v="0"/>
    <x v="1"/>
    <s v="Estudiante"/>
    <x v="1"/>
    <n v="0"/>
    <s v="N/A"/>
    <x v="1"/>
    <s v="No"/>
    <x v="1"/>
    <x v="4"/>
    <x v="4"/>
    <x v="3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5"/>
    <s v="NS/NC"/>
    <s v="NS/NC"/>
    <x v="1"/>
    <x v="1"/>
    <x v="1"/>
    <x v="1"/>
    <x v="1"/>
    <x v="1"/>
  </r>
  <r>
    <n v="24"/>
    <s v="Cantos Elías "/>
    <n v="70"/>
    <s v="AMT5"/>
    <n v="1203006299"/>
    <s v="0988245168"/>
    <x v="4"/>
    <s v="Steven Cabrera"/>
    <s v="Ecuareserva"/>
    <x v="5"/>
    <s v="2012"/>
    <x v="0"/>
    <x v="0"/>
    <s v="diciembre 2013"/>
    <x v="4"/>
    <s v="NS/NC"/>
    <s v="NS/NC"/>
    <s v="NS/NC"/>
    <x v="5"/>
    <s v="$280.00 M"/>
    <n v="280"/>
    <x v="5"/>
    <s v="NS/NC"/>
    <s v="NS/NC"/>
    <s v="NS/NC"/>
    <s v="NS/NC"/>
    <n v="610"/>
    <x v="2"/>
    <x v="0"/>
    <s v="Arrumador/a"/>
    <s v="Virador/a"/>
    <s v="7-12 meses"/>
    <s v="Amarrar las matas de plátano; Cargar racimos"/>
    <x v="3"/>
    <x v="1"/>
    <x v="4"/>
    <x v="0"/>
    <x v="8"/>
    <x v="0"/>
    <x v="0"/>
    <x v="0"/>
    <x v="0"/>
    <x v="3"/>
    <x v="6"/>
    <x v="3"/>
    <x v="3"/>
    <x v="6"/>
    <x v="3"/>
    <x v="4"/>
    <x v="3"/>
    <s v="Cantos Elías "/>
    <x v="0"/>
    <n v="44"/>
    <x v="3"/>
    <x v="3"/>
    <x v="0"/>
    <x v="2"/>
    <s v="Jornalero/a"/>
    <x v="0"/>
    <s v="$360.00 M"/>
    <n v="360"/>
    <x v="4"/>
    <s v="No"/>
    <x v="0"/>
    <x v="0"/>
    <x v="0"/>
    <x v="0"/>
    <x v="7"/>
    <x v="8"/>
    <x v="0"/>
    <n v="200"/>
    <x v="4"/>
    <x v="0"/>
    <x v="3"/>
    <n v="0"/>
    <x v="0"/>
    <x v="0"/>
    <s v="N/A"/>
    <s v="Remodeló la vivienda"/>
    <n v="0"/>
    <s v="Jornalero/a"/>
    <x v="0"/>
    <x v="10"/>
    <x v="3"/>
    <x v="3"/>
    <x v="12"/>
    <s v="El Ceibo"/>
    <s v="Jornalero"/>
    <x v="0"/>
    <x v="0"/>
    <x v="0"/>
    <x v="4"/>
    <x v="0"/>
    <x v="5"/>
  </r>
  <r>
    <n v="24"/>
    <s v="N/A"/>
    <n v="7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anet Magallán"/>
    <x v="4"/>
    <n v="38"/>
    <x v="1"/>
    <x v="7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13"/>
    <s v="El Ceibo"/>
    <s v="Jornalero"/>
    <x v="1"/>
    <x v="1"/>
    <x v="1"/>
    <x v="1"/>
    <x v="1"/>
    <x v="1"/>
  </r>
  <r>
    <n v="24"/>
    <s v="N/A"/>
    <n v="7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rge Luis Cantos"/>
    <x v="5"/>
    <n v="11"/>
    <x v="1"/>
    <x v="1"/>
    <x v="0"/>
    <x v="1"/>
    <s v="Estudiante"/>
    <x v="1"/>
    <n v="0"/>
    <s v="N/A"/>
    <x v="1"/>
    <s v="No"/>
    <x v="1"/>
    <x v="3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14"/>
    <s v="El Ceibo"/>
    <s v="Jornalero"/>
    <x v="1"/>
    <x v="1"/>
    <x v="1"/>
    <x v="1"/>
    <x v="1"/>
    <x v="1"/>
  </r>
  <r>
    <n v="24"/>
    <s v="N/A"/>
    <n v="7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Leonela Cantos"/>
    <x v="5"/>
    <n v="7"/>
    <x v="1"/>
    <x v="1"/>
    <x v="1"/>
    <x v="1"/>
    <s v="Estudiante"/>
    <x v="1"/>
    <n v="0"/>
    <s v="N/A"/>
    <x v="1"/>
    <s v="No"/>
    <x v="1"/>
    <x v="4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5"/>
    <s v="Vivas Conde Isabel Carolina "/>
    <n v="74"/>
    <s v="AMT3"/>
    <s v="0926144130"/>
    <s v="0967362514"/>
    <x v="4"/>
    <s v="Steven Cabrera"/>
    <s v="Ecuareserva"/>
    <x v="5"/>
    <s v="abril 2013"/>
    <x v="2"/>
    <x v="0"/>
    <s v="febrero 2014"/>
    <x v="3"/>
    <s v="N/A"/>
    <s v="1 año, 2 meses"/>
    <n v="14"/>
    <x v="0"/>
    <s v="$12.00 D"/>
    <n v="240"/>
    <x v="5"/>
    <s v="N/A"/>
    <s v="N/A"/>
    <s v="N/A"/>
    <s v="N/A"/>
    <s v="N/A"/>
    <x v="1"/>
    <x v="3"/>
    <s v="Desflorador/a"/>
    <s v="Fumigador/a"/>
    <s v="7-12 meses"/>
    <s v="Desflorar plátano; Fumigar plátano"/>
    <x v="0"/>
    <x v="7"/>
    <x v="3"/>
    <x v="3"/>
    <x v="1"/>
    <x v="1"/>
    <x v="3"/>
    <x v="1"/>
    <x v="1"/>
    <x v="0"/>
    <x v="0"/>
    <x v="0"/>
    <x v="0"/>
    <x v="0"/>
    <x v="0"/>
    <x v="4"/>
    <x v="3"/>
    <s v="Vivas Conde Isabel Carolina"/>
    <x v="0"/>
    <s v="S/D"/>
    <x v="0"/>
    <x v="0"/>
    <x v="1"/>
    <x v="3"/>
    <s v="Desempleado/a"/>
    <x v="6"/>
    <n v="0"/>
    <n v="360"/>
    <x v="4"/>
    <s v="No"/>
    <x v="0"/>
    <x v="0"/>
    <x v="0"/>
    <x v="0"/>
    <x v="0"/>
    <x v="9"/>
    <x v="0"/>
    <n v="200"/>
    <x v="4"/>
    <x v="0"/>
    <x v="3"/>
    <n v="0"/>
    <x v="0"/>
    <x v="5"/>
    <s v="N/A"/>
    <s v="N/A"/>
    <s v="N/A"/>
    <s v="Desempleado/a"/>
    <x v="4"/>
    <x v="1"/>
    <x v="1"/>
    <x v="3"/>
    <x v="15"/>
    <s v="NS/NC"/>
    <s v="QQDD"/>
    <x v="0"/>
    <x v="0"/>
    <x v="3"/>
    <x v="4"/>
    <x v="0"/>
    <x v="0"/>
  </r>
  <r>
    <n v="25"/>
    <s v="N/A"/>
    <n v="7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ulia Conde"/>
    <x v="3"/>
    <n v="43"/>
    <x v="1"/>
    <x v="3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4"/>
    <s v="NS/NC"/>
    <s v="Adelca/Construcción"/>
    <x v="1"/>
    <x v="1"/>
    <x v="1"/>
    <x v="1"/>
    <x v="1"/>
    <x v="1"/>
  </r>
  <r>
    <n v="25"/>
    <s v="N/A"/>
    <n v="7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uan Vivas"/>
    <x v="2"/>
    <n v="47"/>
    <x v="1"/>
    <x v="3"/>
    <x v="0"/>
    <x v="0"/>
    <s v="Jornalero/a"/>
    <x v="0"/>
    <s v="$36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5"/>
    <s v="N/A"/>
    <n v="7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Erika Vivas"/>
    <x v="1"/>
    <n v="14"/>
    <x v="1"/>
    <x v="1"/>
    <x v="1"/>
    <x v="1"/>
    <s v="Estudiante"/>
    <x v="1"/>
    <n v="0"/>
    <s v="N/A"/>
    <x v="1"/>
    <s v="No"/>
    <x v="1"/>
    <x v="1"/>
    <x v="14"/>
    <x v="7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5"/>
    <s v="N/A"/>
    <n v="7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nthonella Vivas"/>
    <x v="1"/>
    <n v="3"/>
    <x v="1"/>
    <x v="5"/>
    <x v="1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6"/>
    <s v="Macías Herrera Oscar Joel"/>
    <n v="79"/>
    <s v="AMT1"/>
    <s v="0954235552"/>
    <s v="0959745356"/>
    <x v="0"/>
    <s v="Steven Cabrera"/>
    <s v="Ecuareserva"/>
    <x v="5"/>
    <s v="febrero 2012"/>
    <x v="0"/>
    <x v="0"/>
    <s v="febrero 2014"/>
    <x v="3"/>
    <s v="NS/NC"/>
    <s v="2 años"/>
    <n v="24"/>
    <x v="2"/>
    <s v="$318.00 M"/>
    <n v="318"/>
    <x v="0"/>
    <s v="NS/NC"/>
    <s v="NS/NC"/>
    <s v="NS/NC"/>
    <s v="N/A"/>
    <n v="350"/>
    <x v="5"/>
    <x v="0"/>
    <s v="Ensuchador/a"/>
    <s v="N/A"/>
    <s v="19-24 meses"/>
    <s v="Ensuchar plátano"/>
    <x v="3"/>
    <x v="1"/>
    <x v="1"/>
    <x v="0"/>
    <x v="0"/>
    <x v="5"/>
    <x v="3"/>
    <x v="1"/>
    <x v="1"/>
    <x v="0"/>
    <x v="0"/>
    <x v="0"/>
    <x v="0"/>
    <x v="0"/>
    <x v="0"/>
    <x v="4"/>
    <x v="3"/>
    <s v="Macías Herrera Oscar Joel"/>
    <x v="0"/>
    <s v="S/D"/>
    <x v="0"/>
    <x v="0"/>
    <x v="0"/>
    <x v="3"/>
    <s v="S/D"/>
    <x v="4"/>
    <s v="$360.00 M"/>
    <n v="720"/>
    <x v="0"/>
    <s v="No"/>
    <x v="0"/>
    <x v="0"/>
    <x v="0"/>
    <x v="0"/>
    <x v="0"/>
    <x v="5"/>
    <x v="0"/>
    <n v="200"/>
    <x v="4"/>
    <x v="0"/>
    <x v="3"/>
    <n v="0"/>
    <x v="0"/>
    <x v="5"/>
    <s v="N/A"/>
    <s v="N/A"/>
    <s v="N/A"/>
    <s v="Jardinero"/>
    <x v="3"/>
    <x v="6"/>
    <x v="9"/>
    <x v="3"/>
    <x v="0"/>
    <s v="N/A"/>
    <s v="N/A"/>
    <x v="0"/>
    <x v="0"/>
    <x v="3"/>
    <x v="3"/>
    <x v="5"/>
    <x v="0"/>
  </r>
  <r>
    <n v="26"/>
    <s v="N/A"/>
    <n v="8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Herrera Julieta"/>
    <x v="3"/>
    <n v="41"/>
    <x v="1"/>
    <x v="3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6"/>
    <s v="N/A"/>
    <n v="8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Navarrete Pablo"/>
    <x v="1"/>
    <n v="15"/>
    <x v="1"/>
    <x v="4"/>
    <x v="0"/>
    <x v="1"/>
    <s v="Jardinero/a"/>
    <x v="0"/>
    <s v="$36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7"/>
    <s v="Niño Púa Jimmy Fernando"/>
    <n v="82"/>
    <s v="AMT10"/>
    <s v="0703796334"/>
    <s v="0959095791"/>
    <x v="5"/>
    <s v="Steven Cabrera"/>
    <s v="Ecuareserva"/>
    <x v="6"/>
    <s v="Julio 2013"/>
    <x v="2"/>
    <x v="0"/>
    <s v="febrero 2014"/>
    <x v="3"/>
    <s v="NS/NC"/>
    <s v="7 meses"/>
    <n v="7"/>
    <x v="4"/>
    <s v="$200.00 M "/>
    <n v="200"/>
    <x v="5"/>
    <s v="NS/NC"/>
    <s v="NS/NC"/>
    <s v="NS/NC"/>
    <s v="N/A"/>
    <n v="150"/>
    <x v="6"/>
    <x v="3"/>
    <s v="Inspector/a de Calidad"/>
    <s v="N/A"/>
    <s v="7-12 meses"/>
    <s v="Inspeccionar calidad"/>
    <x v="3"/>
    <x v="1"/>
    <x v="1"/>
    <x v="3"/>
    <x v="1"/>
    <x v="1"/>
    <x v="3"/>
    <x v="1"/>
    <x v="1"/>
    <x v="0"/>
    <x v="0"/>
    <x v="0"/>
    <x v="0"/>
    <x v="0"/>
    <x v="0"/>
    <x v="0"/>
    <x v="3"/>
    <s v="Niño Púa Jimmy Fernando"/>
    <x v="0"/>
    <s v="S/D"/>
    <x v="0"/>
    <x v="0"/>
    <x v="0"/>
    <x v="3"/>
    <s v="Inspector/a de Calidad"/>
    <x v="0"/>
    <s v="$240.00 M"/>
    <n v="1780"/>
    <x v="5"/>
    <s v="No"/>
    <x v="0"/>
    <x v="0"/>
    <x v="0"/>
    <x v="0"/>
    <x v="8"/>
    <x v="7"/>
    <x v="6"/>
    <n v="300"/>
    <x v="0"/>
    <x v="0"/>
    <x v="3"/>
    <n v="0"/>
    <x v="0"/>
    <x v="7"/>
    <s v="6 meses"/>
    <s v="Enfermedad derivada de accidente "/>
    <n v="0"/>
    <s v="Insector de calidad"/>
    <x v="3"/>
    <x v="11"/>
    <x v="6"/>
    <x v="3"/>
    <x v="16"/>
    <s v="0980223643"/>
    <s v="Saneador"/>
    <x v="0"/>
    <x v="6"/>
    <x v="0"/>
    <x v="4"/>
    <x v="0"/>
    <x v="0"/>
  </r>
  <r>
    <n v="27"/>
    <s v="N/A"/>
    <n v="8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idel Niño"/>
    <x v="2"/>
    <n v="85"/>
    <x v="1"/>
    <x v="9"/>
    <x v="0"/>
    <x v="2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7"/>
    <s v="N/A"/>
    <n v="8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Ninfa Púa"/>
    <x v="3"/>
    <n v="62"/>
    <x v="1"/>
    <x v="10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7"/>
    <s v="N/A"/>
    <n v="8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Thania Niño"/>
    <x v="1"/>
    <n v="48"/>
    <x v="1"/>
    <x v="3"/>
    <x v="1"/>
    <x v="1"/>
    <s v="Enfermero/a"/>
    <x v="0"/>
    <s v="$12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7"/>
    <s v="N/A"/>
    <n v="8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Gisela Niño"/>
    <x v="1"/>
    <n v="30"/>
    <x v="1"/>
    <x v="7"/>
    <x v="1"/>
    <x v="1"/>
    <s v="Licenciado/a"/>
    <x v="0"/>
    <s v="$34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7"/>
    <s v="N/A"/>
    <n v="8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Viviana Niño"/>
    <x v="1"/>
    <s v="S/D"/>
    <x v="0"/>
    <x v="0"/>
    <x v="1"/>
    <x v="1"/>
    <s v="Estudiante"/>
    <x v="1"/>
    <n v="0"/>
    <s v="N/A"/>
    <x v="1"/>
    <s v="No"/>
    <x v="1"/>
    <x v="6"/>
    <x v="15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8"/>
    <s v="Pineda Pilalumbo Miguel Ángel"/>
    <n v="88"/>
    <s v="AMT12"/>
    <s v="1206350884"/>
    <s v="0959896060"/>
    <x v="0"/>
    <s v="Steven Cabrera"/>
    <s v="Ecuareserva"/>
    <x v="5"/>
    <s v="octubre 2013"/>
    <x v="0"/>
    <x v="0"/>
    <s v="octubre 2013"/>
    <x v="4"/>
    <s v="NS/NC"/>
    <s v="1 año"/>
    <n v="12"/>
    <x v="0"/>
    <s v="$260.00 M"/>
    <n v="260"/>
    <x v="5"/>
    <s v="NS/NC"/>
    <s v="NS/NC"/>
    <s v="NS/NC"/>
    <s v="N/A"/>
    <n v="150"/>
    <x v="6"/>
    <x v="0"/>
    <s v="Jornalero/a"/>
    <s v="N/A"/>
    <s v="7-12 meses"/>
    <s v="Varios"/>
    <x v="3"/>
    <x v="1"/>
    <x v="1"/>
    <x v="3"/>
    <x v="1"/>
    <x v="1"/>
    <x v="3"/>
    <x v="1"/>
    <x v="1"/>
    <x v="0"/>
    <x v="0"/>
    <x v="0"/>
    <x v="0"/>
    <x v="0"/>
    <x v="0"/>
    <x v="0"/>
    <x v="3"/>
    <s v="Pineda Pilalumbo Miguel Ángel"/>
    <x v="0"/>
    <s v="S/D"/>
    <x v="0"/>
    <x v="0"/>
    <x v="0"/>
    <x v="3"/>
    <s v="Jornalero/a"/>
    <x v="0"/>
    <s v="$240.00 M"/>
    <n v="1300"/>
    <x v="3"/>
    <s v="No"/>
    <x v="0"/>
    <x v="0"/>
    <x v="0"/>
    <x v="0"/>
    <x v="9"/>
    <x v="7"/>
    <x v="0"/>
    <n v="200"/>
    <x v="4"/>
    <x v="4"/>
    <x v="4"/>
    <n v="80"/>
    <x v="0"/>
    <x v="7"/>
    <s v="1 mes"/>
    <s v="Enfermedad derivada de accidente "/>
    <n v="0"/>
    <s v="Jornalero/a"/>
    <x v="0"/>
    <x v="12"/>
    <x v="6"/>
    <x v="3"/>
    <x v="0"/>
    <s v="N/A"/>
    <s v="N/A"/>
    <x v="0"/>
    <x v="6"/>
    <x v="0"/>
    <x v="4"/>
    <x v="0"/>
    <x v="0"/>
  </r>
  <r>
    <n v="28"/>
    <s v="N/A"/>
    <n v="8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ulio Pineda"/>
    <x v="2"/>
    <n v="60"/>
    <x v="1"/>
    <x v="10"/>
    <x v="0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8"/>
    <s v="N/A"/>
    <n v="9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arga Pilalumbo"/>
    <x v="3"/>
    <n v="48"/>
    <x v="1"/>
    <x v="3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8"/>
    <s v="N/A"/>
    <n v="9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armen Vera"/>
    <x v="1"/>
    <n v="34"/>
    <x v="1"/>
    <x v="7"/>
    <x v="1"/>
    <x v="0"/>
    <s v="Cocinero/a"/>
    <x v="0"/>
    <s v="$20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8"/>
    <s v="N/A"/>
    <n v="9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arlos Vera"/>
    <x v="1"/>
    <n v="30"/>
    <x v="1"/>
    <x v="7"/>
    <x v="0"/>
    <x v="0"/>
    <s v="Guardia de Seguridad"/>
    <x v="0"/>
    <s v="$38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8"/>
    <s v="N/A"/>
    <n v="9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Pedro Vera"/>
    <x v="1"/>
    <n v="36"/>
    <x v="1"/>
    <x v="7"/>
    <x v="0"/>
    <x v="0"/>
    <s v="Albañil"/>
    <x v="0"/>
    <s v="$48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9"/>
    <s v="Alvarado Zambrano Juan José"/>
    <n v="94"/>
    <s v="AMT17"/>
    <s v="0941145856"/>
    <s v="0969574864"/>
    <x v="4"/>
    <s v="Steven Cabrera"/>
    <s v="Ecuareserva"/>
    <x v="5"/>
    <s v="abril 2008"/>
    <x v="0"/>
    <x v="0"/>
    <s v="diciembre 2013"/>
    <x v="4"/>
    <s v="NS/NC"/>
    <s v="5 años, 8 meses"/>
    <n v="68"/>
    <x v="6"/>
    <s v="$300.00 M"/>
    <n v="300"/>
    <x v="0"/>
    <s v="NS/NC"/>
    <s v="NS/NC"/>
    <s v="NS/NC"/>
    <s v="N/A"/>
    <n v="280"/>
    <x v="6"/>
    <x v="0"/>
    <s v="Varios"/>
    <s v="N/A"/>
    <s v="más de 24 meses"/>
    <s v="Varios"/>
    <x v="3"/>
    <x v="1"/>
    <x v="1"/>
    <x v="3"/>
    <x v="1"/>
    <x v="1"/>
    <x v="3"/>
    <x v="1"/>
    <x v="1"/>
    <x v="0"/>
    <x v="0"/>
    <x v="0"/>
    <x v="0"/>
    <x v="0"/>
    <x v="0"/>
    <x v="4"/>
    <x v="0"/>
    <s v="Alvarado Zambrano Juan José"/>
    <x v="0"/>
    <s v="S/D"/>
    <x v="0"/>
    <x v="0"/>
    <x v="0"/>
    <x v="2"/>
    <s v="Jornalero/a"/>
    <x v="0"/>
    <s v="$360.00 M"/>
    <n v="360"/>
    <x v="4"/>
    <s v="No"/>
    <x v="0"/>
    <x v="0"/>
    <x v="0"/>
    <x v="0"/>
    <x v="0"/>
    <x v="3"/>
    <x v="3"/>
    <n v="160"/>
    <x v="3"/>
    <x v="0"/>
    <x v="3"/>
    <n v="0"/>
    <x v="0"/>
    <x v="6"/>
    <s v="N/A"/>
    <s v="Pago de deudas"/>
    <n v="0"/>
    <s v="Jornalero/a"/>
    <x v="0"/>
    <x v="13"/>
    <x v="5"/>
    <x v="0"/>
    <x v="0"/>
    <s v="N/A"/>
    <s v="N/A"/>
    <x v="0"/>
    <x v="0"/>
    <x v="0"/>
    <x v="0"/>
    <x v="0"/>
    <x v="0"/>
  </r>
  <r>
    <n v="29"/>
    <s v="N/A"/>
    <n v="9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Ana Gabriela Noroña Espinoza"/>
    <x v="4"/>
    <n v="18"/>
    <x v="1"/>
    <x v="4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29"/>
    <s v="N/A"/>
    <n v="9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Flora Zambrano"/>
    <x v="3"/>
    <n v="52"/>
    <x v="1"/>
    <x v="6"/>
    <x v="1"/>
    <x v="4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0"/>
    <s v="López Morán Francisco Agustín"/>
    <n v="97"/>
    <s v="AMT18"/>
    <s v="0905830428"/>
    <s v="0994522142"/>
    <x v="4"/>
    <s v="Steven Cabrera"/>
    <s v="Ecuareserva"/>
    <x v="7"/>
    <s v="octubre 2013"/>
    <x v="0"/>
    <x v="0"/>
    <s v="julio 2014"/>
    <x v="2"/>
    <s v="NS/NC"/>
    <s v="9 meses"/>
    <n v="9"/>
    <x v="4"/>
    <s v="$340.00 M"/>
    <n v="340"/>
    <x v="3"/>
    <s v="NS/NC"/>
    <s v="NS/NC"/>
    <s v="NS/NC"/>
    <s v="N/A"/>
    <n v="495"/>
    <x v="3"/>
    <x v="0"/>
    <s v="Mecánico/a Operador/a"/>
    <s v="N/A"/>
    <s v="7-12 meses"/>
    <s v="Operar máquinas"/>
    <x v="3"/>
    <x v="1"/>
    <x v="1"/>
    <x v="3"/>
    <x v="7"/>
    <x v="3"/>
    <x v="3"/>
    <x v="6"/>
    <x v="3"/>
    <x v="0"/>
    <x v="2"/>
    <x v="2"/>
    <x v="0"/>
    <x v="2"/>
    <x v="2"/>
    <x v="0"/>
    <x v="3"/>
    <s v="López Morán Francisco Agustín"/>
    <x v="0"/>
    <s v="S/D"/>
    <x v="0"/>
    <x v="0"/>
    <x v="0"/>
    <x v="0"/>
    <s v="Jornalero/a"/>
    <x v="0"/>
    <s v="$15.00 D"/>
    <n v="300"/>
    <x v="6"/>
    <s v="No"/>
    <x v="0"/>
    <x v="0"/>
    <x v="0"/>
    <x v="0"/>
    <x v="10"/>
    <x v="10"/>
    <x v="7"/>
    <n v="500"/>
    <x v="5"/>
    <x v="0"/>
    <x v="0"/>
    <n v="0"/>
    <x v="0"/>
    <x v="4"/>
    <s v="N/A"/>
    <s v="Gastos familiares"/>
    <n v="0"/>
    <s v="Jornalero/a"/>
    <x v="0"/>
    <x v="3"/>
    <x v="3"/>
    <x v="0"/>
    <x v="0"/>
    <s v="N/A"/>
    <s v="N/A"/>
    <x v="0"/>
    <x v="0"/>
    <x v="0"/>
    <x v="3"/>
    <x v="0"/>
    <x v="0"/>
  </r>
  <r>
    <n v="30"/>
    <s v="N/A"/>
    <n v="9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Mayra Victoria  Lercio Yépez"/>
    <x v="4"/>
    <n v="37"/>
    <x v="1"/>
    <x v="7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0"/>
    <s v="N/A"/>
    <n v="9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Cristian Yépez"/>
    <x v="5"/>
    <n v="15"/>
    <x v="1"/>
    <x v="4"/>
    <x v="0"/>
    <x v="1"/>
    <s v="Estudiante"/>
    <x v="1"/>
    <n v="0"/>
    <s v="N/A"/>
    <x v="1"/>
    <s v="No"/>
    <x v="1"/>
    <x v="1"/>
    <x v="16"/>
    <x v="8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0"/>
    <s v="N/A"/>
    <n v="10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Luis Roberto López"/>
    <x v="5"/>
    <n v="13"/>
    <x v="1"/>
    <x v="1"/>
    <x v="0"/>
    <x v="1"/>
    <s v="Estudiante"/>
    <x v="1"/>
    <n v="0"/>
    <s v="N/A"/>
    <x v="1"/>
    <s v="No"/>
    <x v="1"/>
    <x v="4"/>
    <x v="16"/>
    <x v="8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0"/>
    <s v="N/A"/>
    <n v="10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Rosa López"/>
    <x v="5"/>
    <n v="12"/>
    <x v="1"/>
    <x v="1"/>
    <x v="1"/>
    <x v="1"/>
    <s v="Estudiante"/>
    <x v="1"/>
    <n v="0"/>
    <s v="N/A"/>
    <x v="1"/>
    <s v="No"/>
    <x v="1"/>
    <x v="4"/>
    <x v="16"/>
    <x v="8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0"/>
    <s v="N/A"/>
    <n v="10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selin López"/>
    <x v="5"/>
    <n v="9"/>
    <x v="1"/>
    <x v="1"/>
    <x v="1"/>
    <x v="1"/>
    <s v="Estudiante"/>
    <x v="1"/>
    <n v="0"/>
    <s v="N/A"/>
    <x v="1"/>
    <s v="No"/>
    <x v="1"/>
    <x v="4"/>
    <x v="6"/>
    <x v="5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1"/>
    <s v="Ponce Sánchez Wilfrido Agustín"/>
    <n v="103"/>
    <s v="AMT19"/>
    <s v="1312214263"/>
    <s v="0994008273"/>
    <x v="4"/>
    <s v="Steven Cabrera"/>
    <s v="Ecuareserva"/>
    <x v="5"/>
    <s v="abril 2010"/>
    <x v="0"/>
    <x v="0"/>
    <s v="diciembre 2013"/>
    <x v="4"/>
    <s v="NS/NC"/>
    <s v="2 años, 8 meses"/>
    <n v="32"/>
    <x v="2"/>
    <s v="$340.00 M"/>
    <n v="340"/>
    <x v="3"/>
    <s v="NS/NC"/>
    <s v="NS/NC"/>
    <s v="NS/NC"/>
    <s v="N/A"/>
    <n v="700"/>
    <x v="2"/>
    <x v="0"/>
    <s v="Enfundador/a"/>
    <s v="N/A"/>
    <s v="más de 24 meses"/>
    <s v="Enfundar plátano"/>
    <x v="0"/>
    <x v="5"/>
    <x v="0"/>
    <x v="0"/>
    <x v="8"/>
    <x v="0"/>
    <x v="0"/>
    <x v="6"/>
    <x v="0"/>
    <x v="3"/>
    <x v="2"/>
    <x v="3"/>
    <x v="3"/>
    <x v="2"/>
    <x v="3"/>
    <x v="4"/>
    <x v="0"/>
    <s v="Ponce Sánchez Wilfrido Agustín"/>
    <x v="0"/>
    <s v="S/D"/>
    <x v="0"/>
    <x v="0"/>
    <x v="0"/>
    <x v="2"/>
    <s v="Jornalero/a"/>
    <x v="0"/>
    <s v="$340.00 M"/>
    <n v="680"/>
    <x v="0"/>
    <s v="No"/>
    <x v="0"/>
    <x v="0"/>
    <x v="0"/>
    <x v="0"/>
    <x v="0"/>
    <x v="3"/>
    <x v="3"/>
    <n v="300"/>
    <x v="0"/>
    <x v="0"/>
    <x v="0"/>
    <n v="0"/>
    <x v="0"/>
    <x v="3"/>
    <s v="NS/NC"/>
    <s v="Compra moto"/>
    <n v="0"/>
    <s v="Jornalero/a"/>
    <x v="0"/>
    <x v="14"/>
    <x v="10"/>
    <x v="0"/>
    <x v="0"/>
    <s v="N/A"/>
    <s v="N/A"/>
    <x v="0"/>
    <x v="0"/>
    <x v="0"/>
    <x v="3"/>
    <x v="0"/>
    <x v="0"/>
  </r>
  <r>
    <n v="31"/>
    <s v="N/A"/>
    <n v="10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nny Zambrano"/>
    <x v="4"/>
    <n v="22"/>
    <x v="1"/>
    <x v="2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1"/>
    <s v="N/A"/>
    <n v="10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omingo Ponce"/>
    <x v="2"/>
    <n v="52"/>
    <x v="1"/>
    <x v="6"/>
    <x v="0"/>
    <x v="0"/>
    <s v="Jornalero/a"/>
    <x v="0"/>
    <s v="$34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1"/>
    <s v="N/A"/>
    <n v="10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nny Sánchez"/>
    <x v="3"/>
    <n v="49"/>
    <x v="1"/>
    <x v="3"/>
    <x v="1"/>
    <x v="0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2"/>
    <s v="Salinas Mosquera Jaime Rolando"/>
    <n v="107"/>
    <s v="AMT21"/>
    <s v="1202922793"/>
    <s v="0993270476"/>
    <x v="0"/>
    <s v="Steven Cabrera"/>
    <s v="Ecuareserva"/>
    <x v="5"/>
    <s v="marzo 2012"/>
    <x v="2"/>
    <x v="0"/>
    <s v="febrero 2014"/>
    <x v="3"/>
    <s v="N/A"/>
    <s v="1 año, 11 meses"/>
    <n v="23"/>
    <x v="3"/>
    <s v="$280.00 M"/>
    <n v="280"/>
    <x v="5"/>
    <s v="N/A"/>
    <s v="N/A"/>
    <s v="N/A"/>
    <s v="N/A"/>
    <s v="N/A"/>
    <x v="1"/>
    <x v="3"/>
    <s v="Embalador/a"/>
    <s v="N/A"/>
    <s v="19-24 meses"/>
    <s v="Embalar plátano"/>
    <x v="0"/>
    <x v="4"/>
    <x v="3"/>
    <x v="0"/>
    <x v="4"/>
    <x v="3"/>
    <x v="0"/>
    <x v="3"/>
    <x v="3"/>
    <x v="3"/>
    <x v="2"/>
    <x v="2"/>
    <x v="3"/>
    <x v="2"/>
    <x v="2"/>
    <x v="4"/>
    <x v="3"/>
    <s v="Salinas Mosquera Jaime Rolando"/>
    <x v="0"/>
    <s v="S/D"/>
    <x v="0"/>
    <x v="0"/>
    <x v="0"/>
    <x v="2"/>
    <s v="Jornalero/a"/>
    <x v="0"/>
    <s v="$250.00 M"/>
    <n v="250"/>
    <x v="6"/>
    <s v="No"/>
    <x v="0"/>
    <x v="0"/>
    <x v="0"/>
    <x v="0"/>
    <x v="5"/>
    <x v="6"/>
    <x v="8"/>
    <n v="250"/>
    <x v="4"/>
    <x v="0"/>
    <x v="4"/>
    <n v="50"/>
    <x v="0"/>
    <x v="5"/>
    <s v="N/A"/>
    <s v="N/A"/>
    <n v="0"/>
    <s v="Embalador"/>
    <x v="0"/>
    <x v="0"/>
    <x v="8"/>
    <x v="3"/>
    <x v="0"/>
    <s v="N/A"/>
    <s v="N/A"/>
    <x v="0"/>
    <x v="0"/>
    <x v="0"/>
    <x v="4"/>
    <x v="0"/>
    <x v="0"/>
  </r>
  <r>
    <n v="32"/>
    <s v="N/A"/>
    <n v="108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hana Solís"/>
    <x v="4"/>
    <n v="35"/>
    <x v="1"/>
    <x v="7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2"/>
    <s v="N/A"/>
    <n v="10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Irma Salinas Solís"/>
    <x v="5"/>
    <n v="14"/>
    <x v="1"/>
    <x v="1"/>
    <x v="1"/>
    <x v="1"/>
    <s v="Estudiante"/>
    <x v="1"/>
    <n v="0"/>
    <s v="N/A"/>
    <x v="1"/>
    <s v="No"/>
    <x v="1"/>
    <x v="1"/>
    <x v="10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2"/>
    <s v="N/A"/>
    <n v="11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Rolando Alberto Salinas Solís"/>
    <x v="5"/>
    <n v="10"/>
    <x v="1"/>
    <x v="1"/>
    <x v="0"/>
    <x v="1"/>
    <s v="Estudiante"/>
    <x v="1"/>
    <n v="0"/>
    <s v="N/A"/>
    <x v="1"/>
    <s v="No"/>
    <x v="1"/>
    <x v="4"/>
    <x v="1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2"/>
    <s v="N/A"/>
    <n v="11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oseline Salinas Ch."/>
    <x v="5"/>
    <n v="22"/>
    <x v="1"/>
    <x v="2"/>
    <x v="0"/>
    <x v="1"/>
    <s v="Estudiante"/>
    <x v="1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3"/>
    <s v="Mera García Manuel Benito"/>
    <n v="112"/>
    <s v="AMT22"/>
    <s v="0914199229"/>
    <s v="0967920024"/>
    <x v="5"/>
    <s v="Steven Cabrera"/>
    <s v="Ecuareserva"/>
    <x v="5"/>
    <s v="marzo 2012"/>
    <x v="2"/>
    <x v="0"/>
    <s v="febrero 2014"/>
    <x v="3"/>
    <s v="N/A"/>
    <s v="1 año, 11 meses"/>
    <n v="23"/>
    <x v="3"/>
    <s v="$280.00 M"/>
    <n v="280"/>
    <x v="5"/>
    <s v="N/A"/>
    <s v="N/A"/>
    <s v="N/A"/>
    <s v="N/A"/>
    <s v="N/A"/>
    <x v="1"/>
    <x v="3"/>
    <s v="Saneador/a"/>
    <s v="N/A"/>
    <s v="19-24 meses"/>
    <s v="Sanear plátano"/>
    <x v="0"/>
    <x v="4"/>
    <x v="3"/>
    <x v="0"/>
    <x v="4"/>
    <x v="3"/>
    <x v="0"/>
    <x v="3"/>
    <x v="3"/>
    <x v="3"/>
    <x v="4"/>
    <x v="2"/>
    <x v="3"/>
    <x v="4"/>
    <x v="2"/>
    <x v="0"/>
    <x v="0"/>
    <s v="Mera García Manuel Benito"/>
    <x v="0"/>
    <s v="S/D"/>
    <x v="0"/>
    <x v="0"/>
    <x v="0"/>
    <x v="2"/>
    <s v="Jornalero/a"/>
    <x v="0"/>
    <s v="$240.00 M"/>
    <n v="240"/>
    <x v="6"/>
    <s v="No"/>
    <x v="0"/>
    <x v="0"/>
    <x v="0"/>
    <x v="0"/>
    <x v="0"/>
    <x v="6"/>
    <x v="0"/>
    <n v="300"/>
    <x v="0"/>
    <x v="0"/>
    <x v="3"/>
    <n v="0"/>
    <x v="0"/>
    <x v="5"/>
    <s v="N/A"/>
    <s v="N/A"/>
    <n v="0"/>
    <s v="Saneador"/>
    <x v="0"/>
    <x v="0"/>
    <x v="8"/>
    <x v="3"/>
    <x v="0"/>
    <s v="N/A"/>
    <s v="N/A"/>
    <x v="0"/>
    <x v="0"/>
    <x v="0"/>
    <x v="4"/>
    <x v="0"/>
    <x v="0"/>
  </r>
  <r>
    <n v="33"/>
    <s v="N/A"/>
    <n v="113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Sonia Mosquera"/>
    <x v="4"/>
    <n v="41"/>
    <x v="1"/>
    <x v="3"/>
    <x v="1"/>
    <x v="2"/>
    <s v="QQDD"/>
    <x v="2"/>
    <n v="0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3"/>
    <s v="N/A"/>
    <n v="114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Isaac Mera M"/>
    <x v="5"/>
    <n v="18"/>
    <x v="1"/>
    <x v="4"/>
    <x v="0"/>
    <x v="1"/>
    <s v="Estudiante"/>
    <x v="1"/>
    <n v="0"/>
    <s v="N/A"/>
    <x v="1"/>
    <s v="No"/>
    <x v="1"/>
    <x v="3"/>
    <x v="17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3"/>
    <s v="N/A"/>
    <n v="115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aniela Mera M"/>
    <x v="5"/>
    <n v="8"/>
    <x v="1"/>
    <x v="1"/>
    <x v="1"/>
    <x v="1"/>
    <s v="Estudiante"/>
    <x v="1"/>
    <n v="0"/>
    <s v="N/A"/>
    <x v="1"/>
    <s v="No"/>
    <x v="1"/>
    <x v="1"/>
    <x v="18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3"/>
    <s v="N/A"/>
    <n v="116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sús Mera M"/>
    <x v="5"/>
    <n v="7"/>
    <x v="1"/>
    <x v="1"/>
    <x v="0"/>
    <x v="1"/>
    <s v="Estudiante"/>
    <x v="1"/>
    <n v="0"/>
    <s v="N/A"/>
    <x v="1"/>
    <s v="No"/>
    <x v="1"/>
    <x v="1"/>
    <x v="18"/>
    <x v="1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3"/>
    <s v="N/A"/>
    <n v="117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Leonardo Mera"/>
    <x v="2"/>
    <n v="97"/>
    <x v="1"/>
    <x v="9"/>
    <x v="0"/>
    <x v="4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4"/>
    <s v="Gómez Zambrano Rosa Marcelina"/>
    <n v="118"/>
    <s v="AMT23"/>
    <s v="0917035396"/>
    <s v="0994522142"/>
    <x v="4"/>
    <s v="Steven Cabrera"/>
    <s v="Ecuareserva"/>
    <x v="5"/>
    <s v="octubre 2012"/>
    <x v="2"/>
    <x v="0"/>
    <s v="diciembre 2013"/>
    <x v="4"/>
    <s v="N/A"/>
    <s v="1 año, 2 meses"/>
    <n v="14"/>
    <x v="0"/>
    <s v="$15.00 D"/>
    <n v="300"/>
    <x v="0"/>
    <s v="N/A"/>
    <s v="N/A"/>
    <s v="N/A"/>
    <s v="N/A"/>
    <s v="N/A"/>
    <x v="1"/>
    <x v="3"/>
    <s v="Saneador/a"/>
    <s v="N/A"/>
    <s v="13-18 meses"/>
    <s v="Sanear plátano"/>
    <x v="0"/>
    <x v="5"/>
    <x v="0"/>
    <x v="0"/>
    <x v="7"/>
    <x v="0"/>
    <x v="3"/>
    <x v="1"/>
    <x v="1"/>
    <x v="0"/>
    <x v="0"/>
    <x v="0"/>
    <x v="0"/>
    <x v="0"/>
    <x v="0"/>
    <x v="4"/>
    <x v="3"/>
    <s v="Gómez Zambrano Rosa Marcelina"/>
    <x v="0"/>
    <s v="S/D"/>
    <x v="0"/>
    <x v="0"/>
    <x v="1"/>
    <x v="0"/>
    <s v="Jornalero/a"/>
    <x v="0"/>
    <s v="$320.00 M"/>
    <n v="680"/>
    <x v="0"/>
    <s v="No"/>
    <x v="0"/>
    <x v="0"/>
    <x v="0"/>
    <x v="0"/>
    <x v="0"/>
    <x v="3"/>
    <x v="3"/>
    <n v="320"/>
    <x v="0"/>
    <x v="0"/>
    <x v="3"/>
    <n v="0"/>
    <x v="0"/>
    <x v="5"/>
    <s v="N/A"/>
    <s v="N/A"/>
    <n v="0"/>
    <s v="Jornalero/a"/>
    <x v="0"/>
    <x v="14"/>
    <x v="8"/>
    <x v="3"/>
    <x v="0"/>
    <s v="N/A"/>
    <s v="N/A"/>
    <x v="0"/>
    <x v="0"/>
    <x v="3"/>
    <x v="0"/>
    <x v="0"/>
    <x v="4"/>
  </r>
  <r>
    <n v="34"/>
    <s v="N/A"/>
    <n v="119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Vicente Conde"/>
    <x v="4"/>
    <n v="43"/>
    <x v="1"/>
    <x v="3"/>
    <x v="0"/>
    <x v="0"/>
    <s v="Finquera/o"/>
    <x v="0"/>
    <s v="$12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4"/>
    <s v="N/A"/>
    <n v="120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Jennifer Conde"/>
    <x v="5"/>
    <n v="20"/>
    <x v="1"/>
    <x v="2"/>
    <x v="1"/>
    <x v="1"/>
    <s v="Estudiante"/>
    <x v="1"/>
    <n v="0"/>
    <s v="N/A"/>
    <x v="1"/>
    <s v="No"/>
    <x v="1"/>
    <x v="7"/>
    <x v="13"/>
    <x v="9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4"/>
    <s v="N/A"/>
    <n v="121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Doriani Conde"/>
    <x v="5"/>
    <n v="19"/>
    <x v="1"/>
    <x v="4"/>
    <x v="0"/>
    <x v="1"/>
    <s v="Varios"/>
    <x v="0"/>
    <s v="$340.00 M"/>
    <s v="N/A"/>
    <x v="1"/>
    <s v="No"/>
    <x v="0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  <r>
    <n v="34"/>
    <s v="N/A"/>
    <n v="122"/>
    <s v="N/A"/>
    <s v="N/A"/>
    <s v="N/A"/>
    <x v="1"/>
    <s v="N/A"/>
    <s v="N/A"/>
    <x v="1"/>
    <s v="N/A"/>
    <x v="1"/>
    <x v="1"/>
    <s v="N/A"/>
    <x v="1"/>
    <s v="N/A"/>
    <s v="N/A"/>
    <s v="N/A"/>
    <x v="1"/>
    <s v="N/A"/>
    <s v="N/A"/>
    <x v="1"/>
    <s v="N/A"/>
    <s v="N/A"/>
    <s v="N/A"/>
    <s v="N/A"/>
    <s v="N/A"/>
    <x v="1"/>
    <x v="1"/>
    <s v="N/A"/>
    <s v="N/A"/>
    <s v="N/A"/>
    <s v="N/A"/>
    <x v="1"/>
    <x v="1"/>
    <x v="1"/>
    <x v="1"/>
    <x v="1"/>
    <x v="1"/>
    <x v="1"/>
    <x v="1"/>
    <x v="1"/>
    <x v="1"/>
    <x v="0"/>
    <x v="0"/>
    <x v="1"/>
    <x v="0"/>
    <x v="0"/>
    <x v="1"/>
    <x v="1"/>
    <s v="Bryan Conde"/>
    <x v="5"/>
    <n v="4"/>
    <x v="1"/>
    <x v="5"/>
    <x v="0"/>
    <x v="1"/>
    <s v="N/A"/>
    <x v="3"/>
    <n v="0"/>
    <s v="N/A"/>
    <x v="1"/>
    <s v="No"/>
    <x v="2"/>
    <x v="0"/>
    <x v="0"/>
    <x v="0"/>
    <x v="1"/>
    <x v="1"/>
    <x v="1"/>
    <s v="N/A"/>
    <x v="1"/>
    <x v="1"/>
    <x v="1"/>
    <s v="N/A"/>
    <x v="1"/>
    <x v="1"/>
    <s v="N/A"/>
    <s v="N/A"/>
    <s v="N/A"/>
    <s v="N/A"/>
    <x v="1"/>
    <x v="1"/>
    <x v="1"/>
    <x v="1"/>
    <x v="0"/>
    <s v="N/A"/>
    <s v="N/A"/>
    <x v="1"/>
    <x v="1"/>
    <x v="1"/>
    <x v="1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94:C50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h="1" x="0"/>
        <item h="1" x="2"/>
        <item h="1" x="3"/>
        <item t="default"/>
      </items>
    </pivotField>
    <pivotField showAll="0"/>
    <pivotField showAll="0"/>
    <pivotField axis="axisRow" showAll="0">
      <items count="11">
        <item x="1"/>
        <item x="5"/>
        <item x="8"/>
        <item x="4"/>
        <item x="3"/>
        <item x="6"/>
        <item x="0"/>
        <item x="2"/>
        <item x="7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6"/>
  </rowFields>
  <rowItems count="9">
    <i>
      <x/>
    </i>
    <i>
      <x v="1"/>
    </i>
    <i>
      <x v="2"/>
    </i>
    <i>
      <x v="3"/>
    </i>
    <i>
      <x v="4"/>
    </i>
    <i>
      <x v="5"/>
    </i>
    <i>
      <x v="8"/>
    </i>
    <i>
      <x v="9"/>
    </i>
    <i t="grand">
      <x/>
    </i>
  </rowItems>
  <colFields count="1">
    <field x="63"/>
  </colFields>
  <colItems count="2">
    <i>
      <x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6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45:F35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3">
        <item x="5"/>
        <item x="1"/>
        <item x="4"/>
        <item x="2"/>
        <item x="7"/>
        <item x="3"/>
        <item x="6"/>
        <item x="10"/>
        <item x="9"/>
        <item x="0"/>
        <item m="1" x="11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6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62:F366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5"/>
  </rowFields>
  <rowItems count="3">
    <i>
      <x/>
    </i>
    <i>
      <x v="1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5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07:F31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4"/>
        <item x="1"/>
        <item x="5"/>
        <item x="0"/>
        <item x="3"/>
        <item x="7"/>
        <item x="2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5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22:E32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5"/>
        <item x="3"/>
        <item x="4"/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3"/>
  </rowFields>
  <rowItems count="5">
    <i>
      <x/>
    </i>
    <i>
      <x v="1"/>
    </i>
    <i>
      <x v="2"/>
    </i>
    <i>
      <x v="4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PivotTable12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29:E73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6"/>
        <item x="3"/>
        <item x="5"/>
        <item x="0"/>
        <item h="1" x="1"/>
        <item x="4"/>
        <item x="2"/>
        <item t="default"/>
      </items>
    </pivotField>
    <pivotField showAll="0"/>
    <pivotField showAll="0"/>
    <pivotField showAll="0"/>
    <pivotField showAll="0"/>
  </pivotFields>
  <rowFields count="1">
    <field x="89"/>
  </rowFields>
  <rowItems count="7">
    <i>
      <x/>
    </i>
    <i>
      <x v="1"/>
    </i>
    <i>
      <x v="2"/>
    </i>
    <i>
      <x v="3"/>
    </i>
    <i>
      <x v="5"/>
    </i>
    <i>
      <x v="6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PivotTable2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57:E166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axis="axisRow" showAll="0">
      <items count="8">
        <item x="0"/>
        <item x="5"/>
        <item x="4"/>
        <item x="6"/>
        <item x="1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8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PivotTable2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42:E153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axis="axisRow" showAll="0">
      <items count="10">
        <item x="3"/>
        <item x="4"/>
        <item x="8"/>
        <item x="0"/>
        <item x="5"/>
        <item x="6"/>
        <item x="1"/>
        <item x="7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PivotTable2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34:E13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6"/>
  </rowFields>
  <rowItems count="4">
    <i>
      <x v="1"/>
    </i>
    <i>
      <x v="2"/>
    </i>
    <i>
      <x v="3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PivotTable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4:D32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axis="axisRow" showAll="0" defaultSubtotal="0">
      <items count="7">
        <item x="0"/>
        <item x="3"/>
        <item x="2"/>
        <item x="6"/>
        <item x="4"/>
        <item x="1"/>
        <item x="5"/>
      </items>
    </pivotField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8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PivotTable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5:H3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x="1"/>
        <item x="2"/>
        <item x="0"/>
        <item t="default"/>
      </items>
    </pivotField>
    <pivotField dataField="1" showAll="0"/>
    <pivotField showAll="0" defaultSubtotal="0"/>
    <pivotField showAll="0"/>
    <pivotField showAll="0"/>
    <pivotField showAll="0"/>
    <pivotField axis="axisCol" showAll="0" defaultSubtotal="0">
      <items count="7">
        <item x="0"/>
        <item x="3"/>
        <item x="2"/>
        <item x="6"/>
        <item x="4"/>
        <item x="1"/>
        <item x="5"/>
      </items>
    </pivotField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3">
    <i>
      <x v="1"/>
    </i>
    <i>
      <x v="2"/>
    </i>
    <i t="grand">
      <x/>
    </i>
  </rowItems>
  <colFields count="1">
    <field x="18"/>
  </colFields>
  <colItems count="7">
    <i>
      <x/>
    </i>
    <i>
      <x v="1"/>
    </i>
    <i>
      <x v="2"/>
    </i>
    <i>
      <x v="3"/>
    </i>
    <i>
      <x v="4"/>
    </i>
    <i>
      <x v="6"/>
    </i>
    <i t="grand">
      <x/>
    </i>
  </colItems>
  <dataFields count="1">
    <dataField name="Count of Fecha de terminación " fld="1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34:F44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3">
        <item x="4"/>
        <item x="2"/>
        <item x="7"/>
        <item x="3"/>
        <item x="1"/>
        <item x="6"/>
        <item x="10"/>
        <item x="9"/>
        <item x="5"/>
        <item x="8"/>
        <item x="0"/>
        <item m="1" x="11"/>
        <item t="default"/>
      </items>
    </pivotField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6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PivotTable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4:H48" firstHeaderRow="1" firstDataRow="2" firstDataCol="1"/>
  <pivotFields count="94">
    <pivotField showAll="0"/>
    <pivotField/>
    <pivotField showAll="0"/>
    <pivotField showAll="0"/>
    <pivotField showAll="0"/>
    <pivotField showAll="0"/>
    <pivotField axis="axisCol" showAll="0">
      <items count="8">
        <item x="0"/>
        <item x="5"/>
        <item x="1"/>
        <item x="4"/>
        <item x="6"/>
        <item x="3"/>
        <item x="2"/>
        <item t="default"/>
      </items>
    </pivotField>
    <pivotField showAll="0"/>
    <pivotField showAll="0"/>
    <pivotField showAll="0"/>
    <pivotField showAll="0"/>
    <pivotField axis="axisRow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3">
    <i>
      <x v="1"/>
    </i>
    <i>
      <x v="2"/>
    </i>
    <i t="grand">
      <x/>
    </i>
  </rowItems>
  <colFields count="1">
    <field x="6"/>
  </colFields>
  <colItems count="7">
    <i>
      <x/>
    </i>
    <i>
      <x v="1"/>
    </i>
    <i>
      <x v="3"/>
    </i>
    <i>
      <x v="4"/>
    </i>
    <i>
      <x v="5"/>
    </i>
    <i>
      <x v="6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PivotTable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6:H20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axis="axisCol" showAll="0" defaultSubtotal="0">
      <items count="7">
        <item x="0"/>
        <item x="3"/>
        <item x="2"/>
        <item x="6"/>
        <item x="4"/>
        <item x="1"/>
        <item x="5"/>
      </items>
    </pivotField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3">
    <i>
      <x v="1"/>
    </i>
    <i>
      <x v="2"/>
    </i>
    <i t="grand">
      <x/>
    </i>
  </rowItems>
  <colFields count="1">
    <field x="18"/>
  </colFields>
  <colItems count="7">
    <i>
      <x/>
    </i>
    <i>
      <x v="1"/>
    </i>
    <i>
      <x v="2"/>
    </i>
    <i>
      <x v="3"/>
    </i>
    <i>
      <x v="4"/>
    </i>
    <i>
      <x v="6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PivotTable12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69:E776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h="1" x="1"/>
        <item x="3"/>
        <item x="5"/>
        <item x="0"/>
        <item x="4"/>
        <item x="2"/>
        <item t="default"/>
      </items>
    </pivotField>
    <pivotField showAll="0"/>
  </pivotFields>
  <rowFields count="1">
    <field x="92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PivotTable12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81:E78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3"/>
        <item h="1" x="1"/>
        <item x="4"/>
        <item x="0"/>
        <item x="5"/>
        <item x="2"/>
        <item t="default"/>
      </items>
    </pivotField>
  </pivotFields>
  <rowFields count="1">
    <field x="93"/>
  </rowFields>
  <rowItems count="6">
    <i>
      <x/>
    </i>
    <i>
      <x v="2"/>
    </i>
    <i>
      <x v="3"/>
    </i>
    <i>
      <x v="4"/>
    </i>
    <i>
      <x v="5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4.xml><?xml version="1.0" encoding="utf-8"?>
<pivotTableDefinition xmlns="http://schemas.openxmlformats.org/spreadsheetml/2006/main" name="PivotTable12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43:E74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3"/>
        <item x="0"/>
        <item h="1" x="1"/>
        <item x="4"/>
        <item x="2"/>
        <item t="default"/>
      </items>
    </pivotField>
    <pivotField showAll="0"/>
    <pivotField showAll="0"/>
    <pivotField showAll="0"/>
  </pivotFields>
  <rowFields count="1">
    <field x="90"/>
  </rowFields>
  <rowItems count="5">
    <i>
      <x/>
    </i>
    <i>
      <x v="1"/>
    </i>
    <i>
      <x v="3"/>
    </i>
    <i>
      <x v="4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5.xml><?xml version="1.0" encoding="utf-8"?>
<pivotTableDefinition xmlns="http://schemas.openxmlformats.org/spreadsheetml/2006/main" name="PivotTable12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55:E76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4"/>
        <item x="6"/>
        <item h="1" x="1"/>
        <item x="3"/>
        <item x="5"/>
        <item x="7"/>
        <item x="2"/>
        <item t="default"/>
      </items>
    </pivotField>
    <pivotField showAll="0"/>
    <pivotField showAll="0"/>
  </pivotFields>
  <rowFields count="1">
    <field x="91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6.xml><?xml version="1.0" encoding="utf-8"?>
<pivotTableDefinition xmlns="http://schemas.openxmlformats.org/spreadsheetml/2006/main" name="PivotTable11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66:F67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2">
        <item x="7"/>
        <item x="4"/>
        <item x="9"/>
        <item x="3"/>
        <item x="0"/>
        <item x="5"/>
        <item x="8"/>
        <item x="10"/>
        <item x="1"/>
        <item x="6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6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7.xml><?xml version="1.0" encoding="utf-8"?>
<pivotTableDefinition xmlns="http://schemas.openxmlformats.org/spreadsheetml/2006/main" name="PivotTable11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84:E68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4"/>
  </rowFields>
  <rowItems count="4">
    <i>
      <x v="1"/>
    </i>
    <i>
      <x v="2"/>
    </i>
    <i>
      <x v="3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8.xml><?xml version="1.0" encoding="utf-8"?>
<pivotTableDefinition xmlns="http://schemas.openxmlformats.org/spreadsheetml/2006/main" name="PivotTable11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94:F713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8">
        <item x="15"/>
        <item x="4"/>
        <item x="9"/>
        <item x="11"/>
        <item x="13"/>
        <item x="10"/>
        <item x="8"/>
        <item x="12"/>
        <item x="5"/>
        <item x="16"/>
        <item x="14"/>
        <item x="0"/>
        <item x="3"/>
        <item x="7"/>
        <item x="6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5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6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9.xml><?xml version="1.0" encoding="utf-8"?>
<pivotTableDefinition xmlns="http://schemas.openxmlformats.org/spreadsheetml/2006/main" name="PivotTable11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18:E72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h="1" x="1"/>
        <item x="0"/>
        <item x="3"/>
        <item x="4"/>
        <item x="2"/>
        <item t="default"/>
      </items>
    </pivotField>
    <pivotField showAll="0"/>
    <pivotField showAll="0"/>
    <pivotField showAll="0"/>
    <pivotField showAll="0"/>
    <pivotField showAll="0"/>
  </pivotFields>
  <rowFields count="1">
    <field x="88"/>
  </rowFields>
  <rowItems count="5">
    <i>
      <x v="1"/>
    </i>
    <i>
      <x v="2"/>
    </i>
    <i>
      <x v="3"/>
    </i>
    <i>
      <x v="4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53:C461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h="1" x="0"/>
        <item h="1" x="2"/>
        <item h="1" x="3"/>
        <item t="default"/>
      </items>
    </pivotField>
    <pivotField axis="axisRow" showAll="0">
      <items count="9">
        <item x="3"/>
        <item x="4"/>
        <item x="5"/>
        <item x="1"/>
        <item x="0"/>
        <item x="7"/>
        <item x="2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4"/>
  </rowFields>
  <rowItems count="7">
    <i>
      <x/>
    </i>
    <i>
      <x v="1"/>
    </i>
    <i>
      <x v="2"/>
    </i>
    <i>
      <x v="3"/>
    </i>
    <i>
      <x v="5"/>
    </i>
    <i>
      <x v="7"/>
    </i>
    <i t="grand">
      <x/>
    </i>
  </rowItems>
  <colFields count="1">
    <field x="63"/>
  </colFields>
  <colItems count="2">
    <i>
      <x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0.xml><?xml version="1.0" encoding="utf-8"?>
<pivotTableDefinition xmlns="http://schemas.openxmlformats.org/spreadsheetml/2006/main" name="PivotTable10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45:F662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6">
        <item x="10"/>
        <item x="8"/>
        <item x="6"/>
        <item x="9"/>
        <item x="4"/>
        <item x="7"/>
        <item x="1"/>
        <item x="11"/>
        <item x="0"/>
        <item x="12"/>
        <item x="14"/>
        <item x="3"/>
        <item x="2"/>
        <item x="13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6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1.xml><?xml version="1.0" encoding="utf-8"?>
<pivotTableDefinition xmlns="http://schemas.openxmlformats.org/spreadsheetml/2006/main" name="PivotTable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D12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axis="axisRow" showAll="0">
      <items count="19">
        <item m="1" x="17"/>
        <item m="1" x="9"/>
        <item m="1" x="16"/>
        <item m="1" x="15"/>
        <item m="1" x="14"/>
        <item m="1" x="8"/>
        <item m="1" x="11"/>
        <item m="1" x="12"/>
        <item m="1" x="13"/>
        <item x="1"/>
        <item x="3"/>
        <item x="0"/>
        <item m="1" x="10"/>
        <item x="2"/>
        <item x="4"/>
        <item x="5"/>
        <item x="6"/>
        <item x="7"/>
        <item t="default"/>
      </items>
    </pivotField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8">
    <i>
      <x v="10"/>
    </i>
    <i>
      <x v="11"/>
    </i>
    <i>
      <x v="13"/>
    </i>
    <i>
      <x v="14"/>
    </i>
    <i>
      <x v="15"/>
    </i>
    <i>
      <x v="16"/>
    </i>
    <i>
      <x v="17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2.xml><?xml version="1.0" encoding="utf-8"?>
<pivotTableDefinition xmlns="http://schemas.openxmlformats.org/spreadsheetml/2006/main" name="PivotTable10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19:E62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0">
        <item x="0"/>
        <item x="7"/>
        <item x="4"/>
        <item m="1" x="8"/>
        <item h="1" x="1"/>
        <item x="5"/>
        <item x="6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6"/>
  </rowFields>
  <rowItems count="8">
    <i>
      <x/>
    </i>
    <i>
      <x v="1"/>
    </i>
    <i>
      <x v="2"/>
    </i>
    <i>
      <x v="5"/>
    </i>
    <i>
      <x v="6"/>
    </i>
    <i>
      <x v="7"/>
    </i>
    <i>
      <x v="8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3.xml><?xml version="1.0" encoding="utf-8"?>
<pivotTableDefinition xmlns="http://schemas.openxmlformats.org/spreadsheetml/2006/main" name="PivotTable10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33:E640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5"/>
        <item x="4"/>
        <item x="3"/>
        <item x="0"/>
        <item h="1"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1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4.xml><?xml version="1.0" encoding="utf-8"?>
<pivotTableDefinition xmlns="http://schemas.openxmlformats.org/spreadsheetml/2006/main" name="PivotTable9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99:E605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3"/>
        <item x="0"/>
        <item x="4"/>
        <item h="1"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3"/>
  </rowFields>
  <rowItems count="5">
    <i>
      <x/>
    </i>
    <i>
      <x v="1"/>
    </i>
    <i>
      <x v="2"/>
    </i>
    <i>
      <x v="4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5.xml><?xml version="1.0" encoding="utf-8"?>
<pivotTableDefinition xmlns="http://schemas.openxmlformats.org/spreadsheetml/2006/main" name="PivotTable9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62:E572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0">
        <item x="4"/>
        <item x="0"/>
        <item h="1" x="1"/>
        <item x="6"/>
        <item x="8"/>
        <item x="7"/>
        <item x="5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9"/>
  </rowFields>
  <rowItems count="9">
    <i>
      <x/>
    </i>
    <i>
      <x v="1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6.xml><?xml version="1.0" encoding="utf-8"?>
<pivotTableDefinition xmlns="http://schemas.openxmlformats.org/spreadsheetml/2006/main" name="PivotTable9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77:E585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4"/>
        <item x="0"/>
        <item x="6"/>
        <item x="5"/>
        <item h="1"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1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7.xml><?xml version="1.0" encoding="utf-8"?>
<pivotTableDefinition xmlns="http://schemas.openxmlformats.org/spreadsheetml/2006/main" name="PivotTable9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89:E595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3"/>
        <item x="4"/>
        <item h="1"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2"/>
  </rowFields>
  <rowItems count="5">
    <i>
      <x/>
    </i>
    <i>
      <x v="1"/>
    </i>
    <i>
      <x v="2"/>
    </i>
    <i>
      <x v="4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8.xml><?xml version="1.0" encoding="utf-8"?>
<pivotTableDefinition xmlns="http://schemas.openxmlformats.org/spreadsheetml/2006/main" name="PivotTable1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2:D6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2"/>
        <item x="0"/>
        <item t="default"/>
      </items>
    </pivotField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axis="axisRow" showAll="0" defaultSubtotal="0">
      <items count="6">
        <item x="5"/>
        <item x="0"/>
        <item x="3"/>
        <item x="4"/>
        <item h="1" x="1"/>
        <item x="2"/>
      </items>
    </pivotField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1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12"/>
  </colFields>
  <colItems count="3">
    <i>
      <x v="1"/>
    </i>
    <i>
      <x v="2"/>
    </i>
    <i t="grand">
      <x/>
    </i>
  </colItems>
  <dataFields count="1">
    <dataField name="Count of Relación de dependencia o Serivicios Ocasionales" fld="1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9.xml><?xml version="1.0" encoding="utf-8"?>
<pivotTableDefinition xmlns="http://schemas.openxmlformats.org/spreadsheetml/2006/main" name="PivotTable1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3:F5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x="1"/>
        <item x="0"/>
        <item x="2"/>
        <item t="default"/>
      </items>
    </pivotField>
    <pivotField dataField="1" showAll="0"/>
    <pivotField showAll="0"/>
    <pivotField axis="axisCol" showAll="0" defaultSubtotal="0">
      <items count="5">
        <item x="0"/>
        <item x="3"/>
        <item x="2"/>
        <item x="1"/>
        <item x="4"/>
      </items>
    </pivotField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3">
    <i>
      <x v="1"/>
    </i>
    <i>
      <x v="2"/>
    </i>
    <i t="grand">
      <x/>
    </i>
  </rowItems>
  <colFields count="1">
    <field x="14"/>
  </colFields>
  <colItems count="5">
    <i>
      <x/>
    </i>
    <i>
      <x v="1"/>
    </i>
    <i>
      <x v="2"/>
    </i>
    <i>
      <x v="4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609:E61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h="1"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5"/>
  </rowFields>
  <rowItems count="4">
    <i>
      <x v="1"/>
    </i>
    <i>
      <x v="2"/>
    </i>
    <i>
      <x v="3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0.xml><?xml version="1.0" encoding="utf-8"?>
<pivotTableDefinition xmlns="http://schemas.openxmlformats.org/spreadsheetml/2006/main" name="PivotTable3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91:E19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0"/>
        <item x="5"/>
        <item x="4"/>
        <item x="1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1.xml><?xml version="1.0" encoding="utf-8"?>
<pivotTableDefinition xmlns="http://schemas.openxmlformats.org/spreadsheetml/2006/main" name="PivotTable3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05:E210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2"/>
  </rowFields>
  <rowItems count="4">
    <i>
      <x v="1"/>
    </i>
    <i>
      <x v="2"/>
    </i>
    <i>
      <x v="3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2.xml><?xml version="1.0" encoding="utf-8"?>
<pivotTableDefinition xmlns="http://schemas.openxmlformats.org/spreadsheetml/2006/main" name="PivotTable4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14:E223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6"/>
        <item x="4"/>
        <item x="5"/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3.xml><?xml version="1.0" encoding="utf-8"?>
<pivotTableDefinition xmlns="http://schemas.openxmlformats.org/spreadsheetml/2006/main" name="PivotTable4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27:E23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3"/>
        <item x="4"/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4.xml><?xml version="1.0" encoding="utf-8"?>
<pivotTableDefinition xmlns="http://schemas.openxmlformats.org/spreadsheetml/2006/main" name="PivotTable4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39:E24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5"/>
  </rowFields>
  <rowItems count="4">
    <i>
      <x v="1"/>
    </i>
    <i>
      <x v="2"/>
    </i>
    <i>
      <x v="3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5.xml><?xml version="1.0" encoding="utf-8"?>
<pivotTableDefinition xmlns="http://schemas.openxmlformats.org/spreadsheetml/2006/main" name="PivotTable9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43:E555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axis="axisRow" showAll="0">
      <items count="12">
        <item x="9"/>
        <item x="6"/>
        <item x="5"/>
        <item x="4"/>
        <item x="7"/>
        <item h="1" x="1"/>
        <item x="10"/>
        <item x="2"/>
        <item x="8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8"/>
  </rowFields>
  <rowItems count="11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6.xml><?xml version="1.0" encoding="utf-8"?>
<pivotTableDefinition xmlns="http://schemas.openxmlformats.org/spreadsheetml/2006/main" name="PivotTable8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25:E53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axis="axisRow" showAll="0">
      <items count="12">
        <item x="9"/>
        <item x="6"/>
        <item x="5"/>
        <item x="4"/>
        <item x="7"/>
        <item h="1" x="1"/>
        <item x="10"/>
        <item x="2"/>
        <item x="8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8"/>
  </rowFields>
  <rowItems count="11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7.xml><?xml version="1.0" encoding="utf-8"?>
<pivotTableDefinition xmlns="http://schemas.openxmlformats.org/spreadsheetml/2006/main" name="PivotTable8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09:E521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axis="axisRow" showAll="0">
      <items count="12">
        <item h="1" x="1"/>
        <item x="0"/>
        <item x="5"/>
        <item x="4"/>
        <item x="8"/>
        <item x="10"/>
        <item x="3"/>
        <item x="6"/>
        <item x="7"/>
        <item x="9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7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63"/>
  </colFields>
  <colItems count="4">
    <i>
      <x/>
    </i>
    <i>
      <x v="1"/>
    </i>
    <i>
      <x v="3"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8.xml><?xml version="1.0" encoding="utf-8"?>
<pivotTableDefinition xmlns="http://schemas.openxmlformats.org/spreadsheetml/2006/main" name="PivotTable4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48:E25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6"/>
        <item x="4"/>
        <item x="5"/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9.xml><?xml version="1.0" encoding="utf-8"?>
<pivotTableDefinition xmlns="http://schemas.openxmlformats.org/spreadsheetml/2006/main" name="PivotTable4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61:E26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3"/>
        <item x="4"/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23:F42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3"/>
  </rowFields>
  <rowItems count="5">
    <i>
      <x/>
    </i>
    <i>
      <x v="1"/>
    </i>
    <i>
      <x v="2"/>
    </i>
    <i>
      <x v="3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0.xml><?xml version="1.0" encoding="utf-8"?>
<pivotTableDefinition xmlns="http://schemas.openxmlformats.org/spreadsheetml/2006/main" name="PivotTable1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3:D82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axis="axisRow" showAll="0" defaultSubtotal="0">
      <items count="8">
        <item x="6"/>
        <item x="5"/>
        <item x="3"/>
        <item x="0"/>
        <item m="1" x="7"/>
        <item x="2"/>
        <item x="4"/>
        <item x="1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7"/>
  </rowFields>
  <rowItems count="8">
    <i>
      <x/>
    </i>
    <i>
      <x v="1"/>
    </i>
    <i>
      <x v="2"/>
    </i>
    <i>
      <x v="3"/>
    </i>
    <i>
      <x v="5"/>
    </i>
    <i>
      <x v="6"/>
    </i>
    <i>
      <x v="7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1.xml><?xml version="1.0" encoding="utf-8"?>
<pivotTableDefinition xmlns="http://schemas.openxmlformats.org/spreadsheetml/2006/main" name="PivotTable1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88:D93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8"/>
  </rowFields>
  <rowItems count="4">
    <i>
      <x v="1"/>
    </i>
    <i>
      <x v="2"/>
    </i>
    <i>
      <x v="3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2.xml><?xml version="1.0" encoding="utf-8"?>
<pivotTableDefinition xmlns="http://schemas.openxmlformats.org/spreadsheetml/2006/main" name="PivotTable1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99:D10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3"/>
  </rowFields>
  <rowItems count="4">
    <i>
      <x v="1"/>
    </i>
    <i>
      <x v="2"/>
    </i>
    <i>
      <x v="3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3.xml><?xml version="1.0" encoding="utf-8"?>
<pivotTableDefinition xmlns="http://schemas.openxmlformats.org/spreadsheetml/2006/main" name="PivotTable2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08:D11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h="1" x="1"/>
        <item x="0"/>
        <item x="2"/>
        <item t="default"/>
      </items>
    </pivotField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axis="axisRow" showAll="0">
      <items count="9">
        <item x="3"/>
        <item x="4"/>
        <item x="0"/>
        <item x="6"/>
        <item x="7"/>
        <item x="1"/>
        <item x="5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4.xml><?xml version="1.0" encoding="utf-8"?>
<pivotTableDefinition xmlns="http://schemas.openxmlformats.org/spreadsheetml/2006/main" name="PivotTable2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22:E130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axis="axisRow" showAll="0">
      <items count="8">
        <item x="0"/>
        <item x="4"/>
        <item x="5"/>
        <item m="1" x="6"/>
        <item x="3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5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5.xml><?xml version="1.0" encoding="utf-8"?>
<pivotTableDefinition xmlns="http://schemas.openxmlformats.org/spreadsheetml/2006/main" name="PivotTable3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71:E176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9"/>
  </rowFields>
  <rowItems count="4">
    <i>
      <x v="1"/>
    </i>
    <i>
      <x v="2"/>
    </i>
    <i>
      <x v="3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6.xml><?xml version="1.0" encoding="utf-8"?>
<pivotTableDefinition xmlns="http://schemas.openxmlformats.org/spreadsheetml/2006/main" name="PivotTable3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79:E18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8">
        <item x="4"/>
        <item x="0"/>
        <item x="3"/>
        <item x="5"/>
        <item x="1"/>
        <item x="6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7.xml><?xml version="1.0" encoding="utf-8"?>
<pivotTableDefinition xmlns="http://schemas.openxmlformats.org/spreadsheetml/2006/main" name="PivotTable5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94:E29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4"/>
        <item x="1"/>
        <item x="5"/>
        <item x="0"/>
        <item x="3"/>
        <item x="7"/>
        <item x="2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1"/>
  </rowFields>
  <rowItems count="4">
    <i>
      <x/>
    </i>
    <i>
      <x v="3"/>
    </i>
    <i>
      <x v="7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8.xml><?xml version="1.0" encoding="utf-8"?>
<pivotTableDefinition xmlns="http://schemas.openxmlformats.org/spreadsheetml/2006/main" name="PivotTable5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85:E290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9"/>
  </rowFields>
  <rowItems count="4">
    <i>
      <x/>
    </i>
    <i>
      <x v="2"/>
    </i>
    <i>
      <x v="3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9.xml><?xml version="1.0" encoding="utf-8"?>
<pivotTableDefinition xmlns="http://schemas.openxmlformats.org/spreadsheetml/2006/main" name="PivotTable5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275:E281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3"/>
        <item x="4"/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8"/>
  </rowFields>
  <rowItems count="5">
    <i>
      <x/>
    </i>
    <i>
      <x v="1"/>
    </i>
    <i>
      <x v="2"/>
    </i>
    <i>
      <x v="4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9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71:F37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1"/>
        <item x="0"/>
        <item x="2"/>
        <item x="4"/>
        <item x="3"/>
        <item t="default"/>
      </items>
    </pivotField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0.xml><?xml version="1.0" encoding="utf-8"?>
<pivotTableDefinition xmlns="http://schemas.openxmlformats.org/spreadsheetml/2006/main" name="PivotTable6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32:E336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5"/>
  </rowFields>
  <rowItems count="3">
    <i>
      <x/>
    </i>
    <i>
      <x v="1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1.xml><?xml version="1.0" encoding="utf-8"?>
<pivotTableDefinition xmlns="http://schemas.openxmlformats.org/spreadsheetml/2006/main" name="PivotTable8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68:C487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axis="axisCol" showAll="0">
      <items count="5">
        <item x="1"/>
        <item h="1" x="0"/>
        <item h="1" x="2"/>
        <item h="1" x="3"/>
        <item t="default"/>
      </items>
    </pivotField>
    <pivotField showAll="0"/>
    <pivotField axis="axisRow" showAll="0">
      <items count="20">
        <item x="14"/>
        <item x="5"/>
        <item x="6"/>
        <item x="11"/>
        <item x="9"/>
        <item x="17"/>
        <item x="16"/>
        <item x="4"/>
        <item x="3"/>
        <item x="0"/>
        <item x="13"/>
        <item x="7"/>
        <item x="12"/>
        <item x="2"/>
        <item x="8"/>
        <item x="15"/>
        <item x="10"/>
        <item x="1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5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4"/>
    </i>
    <i>
      <x v="15"/>
    </i>
    <i>
      <x v="16"/>
    </i>
    <i>
      <x v="17"/>
    </i>
    <i>
      <x v="18"/>
    </i>
    <i t="grand">
      <x/>
    </i>
  </rowItems>
  <colFields count="1">
    <field x="63"/>
  </colFields>
  <colItems count="2">
    <i>
      <x/>
    </i>
    <i t="grand">
      <x/>
    </i>
  </colItems>
  <dataFields count="1">
    <dataField name="Count of Si o No" fld="3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7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82:E389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h="1"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2"/>
        <item x="6"/>
        <item x="7"/>
        <item x="1"/>
        <item x="3"/>
        <item x="5"/>
        <item x="4"/>
        <item t="default"/>
      </items>
    </pivotField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8"/>
  </rowFields>
  <rowItems count="6">
    <i>
      <x/>
    </i>
    <i>
      <x v="1"/>
    </i>
    <i>
      <x v="2"/>
    </i>
    <i>
      <x v="3"/>
    </i>
    <i>
      <x v="7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7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94:F404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1"/>
        <item x="2"/>
        <item x="6"/>
        <item x="7"/>
        <item x="5"/>
        <item x="3"/>
        <item x="4"/>
        <item t="default"/>
      </items>
    </pivotField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8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7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409:E418" firstHeaderRow="1" firstDataRow="2" firstDataCol="1"/>
  <pivotFields count="94">
    <pivotField showAll="0"/>
    <pivotField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 defaultSubtotal="0"/>
    <pivotField showAll="0"/>
    <pivotField showAll="0"/>
    <pivotField showAll="0"/>
    <pivotField showAll="0" defaultSubtota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defaultSubtotal="0">
      <items count="8">
        <item x="6"/>
        <item x="4"/>
        <item x="7"/>
        <item x="0"/>
        <item n="$800 a $1500" x="3"/>
        <item x="5"/>
        <item h="1" x="1"/>
        <item x="2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1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33"/>
  </colFields>
  <colItems count="4">
    <i>
      <x v="1"/>
    </i>
    <i>
      <x v="2"/>
    </i>
    <i>
      <x v="3"/>
    </i>
    <i t="grand">
      <x/>
    </i>
  </colItems>
  <dataFields count="1">
    <dataField name="Count of Se ha terminado su contrato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ivotTable" Target="../pivotTables/pivotTable13.xml"/><Relationship Id="rId14" Type="http://schemas.openxmlformats.org/officeDocument/2006/relationships/pivotTable" Target="../pivotTables/pivotTable14.xml"/><Relationship Id="rId15" Type="http://schemas.openxmlformats.org/officeDocument/2006/relationships/pivotTable" Target="../pivotTables/pivotTable15.xml"/><Relationship Id="rId16" Type="http://schemas.openxmlformats.org/officeDocument/2006/relationships/pivotTable" Target="../pivotTables/pivotTable16.xml"/><Relationship Id="rId17" Type="http://schemas.openxmlformats.org/officeDocument/2006/relationships/pivotTable" Target="../pivotTables/pivotTable17.xml"/><Relationship Id="rId18" Type="http://schemas.openxmlformats.org/officeDocument/2006/relationships/pivotTable" Target="../pivotTables/pivotTable18.xml"/><Relationship Id="rId19" Type="http://schemas.openxmlformats.org/officeDocument/2006/relationships/pivotTable" Target="../pivotTables/pivotTable19.xml"/><Relationship Id="rId50" Type="http://schemas.openxmlformats.org/officeDocument/2006/relationships/pivotTable" Target="../pivotTables/pivotTable50.xml"/><Relationship Id="rId51" Type="http://schemas.openxmlformats.org/officeDocument/2006/relationships/pivotTable" Target="../pivotTables/pivotTable51.xml"/><Relationship Id="rId52" Type="http://schemas.openxmlformats.org/officeDocument/2006/relationships/pivotTable" Target="../pivotTables/pivotTable52.xml"/><Relationship Id="rId53" Type="http://schemas.openxmlformats.org/officeDocument/2006/relationships/pivotTable" Target="../pivotTables/pivotTable53.xml"/><Relationship Id="rId54" Type="http://schemas.openxmlformats.org/officeDocument/2006/relationships/pivotTable" Target="../pivotTables/pivotTable54.xml"/><Relationship Id="rId55" Type="http://schemas.openxmlformats.org/officeDocument/2006/relationships/pivotTable" Target="../pivotTables/pivotTable55.xml"/><Relationship Id="rId56" Type="http://schemas.openxmlformats.org/officeDocument/2006/relationships/pivotTable" Target="../pivotTables/pivotTable56.xml"/><Relationship Id="rId57" Type="http://schemas.openxmlformats.org/officeDocument/2006/relationships/pivotTable" Target="../pivotTables/pivotTable57.xml"/><Relationship Id="rId58" Type="http://schemas.openxmlformats.org/officeDocument/2006/relationships/pivotTable" Target="../pivotTables/pivotTable58.xml"/><Relationship Id="rId59" Type="http://schemas.openxmlformats.org/officeDocument/2006/relationships/pivotTable" Target="../pivotTables/pivotTable59.xml"/><Relationship Id="rId40" Type="http://schemas.openxmlformats.org/officeDocument/2006/relationships/pivotTable" Target="../pivotTables/pivotTable40.xml"/><Relationship Id="rId41" Type="http://schemas.openxmlformats.org/officeDocument/2006/relationships/pivotTable" Target="../pivotTables/pivotTable41.xml"/><Relationship Id="rId42" Type="http://schemas.openxmlformats.org/officeDocument/2006/relationships/pivotTable" Target="../pivotTables/pivotTable42.xml"/><Relationship Id="rId43" Type="http://schemas.openxmlformats.org/officeDocument/2006/relationships/pivotTable" Target="../pivotTables/pivotTable43.xml"/><Relationship Id="rId44" Type="http://schemas.openxmlformats.org/officeDocument/2006/relationships/pivotTable" Target="../pivotTables/pivotTable44.xml"/><Relationship Id="rId45" Type="http://schemas.openxmlformats.org/officeDocument/2006/relationships/pivotTable" Target="../pivotTables/pivotTable45.xml"/><Relationship Id="rId46" Type="http://schemas.openxmlformats.org/officeDocument/2006/relationships/pivotTable" Target="../pivotTables/pivotTable46.xml"/><Relationship Id="rId47" Type="http://schemas.openxmlformats.org/officeDocument/2006/relationships/pivotTable" Target="../pivotTables/pivotTable47.xml"/><Relationship Id="rId48" Type="http://schemas.openxmlformats.org/officeDocument/2006/relationships/pivotTable" Target="../pivotTables/pivotTable48.xml"/><Relationship Id="rId49" Type="http://schemas.openxmlformats.org/officeDocument/2006/relationships/pivotTable" Target="../pivotTables/pivotTable49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pivotTable" Target="../pivotTables/pivotTable7.xml"/><Relationship Id="rId8" Type="http://schemas.openxmlformats.org/officeDocument/2006/relationships/pivotTable" Target="../pivotTables/pivotTable8.xml"/><Relationship Id="rId9" Type="http://schemas.openxmlformats.org/officeDocument/2006/relationships/pivotTable" Target="../pivotTables/pivotTable9.xml"/><Relationship Id="rId30" Type="http://schemas.openxmlformats.org/officeDocument/2006/relationships/pivotTable" Target="../pivotTables/pivotTable30.xml"/><Relationship Id="rId31" Type="http://schemas.openxmlformats.org/officeDocument/2006/relationships/pivotTable" Target="../pivotTables/pivotTable31.xml"/><Relationship Id="rId32" Type="http://schemas.openxmlformats.org/officeDocument/2006/relationships/pivotTable" Target="../pivotTables/pivotTable32.xml"/><Relationship Id="rId33" Type="http://schemas.openxmlformats.org/officeDocument/2006/relationships/pivotTable" Target="../pivotTables/pivotTable33.xml"/><Relationship Id="rId34" Type="http://schemas.openxmlformats.org/officeDocument/2006/relationships/pivotTable" Target="../pivotTables/pivotTable34.xml"/><Relationship Id="rId35" Type="http://schemas.openxmlformats.org/officeDocument/2006/relationships/pivotTable" Target="../pivotTables/pivotTable35.xml"/><Relationship Id="rId36" Type="http://schemas.openxmlformats.org/officeDocument/2006/relationships/pivotTable" Target="../pivotTables/pivotTable36.xml"/><Relationship Id="rId37" Type="http://schemas.openxmlformats.org/officeDocument/2006/relationships/pivotTable" Target="../pivotTables/pivotTable37.xml"/><Relationship Id="rId38" Type="http://schemas.openxmlformats.org/officeDocument/2006/relationships/pivotTable" Target="../pivotTables/pivotTable38.xml"/><Relationship Id="rId39" Type="http://schemas.openxmlformats.org/officeDocument/2006/relationships/pivotTable" Target="../pivotTables/pivotTable39.xml"/><Relationship Id="rId20" Type="http://schemas.openxmlformats.org/officeDocument/2006/relationships/pivotTable" Target="../pivotTables/pivotTable20.xml"/><Relationship Id="rId21" Type="http://schemas.openxmlformats.org/officeDocument/2006/relationships/pivotTable" Target="../pivotTables/pivotTable21.xml"/><Relationship Id="rId22" Type="http://schemas.openxmlformats.org/officeDocument/2006/relationships/pivotTable" Target="../pivotTables/pivotTable22.xml"/><Relationship Id="rId23" Type="http://schemas.openxmlformats.org/officeDocument/2006/relationships/pivotTable" Target="../pivotTables/pivotTable23.xml"/><Relationship Id="rId24" Type="http://schemas.openxmlformats.org/officeDocument/2006/relationships/pivotTable" Target="../pivotTables/pivotTable24.xml"/><Relationship Id="rId25" Type="http://schemas.openxmlformats.org/officeDocument/2006/relationships/pivotTable" Target="../pivotTables/pivotTable25.xml"/><Relationship Id="rId26" Type="http://schemas.openxmlformats.org/officeDocument/2006/relationships/pivotTable" Target="../pivotTables/pivotTable26.xml"/><Relationship Id="rId27" Type="http://schemas.openxmlformats.org/officeDocument/2006/relationships/pivotTable" Target="../pivotTables/pivotTable27.xml"/><Relationship Id="rId28" Type="http://schemas.openxmlformats.org/officeDocument/2006/relationships/pivotTable" Target="../pivotTables/pivotTable28.xml"/><Relationship Id="rId29" Type="http://schemas.openxmlformats.org/officeDocument/2006/relationships/pivotTable" Target="../pivotTables/pivotTable29.xml"/><Relationship Id="rId60" Type="http://schemas.openxmlformats.org/officeDocument/2006/relationships/pivotTable" Target="../pivotTables/pivotTable60.xml"/><Relationship Id="rId61" Type="http://schemas.openxmlformats.org/officeDocument/2006/relationships/pivotTable" Target="../pivotTables/pivotTable61.xml"/><Relationship Id="rId10" Type="http://schemas.openxmlformats.org/officeDocument/2006/relationships/pivotTable" Target="../pivotTables/pivotTable10.xml"/><Relationship Id="rId11" Type="http://schemas.openxmlformats.org/officeDocument/2006/relationships/pivotTable" Target="../pivotTables/pivotTable11.xml"/><Relationship Id="rId12" Type="http://schemas.openxmlformats.org/officeDocument/2006/relationships/pivotTable" Target="../pivotTables/pivot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97"/>
  <sheetViews>
    <sheetView tabSelected="1" topLeftCell="A306" workbookViewId="0">
      <selection activeCell="H338" sqref="H338"/>
    </sheetView>
  </sheetViews>
  <sheetFormatPr baseColWidth="10" defaultRowHeight="15" x14ac:dyDescent="0"/>
  <cols>
    <col min="1" max="1" width="26.875" customWidth="1"/>
    <col min="2" max="2" width="12.5" customWidth="1"/>
    <col min="3" max="3" width="8.625" customWidth="1"/>
    <col min="4" max="4" width="2.875" customWidth="1"/>
    <col min="5" max="6" width="8.625" customWidth="1"/>
    <col min="7" max="7" width="5.375" customWidth="1"/>
    <col min="8" max="8" width="8.625" customWidth="1"/>
    <col min="9" max="9" width="28.5" customWidth="1"/>
    <col min="10" max="10" width="4" customWidth="1"/>
    <col min="11" max="11" width="5.75" customWidth="1"/>
    <col min="12" max="12" width="2.75" customWidth="1"/>
    <col min="13" max="13" width="6" customWidth="1"/>
    <col min="14" max="14" width="8.625" customWidth="1"/>
    <col min="15" max="16" width="12" customWidth="1"/>
    <col min="17" max="17" width="3.5" customWidth="1"/>
    <col min="18" max="18" width="6.625" customWidth="1"/>
    <col min="19" max="19" width="5.125" customWidth="1"/>
    <col min="20" max="20" width="7.375" customWidth="1"/>
    <col min="21" max="21" width="12" customWidth="1"/>
    <col min="22" max="22" width="3.5" customWidth="1"/>
    <col min="23" max="23" width="6" customWidth="1"/>
    <col min="24" max="24" width="8.625" customWidth="1"/>
    <col min="25" max="25" width="39.75" bestFit="1" customWidth="1"/>
    <col min="26" max="26" width="26.25" bestFit="1" customWidth="1"/>
    <col min="27" max="27" width="39.75" bestFit="1" customWidth="1"/>
    <col min="28" max="28" width="26.25" bestFit="1" customWidth="1"/>
    <col min="29" max="29" width="39.75" bestFit="1" customWidth="1"/>
    <col min="30" max="30" width="26.25" bestFit="1" customWidth="1"/>
    <col min="31" max="31" width="39.75" bestFit="1" customWidth="1"/>
    <col min="32" max="32" width="26.25" bestFit="1" customWidth="1"/>
    <col min="33" max="33" width="39.75" bestFit="1" customWidth="1"/>
    <col min="34" max="34" width="26.25" bestFit="1" customWidth="1"/>
    <col min="35" max="35" width="39.75" bestFit="1" customWidth="1"/>
    <col min="36" max="36" width="26.25" bestFit="1" customWidth="1"/>
    <col min="37" max="37" width="39.75" bestFit="1" customWidth="1"/>
    <col min="38" max="38" width="26.25" bestFit="1" customWidth="1"/>
    <col min="39" max="39" width="39.75" bestFit="1" customWidth="1"/>
    <col min="40" max="40" width="26.25" bestFit="1" customWidth="1"/>
    <col min="41" max="41" width="39.75" bestFit="1" customWidth="1"/>
    <col min="42" max="42" width="26.25" bestFit="1" customWidth="1"/>
    <col min="43" max="43" width="39.75" bestFit="1" customWidth="1"/>
    <col min="44" max="44" width="30.125" bestFit="1" customWidth="1"/>
    <col min="45" max="45" width="43.625" bestFit="1" customWidth="1"/>
  </cols>
  <sheetData>
    <row r="3" spans="1:10">
      <c r="A3" s="16" t="s">
        <v>585</v>
      </c>
      <c r="B3" s="16" t="s">
        <v>581</v>
      </c>
    </row>
    <row r="4" spans="1:10">
      <c r="A4" s="16" t="s">
        <v>582</v>
      </c>
      <c r="B4" t="s">
        <v>178</v>
      </c>
      <c r="C4" t="s">
        <v>176</v>
      </c>
      <c r="D4" t="s">
        <v>583</v>
      </c>
      <c r="G4" s="24" t="s">
        <v>585</v>
      </c>
      <c r="H4" s="24" t="s">
        <v>581</v>
      </c>
      <c r="I4" s="24"/>
      <c r="J4" s="24"/>
    </row>
    <row r="5" spans="1:10">
      <c r="A5" s="17" t="s">
        <v>31</v>
      </c>
      <c r="B5" s="18">
        <v>8</v>
      </c>
      <c r="C5" s="18"/>
      <c r="D5" s="18">
        <v>8</v>
      </c>
      <c r="G5" s="25" t="s">
        <v>582</v>
      </c>
      <c r="H5" s="25" t="s">
        <v>178</v>
      </c>
      <c r="I5" s="25" t="s">
        <v>176</v>
      </c>
      <c r="J5" s="25" t="s">
        <v>583</v>
      </c>
    </row>
    <row r="6" spans="1:10">
      <c r="A6" s="17" t="s">
        <v>3</v>
      </c>
      <c r="B6" s="18">
        <v>12</v>
      </c>
      <c r="C6" s="18"/>
      <c r="D6" s="18">
        <v>12</v>
      </c>
      <c r="G6" s="26" t="s">
        <v>31</v>
      </c>
      <c r="H6" s="27">
        <v>8</v>
      </c>
      <c r="I6" s="27"/>
      <c r="J6" s="27">
        <v>8</v>
      </c>
    </row>
    <row r="7" spans="1:10">
      <c r="A7" s="17" t="s">
        <v>475</v>
      </c>
      <c r="B7" s="18">
        <v>1</v>
      </c>
      <c r="C7" s="18"/>
      <c r="D7" s="18">
        <v>1</v>
      </c>
      <c r="G7" s="26" t="s">
        <v>3</v>
      </c>
      <c r="H7" s="27">
        <v>12</v>
      </c>
      <c r="I7" s="27"/>
      <c r="J7" s="27">
        <v>12</v>
      </c>
    </row>
    <row r="8" spans="1:10">
      <c r="A8" s="17" t="s">
        <v>478</v>
      </c>
      <c r="B8" s="18"/>
      <c r="C8" s="18">
        <v>1</v>
      </c>
      <c r="D8" s="18">
        <v>1</v>
      </c>
      <c r="G8" s="26" t="s">
        <v>475</v>
      </c>
      <c r="H8" s="27">
        <v>1</v>
      </c>
      <c r="I8" s="27"/>
      <c r="J8" s="27">
        <v>1</v>
      </c>
    </row>
    <row r="9" spans="1:10">
      <c r="A9" s="17" t="s">
        <v>485</v>
      </c>
      <c r="B9" s="18">
        <v>6</v>
      </c>
      <c r="C9" s="18">
        <v>4</v>
      </c>
      <c r="D9" s="18">
        <v>10</v>
      </c>
      <c r="G9" s="26" t="s">
        <v>478</v>
      </c>
      <c r="H9" s="27"/>
      <c r="I9" s="27">
        <v>1</v>
      </c>
      <c r="J9" s="27">
        <v>1</v>
      </c>
    </row>
    <row r="10" spans="1:10">
      <c r="A10" s="17" t="s">
        <v>484</v>
      </c>
      <c r="B10" s="18"/>
      <c r="C10" s="18">
        <v>1</v>
      </c>
      <c r="D10" s="18">
        <v>1</v>
      </c>
      <c r="G10" s="26" t="s">
        <v>485</v>
      </c>
      <c r="H10" s="27">
        <v>6</v>
      </c>
      <c r="I10" s="27">
        <v>4</v>
      </c>
      <c r="J10" s="27">
        <v>10</v>
      </c>
    </row>
    <row r="11" spans="1:10">
      <c r="A11" s="17" t="s">
        <v>486</v>
      </c>
      <c r="B11" s="18">
        <v>1</v>
      </c>
      <c r="C11" s="18"/>
      <c r="D11" s="18">
        <v>1</v>
      </c>
      <c r="G11" s="26" t="s">
        <v>484</v>
      </c>
      <c r="H11" s="27"/>
      <c r="I11" s="27">
        <v>1</v>
      </c>
      <c r="J11" s="27">
        <v>1</v>
      </c>
    </row>
    <row r="12" spans="1:10">
      <c r="A12" s="17" t="s">
        <v>583</v>
      </c>
      <c r="B12" s="18">
        <v>28</v>
      </c>
      <c r="C12" s="18">
        <v>6</v>
      </c>
      <c r="D12" s="18">
        <v>34</v>
      </c>
      <c r="G12" s="26" t="s">
        <v>486</v>
      </c>
      <c r="H12" s="27">
        <v>1</v>
      </c>
      <c r="I12" s="27"/>
      <c r="J12" s="27">
        <v>1</v>
      </c>
    </row>
    <row r="13" spans="1:10">
      <c r="G13" s="28" t="s">
        <v>583</v>
      </c>
      <c r="H13" s="29">
        <v>28</v>
      </c>
      <c r="I13" s="29">
        <v>6</v>
      </c>
      <c r="J13" s="29">
        <v>34</v>
      </c>
    </row>
    <row r="16" spans="1:10">
      <c r="A16" s="16" t="s">
        <v>585</v>
      </c>
      <c r="B16" s="16" t="s">
        <v>581</v>
      </c>
    </row>
    <row r="17" spans="1:8">
      <c r="A17" s="16" t="s">
        <v>582</v>
      </c>
      <c r="B17" t="s">
        <v>586</v>
      </c>
      <c r="C17" t="s">
        <v>589</v>
      </c>
      <c r="D17" t="s">
        <v>590</v>
      </c>
      <c r="E17" t="s">
        <v>591</v>
      </c>
      <c r="F17" t="s">
        <v>588</v>
      </c>
      <c r="G17" t="s">
        <v>167</v>
      </c>
      <c r="H17" t="s">
        <v>583</v>
      </c>
    </row>
    <row r="18" spans="1:8">
      <c r="A18" s="17" t="s">
        <v>178</v>
      </c>
      <c r="B18" s="18">
        <v>7</v>
      </c>
      <c r="C18" s="18">
        <v>6</v>
      </c>
      <c r="D18" s="18">
        <v>7</v>
      </c>
      <c r="E18" s="18">
        <v>1</v>
      </c>
      <c r="F18" s="18">
        <v>6</v>
      </c>
      <c r="G18" s="18">
        <v>1</v>
      </c>
      <c r="H18" s="18">
        <v>28</v>
      </c>
    </row>
    <row r="19" spans="1:8">
      <c r="A19" s="17" t="s">
        <v>176</v>
      </c>
      <c r="B19" s="18">
        <v>2</v>
      </c>
      <c r="C19" s="18">
        <v>2</v>
      </c>
      <c r="D19" s="18">
        <v>1</v>
      </c>
      <c r="E19" s="18"/>
      <c r="F19" s="18">
        <v>1</v>
      </c>
      <c r="G19" s="18"/>
      <c r="H19" s="18">
        <v>6</v>
      </c>
    </row>
    <row r="20" spans="1:8">
      <c r="A20" s="17" t="s">
        <v>583</v>
      </c>
      <c r="B20" s="18">
        <v>9</v>
      </c>
      <c r="C20" s="18">
        <v>8</v>
      </c>
      <c r="D20" s="18">
        <v>8</v>
      </c>
      <c r="E20" s="18">
        <v>1</v>
      </c>
      <c r="F20" s="18">
        <v>7</v>
      </c>
      <c r="G20" s="18">
        <v>1</v>
      </c>
      <c r="H20" s="18">
        <v>34</v>
      </c>
    </row>
    <row r="24" spans="1:8">
      <c r="A24" s="16" t="s">
        <v>585</v>
      </c>
      <c r="B24" s="16" t="s">
        <v>581</v>
      </c>
    </row>
    <row r="25" spans="1:8">
      <c r="A25" s="16" t="s">
        <v>582</v>
      </c>
      <c r="B25" t="s">
        <v>178</v>
      </c>
      <c r="C25" t="s">
        <v>176</v>
      </c>
      <c r="D25" t="s">
        <v>583</v>
      </c>
    </row>
    <row r="26" spans="1:8">
      <c r="A26" s="17" t="s">
        <v>586</v>
      </c>
      <c r="B26" s="18">
        <v>7</v>
      </c>
      <c r="C26" s="18">
        <v>2</v>
      </c>
      <c r="D26" s="18">
        <v>9</v>
      </c>
    </row>
    <row r="27" spans="1:8">
      <c r="A27" s="17" t="s">
        <v>589</v>
      </c>
      <c r="B27" s="18">
        <v>6</v>
      </c>
      <c r="C27" s="18">
        <v>2</v>
      </c>
      <c r="D27" s="18">
        <v>8</v>
      </c>
    </row>
    <row r="28" spans="1:8">
      <c r="A28" s="17" t="s">
        <v>590</v>
      </c>
      <c r="B28" s="18">
        <v>7</v>
      </c>
      <c r="C28" s="18">
        <v>1</v>
      </c>
      <c r="D28" s="18">
        <v>8</v>
      </c>
    </row>
    <row r="29" spans="1:8">
      <c r="A29" s="17" t="s">
        <v>591</v>
      </c>
      <c r="B29" s="18">
        <v>1</v>
      </c>
      <c r="C29" s="18"/>
      <c r="D29" s="18">
        <v>1</v>
      </c>
    </row>
    <row r="30" spans="1:8">
      <c r="A30" s="17" t="s">
        <v>588</v>
      </c>
      <c r="B30" s="18">
        <v>6</v>
      </c>
      <c r="C30" s="18">
        <v>1</v>
      </c>
      <c r="D30" s="18">
        <v>7</v>
      </c>
    </row>
    <row r="31" spans="1:8">
      <c r="A31" s="17" t="s">
        <v>167</v>
      </c>
      <c r="B31" s="18">
        <v>1</v>
      </c>
      <c r="C31" s="18"/>
      <c r="D31" s="18">
        <v>1</v>
      </c>
    </row>
    <row r="32" spans="1:8">
      <c r="A32" s="17" t="s">
        <v>583</v>
      </c>
      <c r="B32" s="18">
        <v>28</v>
      </c>
      <c r="C32" s="18">
        <v>6</v>
      </c>
      <c r="D32" s="18">
        <v>34</v>
      </c>
    </row>
    <row r="35" spans="1:8">
      <c r="A35" s="16" t="s">
        <v>603</v>
      </c>
      <c r="B35" s="16" t="s">
        <v>581</v>
      </c>
    </row>
    <row r="36" spans="1:8">
      <c r="A36" s="16" t="s">
        <v>582</v>
      </c>
      <c r="B36" t="s">
        <v>586</v>
      </c>
      <c r="C36" t="s">
        <v>589</v>
      </c>
      <c r="D36" t="s">
        <v>590</v>
      </c>
      <c r="E36" t="s">
        <v>591</v>
      </c>
      <c r="F36" t="s">
        <v>588</v>
      </c>
      <c r="G36" t="s">
        <v>167</v>
      </c>
      <c r="H36" t="s">
        <v>583</v>
      </c>
    </row>
    <row r="37" spans="1:8">
      <c r="A37" s="17" t="s">
        <v>135</v>
      </c>
      <c r="B37" s="18">
        <v>1</v>
      </c>
      <c r="C37" s="18"/>
      <c r="D37" s="18"/>
      <c r="E37" s="18"/>
      <c r="F37" s="18"/>
      <c r="G37" s="18"/>
      <c r="H37" s="18">
        <v>1</v>
      </c>
    </row>
    <row r="38" spans="1:8">
      <c r="A38" s="17" t="s">
        <v>127</v>
      </c>
      <c r="B38" s="18">
        <v>8</v>
      </c>
      <c r="C38" s="18">
        <v>8</v>
      </c>
      <c r="D38" s="18">
        <v>8</v>
      </c>
      <c r="E38" s="18">
        <v>1</v>
      </c>
      <c r="F38" s="18">
        <v>7</v>
      </c>
      <c r="G38" s="18">
        <v>1</v>
      </c>
      <c r="H38" s="18">
        <v>33</v>
      </c>
    </row>
    <row r="39" spans="1:8">
      <c r="A39" s="17" t="s">
        <v>583</v>
      </c>
      <c r="B39" s="18">
        <v>9</v>
      </c>
      <c r="C39" s="18">
        <v>8</v>
      </c>
      <c r="D39" s="18">
        <v>8</v>
      </c>
      <c r="E39" s="18">
        <v>1</v>
      </c>
      <c r="F39" s="18">
        <v>7</v>
      </c>
      <c r="G39" s="18">
        <v>1</v>
      </c>
      <c r="H39" s="18">
        <v>34</v>
      </c>
    </row>
    <row r="44" spans="1:8">
      <c r="A44" s="16" t="s">
        <v>585</v>
      </c>
      <c r="B44" s="16" t="s">
        <v>581</v>
      </c>
    </row>
    <row r="45" spans="1:8">
      <c r="A45" s="16" t="s">
        <v>582</v>
      </c>
      <c r="B45" t="s">
        <v>182</v>
      </c>
      <c r="C45" t="s">
        <v>172</v>
      </c>
      <c r="D45" t="s">
        <v>278</v>
      </c>
      <c r="E45" t="s">
        <v>470</v>
      </c>
      <c r="F45" t="s">
        <v>381</v>
      </c>
      <c r="G45" t="s">
        <v>81</v>
      </c>
      <c r="H45" t="s">
        <v>583</v>
      </c>
    </row>
    <row r="46" spans="1:8">
      <c r="A46" s="17" t="s">
        <v>178</v>
      </c>
      <c r="B46" s="18">
        <v>6</v>
      </c>
      <c r="C46" s="18">
        <v>2</v>
      </c>
      <c r="D46" s="18">
        <v>6</v>
      </c>
      <c r="E46" s="18">
        <v>1</v>
      </c>
      <c r="F46" s="18">
        <v>1</v>
      </c>
      <c r="G46" s="18">
        <v>12</v>
      </c>
      <c r="H46" s="18">
        <v>28</v>
      </c>
    </row>
    <row r="47" spans="1:8">
      <c r="A47" s="17" t="s">
        <v>176</v>
      </c>
      <c r="B47" s="18">
        <v>1</v>
      </c>
      <c r="C47" s="18">
        <v>2</v>
      </c>
      <c r="D47" s="18">
        <v>3</v>
      </c>
      <c r="E47" s="18"/>
      <c r="F47" s="18"/>
      <c r="G47" s="18"/>
      <c r="H47" s="18">
        <v>6</v>
      </c>
    </row>
    <row r="48" spans="1:8">
      <c r="A48" s="17" t="s">
        <v>583</v>
      </c>
      <c r="B48" s="18">
        <v>7</v>
      </c>
      <c r="C48" s="18">
        <v>4</v>
      </c>
      <c r="D48" s="18">
        <v>9</v>
      </c>
      <c r="E48" s="18">
        <v>1</v>
      </c>
      <c r="F48" s="18">
        <v>1</v>
      </c>
      <c r="G48" s="18">
        <v>12</v>
      </c>
      <c r="H48" s="18">
        <v>34</v>
      </c>
    </row>
    <row r="53" spans="1:6">
      <c r="A53" s="16" t="s">
        <v>585</v>
      </c>
      <c r="B53" s="16" t="s">
        <v>581</v>
      </c>
    </row>
    <row r="54" spans="1:6">
      <c r="A54" s="16" t="s">
        <v>582</v>
      </c>
      <c r="B54" t="s">
        <v>606</v>
      </c>
      <c r="C54" t="s">
        <v>179</v>
      </c>
      <c r="D54" t="s">
        <v>605</v>
      </c>
      <c r="E54" t="s">
        <v>604</v>
      </c>
      <c r="F54" t="s">
        <v>583</v>
      </c>
    </row>
    <row r="55" spans="1:6">
      <c r="A55" s="17" t="s">
        <v>178</v>
      </c>
      <c r="B55" s="18">
        <v>12</v>
      </c>
      <c r="C55" s="18">
        <v>7</v>
      </c>
      <c r="D55" s="18">
        <v>4</v>
      </c>
      <c r="E55" s="18">
        <v>5</v>
      </c>
      <c r="F55" s="18">
        <v>28</v>
      </c>
    </row>
    <row r="56" spans="1:6">
      <c r="A56" s="17" t="s">
        <v>176</v>
      </c>
      <c r="B56" s="18"/>
      <c r="C56" s="18">
        <v>4</v>
      </c>
      <c r="D56" s="18">
        <v>1</v>
      </c>
      <c r="E56" s="18">
        <v>1</v>
      </c>
      <c r="F56" s="18">
        <v>6</v>
      </c>
    </row>
    <row r="57" spans="1:6">
      <c r="A57" s="17" t="s">
        <v>583</v>
      </c>
      <c r="B57" s="18">
        <v>12</v>
      </c>
      <c r="C57" s="18">
        <v>11</v>
      </c>
      <c r="D57" s="18">
        <v>5</v>
      </c>
      <c r="E57" s="18">
        <v>6</v>
      </c>
      <c r="F57" s="18">
        <v>34</v>
      </c>
    </row>
    <row r="61" spans="1:6">
      <c r="A61" t="s">
        <v>608</v>
      </c>
    </row>
    <row r="62" spans="1:6">
      <c r="A62" s="16" t="s">
        <v>584</v>
      </c>
      <c r="B62" s="16" t="s">
        <v>581</v>
      </c>
    </row>
    <row r="63" spans="1:6">
      <c r="A63" s="16" t="s">
        <v>582</v>
      </c>
      <c r="B63" t="s">
        <v>135</v>
      </c>
      <c r="C63" t="s">
        <v>127</v>
      </c>
      <c r="D63" t="s">
        <v>583</v>
      </c>
    </row>
    <row r="64" spans="1:6">
      <c r="A64" s="17" t="s">
        <v>593</v>
      </c>
      <c r="B64" s="18"/>
      <c r="C64" s="18">
        <v>8</v>
      </c>
      <c r="D64" s="18">
        <v>8</v>
      </c>
    </row>
    <row r="65" spans="1:5">
      <c r="A65" s="17" t="s">
        <v>594</v>
      </c>
      <c r="B65" s="18">
        <v>1</v>
      </c>
      <c r="C65" s="18">
        <v>6</v>
      </c>
      <c r="D65" s="18">
        <v>7</v>
      </c>
    </row>
    <row r="66" spans="1:5">
      <c r="A66" s="17" t="s">
        <v>595</v>
      </c>
      <c r="B66" s="18"/>
      <c r="C66" s="18">
        <v>6</v>
      </c>
      <c r="D66" s="18">
        <v>6</v>
      </c>
    </row>
    <row r="67" spans="1:5">
      <c r="A67" s="17" t="s">
        <v>596</v>
      </c>
      <c r="B67" s="18"/>
      <c r="C67" s="18">
        <v>3</v>
      </c>
      <c r="D67" s="18">
        <v>3</v>
      </c>
    </row>
    <row r="68" spans="1:5">
      <c r="A68" s="17" t="s">
        <v>81</v>
      </c>
      <c r="B68" s="18"/>
      <c r="C68" s="18">
        <v>10</v>
      </c>
      <c r="D68" s="18">
        <v>10</v>
      </c>
    </row>
    <row r="69" spans="1:5">
      <c r="A69" s="17" t="s">
        <v>583</v>
      </c>
      <c r="B69" s="18">
        <v>1</v>
      </c>
      <c r="C69" s="18">
        <v>33</v>
      </c>
      <c r="D69" s="18">
        <v>34</v>
      </c>
    </row>
    <row r="72" spans="1:5">
      <c r="A72" s="17" t="s">
        <v>609</v>
      </c>
    </row>
    <row r="73" spans="1:5">
      <c r="A73" s="16" t="s">
        <v>585</v>
      </c>
      <c r="B73" s="16" t="s">
        <v>581</v>
      </c>
    </row>
    <row r="74" spans="1:5">
      <c r="A74" s="16" t="s">
        <v>582</v>
      </c>
      <c r="B74" t="s">
        <v>178</v>
      </c>
      <c r="C74" t="s">
        <v>176</v>
      </c>
      <c r="D74" t="s">
        <v>583</v>
      </c>
    </row>
    <row r="75" spans="1:5">
      <c r="A75" s="17" t="s">
        <v>593</v>
      </c>
      <c r="B75" s="18">
        <v>2</v>
      </c>
      <c r="C75" s="18">
        <v>1</v>
      </c>
      <c r="D75" s="18">
        <v>3</v>
      </c>
      <c r="E75" s="19">
        <f>D75*100/D82</f>
        <v>8.8235294117647065</v>
      </c>
    </row>
    <row r="76" spans="1:5">
      <c r="A76" s="17" t="s">
        <v>597</v>
      </c>
      <c r="B76" s="18">
        <v>5</v>
      </c>
      <c r="C76" s="18"/>
      <c r="D76" s="18">
        <v>5</v>
      </c>
      <c r="E76" s="19">
        <f>D76*100/D82</f>
        <v>14.705882352941176</v>
      </c>
    </row>
    <row r="77" spans="1:5">
      <c r="A77" s="17" t="s">
        <v>598</v>
      </c>
      <c r="B77" s="18">
        <v>5</v>
      </c>
      <c r="C77" s="18"/>
      <c r="D77" s="18">
        <v>5</v>
      </c>
      <c r="E77" s="19">
        <f>D77*100/D82</f>
        <v>14.705882352941176</v>
      </c>
    </row>
    <row r="78" spans="1:5">
      <c r="A78" s="17" t="s">
        <v>599</v>
      </c>
      <c r="B78" s="18">
        <v>9</v>
      </c>
      <c r="C78" s="18"/>
      <c r="D78" s="18">
        <v>9</v>
      </c>
      <c r="E78" s="19">
        <f>D78*100/D82</f>
        <v>26.470588235294116</v>
      </c>
    </row>
    <row r="79" spans="1:5">
      <c r="A79" s="17" t="s">
        <v>610</v>
      </c>
      <c r="B79" s="18">
        <v>5</v>
      </c>
      <c r="C79" s="18"/>
      <c r="D79" s="18">
        <v>5</v>
      </c>
      <c r="E79" s="19">
        <f>D79*100/D82</f>
        <v>14.705882352941176</v>
      </c>
    </row>
    <row r="80" spans="1:5">
      <c r="A80" s="17" t="s">
        <v>601</v>
      </c>
      <c r="B80" s="18">
        <v>1</v>
      </c>
      <c r="C80" s="18"/>
      <c r="D80" s="18">
        <v>1</v>
      </c>
      <c r="E80" s="19">
        <f>D80*100/D82</f>
        <v>2.9411764705882355</v>
      </c>
    </row>
    <row r="81" spans="1:5">
      <c r="A81" s="17" t="s">
        <v>134</v>
      </c>
      <c r="B81" s="18">
        <v>1</v>
      </c>
      <c r="C81" s="18">
        <v>5</v>
      </c>
      <c r="D81" s="18">
        <v>6</v>
      </c>
      <c r="E81" s="19">
        <f>D81*100/D82</f>
        <v>17.647058823529413</v>
      </c>
    </row>
    <row r="82" spans="1:5">
      <c r="A82" s="17" t="s">
        <v>583</v>
      </c>
      <c r="B82" s="18">
        <v>28</v>
      </c>
      <c r="C82" s="18">
        <v>6</v>
      </c>
      <c r="D82" s="18">
        <v>34</v>
      </c>
      <c r="E82">
        <f>SUM(E75:E81)</f>
        <v>100</v>
      </c>
    </row>
    <row r="86" spans="1:5">
      <c r="A86" t="s">
        <v>85</v>
      </c>
    </row>
    <row r="88" spans="1:5">
      <c r="A88" s="16" t="s">
        <v>585</v>
      </c>
      <c r="B88" s="16" t="s">
        <v>581</v>
      </c>
    </row>
    <row r="89" spans="1:5">
      <c r="A89" s="16" t="s">
        <v>582</v>
      </c>
      <c r="B89" t="s">
        <v>178</v>
      </c>
      <c r="C89" t="s">
        <v>176</v>
      </c>
      <c r="D89" t="s">
        <v>583</v>
      </c>
    </row>
    <row r="90" spans="1:5">
      <c r="A90" s="17" t="s">
        <v>127</v>
      </c>
      <c r="B90" s="18">
        <v>18</v>
      </c>
      <c r="C90" s="18"/>
      <c r="D90" s="18">
        <v>18</v>
      </c>
    </row>
    <row r="91" spans="1:5">
      <c r="A91" s="17" t="s">
        <v>135</v>
      </c>
      <c r="B91" s="18"/>
      <c r="C91" s="18">
        <v>6</v>
      </c>
      <c r="D91" s="18">
        <v>6</v>
      </c>
    </row>
    <row r="92" spans="1:5">
      <c r="A92" s="17" t="s">
        <v>81</v>
      </c>
      <c r="B92" s="18">
        <v>10</v>
      </c>
      <c r="C92" s="18"/>
      <c r="D92" s="18">
        <v>10</v>
      </c>
    </row>
    <row r="93" spans="1:5">
      <c r="A93" s="17" t="s">
        <v>583</v>
      </c>
      <c r="B93" s="18">
        <v>28</v>
      </c>
      <c r="C93" s="18">
        <v>6</v>
      </c>
      <c r="D93" s="18">
        <v>34</v>
      </c>
    </row>
    <row r="99" spans="1:4">
      <c r="A99" s="16" t="s">
        <v>585</v>
      </c>
      <c r="B99" s="16" t="s">
        <v>581</v>
      </c>
    </row>
    <row r="100" spans="1:4">
      <c r="A100" s="16" t="s">
        <v>582</v>
      </c>
      <c r="B100" t="s">
        <v>178</v>
      </c>
      <c r="C100" t="s">
        <v>176</v>
      </c>
      <c r="D100" t="s">
        <v>583</v>
      </c>
    </row>
    <row r="101" spans="1:4">
      <c r="A101" s="17" t="s">
        <v>127</v>
      </c>
      <c r="B101" s="18">
        <v>9</v>
      </c>
      <c r="C101" s="18">
        <v>4</v>
      </c>
      <c r="D101" s="18">
        <v>13</v>
      </c>
    </row>
    <row r="102" spans="1:4">
      <c r="A102" s="17" t="s">
        <v>135</v>
      </c>
      <c r="B102" s="18">
        <v>9</v>
      </c>
      <c r="C102" s="18">
        <v>2</v>
      </c>
      <c r="D102" s="18">
        <v>11</v>
      </c>
    </row>
    <row r="103" spans="1:4">
      <c r="A103" s="17" t="s">
        <v>81</v>
      </c>
      <c r="B103" s="18">
        <v>10</v>
      </c>
      <c r="C103" s="18"/>
      <c r="D103" s="18">
        <v>10</v>
      </c>
    </row>
    <row r="104" spans="1:4">
      <c r="A104" s="17" t="s">
        <v>583</v>
      </c>
      <c r="B104" s="18">
        <v>28</v>
      </c>
      <c r="C104" s="18">
        <v>6</v>
      </c>
      <c r="D104" s="18">
        <v>34</v>
      </c>
    </row>
    <row r="108" spans="1:4">
      <c r="A108" s="16" t="s">
        <v>585</v>
      </c>
      <c r="B108" s="16" t="s">
        <v>581</v>
      </c>
    </row>
    <row r="109" spans="1:4">
      <c r="A109" s="16" t="s">
        <v>582</v>
      </c>
      <c r="B109" t="s">
        <v>178</v>
      </c>
      <c r="C109" t="s">
        <v>176</v>
      </c>
      <c r="D109" t="s">
        <v>583</v>
      </c>
    </row>
    <row r="110" spans="1:4">
      <c r="A110" s="17" t="s">
        <v>253</v>
      </c>
      <c r="B110" s="18">
        <v>1</v>
      </c>
      <c r="C110" s="18"/>
      <c r="D110" s="18">
        <v>1</v>
      </c>
    </row>
    <row r="111" spans="1:4">
      <c r="A111" s="17" t="s">
        <v>129</v>
      </c>
      <c r="B111" s="18">
        <v>2</v>
      </c>
      <c r="C111" s="18">
        <v>2</v>
      </c>
      <c r="D111" s="18">
        <v>4</v>
      </c>
    </row>
    <row r="112" spans="1:4">
      <c r="A112" s="17" t="s">
        <v>256</v>
      </c>
      <c r="B112" s="18">
        <v>2</v>
      </c>
      <c r="C112" s="18"/>
      <c r="D112" s="18">
        <v>2</v>
      </c>
    </row>
    <row r="113" spans="1:5">
      <c r="A113" s="17" t="s">
        <v>131</v>
      </c>
      <c r="B113" s="18">
        <v>1</v>
      </c>
      <c r="C113" s="18"/>
      <c r="D113" s="18">
        <v>1</v>
      </c>
    </row>
    <row r="114" spans="1:5">
      <c r="A114" s="17" t="s">
        <v>222</v>
      </c>
      <c r="B114" s="18"/>
      <c r="C114" s="18">
        <v>1</v>
      </c>
      <c r="D114" s="18">
        <v>1</v>
      </c>
    </row>
    <row r="115" spans="1:5">
      <c r="A115" s="17" t="s">
        <v>134</v>
      </c>
      <c r="B115" s="18">
        <v>9</v>
      </c>
      <c r="C115" s="18">
        <v>2</v>
      </c>
      <c r="D115" s="18">
        <v>11</v>
      </c>
      <c r="E115" t="s">
        <v>612</v>
      </c>
    </row>
    <row r="116" spans="1:5">
      <c r="A116" s="17" t="s">
        <v>167</v>
      </c>
      <c r="B116" s="18">
        <v>3</v>
      </c>
      <c r="C116" s="18">
        <v>1</v>
      </c>
      <c r="D116" s="18">
        <v>4</v>
      </c>
    </row>
    <row r="117" spans="1:5">
      <c r="A117" s="17" t="s">
        <v>81</v>
      </c>
      <c r="B117" s="18">
        <v>10</v>
      </c>
      <c r="C117" s="18"/>
      <c r="D117" s="18">
        <v>10</v>
      </c>
    </row>
    <row r="118" spans="1:5">
      <c r="A118" s="17" t="s">
        <v>583</v>
      </c>
      <c r="B118" s="18">
        <v>28</v>
      </c>
      <c r="C118" s="18">
        <v>6</v>
      </c>
      <c r="D118" s="18">
        <v>34</v>
      </c>
    </row>
    <row r="122" spans="1:5">
      <c r="A122" s="16" t="s">
        <v>585</v>
      </c>
      <c r="B122" s="16" t="s">
        <v>581</v>
      </c>
    </row>
    <row r="123" spans="1:5">
      <c r="A123" s="16" t="s">
        <v>582</v>
      </c>
      <c r="B123" t="s">
        <v>135</v>
      </c>
      <c r="C123" t="s">
        <v>81</v>
      </c>
      <c r="D123" t="s">
        <v>127</v>
      </c>
      <c r="E123" t="s">
        <v>583</v>
      </c>
    </row>
    <row r="124" spans="1:5">
      <c r="A124" s="17" t="s">
        <v>503</v>
      </c>
      <c r="B124" s="18"/>
      <c r="C124" s="18"/>
      <c r="D124" s="18">
        <v>4</v>
      </c>
      <c r="E124" s="18">
        <v>4</v>
      </c>
    </row>
    <row r="125" spans="1:5">
      <c r="A125" s="17" t="s">
        <v>130</v>
      </c>
      <c r="B125" s="18">
        <v>4</v>
      </c>
      <c r="C125" s="18"/>
      <c r="D125" s="18"/>
      <c r="E125" s="18">
        <v>4</v>
      </c>
    </row>
    <row r="126" spans="1:5">
      <c r="A126" s="17" t="s">
        <v>202</v>
      </c>
      <c r="B126" s="18"/>
      <c r="C126" s="18"/>
      <c r="D126" s="18">
        <v>2</v>
      </c>
      <c r="E126" s="18">
        <v>2</v>
      </c>
    </row>
    <row r="127" spans="1:5">
      <c r="A127" s="17" t="s">
        <v>167</v>
      </c>
      <c r="B127" s="18"/>
      <c r="C127" s="18"/>
      <c r="D127" s="18">
        <v>7</v>
      </c>
      <c r="E127" s="18">
        <v>7</v>
      </c>
    </row>
    <row r="128" spans="1:5">
      <c r="A128" s="17" t="s">
        <v>81</v>
      </c>
      <c r="B128" s="18"/>
      <c r="C128" s="18">
        <v>10</v>
      </c>
      <c r="D128" s="18"/>
      <c r="E128" s="18">
        <v>10</v>
      </c>
    </row>
    <row r="129" spans="1:5">
      <c r="A129" s="17" t="s">
        <v>134</v>
      </c>
      <c r="B129" s="18">
        <v>7</v>
      </c>
      <c r="C129" s="18"/>
      <c r="D129" s="18"/>
      <c r="E129" s="18">
        <v>7</v>
      </c>
    </row>
    <row r="130" spans="1:5">
      <c r="A130" s="17" t="s">
        <v>583</v>
      </c>
      <c r="B130" s="18">
        <v>11</v>
      </c>
      <c r="C130" s="18">
        <v>10</v>
      </c>
      <c r="D130" s="18">
        <v>13</v>
      </c>
      <c r="E130" s="18">
        <v>34</v>
      </c>
    </row>
    <row r="132" spans="1:5">
      <c r="A132" t="s">
        <v>254</v>
      </c>
    </row>
    <row r="134" spans="1:5">
      <c r="A134" s="16" t="s">
        <v>585</v>
      </c>
      <c r="B134" s="16" t="s">
        <v>581</v>
      </c>
    </row>
    <row r="135" spans="1:5">
      <c r="A135" s="16" t="s">
        <v>582</v>
      </c>
      <c r="B135" t="s">
        <v>135</v>
      </c>
      <c r="C135" t="s">
        <v>81</v>
      </c>
      <c r="D135" t="s">
        <v>127</v>
      </c>
      <c r="E135" t="s">
        <v>583</v>
      </c>
    </row>
    <row r="136" spans="1:5">
      <c r="A136" s="17" t="s">
        <v>127</v>
      </c>
      <c r="B136" s="18">
        <v>4</v>
      </c>
      <c r="C136" s="18"/>
      <c r="D136" s="18">
        <v>11</v>
      </c>
      <c r="E136" s="18">
        <v>15</v>
      </c>
    </row>
    <row r="137" spans="1:5">
      <c r="A137" s="17" t="s">
        <v>135</v>
      </c>
      <c r="B137" s="18">
        <v>7</v>
      </c>
      <c r="C137" s="18"/>
      <c r="D137" s="18">
        <v>2</v>
      </c>
      <c r="E137" s="18">
        <v>9</v>
      </c>
    </row>
    <row r="138" spans="1:5">
      <c r="A138" s="17" t="s">
        <v>81</v>
      </c>
      <c r="B138" s="18"/>
      <c r="C138" s="18">
        <v>10</v>
      </c>
      <c r="D138" s="18"/>
      <c r="E138" s="18">
        <v>10</v>
      </c>
    </row>
    <row r="139" spans="1:5">
      <c r="A139" s="17" t="s">
        <v>583</v>
      </c>
      <c r="B139" s="18">
        <v>11</v>
      </c>
      <c r="C139" s="18">
        <v>10</v>
      </c>
      <c r="D139" s="18">
        <v>13</v>
      </c>
      <c r="E139" s="18">
        <v>34</v>
      </c>
    </row>
    <row r="142" spans="1:5">
      <c r="A142" s="16" t="s">
        <v>585</v>
      </c>
      <c r="B142" s="16" t="s">
        <v>581</v>
      </c>
    </row>
    <row r="143" spans="1:5">
      <c r="A143" s="16" t="s">
        <v>582</v>
      </c>
      <c r="B143" t="s">
        <v>135</v>
      </c>
      <c r="C143" t="s">
        <v>81</v>
      </c>
      <c r="D143" t="s">
        <v>127</v>
      </c>
      <c r="E143" t="s">
        <v>583</v>
      </c>
    </row>
    <row r="144" spans="1:5">
      <c r="A144" s="17" t="s">
        <v>253</v>
      </c>
      <c r="B144" s="18">
        <v>1</v>
      </c>
      <c r="C144" s="18"/>
      <c r="D144" s="18">
        <v>1</v>
      </c>
      <c r="E144" s="18">
        <v>2</v>
      </c>
    </row>
    <row r="145" spans="1:5">
      <c r="A145" s="17" t="s">
        <v>129</v>
      </c>
      <c r="B145" s="18"/>
      <c r="C145" s="18"/>
      <c r="D145" s="18">
        <v>4</v>
      </c>
      <c r="E145" s="18">
        <v>4</v>
      </c>
    </row>
    <row r="146" spans="1:5">
      <c r="A146" s="17" t="s">
        <v>255</v>
      </c>
      <c r="B146" s="18">
        <v>1</v>
      </c>
      <c r="C146" s="18"/>
      <c r="D146" s="18">
        <v>1</v>
      </c>
      <c r="E146" s="18">
        <v>2</v>
      </c>
    </row>
    <row r="147" spans="1:5">
      <c r="A147" s="17" t="s">
        <v>256</v>
      </c>
      <c r="B147" s="18">
        <v>1</v>
      </c>
      <c r="C147" s="18"/>
      <c r="D147" s="18">
        <v>1</v>
      </c>
      <c r="E147" s="18">
        <v>2</v>
      </c>
    </row>
    <row r="148" spans="1:5">
      <c r="A148" s="17" t="s">
        <v>131</v>
      </c>
      <c r="B148" s="18">
        <v>1</v>
      </c>
      <c r="C148" s="18"/>
      <c r="D148" s="18">
        <v>2</v>
      </c>
      <c r="E148" s="18">
        <v>3</v>
      </c>
    </row>
    <row r="149" spans="1:5">
      <c r="A149" s="17" t="s">
        <v>222</v>
      </c>
      <c r="B149" s="18">
        <v>1</v>
      </c>
      <c r="C149" s="18"/>
      <c r="D149" s="18"/>
      <c r="E149" s="18">
        <v>1</v>
      </c>
    </row>
    <row r="150" spans="1:5">
      <c r="A150" s="17" t="s">
        <v>134</v>
      </c>
      <c r="B150" s="18">
        <v>5</v>
      </c>
      <c r="C150" s="18"/>
      <c r="D150" s="18">
        <v>2</v>
      </c>
      <c r="E150" s="18">
        <v>7</v>
      </c>
    </row>
    <row r="151" spans="1:5">
      <c r="A151" s="17" t="s">
        <v>167</v>
      </c>
      <c r="B151" s="18">
        <v>1</v>
      </c>
      <c r="C151" s="18"/>
      <c r="D151" s="18">
        <v>2</v>
      </c>
      <c r="E151" s="18">
        <v>3</v>
      </c>
    </row>
    <row r="152" spans="1:5">
      <c r="A152" s="17" t="s">
        <v>81</v>
      </c>
      <c r="B152" s="18"/>
      <c r="C152" s="18">
        <v>10</v>
      </c>
      <c r="D152" s="18"/>
      <c r="E152" s="18">
        <v>10</v>
      </c>
    </row>
    <row r="153" spans="1:5">
      <c r="A153" s="17" t="s">
        <v>583</v>
      </c>
      <c r="B153" s="18">
        <v>11</v>
      </c>
      <c r="C153" s="18">
        <v>10</v>
      </c>
      <c r="D153" s="18">
        <v>13</v>
      </c>
      <c r="E153" s="18">
        <v>34</v>
      </c>
    </row>
    <row r="157" spans="1:5">
      <c r="A157" s="16" t="s">
        <v>585</v>
      </c>
      <c r="B157" s="16" t="s">
        <v>581</v>
      </c>
    </row>
    <row r="158" spans="1:5">
      <c r="A158" s="16" t="s">
        <v>582</v>
      </c>
      <c r="B158" t="s">
        <v>135</v>
      </c>
      <c r="C158" t="s">
        <v>81</v>
      </c>
      <c r="D158" t="s">
        <v>127</v>
      </c>
      <c r="E158" t="s">
        <v>583</v>
      </c>
    </row>
    <row r="159" spans="1:5">
      <c r="A159" s="17" t="s">
        <v>503</v>
      </c>
      <c r="B159" s="18">
        <v>3</v>
      </c>
      <c r="C159" s="18"/>
      <c r="D159" s="18">
        <v>5</v>
      </c>
      <c r="E159" s="18">
        <v>8</v>
      </c>
    </row>
    <row r="160" spans="1:5">
      <c r="A160" s="17" t="s">
        <v>202</v>
      </c>
      <c r="B160" s="18">
        <v>1</v>
      </c>
      <c r="C160" s="18"/>
      <c r="D160" s="18">
        <v>1</v>
      </c>
      <c r="E160" s="18">
        <v>2</v>
      </c>
    </row>
    <row r="161" spans="1:5">
      <c r="A161" s="17" t="s">
        <v>130</v>
      </c>
      <c r="B161" s="18">
        <v>1</v>
      </c>
      <c r="C161" s="18"/>
      <c r="D161" s="18"/>
      <c r="E161" s="18">
        <v>1</v>
      </c>
    </row>
    <row r="162" spans="1:5">
      <c r="A162" s="17" t="s">
        <v>274</v>
      </c>
      <c r="B162" s="18">
        <v>1</v>
      </c>
      <c r="C162" s="18"/>
      <c r="D162" s="18"/>
      <c r="E162" s="18">
        <v>1</v>
      </c>
    </row>
    <row r="163" spans="1:5">
      <c r="A163" s="17" t="s">
        <v>134</v>
      </c>
      <c r="B163" s="18">
        <v>4</v>
      </c>
      <c r="C163" s="18"/>
      <c r="D163" s="18">
        <v>2</v>
      </c>
      <c r="E163" s="18">
        <v>6</v>
      </c>
    </row>
    <row r="164" spans="1:5">
      <c r="A164" s="17" t="s">
        <v>167</v>
      </c>
      <c r="B164" s="18">
        <v>1</v>
      </c>
      <c r="C164" s="18"/>
      <c r="D164" s="18">
        <v>5</v>
      </c>
      <c r="E164" s="18">
        <v>6</v>
      </c>
    </row>
    <row r="165" spans="1:5">
      <c r="A165" s="17" t="s">
        <v>81</v>
      </c>
      <c r="B165" s="18"/>
      <c r="C165" s="18">
        <v>10</v>
      </c>
      <c r="D165" s="18"/>
      <c r="E165" s="18">
        <v>10</v>
      </c>
    </row>
    <row r="166" spans="1:5">
      <c r="A166" s="17" t="s">
        <v>583</v>
      </c>
      <c r="B166" s="18">
        <v>11</v>
      </c>
      <c r="C166" s="18">
        <v>10</v>
      </c>
      <c r="D166" s="18">
        <v>13</v>
      </c>
      <c r="E166" s="18">
        <v>34</v>
      </c>
    </row>
    <row r="169" spans="1:5">
      <c r="A169" t="s">
        <v>89</v>
      </c>
    </row>
    <row r="171" spans="1:5">
      <c r="A171" s="16" t="s">
        <v>585</v>
      </c>
      <c r="B171" s="16" t="s">
        <v>581</v>
      </c>
    </row>
    <row r="172" spans="1:5">
      <c r="A172" s="16" t="s">
        <v>582</v>
      </c>
      <c r="B172" t="s">
        <v>135</v>
      </c>
      <c r="C172" t="s">
        <v>81</v>
      </c>
      <c r="D172" t="s">
        <v>127</v>
      </c>
      <c r="E172" t="s">
        <v>583</v>
      </c>
    </row>
    <row r="173" spans="1:5">
      <c r="A173" s="17" t="s">
        <v>127</v>
      </c>
      <c r="B173" s="18">
        <v>3</v>
      </c>
      <c r="C173" s="18"/>
      <c r="D173" s="18">
        <v>10</v>
      </c>
      <c r="E173" s="18">
        <v>13</v>
      </c>
    </row>
    <row r="174" spans="1:5">
      <c r="A174" s="17" t="s">
        <v>135</v>
      </c>
      <c r="B174" s="18">
        <v>8</v>
      </c>
      <c r="C174" s="18"/>
      <c r="D174" s="18">
        <v>3</v>
      </c>
      <c r="E174" s="18">
        <v>11</v>
      </c>
    </row>
    <row r="175" spans="1:5">
      <c r="A175" s="17" t="s">
        <v>81</v>
      </c>
      <c r="B175" s="18"/>
      <c r="C175" s="18">
        <v>10</v>
      </c>
      <c r="D175" s="18"/>
      <c r="E175" s="18">
        <v>10</v>
      </c>
    </row>
    <row r="176" spans="1:5">
      <c r="A176" s="17" t="s">
        <v>583</v>
      </c>
      <c r="B176" s="18">
        <v>11</v>
      </c>
      <c r="C176" s="18">
        <v>10</v>
      </c>
      <c r="D176" s="18">
        <v>13</v>
      </c>
      <c r="E176" s="18">
        <v>34</v>
      </c>
    </row>
    <row r="179" spans="1:5">
      <c r="A179" s="16" t="s">
        <v>585</v>
      </c>
      <c r="B179" s="16" t="s">
        <v>581</v>
      </c>
    </row>
    <row r="180" spans="1:5">
      <c r="A180" s="16" t="s">
        <v>582</v>
      </c>
      <c r="B180" t="s">
        <v>135</v>
      </c>
      <c r="C180" t="s">
        <v>81</v>
      </c>
      <c r="D180" t="s">
        <v>127</v>
      </c>
      <c r="E180" t="s">
        <v>583</v>
      </c>
    </row>
    <row r="181" spans="1:5">
      <c r="A181" s="17" t="s">
        <v>129</v>
      </c>
      <c r="B181" s="18"/>
      <c r="C181" s="18"/>
      <c r="D181" s="18">
        <v>1</v>
      </c>
      <c r="E181" s="18">
        <v>1</v>
      </c>
    </row>
    <row r="182" spans="1:5">
      <c r="A182" s="17" t="s">
        <v>256</v>
      </c>
      <c r="B182" s="18">
        <v>2</v>
      </c>
      <c r="C182" s="18"/>
      <c r="D182" s="18">
        <v>1</v>
      </c>
      <c r="E182" s="18">
        <v>3</v>
      </c>
    </row>
    <row r="183" spans="1:5">
      <c r="A183" s="17" t="s">
        <v>131</v>
      </c>
      <c r="B183" s="18">
        <v>1</v>
      </c>
      <c r="C183" s="18"/>
      <c r="D183" s="18">
        <v>5</v>
      </c>
      <c r="E183" s="18">
        <v>6</v>
      </c>
    </row>
    <row r="184" spans="1:5">
      <c r="A184" s="17" t="s">
        <v>222</v>
      </c>
      <c r="B184" s="18">
        <v>1</v>
      </c>
      <c r="C184" s="18"/>
      <c r="D184" s="18"/>
      <c r="E184" s="18">
        <v>1</v>
      </c>
    </row>
    <row r="185" spans="1:5">
      <c r="A185" s="17" t="s">
        <v>134</v>
      </c>
      <c r="B185" s="18">
        <v>6</v>
      </c>
      <c r="C185" s="18"/>
      <c r="D185" s="18">
        <v>3</v>
      </c>
      <c r="E185" s="18">
        <v>9</v>
      </c>
    </row>
    <row r="186" spans="1:5">
      <c r="A186" s="17" t="s">
        <v>167</v>
      </c>
      <c r="B186" s="18">
        <v>1</v>
      </c>
      <c r="C186" s="18"/>
      <c r="D186" s="18">
        <v>2</v>
      </c>
      <c r="E186" s="18">
        <v>3</v>
      </c>
    </row>
    <row r="187" spans="1:5">
      <c r="A187" s="17" t="s">
        <v>81</v>
      </c>
      <c r="B187" s="18"/>
      <c r="C187" s="18">
        <v>10</v>
      </c>
      <c r="D187" s="18">
        <v>1</v>
      </c>
      <c r="E187" s="18">
        <v>11</v>
      </c>
    </row>
    <row r="188" spans="1:5">
      <c r="A188" s="17" t="s">
        <v>583</v>
      </c>
      <c r="B188" s="18">
        <v>11</v>
      </c>
      <c r="C188" s="18">
        <v>10</v>
      </c>
      <c r="D188" s="18">
        <v>13</v>
      </c>
      <c r="E188" s="18">
        <v>34</v>
      </c>
    </row>
    <row r="191" spans="1:5">
      <c r="A191" s="16" t="s">
        <v>585</v>
      </c>
      <c r="B191" s="16" t="s">
        <v>581</v>
      </c>
    </row>
    <row r="192" spans="1:5">
      <c r="A192" s="16" t="s">
        <v>582</v>
      </c>
      <c r="B192" t="s">
        <v>135</v>
      </c>
      <c r="C192" t="s">
        <v>81</v>
      </c>
      <c r="D192" t="s">
        <v>127</v>
      </c>
      <c r="E192" t="s">
        <v>583</v>
      </c>
    </row>
    <row r="193" spans="1:5">
      <c r="A193" s="17" t="s">
        <v>503</v>
      </c>
      <c r="B193" s="18">
        <v>3</v>
      </c>
      <c r="C193" s="18"/>
      <c r="D193" s="18">
        <v>3</v>
      </c>
      <c r="E193" s="18">
        <v>6</v>
      </c>
    </row>
    <row r="194" spans="1:5">
      <c r="A194" s="17" t="s">
        <v>202</v>
      </c>
      <c r="B194" s="18"/>
      <c r="C194" s="18"/>
      <c r="D194" s="18">
        <v>1</v>
      </c>
      <c r="E194" s="18">
        <v>1</v>
      </c>
    </row>
    <row r="195" spans="1:5">
      <c r="A195" s="17" t="s">
        <v>130</v>
      </c>
      <c r="B195" s="18">
        <v>1</v>
      </c>
      <c r="C195" s="18"/>
      <c r="D195" s="18"/>
      <c r="E195" s="18">
        <v>1</v>
      </c>
    </row>
    <row r="196" spans="1:5">
      <c r="A196" s="17" t="s">
        <v>134</v>
      </c>
      <c r="B196" s="18">
        <v>6</v>
      </c>
      <c r="C196" s="18"/>
      <c r="D196" s="18">
        <v>3</v>
      </c>
      <c r="E196" s="18">
        <v>9</v>
      </c>
    </row>
    <row r="197" spans="1:5">
      <c r="A197" s="17" t="s">
        <v>167</v>
      </c>
      <c r="B197" s="18">
        <v>1</v>
      </c>
      <c r="C197" s="18"/>
      <c r="D197" s="18">
        <v>5</v>
      </c>
      <c r="E197" s="18">
        <v>6</v>
      </c>
    </row>
    <row r="198" spans="1:5">
      <c r="A198" s="17" t="s">
        <v>81</v>
      </c>
      <c r="B198" s="18"/>
      <c r="C198" s="18">
        <v>10</v>
      </c>
      <c r="D198" s="18">
        <v>1</v>
      </c>
      <c r="E198" s="18">
        <v>11</v>
      </c>
    </row>
    <row r="199" spans="1:5">
      <c r="A199" s="17" t="s">
        <v>583</v>
      </c>
      <c r="B199" s="18">
        <v>11</v>
      </c>
      <c r="C199" s="18">
        <v>10</v>
      </c>
      <c r="D199" s="18">
        <v>13</v>
      </c>
      <c r="E199" s="18">
        <v>34</v>
      </c>
    </row>
    <row r="203" spans="1:5">
      <c r="A203" t="s">
        <v>90</v>
      </c>
    </row>
    <row r="205" spans="1:5">
      <c r="A205" s="16" t="s">
        <v>585</v>
      </c>
      <c r="B205" s="16" t="s">
        <v>581</v>
      </c>
    </row>
    <row r="206" spans="1:5">
      <c r="A206" s="16" t="s">
        <v>582</v>
      </c>
      <c r="B206" t="s">
        <v>135</v>
      </c>
      <c r="C206" t="s">
        <v>81</v>
      </c>
      <c r="D206" t="s">
        <v>127</v>
      </c>
      <c r="E206" t="s">
        <v>583</v>
      </c>
    </row>
    <row r="207" spans="1:5">
      <c r="A207" s="17" t="s">
        <v>127</v>
      </c>
      <c r="B207" s="18">
        <v>4</v>
      </c>
      <c r="C207" s="18"/>
      <c r="D207" s="18">
        <v>9</v>
      </c>
      <c r="E207" s="18">
        <v>13</v>
      </c>
    </row>
    <row r="208" spans="1:5">
      <c r="A208" s="17" t="s">
        <v>135</v>
      </c>
      <c r="B208" s="18">
        <v>7</v>
      </c>
      <c r="C208" s="18"/>
      <c r="D208" s="18">
        <v>4</v>
      </c>
      <c r="E208" s="18">
        <v>11</v>
      </c>
    </row>
    <row r="209" spans="1:5">
      <c r="A209" s="17" t="s">
        <v>81</v>
      </c>
      <c r="B209" s="18"/>
      <c r="C209" s="18">
        <v>10</v>
      </c>
      <c r="D209" s="18"/>
      <c r="E209" s="18">
        <v>10</v>
      </c>
    </row>
    <row r="210" spans="1:5">
      <c r="A210" s="17" t="s">
        <v>583</v>
      </c>
      <c r="B210" s="18">
        <v>11</v>
      </c>
      <c r="C210" s="18">
        <v>10</v>
      </c>
      <c r="D210" s="18">
        <v>13</v>
      </c>
      <c r="E210" s="18">
        <v>34</v>
      </c>
    </row>
    <row r="214" spans="1:5">
      <c r="A214" s="16" t="s">
        <v>585</v>
      </c>
      <c r="B214" s="16" t="s">
        <v>581</v>
      </c>
    </row>
    <row r="215" spans="1:5">
      <c r="A215" s="16" t="s">
        <v>582</v>
      </c>
      <c r="B215" t="s">
        <v>135</v>
      </c>
      <c r="C215" t="s">
        <v>81</v>
      </c>
      <c r="D215" t="s">
        <v>127</v>
      </c>
      <c r="E215" t="s">
        <v>583</v>
      </c>
    </row>
    <row r="216" spans="1:5">
      <c r="A216" s="17" t="s">
        <v>129</v>
      </c>
      <c r="B216" s="18"/>
      <c r="C216" s="18"/>
      <c r="D216" s="18">
        <v>1</v>
      </c>
      <c r="E216" s="18">
        <v>1</v>
      </c>
    </row>
    <row r="217" spans="1:5">
      <c r="A217" s="17" t="s">
        <v>257</v>
      </c>
      <c r="B217" s="18">
        <v>1</v>
      </c>
      <c r="C217" s="18"/>
      <c r="D217" s="18"/>
      <c r="E217" s="18">
        <v>1</v>
      </c>
    </row>
    <row r="218" spans="1:5">
      <c r="A218" s="17" t="s">
        <v>131</v>
      </c>
      <c r="B218" s="18">
        <v>1</v>
      </c>
      <c r="C218" s="18"/>
      <c r="D218" s="18">
        <v>3</v>
      </c>
      <c r="E218" s="18">
        <v>4</v>
      </c>
    </row>
    <row r="219" spans="1:5">
      <c r="A219" s="17" t="s">
        <v>222</v>
      </c>
      <c r="B219" s="18">
        <v>1</v>
      </c>
      <c r="C219" s="18"/>
      <c r="D219" s="18"/>
      <c r="E219" s="18">
        <v>1</v>
      </c>
    </row>
    <row r="220" spans="1:5">
      <c r="A220" s="17" t="s">
        <v>134</v>
      </c>
      <c r="B220" s="18">
        <v>6</v>
      </c>
      <c r="C220" s="18"/>
      <c r="D220" s="18">
        <v>4</v>
      </c>
      <c r="E220" s="18">
        <v>10</v>
      </c>
    </row>
    <row r="221" spans="1:5">
      <c r="A221" s="17" t="s">
        <v>167</v>
      </c>
      <c r="B221" s="18">
        <v>2</v>
      </c>
      <c r="C221" s="18"/>
      <c r="D221" s="18">
        <v>5</v>
      </c>
      <c r="E221" s="18">
        <v>7</v>
      </c>
    </row>
    <row r="222" spans="1:5">
      <c r="A222" s="17" t="s">
        <v>81</v>
      </c>
      <c r="B222" s="18"/>
      <c r="C222" s="18">
        <v>10</v>
      </c>
      <c r="D222" s="18"/>
      <c r="E222" s="18">
        <v>10</v>
      </c>
    </row>
    <row r="223" spans="1:5">
      <c r="A223" s="17" t="s">
        <v>583</v>
      </c>
      <c r="B223" s="18">
        <v>11</v>
      </c>
      <c r="C223" s="18">
        <v>10</v>
      </c>
      <c r="D223" s="18">
        <v>13</v>
      </c>
      <c r="E223" s="18">
        <v>34</v>
      </c>
    </row>
    <row r="227" spans="1:5">
      <c r="A227" s="16" t="s">
        <v>585</v>
      </c>
      <c r="B227" s="16" t="s">
        <v>581</v>
      </c>
    </row>
    <row r="228" spans="1:5">
      <c r="A228" s="16" t="s">
        <v>582</v>
      </c>
      <c r="B228" t="s">
        <v>135</v>
      </c>
      <c r="C228" t="s">
        <v>81</v>
      </c>
      <c r="D228" t="s">
        <v>127</v>
      </c>
      <c r="E228" t="s">
        <v>583</v>
      </c>
    </row>
    <row r="229" spans="1:5">
      <c r="A229" s="17" t="s">
        <v>503</v>
      </c>
      <c r="B229" s="18">
        <v>3</v>
      </c>
      <c r="C229" s="18"/>
      <c r="D229" s="18">
        <v>2</v>
      </c>
      <c r="E229" s="18">
        <v>5</v>
      </c>
    </row>
    <row r="230" spans="1:5">
      <c r="A230" s="17" t="s">
        <v>202</v>
      </c>
      <c r="B230" s="18"/>
      <c r="C230" s="18"/>
      <c r="D230" s="18">
        <v>1</v>
      </c>
      <c r="E230" s="18">
        <v>1</v>
      </c>
    </row>
    <row r="231" spans="1:5">
      <c r="A231" s="17" t="s">
        <v>134</v>
      </c>
      <c r="B231" s="18">
        <v>6</v>
      </c>
      <c r="C231" s="18"/>
      <c r="D231" s="18">
        <v>4</v>
      </c>
      <c r="E231" s="18">
        <v>10</v>
      </c>
    </row>
    <row r="232" spans="1:5">
      <c r="A232" s="17" t="s">
        <v>167</v>
      </c>
      <c r="B232" s="18">
        <v>2</v>
      </c>
      <c r="C232" s="18"/>
      <c r="D232" s="18">
        <v>6</v>
      </c>
      <c r="E232" s="18">
        <v>8</v>
      </c>
    </row>
    <row r="233" spans="1:5">
      <c r="A233" s="17" t="s">
        <v>81</v>
      </c>
      <c r="B233" s="18"/>
      <c r="C233" s="18">
        <v>10</v>
      </c>
      <c r="D233" s="18"/>
      <c r="E233" s="18">
        <v>10</v>
      </c>
    </row>
    <row r="234" spans="1:5">
      <c r="A234" s="17" t="s">
        <v>583</v>
      </c>
      <c r="B234" s="18">
        <v>11</v>
      </c>
      <c r="C234" s="18">
        <v>10</v>
      </c>
      <c r="D234" s="18">
        <v>13</v>
      </c>
      <c r="E234" s="18">
        <v>34</v>
      </c>
    </row>
    <row r="237" spans="1:5">
      <c r="A237" t="s">
        <v>91</v>
      </c>
    </row>
    <row r="239" spans="1:5">
      <c r="A239" s="16" t="s">
        <v>585</v>
      </c>
      <c r="B239" s="16" t="s">
        <v>581</v>
      </c>
    </row>
    <row r="240" spans="1:5">
      <c r="A240" s="16" t="s">
        <v>582</v>
      </c>
      <c r="B240" t="s">
        <v>135</v>
      </c>
      <c r="C240" t="s">
        <v>81</v>
      </c>
      <c r="D240" t="s">
        <v>127</v>
      </c>
      <c r="E240" t="s">
        <v>583</v>
      </c>
    </row>
    <row r="241" spans="1:5">
      <c r="A241" s="17" t="s">
        <v>135</v>
      </c>
      <c r="B241" s="18">
        <v>7</v>
      </c>
      <c r="C241" s="18"/>
      <c r="D241" s="18">
        <v>3</v>
      </c>
      <c r="E241" s="18">
        <v>10</v>
      </c>
    </row>
    <row r="242" spans="1:5">
      <c r="A242" s="17" t="s">
        <v>81</v>
      </c>
      <c r="B242" s="18"/>
      <c r="C242" s="18">
        <v>10</v>
      </c>
      <c r="D242" s="18"/>
      <c r="E242" s="18">
        <v>10</v>
      </c>
    </row>
    <row r="243" spans="1:5">
      <c r="A243" s="17" t="s">
        <v>127</v>
      </c>
      <c r="B243" s="18">
        <v>4</v>
      </c>
      <c r="C243" s="18"/>
      <c r="D243" s="18">
        <v>10</v>
      </c>
      <c r="E243" s="18">
        <v>14</v>
      </c>
    </row>
    <row r="244" spans="1:5">
      <c r="A244" s="17" t="s">
        <v>583</v>
      </c>
      <c r="B244" s="18">
        <v>11</v>
      </c>
      <c r="C244" s="18">
        <v>10</v>
      </c>
      <c r="D244" s="18">
        <v>13</v>
      </c>
      <c r="E244" s="18">
        <v>34</v>
      </c>
    </row>
    <row r="248" spans="1:5">
      <c r="A248" s="16" t="s">
        <v>585</v>
      </c>
      <c r="B248" s="16" t="s">
        <v>581</v>
      </c>
    </row>
    <row r="249" spans="1:5">
      <c r="A249" s="16" t="s">
        <v>582</v>
      </c>
      <c r="B249" t="s">
        <v>135</v>
      </c>
      <c r="C249" t="s">
        <v>81</v>
      </c>
      <c r="D249" t="s">
        <v>127</v>
      </c>
      <c r="E249" t="s">
        <v>583</v>
      </c>
    </row>
    <row r="250" spans="1:5">
      <c r="A250" s="17" t="s">
        <v>129</v>
      </c>
      <c r="B250" s="18"/>
      <c r="C250" s="18"/>
      <c r="D250" s="18">
        <v>1</v>
      </c>
      <c r="E250" s="18">
        <v>1</v>
      </c>
    </row>
    <row r="251" spans="1:5">
      <c r="A251" s="17" t="s">
        <v>256</v>
      </c>
      <c r="B251" s="18">
        <v>1</v>
      </c>
      <c r="C251" s="18"/>
      <c r="D251" s="18"/>
      <c r="E251" s="18">
        <v>1</v>
      </c>
    </row>
    <row r="252" spans="1:5">
      <c r="A252" s="17" t="s">
        <v>131</v>
      </c>
      <c r="B252" s="18">
        <v>1</v>
      </c>
      <c r="C252" s="18"/>
      <c r="D252" s="18">
        <v>3</v>
      </c>
      <c r="E252" s="18">
        <v>4</v>
      </c>
    </row>
    <row r="253" spans="1:5">
      <c r="A253" s="17" t="s">
        <v>222</v>
      </c>
      <c r="B253" s="18">
        <v>1</v>
      </c>
      <c r="C253" s="18"/>
      <c r="D253" s="18"/>
      <c r="E253" s="18">
        <v>1</v>
      </c>
    </row>
    <row r="254" spans="1:5">
      <c r="A254" s="17" t="s">
        <v>134</v>
      </c>
      <c r="B254" s="18">
        <v>6</v>
      </c>
      <c r="C254" s="18"/>
      <c r="D254" s="18">
        <v>3</v>
      </c>
      <c r="E254" s="18">
        <v>9</v>
      </c>
    </row>
    <row r="255" spans="1:5">
      <c r="A255" s="17" t="s">
        <v>167</v>
      </c>
      <c r="B255" s="18">
        <v>2</v>
      </c>
      <c r="C255" s="18"/>
      <c r="D255" s="18">
        <v>5</v>
      </c>
      <c r="E255" s="18">
        <v>7</v>
      </c>
    </row>
    <row r="256" spans="1:5">
      <c r="A256" s="17" t="s">
        <v>81</v>
      </c>
      <c r="B256" s="18"/>
      <c r="C256" s="18">
        <v>10</v>
      </c>
      <c r="D256" s="18">
        <v>1</v>
      </c>
      <c r="E256" s="18">
        <v>11</v>
      </c>
    </row>
    <row r="257" spans="1:5">
      <c r="A257" s="17" t="s">
        <v>583</v>
      </c>
      <c r="B257" s="18">
        <v>11</v>
      </c>
      <c r="C257" s="18">
        <v>10</v>
      </c>
      <c r="D257" s="18">
        <v>13</v>
      </c>
      <c r="E257" s="18">
        <v>34</v>
      </c>
    </row>
    <row r="261" spans="1:5">
      <c r="A261" s="16" t="s">
        <v>585</v>
      </c>
      <c r="B261" s="16" t="s">
        <v>581</v>
      </c>
    </row>
    <row r="262" spans="1:5">
      <c r="A262" s="16" t="s">
        <v>582</v>
      </c>
      <c r="B262" t="s">
        <v>135</v>
      </c>
      <c r="C262" t="s">
        <v>81</v>
      </c>
      <c r="D262" t="s">
        <v>127</v>
      </c>
      <c r="E262" t="s">
        <v>583</v>
      </c>
    </row>
    <row r="263" spans="1:5">
      <c r="A263" s="17" t="s">
        <v>503</v>
      </c>
      <c r="B263" s="18">
        <v>3</v>
      </c>
      <c r="C263" s="18"/>
      <c r="D263" s="18">
        <v>2</v>
      </c>
      <c r="E263" s="18">
        <v>5</v>
      </c>
    </row>
    <row r="264" spans="1:5">
      <c r="A264" s="17" t="s">
        <v>202</v>
      </c>
      <c r="B264" s="18"/>
      <c r="C264" s="18"/>
      <c r="D264" s="18">
        <v>1</v>
      </c>
      <c r="E264" s="18">
        <v>1</v>
      </c>
    </row>
    <row r="265" spans="1:5">
      <c r="A265" s="17" t="s">
        <v>134</v>
      </c>
      <c r="B265" s="18">
        <v>6</v>
      </c>
      <c r="C265" s="18"/>
      <c r="D265" s="18">
        <v>3</v>
      </c>
      <c r="E265" s="18">
        <v>9</v>
      </c>
    </row>
    <row r="266" spans="1:5">
      <c r="A266" s="17" t="s">
        <v>167</v>
      </c>
      <c r="B266" s="18">
        <v>2</v>
      </c>
      <c r="C266" s="18"/>
      <c r="D266" s="18">
        <v>6</v>
      </c>
      <c r="E266" s="18">
        <v>8</v>
      </c>
    </row>
    <row r="267" spans="1:5">
      <c r="A267" s="17" t="s">
        <v>81</v>
      </c>
      <c r="B267" s="18"/>
      <c r="C267" s="18">
        <v>10</v>
      </c>
      <c r="D267" s="18">
        <v>1</v>
      </c>
      <c r="E267" s="18">
        <v>11</v>
      </c>
    </row>
    <row r="268" spans="1:5">
      <c r="A268" s="17" t="s">
        <v>583</v>
      </c>
      <c r="B268" s="18">
        <v>11</v>
      </c>
      <c r="C268" s="18">
        <v>10</v>
      </c>
      <c r="D268" s="18">
        <v>13</v>
      </c>
      <c r="E268" s="18">
        <v>34</v>
      </c>
    </row>
    <row r="273" spans="1:5">
      <c r="A273" t="s">
        <v>641</v>
      </c>
    </row>
    <row r="275" spans="1:5">
      <c r="A275" s="16" t="s">
        <v>585</v>
      </c>
      <c r="B275" s="16" t="s">
        <v>581</v>
      </c>
    </row>
    <row r="276" spans="1:5">
      <c r="A276" s="16" t="s">
        <v>582</v>
      </c>
      <c r="B276" t="s">
        <v>135</v>
      </c>
      <c r="C276" t="s">
        <v>81</v>
      </c>
      <c r="D276" t="s">
        <v>127</v>
      </c>
      <c r="E276" t="s">
        <v>583</v>
      </c>
    </row>
    <row r="277" spans="1:5">
      <c r="A277" s="17" t="s">
        <v>555</v>
      </c>
      <c r="B277" s="18"/>
      <c r="C277" s="18"/>
      <c r="D277" s="18">
        <v>1</v>
      </c>
      <c r="E277" s="18">
        <v>1</v>
      </c>
    </row>
    <row r="278" spans="1:5">
      <c r="A278" s="17" t="s">
        <v>557</v>
      </c>
      <c r="B278" s="18">
        <v>7</v>
      </c>
      <c r="C278" s="18"/>
      <c r="D278" s="18">
        <v>8</v>
      </c>
      <c r="E278" s="18">
        <v>15</v>
      </c>
    </row>
    <row r="279" spans="1:5">
      <c r="A279" s="17" t="s">
        <v>553</v>
      </c>
      <c r="B279" s="18">
        <v>4</v>
      </c>
      <c r="C279" s="18"/>
      <c r="D279" s="18">
        <v>4</v>
      </c>
      <c r="E279" s="18">
        <v>8</v>
      </c>
    </row>
    <row r="280" spans="1:5">
      <c r="A280" s="17" t="s">
        <v>81</v>
      </c>
      <c r="B280" s="18"/>
      <c r="C280" s="18">
        <v>10</v>
      </c>
      <c r="D280" s="18"/>
      <c r="E280" s="18">
        <v>10</v>
      </c>
    </row>
    <row r="281" spans="1:5">
      <c r="A281" s="17" t="s">
        <v>583</v>
      </c>
      <c r="B281" s="18">
        <v>11</v>
      </c>
      <c r="C281" s="18">
        <v>10</v>
      </c>
      <c r="D281" s="18">
        <v>13</v>
      </c>
      <c r="E281" s="18">
        <v>34</v>
      </c>
    </row>
    <row r="283" spans="1:5">
      <c r="A283" s="17" t="s">
        <v>642</v>
      </c>
    </row>
    <row r="285" spans="1:5">
      <c r="A285" s="16" t="s">
        <v>585</v>
      </c>
      <c r="B285" s="16" t="s">
        <v>581</v>
      </c>
    </row>
    <row r="286" spans="1:5">
      <c r="A286" s="16" t="s">
        <v>582</v>
      </c>
      <c r="B286" t="s">
        <v>135</v>
      </c>
      <c r="C286" t="s">
        <v>81</v>
      </c>
      <c r="D286" t="s">
        <v>127</v>
      </c>
      <c r="E286" t="s">
        <v>583</v>
      </c>
    </row>
    <row r="287" spans="1:5">
      <c r="A287" s="17" t="s">
        <v>554</v>
      </c>
      <c r="B287" s="18">
        <v>2</v>
      </c>
      <c r="C287" s="18"/>
      <c r="D287" s="18">
        <v>6</v>
      </c>
      <c r="E287" s="18">
        <v>8</v>
      </c>
    </row>
    <row r="288" spans="1:5">
      <c r="A288" s="17" t="s">
        <v>556</v>
      </c>
      <c r="B288" s="18">
        <v>9</v>
      </c>
      <c r="C288" s="18"/>
      <c r="D288" s="18">
        <v>7</v>
      </c>
      <c r="E288" s="18">
        <v>16</v>
      </c>
    </row>
    <row r="289" spans="1:5">
      <c r="A289" s="17" t="s">
        <v>81</v>
      </c>
      <c r="B289" s="18"/>
      <c r="C289" s="18">
        <v>10</v>
      </c>
      <c r="D289" s="18"/>
      <c r="E289" s="18">
        <v>10</v>
      </c>
    </row>
    <row r="290" spans="1:5">
      <c r="A290" s="17" t="s">
        <v>583</v>
      </c>
      <c r="B290" s="18">
        <v>11</v>
      </c>
      <c r="C290" s="18">
        <v>10</v>
      </c>
      <c r="D290" s="18">
        <v>13</v>
      </c>
      <c r="E290" s="18">
        <v>34</v>
      </c>
    </row>
    <row r="292" spans="1:5">
      <c r="A292" s="17" t="s">
        <v>643</v>
      </c>
    </row>
    <row r="294" spans="1:5">
      <c r="A294" s="16" t="s">
        <v>585</v>
      </c>
      <c r="B294" s="16" t="s">
        <v>581</v>
      </c>
    </row>
    <row r="295" spans="1:5">
      <c r="A295" s="16" t="s">
        <v>582</v>
      </c>
      <c r="B295" t="s">
        <v>135</v>
      </c>
      <c r="C295" t="s">
        <v>81</v>
      </c>
      <c r="D295" t="s">
        <v>127</v>
      </c>
      <c r="E295" t="s">
        <v>583</v>
      </c>
    </row>
    <row r="296" spans="1:5">
      <c r="A296" s="17" t="s">
        <v>504</v>
      </c>
      <c r="B296" s="18">
        <v>1</v>
      </c>
      <c r="C296" s="18"/>
      <c r="D296" s="18"/>
      <c r="E296" s="18">
        <v>1</v>
      </c>
    </row>
    <row r="297" spans="1:5">
      <c r="A297" s="17" t="s">
        <v>506</v>
      </c>
      <c r="B297" s="18">
        <v>10</v>
      </c>
      <c r="C297" s="18"/>
      <c r="D297" s="18">
        <v>13</v>
      </c>
      <c r="E297" s="18">
        <v>23</v>
      </c>
    </row>
    <row r="298" spans="1:5">
      <c r="A298" s="17" t="s">
        <v>81</v>
      </c>
      <c r="B298" s="18"/>
      <c r="C298" s="18">
        <v>10</v>
      </c>
      <c r="D298" s="18"/>
      <c r="E298" s="18">
        <v>10</v>
      </c>
    </row>
    <row r="299" spans="1:5">
      <c r="A299" s="17" t="s">
        <v>583</v>
      </c>
      <c r="B299" s="18">
        <v>11</v>
      </c>
      <c r="C299" s="18">
        <v>10</v>
      </c>
      <c r="D299" s="18">
        <v>13</v>
      </c>
      <c r="E299" s="18">
        <v>34</v>
      </c>
    </row>
    <row r="307" spans="1:6">
      <c r="A307" s="16" t="s">
        <v>585</v>
      </c>
      <c r="B307" s="16" t="s">
        <v>581</v>
      </c>
    </row>
    <row r="308" spans="1:6">
      <c r="A308" s="16" t="s">
        <v>582</v>
      </c>
      <c r="B308" t="s">
        <v>134</v>
      </c>
      <c r="C308" t="s">
        <v>135</v>
      </c>
      <c r="D308" t="s">
        <v>81</v>
      </c>
      <c r="E308" t="s">
        <v>127</v>
      </c>
      <c r="F308" t="s">
        <v>583</v>
      </c>
    </row>
    <row r="309" spans="1:6">
      <c r="A309" s="17" t="s">
        <v>504</v>
      </c>
      <c r="B309" s="18">
        <v>16</v>
      </c>
      <c r="C309" s="18">
        <v>1</v>
      </c>
      <c r="D309" s="18"/>
      <c r="E309" s="18"/>
      <c r="F309" s="18">
        <v>17</v>
      </c>
    </row>
    <row r="310" spans="1:6">
      <c r="A310" s="17" t="s">
        <v>228</v>
      </c>
      <c r="B310" s="18">
        <v>15</v>
      </c>
      <c r="C310" s="18"/>
      <c r="D310" s="18"/>
      <c r="E310" s="18"/>
      <c r="F310" s="18">
        <v>15</v>
      </c>
    </row>
    <row r="311" spans="1:6">
      <c r="A311" s="17" t="s">
        <v>505</v>
      </c>
      <c r="B311" s="18">
        <v>35</v>
      </c>
      <c r="C311" s="18"/>
      <c r="D311" s="18"/>
      <c r="E311" s="18"/>
      <c r="F311" s="18">
        <v>35</v>
      </c>
    </row>
    <row r="312" spans="1:6">
      <c r="A312" s="17" t="s">
        <v>506</v>
      </c>
      <c r="B312" s="18">
        <v>1</v>
      </c>
      <c r="C312" s="18">
        <v>10</v>
      </c>
      <c r="D312" s="18"/>
      <c r="E312" s="18">
        <v>13</v>
      </c>
      <c r="F312" s="18">
        <v>24</v>
      </c>
    </row>
    <row r="313" spans="1:6">
      <c r="A313" s="17" t="s">
        <v>229</v>
      </c>
      <c r="B313" s="18">
        <v>12</v>
      </c>
      <c r="C313" s="18"/>
      <c r="D313" s="18"/>
      <c r="E313" s="18"/>
      <c r="F313" s="18">
        <v>12</v>
      </c>
    </row>
    <row r="314" spans="1:6">
      <c r="A314" s="17" t="s">
        <v>292</v>
      </c>
      <c r="B314" s="18">
        <v>1</v>
      </c>
      <c r="C314" s="18"/>
      <c r="D314" s="18"/>
      <c r="E314" s="18"/>
      <c r="F314" s="18">
        <v>1</v>
      </c>
    </row>
    <row r="315" spans="1:6">
      <c r="A315" s="17" t="s">
        <v>230</v>
      </c>
      <c r="B315" s="18">
        <v>8</v>
      </c>
      <c r="C315" s="18"/>
      <c r="D315" s="18"/>
      <c r="E315" s="18"/>
      <c r="F315" s="18">
        <v>8</v>
      </c>
    </row>
    <row r="316" spans="1:6">
      <c r="A316" s="17" t="s">
        <v>81</v>
      </c>
      <c r="B316" s="18"/>
      <c r="C316" s="18"/>
      <c r="D316" s="18">
        <v>10</v>
      </c>
      <c r="E316" s="18"/>
      <c r="F316" s="18">
        <v>10</v>
      </c>
    </row>
    <row r="317" spans="1:6">
      <c r="A317" s="17" t="s">
        <v>583</v>
      </c>
      <c r="B317" s="18">
        <v>88</v>
      </c>
      <c r="C317" s="18">
        <v>11</v>
      </c>
      <c r="D317" s="18">
        <v>10</v>
      </c>
      <c r="E317" s="18">
        <v>13</v>
      </c>
      <c r="F317" s="18">
        <v>122</v>
      </c>
    </row>
    <row r="320" spans="1:6">
      <c r="A320" s="17" t="s">
        <v>613</v>
      </c>
    </row>
    <row r="322" spans="1:7">
      <c r="A322" s="16" t="s">
        <v>585</v>
      </c>
      <c r="B322" s="16" t="s">
        <v>581</v>
      </c>
    </row>
    <row r="323" spans="1:7">
      <c r="A323" s="16" t="s">
        <v>582</v>
      </c>
      <c r="B323" t="s">
        <v>135</v>
      </c>
      <c r="C323" t="s">
        <v>81</v>
      </c>
      <c r="D323" t="s">
        <v>127</v>
      </c>
      <c r="E323" t="s">
        <v>583</v>
      </c>
    </row>
    <row r="324" spans="1:7">
      <c r="A324" s="17" t="s">
        <v>543</v>
      </c>
      <c r="B324" s="18">
        <v>2</v>
      </c>
      <c r="C324" s="18"/>
      <c r="D324" s="18">
        <v>1</v>
      </c>
      <c r="E324" s="18">
        <v>3</v>
      </c>
    </row>
    <row r="325" spans="1:7">
      <c r="A325" s="17" t="s">
        <v>544</v>
      </c>
      <c r="B325" s="18">
        <v>2</v>
      </c>
      <c r="C325" s="18"/>
      <c r="D325" s="18"/>
      <c r="E325" s="18">
        <v>2</v>
      </c>
    </row>
    <row r="326" spans="1:7">
      <c r="A326" s="17" t="s">
        <v>545</v>
      </c>
      <c r="B326" s="18">
        <v>1</v>
      </c>
      <c r="C326" s="18"/>
      <c r="D326" s="18"/>
      <c r="E326" s="18">
        <v>1</v>
      </c>
    </row>
    <row r="327" spans="1:7">
      <c r="A327" s="17" t="s">
        <v>81</v>
      </c>
      <c r="B327" s="18">
        <v>6</v>
      </c>
      <c r="C327" s="18">
        <v>10</v>
      </c>
      <c r="D327" s="18">
        <v>12</v>
      </c>
      <c r="E327" s="18">
        <v>28</v>
      </c>
    </row>
    <row r="328" spans="1:7">
      <c r="A328" s="17" t="s">
        <v>583</v>
      </c>
      <c r="B328" s="18">
        <v>11</v>
      </c>
      <c r="C328" s="18">
        <v>10</v>
      </c>
      <c r="D328" s="18">
        <v>13</v>
      </c>
      <c r="E328" s="18">
        <v>34</v>
      </c>
    </row>
    <row r="332" spans="1:7">
      <c r="A332" s="16" t="s">
        <v>585</v>
      </c>
      <c r="B332" s="16" t="s">
        <v>581</v>
      </c>
    </row>
    <row r="333" spans="1:7">
      <c r="A333" s="16" t="s">
        <v>582</v>
      </c>
      <c r="B333" t="s">
        <v>135</v>
      </c>
      <c r="C333" t="s">
        <v>81</v>
      </c>
      <c r="D333" t="s">
        <v>127</v>
      </c>
      <c r="E333" t="s">
        <v>583</v>
      </c>
    </row>
    <row r="334" spans="1:7">
      <c r="A334" s="17" t="s">
        <v>137</v>
      </c>
      <c r="B334" s="18">
        <v>1</v>
      </c>
      <c r="C334" s="18">
        <v>4</v>
      </c>
      <c r="D334" s="18">
        <v>3</v>
      </c>
      <c r="E334" s="18">
        <v>8</v>
      </c>
      <c r="G334">
        <f>8*100/34</f>
        <v>23.529411764705884</v>
      </c>
    </row>
    <row r="335" spans="1:7">
      <c r="A335" s="17" t="s">
        <v>133</v>
      </c>
      <c r="B335" s="18">
        <v>10</v>
      </c>
      <c r="C335" s="18">
        <v>6</v>
      </c>
      <c r="D335" s="18">
        <v>10</v>
      </c>
      <c r="E335" s="18">
        <v>26</v>
      </c>
      <c r="G335">
        <f>26*100/34</f>
        <v>76.470588235294116</v>
      </c>
    </row>
    <row r="336" spans="1:7">
      <c r="A336" s="17" t="s">
        <v>583</v>
      </c>
      <c r="B336" s="18">
        <v>11</v>
      </c>
      <c r="C336" s="18">
        <v>10</v>
      </c>
      <c r="D336" s="18">
        <v>13</v>
      </c>
      <c r="E336" s="18">
        <v>34</v>
      </c>
    </row>
    <row r="343" spans="1:8">
      <c r="A343" s="17" t="s">
        <v>614</v>
      </c>
    </row>
    <row r="345" spans="1:8">
      <c r="A345" s="16" t="s">
        <v>585</v>
      </c>
      <c r="B345" s="16" t="s">
        <v>581</v>
      </c>
    </row>
    <row r="346" spans="1:8">
      <c r="A346" s="16" t="s">
        <v>582</v>
      </c>
      <c r="B346" t="s">
        <v>134</v>
      </c>
      <c r="C346" t="s">
        <v>135</v>
      </c>
      <c r="D346" t="s">
        <v>81</v>
      </c>
      <c r="E346" t="s">
        <v>127</v>
      </c>
      <c r="F346" t="s">
        <v>583</v>
      </c>
    </row>
    <row r="347" spans="1:8">
      <c r="A347" s="17" t="s">
        <v>538</v>
      </c>
      <c r="B347" s="18">
        <v>6</v>
      </c>
      <c r="C347" s="18"/>
      <c r="D347" s="18"/>
      <c r="E347" s="18"/>
      <c r="F347" s="18">
        <v>6</v>
      </c>
      <c r="G347" s="19">
        <f>F347*100/F358</f>
        <v>4.918032786885246</v>
      </c>
    </row>
    <row r="348" spans="1:8">
      <c r="A348" s="17" t="s">
        <v>539</v>
      </c>
      <c r="B348" s="18">
        <v>23</v>
      </c>
      <c r="C348" s="18"/>
      <c r="D348" s="18"/>
      <c r="E348" s="18"/>
      <c r="F348" s="18">
        <v>23</v>
      </c>
      <c r="G348" s="19">
        <f>F348*100/F358</f>
        <v>18.852459016393443</v>
      </c>
      <c r="H348" s="19">
        <f>G349+G348</f>
        <v>31.147540983606557</v>
      </c>
    </row>
    <row r="349" spans="1:8">
      <c r="A349" s="17" t="s">
        <v>546</v>
      </c>
      <c r="B349" s="18">
        <v>15</v>
      </c>
      <c r="C349" s="18"/>
      <c r="D349" s="18"/>
      <c r="E349" s="18"/>
      <c r="F349" s="18">
        <v>15</v>
      </c>
      <c r="G349" s="19">
        <f>F349*100/F358</f>
        <v>12.295081967213115</v>
      </c>
    </row>
    <row r="350" spans="1:8">
      <c r="A350" s="17" t="s">
        <v>547</v>
      </c>
      <c r="B350" s="18">
        <v>8</v>
      </c>
      <c r="C350" s="18"/>
      <c r="D350" s="18"/>
      <c r="E350" s="18"/>
      <c r="F350" s="18">
        <v>8</v>
      </c>
      <c r="G350" s="19">
        <f>F350*100/F358</f>
        <v>6.557377049180328</v>
      </c>
    </row>
    <row r="351" spans="1:8">
      <c r="A351" s="17" t="s">
        <v>548</v>
      </c>
      <c r="B351" s="18">
        <v>10</v>
      </c>
      <c r="C351" s="18">
        <v>2</v>
      </c>
      <c r="D351" s="18"/>
      <c r="E351" s="18">
        <v>1</v>
      </c>
      <c r="F351" s="18">
        <v>13</v>
      </c>
      <c r="G351" s="19">
        <f>F351*100/F358</f>
        <v>10.655737704918034</v>
      </c>
      <c r="H351" s="19">
        <f>G351+G352</f>
        <v>22.131147540983605</v>
      </c>
    </row>
    <row r="352" spans="1:8">
      <c r="A352" s="17" t="s">
        <v>544</v>
      </c>
      <c r="B352" s="18">
        <v>12</v>
      </c>
      <c r="C352" s="18">
        <v>2</v>
      </c>
      <c r="D352" s="18"/>
      <c r="E352" s="18"/>
      <c r="F352" s="18">
        <v>14</v>
      </c>
      <c r="G352" s="19">
        <f>F352*100/F358</f>
        <v>11.475409836065573</v>
      </c>
    </row>
    <row r="353" spans="1:7">
      <c r="A353" s="17" t="s">
        <v>545</v>
      </c>
      <c r="B353" s="18">
        <v>7</v>
      </c>
      <c r="C353" s="18">
        <v>1</v>
      </c>
      <c r="D353" s="18"/>
      <c r="E353" s="18"/>
      <c r="F353" s="18">
        <v>8</v>
      </c>
      <c r="G353" s="19">
        <f>F353*100/F358</f>
        <v>6.557377049180328</v>
      </c>
    </row>
    <row r="354" spans="1:7">
      <c r="A354" s="17" t="s">
        <v>549</v>
      </c>
      <c r="B354" s="18">
        <v>2</v>
      </c>
      <c r="C354" s="18"/>
      <c r="D354" s="18"/>
      <c r="E354" s="18"/>
      <c r="F354" s="18">
        <v>2</v>
      </c>
      <c r="G354" s="19">
        <f>F354*100/F358</f>
        <v>1.639344262295082</v>
      </c>
    </row>
    <row r="355" spans="1:7">
      <c r="A355" s="17" t="s">
        <v>540</v>
      </c>
      <c r="B355" s="18">
        <v>2</v>
      </c>
      <c r="C355" s="18"/>
      <c r="D355" s="18"/>
      <c r="E355" s="18"/>
      <c r="F355" s="18">
        <v>2</v>
      </c>
      <c r="G355" s="19">
        <f>F355*100/F358</f>
        <v>1.639344262295082</v>
      </c>
    </row>
    <row r="356" spans="1:7">
      <c r="A356" s="17" t="s">
        <v>81</v>
      </c>
      <c r="B356" s="18">
        <v>2</v>
      </c>
      <c r="C356" s="18">
        <v>6</v>
      </c>
      <c r="D356" s="18">
        <v>10</v>
      </c>
      <c r="E356" s="18">
        <v>12</v>
      </c>
      <c r="F356" s="18">
        <v>30</v>
      </c>
      <c r="G356" s="19">
        <f>F356*100/F358</f>
        <v>24.590163934426229</v>
      </c>
    </row>
    <row r="357" spans="1:7">
      <c r="A357" s="17" t="s">
        <v>167</v>
      </c>
      <c r="B357" s="18">
        <v>1</v>
      </c>
      <c r="C357" s="18"/>
      <c r="D357" s="18"/>
      <c r="E357" s="18"/>
      <c r="F357" s="18">
        <v>1</v>
      </c>
      <c r="G357" s="19">
        <f>F357*100/F358</f>
        <v>0.81967213114754101</v>
      </c>
    </row>
    <row r="358" spans="1:7">
      <c r="A358" s="17" t="s">
        <v>583</v>
      </c>
      <c r="B358" s="18">
        <v>88</v>
      </c>
      <c r="C358" s="18">
        <v>11</v>
      </c>
      <c r="D358" s="18">
        <v>10</v>
      </c>
      <c r="E358" s="18">
        <v>13</v>
      </c>
      <c r="F358" s="18">
        <v>122</v>
      </c>
      <c r="G358">
        <f>SUM(G347:G357)</f>
        <v>100</v>
      </c>
    </row>
    <row r="362" spans="1:7">
      <c r="A362" s="16" t="s">
        <v>585</v>
      </c>
      <c r="B362" s="16" t="s">
        <v>581</v>
      </c>
    </row>
    <row r="363" spans="1:7">
      <c r="A363" s="16" t="s">
        <v>582</v>
      </c>
      <c r="B363" t="s">
        <v>134</v>
      </c>
      <c r="C363" t="s">
        <v>135</v>
      </c>
      <c r="D363" t="s">
        <v>81</v>
      </c>
      <c r="E363" t="s">
        <v>127</v>
      </c>
      <c r="F363" t="s">
        <v>583</v>
      </c>
    </row>
    <row r="364" spans="1:7">
      <c r="A364" s="17" t="s">
        <v>137</v>
      </c>
      <c r="B364" s="18">
        <v>50</v>
      </c>
      <c r="C364" s="18">
        <v>1</v>
      </c>
      <c r="D364" s="18">
        <v>4</v>
      </c>
      <c r="E364" s="18">
        <v>3</v>
      </c>
      <c r="F364" s="18">
        <v>58</v>
      </c>
      <c r="G364" s="19">
        <f>F364*100/F366</f>
        <v>47.540983606557376</v>
      </c>
    </row>
    <row r="365" spans="1:7">
      <c r="A365" s="17" t="s">
        <v>133</v>
      </c>
      <c r="B365" s="18">
        <v>38</v>
      </c>
      <c r="C365" s="18">
        <v>10</v>
      </c>
      <c r="D365" s="18">
        <v>6</v>
      </c>
      <c r="E365" s="18">
        <v>10</v>
      </c>
      <c r="F365" s="18">
        <v>64</v>
      </c>
      <c r="G365" s="19">
        <f>F365*100/F366</f>
        <v>52.459016393442624</v>
      </c>
    </row>
    <row r="366" spans="1:7">
      <c r="A366" s="17" t="s">
        <v>583</v>
      </c>
      <c r="B366" s="18">
        <v>88</v>
      </c>
      <c r="C366" s="18">
        <v>11</v>
      </c>
      <c r="D366" s="18">
        <v>10</v>
      </c>
      <c r="E366" s="18">
        <v>13</v>
      </c>
      <c r="F366" s="18">
        <v>122</v>
      </c>
    </row>
    <row r="371" spans="1:6">
      <c r="A371" s="16" t="s">
        <v>585</v>
      </c>
      <c r="B371" s="16" t="s">
        <v>581</v>
      </c>
    </row>
    <row r="372" spans="1:6">
      <c r="A372" s="16" t="s">
        <v>582</v>
      </c>
      <c r="B372" t="s">
        <v>134</v>
      </c>
      <c r="C372" t="s">
        <v>135</v>
      </c>
      <c r="D372" t="s">
        <v>81</v>
      </c>
      <c r="E372" t="s">
        <v>127</v>
      </c>
      <c r="F372" t="s">
        <v>583</v>
      </c>
    </row>
    <row r="373" spans="1:6">
      <c r="A373" s="17" t="s">
        <v>509</v>
      </c>
      <c r="B373" s="18">
        <v>46</v>
      </c>
      <c r="C373" s="18"/>
      <c r="D373" s="18"/>
      <c r="E373" s="18">
        <v>1</v>
      </c>
      <c r="F373" s="18">
        <v>47</v>
      </c>
    </row>
    <row r="374" spans="1:6">
      <c r="A374" s="17" t="s">
        <v>507</v>
      </c>
      <c r="B374" s="18">
        <v>21</v>
      </c>
      <c r="C374" s="18">
        <v>5</v>
      </c>
      <c r="D374" s="18"/>
      <c r="E374" s="18">
        <v>5</v>
      </c>
      <c r="F374" s="18">
        <v>31</v>
      </c>
    </row>
    <row r="375" spans="1:6">
      <c r="A375" s="17" t="s">
        <v>508</v>
      </c>
      <c r="B375" s="18">
        <v>18</v>
      </c>
      <c r="C375" s="18">
        <v>3</v>
      </c>
      <c r="D375" s="18"/>
      <c r="E375" s="18">
        <v>4</v>
      </c>
      <c r="F375" s="18">
        <v>25</v>
      </c>
    </row>
    <row r="376" spans="1:6">
      <c r="A376" s="17" t="s">
        <v>510</v>
      </c>
      <c r="B376" s="18">
        <v>3</v>
      </c>
      <c r="C376" s="18"/>
      <c r="D376" s="18"/>
      <c r="E376" s="18"/>
      <c r="F376" s="18">
        <v>3</v>
      </c>
    </row>
    <row r="377" spans="1:6">
      <c r="A377" s="17" t="s">
        <v>81</v>
      </c>
      <c r="B377" s="18"/>
      <c r="C377" s="18">
        <v>3</v>
      </c>
      <c r="D377" s="18">
        <v>10</v>
      </c>
      <c r="E377" s="18">
        <v>3</v>
      </c>
      <c r="F377" s="18">
        <v>16</v>
      </c>
    </row>
    <row r="378" spans="1:6">
      <c r="A378" s="17" t="s">
        <v>583</v>
      </c>
      <c r="B378" s="18">
        <v>88</v>
      </c>
      <c r="C378" s="18">
        <v>11</v>
      </c>
      <c r="D378" s="18">
        <v>10</v>
      </c>
      <c r="E378" s="18">
        <v>13</v>
      </c>
      <c r="F378" s="18">
        <v>122</v>
      </c>
    </row>
    <row r="380" spans="1:6">
      <c r="A380" s="17" t="s">
        <v>615</v>
      </c>
    </row>
    <row r="382" spans="1:6">
      <c r="A382" s="16" t="s">
        <v>585</v>
      </c>
      <c r="B382" s="16" t="s">
        <v>581</v>
      </c>
    </row>
    <row r="383" spans="1:6">
      <c r="A383" s="16" t="s">
        <v>582</v>
      </c>
      <c r="B383" t="s">
        <v>135</v>
      </c>
      <c r="C383" t="s">
        <v>81</v>
      </c>
      <c r="D383" t="s">
        <v>127</v>
      </c>
      <c r="E383" t="s">
        <v>583</v>
      </c>
    </row>
    <row r="384" spans="1:6">
      <c r="A384" s="17" t="s">
        <v>518</v>
      </c>
      <c r="B384" s="18">
        <v>7</v>
      </c>
      <c r="C384" s="18"/>
      <c r="D384" s="18">
        <v>11</v>
      </c>
      <c r="E384" s="18">
        <v>18</v>
      </c>
      <c r="F384" s="19">
        <f>E384*100/E389</f>
        <v>52.941176470588232</v>
      </c>
    </row>
    <row r="385" spans="1:8">
      <c r="A385" s="17" t="s">
        <v>519</v>
      </c>
      <c r="B385" s="18">
        <v>1</v>
      </c>
      <c r="C385" s="18"/>
      <c r="D385" s="18">
        <v>1</v>
      </c>
      <c r="E385" s="18">
        <v>2</v>
      </c>
      <c r="F385" s="19">
        <f>E385*100/E389</f>
        <v>5.882352941176471</v>
      </c>
    </row>
    <row r="386" spans="1:8">
      <c r="A386" s="17" t="s">
        <v>231</v>
      </c>
      <c r="B386" s="18">
        <v>1</v>
      </c>
      <c r="C386" s="18"/>
      <c r="D386" s="18">
        <v>1</v>
      </c>
      <c r="E386" s="18">
        <v>2</v>
      </c>
      <c r="F386" s="19">
        <f>E386*100/E389</f>
        <v>5.882352941176471</v>
      </c>
    </row>
    <row r="387" spans="1:8">
      <c r="A387" s="17" t="s">
        <v>240</v>
      </c>
      <c r="B387" s="18">
        <v>1</v>
      </c>
      <c r="C387" s="18"/>
      <c r="D387" s="18"/>
      <c r="E387" s="18">
        <v>1</v>
      </c>
      <c r="F387" s="19">
        <f>E387*100/E389</f>
        <v>2.9411764705882355</v>
      </c>
    </row>
    <row r="388" spans="1:8">
      <c r="A388" s="17" t="s">
        <v>81</v>
      </c>
      <c r="B388" s="18">
        <v>1</v>
      </c>
      <c r="C388" s="18">
        <v>10</v>
      </c>
      <c r="D388" s="18"/>
      <c r="E388" s="18">
        <v>11</v>
      </c>
      <c r="F388" s="19">
        <f>E388*100/E389</f>
        <v>32.352941176470587</v>
      </c>
    </row>
    <row r="389" spans="1:8">
      <c r="A389" s="17" t="s">
        <v>583</v>
      </c>
      <c r="B389" s="18">
        <v>11</v>
      </c>
      <c r="C389" s="18">
        <v>10</v>
      </c>
      <c r="D389" s="18">
        <v>13</v>
      </c>
      <c r="E389" s="18">
        <v>34</v>
      </c>
      <c r="F389">
        <f>SUM(F384:F388)</f>
        <v>100</v>
      </c>
    </row>
    <row r="392" spans="1:8">
      <c r="A392" s="17" t="s">
        <v>616</v>
      </c>
    </row>
    <row r="394" spans="1:8">
      <c r="A394" s="16" t="s">
        <v>585</v>
      </c>
      <c r="B394" s="16" t="s">
        <v>581</v>
      </c>
    </row>
    <row r="395" spans="1:8">
      <c r="A395" s="16" t="s">
        <v>582</v>
      </c>
      <c r="B395" t="s">
        <v>134</v>
      </c>
      <c r="C395" t="s">
        <v>135</v>
      </c>
      <c r="D395" t="s">
        <v>81</v>
      </c>
      <c r="E395" t="s">
        <v>127</v>
      </c>
      <c r="F395" t="s">
        <v>583</v>
      </c>
    </row>
    <row r="396" spans="1:8">
      <c r="A396" s="17" t="s">
        <v>518</v>
      </c>
      <c r="B396" s="18">
        <v>17</v>
      </c>
      <c r="C396" s="18">
        <v>7</v>
      </c>
      <c r="D396" s="18"/>
      <c r="E396" s="18">
        <v>11</v>
      </c>
      <c r="F396" s="18">
        <v>35</v>
      </c>
      <c r="G396" s="19">
        <f>F396*100/F404</f>
        <v>28.688524590163933</v>
      </c>
    </row>
    <row r="397" spans="1:8">
      <c r="A397" s="17" t="s">
        <v>140</v>
      </c>
      <c r="B397" s="18">
        <v>34</v>
      </c>
      <c r="C397" s="18"/>
      <c r="D397" s="18"/>
      <c r="E397" s="18"/>
      <c r="F397" s="18">
        <v>34</v>
      </c>
      <c r="G397" s="19">
        <f>F397*100/F404</f>
        <v>27.868852459016395</v>
      </c>
    </row>
    <row r="398" spans="1:8">
      <c r="A398" s="17" t="s">
        <v>519</v>
      </c>
      <c r="B398" s="18">
        <v>28</v>
      </c>
      <c r="C398" s="18">
        <v>1</v>
      </c>
      <c r="D398" s="18"/>
      <c r="E398" s="18">
        <v>1</v>
      </c>
      <c r="F398" s="18">
        <v>30</v>
      </c>
      <c r="G398" s="19">
        <f>F398*100/F404</f>
        <v>24.590163934426229</v>
      </c>
    </row>
    <row r="399" spans="1:8">
      <c r="A399" s="17" t="s">
        <v>231</v>
      </c>
      <c r="B399" s="18"/>
      <c r="C399" s="18">
        <v>1</v>
      </c>
      <c r="D399" s="18"/>
      <c r="E399" s="18">
        <v>1</v>
      </c>
      <c r="F399" s="18">
        <v>2</v>
      </c>
      <c r="G399" s="19">
        <f>F399*100/F404</f>
        <v>1.639344262295082</v>
      </c>
      <c r="H399" s="19">
        <f>G399+G400+G401</f>
        <v>3.278688524590164</v>
      </c>
    </row>
    <row r="400" spans="1:8">
      <c r="A400" s="17" t="s">
        <v>240</v>
      </c>
      <c r="B400" s="18"/>
      <c r="C400" s="18">
        <v>1</v>
      </c>
      <c r="D400" s="18"/>
      <c r="E400" s="18"/>
      <c r="F400" s="18">
        <v>1</v>
      </c>
      <c r="G400" s="19">
        <f>F400*100/F404</f>
        <v>0.81967213114754101</v>
      </c>
    </row>
    <row r="401" spans="1:7">
      <c r="A401" s="17" t="s">
        <v>410</v>
      </c>
      <c r="B401" s="18">
        <v>1</v>
      </c>
      <c r="C401" s="18"/>
      <c r="D401" s="18"/>
      <c r="E401" s="18"/>
      <c r="F401" s="18">
        <v>1</v>
      </c>
      <c r="G401" s="19">
        <f>F401*100/F404</f>
        <v>0.81967213114754101</v>
      </c>
    </row>
    <row r="402" spans="1:7">
      <c r="A402" s="17" t="s">
        <v>134</v>
      </c>
      <c r="B402" s="18">
        <v>8</v>
      </c>
      <c r="C402" s="18"/>
      <c r="D402" s="18"/>
      <c r="E402" s="18"/>
      <c r="F402" s="18">
        <v>8</v>
      </c>
      <c r="G402" s="19">
        <f>F402*100/F404</f>
        <v>6.557377049180328</v>
      </c>
    </row>
    <row r="403" spans="1:7">
      <c r="A403" s="17" t="s">
        <v>81</v>
      </c>
      <c r="B403" s="18"/>
      <c r="C403" s="18">
        <v>1</v>
      </c>
      <c r="D403" s="18">
        <v>10</v>
      </c>
      <c r="E403" s="18"/>
      <c r="F403" s="18">
        <v>11</v>
      </c>
      <c r="G403" s="19">
        <f>F403*100/F404</f>
        <v>9.0163934426229506</v>
      </c>
    </row>
    <row r="404" spans="1:7">
      <c r="A404" s="17" t="s">
        <v>583</v>
      </c>
      <c r="B404" s="18">
        <v>88</v>
      </c>
      <c r="C404" s="18">
        <v>11</v>
      </c>
      <c r="D404" s="18">
        <v>10</v>
      </c>
      <c r="E404" s="18">
        <v>13</v>
      </c>
      <c r="F404" s="18">
        <v>122</v>
      </c>
      <c r="G404" s="19"/>
    </row>
    <row r="407" spans="1:7">
      <c r="A407" s="17" t="s">
        <v>617</v>
      </c>
    </row>
    <row r="409" spans="1:7">
      <c r="A409" s="16" t="s">
        <v>585</v>
      </c>
      <c r="B409" s="16" t="s">
        <v>581</v>
      </c>
    </row>
    <row r="410" spans="1:7">
      <c r="A410" s="16" t="s">
        <v>582</v>
      </c>
      <c r="B410" t="s">
        <v>135</v>
      </c>
      <c r="C410" t="s">
        <v>81</v>
      </c>
      <c r="D410" t="s">
        <v>127</v>
      </c>
      <c r="E410" t="s">
        <v>583</v>
      </c>
    </row>
    <row r="411" spans="1:7">
      <c r="A411" s="17" t="s">
        <v>532</v>
      </c>
      <c r="B411" s="18">
        <v>3</v>
      </c>
      <c r="C411" s="18"/>
      <c r="D411" s="18">
        <v>4</v>
      </c>
      <c r="E411" s="18">
        <v>7</v>
      </c>
      <c r="F411" s="19">
        <f>E411*100/E418</f>
        <v>20.588235294117649</v>
      </c>
    </row>
    <row r="412" spans="1:7">
      <c r="A412" s="17" t="s">
        <v>534</v>
      </c>
      <c r="B412" s="18">
        <v>3</v>
      </c>
      <c r="C412" s="18"/>
      <c r="D412" s="18">
        <v>3</v>
      </c>
      <c r="E412" s="18">
        <v>6</v>
      </c>
      <c r="F412" s="19">
        <f>E412*100/E418</f>
        <v>17.647058823529413</v>
      </c>
    </row>
    <row r="413" spans="1:7">
      <c r="A413" s="17" t="s">
        <v>533</v>
      </c>
      <c r="B413" s="18">
        <v>1</v>
      </c>
      <c r="C413" s="18"/>
      <c r="D413" s="18">
        <v>1</v>
      </c>
      <c r="E413" s="18">
        <v>2</v>
      </c>
      <c r="F413" s="19">
        <f>E413*100/E418</f>
        <v>5.882352941176471</v>
      </c>
    </row>
    <row r="414" spans="1:7">
      <c r="A414" s="17" t="s">
        <v>531</v>
      </c>
      <c r="B414" s="18">
        <v>2</v>
      </c>
      <c r="C414" s="18"/>
      <c r="D414" s="18">
        <v>3</v>
      </c>
      <c r="E414" s="18">
        <v>5</v>
      </c>
      <c r="F414" s="19">
        <f>E414*100/E418</f>
        <v>14.705882352941176</v>
      </c>
    </row>
    <row r="415" spans="1:7">
      <c r="A415" s="17" t="s">
        <v>621</v>
      </c>
      <c r="B415" s="18">
        <v>1</v>
      </c>
      <c r="C415" s="18"/>
      <c r="D415" s="18">
        <v>1</v>
      </c>
      <c r="E415" s="18">
        <v>2</v>
      </c>
      <c r="F415" s="19">
        <f>E415*100/E418</f>
        <v>5.882352941176471</v>
      </c>
    </row>
    <row r="416" spans="1:7">
      <c r="A416" s="17" t="s">
        <v>619</v>
      </c>
      <c r="B416" s="18">
        <v>1</v>
      </c>
      <c r="C416" s="18"/>
      <c r="D416" s="18">
        <v>1</v>
      </c>
      <c r="E416" s="18">
        <v>2</v>
      </c>
      <c r="F416" s="19">
        <f>E416*100/E418</f>
        <v>5.882352941176471</v>
      </c>
    </row>
    <row r="417" spans="1:7">
      <c r="A417" s="17" t="s">
        <v>81</v>
      </c>
      <c r="B417" s="18"/>
      <c r="C417" s="18">
        <v>10</v>
      </c>
      <c r="D417" s="18"/>
      <c r="E417" s="18">
        <v>10</v>
      </c>
      <c r="F417" s="19">
        <f>E417*100/E418</f>
        <v>29.411764705882351</v>
      </c>
    </row>
    <row r="418" spans="1:7">
      <c r="A418" s="17" t="s">
        <v>583</v>
      </c>
      <c r="B418" s="18">
        <v>11</v>
      </c>
      <c r="C418" s="18">
        <v>10</v>
      </c>
      <c r="D418" s="18">
        <v>13</v>
      </c>
      <c r="E418" s="18">
        <v>34</v>
      </c>
      <c r="F418">
        <f>SUM(F411:F417)</f>
        <v>100</v>
      </c>
    </row>
    <row r="421" spans="1:7">
      <c r="A421" s="17" t="s">
        <v>623</v>
      </c>
    </row>
    <row r="423" spans="1:7">
      <c r="A423" s="16" t="s">
        <v>585</v>
      </c>
      <c r="B423" s="16" t="s">
        <v>581</v>
      </c>
    </row>
    <row r="424" spans="1:7">
      <c r="A424" s="16" t="s">
        <v>582</v>
      </c>
      <c r="B424" t="s">
        <v>134</v>
      </c>
      <c r="C424" t="s">
        <v>135</v>
      </c>
      <c r="D424" t="s">
        <v>81</v>
      </c>
      <c r="E424" t="s">
        <v>127</v>
      </c>
      <c r="F424" t="s">
        <v>583</v>
      </c>
    </row>
    <row r="425" spans="1:7">
      <c r="A425" s="17" t="s">
        <v>127</v>
      </c>
      <c r="B425" s="18">
        <v>35</v>
      </c>
      <c r="C425" s="18">
        <v>1</v>
      </c>
      <c r="D425" s="18"/>
      <c r="E425" s="18">
        <v>1</v>
      </c>
      <c r="F425" s="18">
        <v>37</v>
      </c>
    </row>
    <row r="426" spans="1:7">
      <c r="A426" s="17" t="s">
        <v>135</v>
      </c>
      <c r="B426" s="18">
        <v>45</v>
      </c>
      <c r="C426" s="18">
        <v>10</v>
      </c>
      <c r="D426" s="18"/>
      <c r="E426" s="18">
        <v>12</v>
      </c>
      <c r="F426" s="18">
        <v>67</v>
      </c>
    </row>
    <row r="427" spans="1:7">
      <c r="A427" s="17" t="s">
        <v>134</v>
      </c>
      <c r="B427" s="18">
        <v>8</v>
      </c>
      <c r="C427" s="18"/>
      <c r="D427" s="18"/>
      <c r="E427" s="18"/>
      <c r="F427" s="18">
        <v>8</v>
      </c>
      <c r="G427" t="s">
        <v>622</v>
      </c>
    </row>
    <row r="428" spans="1:7">
      <c r="A428" s="17" t="s">
        <v>81</v>
      </c>
      <c r="B428" s="18"/>
      <c r="C428" s="18"/>
      <c r="D428" s="18">
        <v>10</v>
      </c>
      <c r="E428" s="18"/>
      <c r="F428" s="18">
        <v>10</v>
      </c>
    </row>
    <row r="429" spans="1:7">
      <c r="A429" s="17" t="s">
        <v>583</v>
      </c>
      <c r="B429" s="18">
        <v>88</v>
      </c>
      <c r="C429" s="18">
        <v>11</v>
      </c>
      <c r="D429" s="18">
        <v>10</v>
      </c>
      <c r="E429" s="18">
        <v>13</v>
      </c>
      <c r="F429" s="18">
        <v>122</v>
      </c>
    </row>
    <row r="432" spans="1:7">
      <c r="A432" s="17" t="s">
        <v>644</v>
      </c>
    </row>
    <row r="434" spans="1:6">
      <c r="A434" s="16" t="s">
        <v>585</v>
      </c>
      <c r="B434" s="16" t="s">
        <v>581</v>
      </c>
    </row>
    <row r="435" spans="1:6">
      <c r="A435" s="16" t="s">
        <v>582</v>
      </c>
      <c r="B435" t="s">
        <v>127</v>
      </c>
      <c r="C435" t="s">
        <v>135</v>
      </c>
      <c r="D435" t="s">
        <v>134</v>
      </c>
      <c r="E435" t="s">
        <v>81</v>
      </c>
      <c r="F435" t="s">
        <v>583</v>
      </c>
    </row>
    <row r="436" spans="1:6">
      <c r="A436" s="17" t="s">
        <v>546</v>
      </c>
      <c r="B436" s="18">
        <v>10</v>
      </c>
      <c r="C436" s="18">
        <v>5</v>
      </c>
      <c r="D436" s="18"/>
      <c r="E436" s="18"/>
      <c r="F436" s="18">
        <v>15</v>
      </c>
    </row>
    <row r="437" spans="1:6">
      <c r="A437" s="17" t="s">
        <v>547</v>
      </c>
      <c r="B437" s="18">
        <v>1</v>
      </c>
      <c r="C437" s="18">
        <v>7</v>
      </c>
      <c r="D437" s="18"/>
      <c r="E437" s="18"/>
      <c r="F437" s="18">
        <v>8</v>
      </c>
    </row>
    <row r="438" spans="1:6">
      <c r="A438" s="17" t="s">
        <v>548</v>
      </c>
      <c r="B438" s="18"/>
      <c r="C438" s="18">
        <v>13</v>
      </c>
      <c r="D438" s="18"/>
      <c r="E438" s="18"/>
      <c r="F438" s="18">
        <v>13</v>
      </c>
    </row>
    <row r="439" spans="1:6">
      <c r="A439" s="17" t="s">
        <v>544</v>
      </c>
      <c r="B439" s="18"/>
      <c r="C439" s="18">
        <v>14</v>
      </c>
      <c r="D439" s="18"/>
      <c r="E439" s="18"/>
      <c r="F439" s="18">
        <v>14</v>
      </c>
    </row>
    <row r="440" spans="1:6">
      <c r="A440" s="17" t="s">
        <v>539</v>
      </c>
      <c r="B440" s="18">
        <v>22</v>
      </c>
      <c r="C440" s="18">
        <v>1</v>
      </c>
      <c r="D440" s="18"/>
      <c r="E440" s="18"/>
      <c r="F440" s="18">
        <v>23</v>
      </c>
    </row>
    <row r="441" spans="1:6">
      <c r="A441" s="17" t="s">
        <v>545</v>
      </c>
      <c r="B441" s="18"/>
      <c r="C441" s="18">
        <v>8</v>
      </c>
      <c r="D441" s="18"/>
      <c r="E441" s="18"/>
      <c r="F441" s="18">
        <v>8</v>
      </c>
    </row>
    <row r="442" spans="1:6">
      <c r="A442" s="17" t="s">
        <v>549</v>
      </c>
      <c r="B442" s="18"/>
      <c r="C442" s="18">
        <v>2</v>
      </c>
      <c r="D442" s="18"/>
      <c r="E442" s="18"/>
      <c r="F442" s="18">
        <v>2</v>
      </c>
    </row>
    <row r="443" spans="1:6">
      <c r="A443" s="17" t="s">
        <v>540</v>
      </c>
      <c r="B443" s="18"/>
      <c r="C443" s="18"/>
      <c r="D443" s="18">
        <v>2</v>
      </c>
      <c r="E443" s="18"/>
      <c r="F443" s="18">
        <v>2</v>
      </c>
    </row>
    <row r="444" spans="1:6">
      <c r="A444" s="17" t="s">
        <v>538</v>
      </c>
      <c r="B444" s="18"/>
      <c r="C444" s="18"/>
      <c r="D444" s="18">
        <v>6</v>
      </c>
      <c r="E444" s="18"/>
      <c r="F444" s="18">
        <v>6</v>
      </c>
    </row>
    <row r="445" spans="1:6">
      <c r="A445" s="17" t="s">
        <v>167</v>
      </c>
      <c r="B445" s="18"/>
      <c r="C445" s="18">
        <v>1</v>
      </c>
      <c r="D445" s="18"/>
      <c r="E445" s="18"/>
      <c r="F445" s="18">
        <v>1</v>
      </c>
    </row>
    <row r="446" spans="1:6">
      <c r="A446" s="17" t="s">
        <v>81</v>
      </c>
      <c r="B446" s="18">
        <v>4</v>
      </c>
      <c r="C446" s="18">
        <v>16</v>
      </c>
      <c r="D446" s="18"/>
      <c r="E446" s="18">
        <v>10</v>
      </c>
      <c r="F446" s="18">
        <v>30</v>
      </c>
    </row>
    <row r="447" spans="1:6">
      <c r="A447" s="17" t="s">
        <v>583</v>
      </c>
      <c r="B447" s="18">
        <v>37</v>
      </c>
      <c r="C447" s="18">
        <v>67</v>
      </c>
      <c r="D447" s="18">
        <v>8</v>
      </c>
      <c r="E447" s="18">
        <v>10</v>
      </c>
      <c r="F447" s="18">
        <v>122</v>
      </c>
    </row>
    <row r="453" spans="1:5">
      <c r="A453" s="16" t="s">
        <v>611</v>
      </c>
      <c r="B453" s="16" t="s">
        <v>581</v>
      </c>
    </row>
    <row r="454" spans="1:5">
      <c r="A454" s="16" t="s">
        <v>582</v>
      </c>
      <c r="B454" t="s">
        <v>127</v>
      </c>
      <c r="C454" t="s">
        <v>583</v>
      </c>
    </row>
    <row r="455" spans="1:5">
      <c r="A455" s="17" t="s">
        <v>261</v>
      </c>
      <c r="B455" s="18">
        <v>7</v>
      </c>
      <c r="C455" s="18">
        <v>7</v>
      </c>
      <c r="E455" s="19">
        <f>C455*100/C461</f>
        <v>18.918918918918919</v>
      </c>
    </row>
    <row r="456" spans="1:5">
      <c r="A456" s="17" t="s">
        <v>141</v>
      </c>
      <c r="B456" s="18">
        <v>15</v>
      </c>
      <c r="C456" s="18">
        <v>15</v>
      </c>
      <c r="E456" s="19">
        <f>C456*100/C461</f>
        <v>40.54054054054054</v>
      </c>
    </row>
    <row r="457" spans="1:5">
      <c r="A457" s="17" t="s">
        <v>241</v>
      </c>
      <c r="B457" s="18">
        <v>1</v>
      </c>
      <c r="C457" s="18">
        <v>1</v>
      </c>
      <c r="E457" s="19">
        <f>C457*100/C461</f>
        <v>2.7027027027027026</v>
      </c>
    </row>
    <row r="458" spans="1:5">
      <c r="A458" s="17" t="s">
        <v>232</v>
      </c>
      <c r="B458" s="18">
        <v>12</v>
      </c>
      <c r="C458" s="18">
        <v>12</v>
      </c>
      <c r="E458" s="19">
        <f>C458*100/C461</f>
        <v>32.432432432432435</v>
      </c>
    </row>
    <row r="459" spans="1:5">
      <c r="A459" s="17" t="s">
        <v>167</v>
      </c>
      <c r="B459" s="18">
        <v>1</v>
      </c>
      <c r="C459" s="18">
        <v>1</v>
      </c>
      <c r="E459" s="19">
        <f>C459*100/C461</f>
        <v>2.7027027027027026</v>
      </c>
    </row>
    <row r="460" spans="1:5">
      <c r="A460" s="17" t="s">
        <v>356</v>
      </c>
      <c r="B460" s="18">
        <v>1</v>
      </c>
      <c r="C460" s="18">
        <v>1</v>
      </c>
      <c r="E460" s="19">
        <f>C460*100/C461</f>
        <v>2.7027027027027026</v>
      </c>
    </row>
    <row r="461" spans="1:5">
      <c r="A461" s="17" t="s">
        <v>583</v>
      </c>
      <c r="B461" s="18">
        <v>37</v>
      </c>
      <c r="C461" s="18">
        <v>37</v>
      </c>
      <c r="E461" s="19">
        <f>SUM(E455:E460)</f>
        <v>100.00000000000001</v>
      </c>
    </row>
    <row r="468" spans="1:3">
      <c r="A468" s="16" t="s">
        <v>611</v>
      </c>
      <c r="B468" s="16" t="s">
        <v>581</v>
      </c>
    </row>
    <row r="469" spans="1:3">
      <c r="A469" s="16" t="s">
        <v>582</v>
      </c>
      <c r="B469" t="s">
        <v>127</v>
      </c>
      <c r="C469" t="s">
        <v>583</v>
      </c>
    </row>
    <row r="470" spans="1:3">
      <c r="A470" s="17" t="s">
        <v>233</v>
      </c>
      <c r="B470" s="18">
        <v>1</v>
      </c>
      <c r="C470" s="18">
        <v>1</v>
      </c>
    </row>
    <row r="471" spans="1:3">
      <c r="A471" s="17" t="s">
        <v>374</v>
      </c>
      <c r="B471" s="18">
        <v>3</v>
      </c>
      <c r="C471" s="18">
        <v>3</v>
      </c>
    </row>
    <row r="472" spans="1:3">
      <c r="A472" s="17" t="s">
        <v>142</v>
      </c>
      <c r="B472" s="18">
        <v>6</v>
      </c>
      <c r="C472" s="18">
        <v>6</v>
      </c>
    </row>
    <row r="473" spans="1:3">
      <c r="A473" s="17" t="s">
        <v>436</v>
      </c>
      <c r="B473" s="18">
        <v>1</v>
      </c>
      <c r="C473" s="18">
        <v>1</v>
      </c>
    </row>
    <row r="474" spans="1:3">
      <c r="A474" s="17" t="s">
        <v>243</v>
      </c>
      <c r="B474" s="18">
        <v>1</v>
      </c>
      <c r="C474" s="18">
        <v>1</v>
      </c>
    </row>
    <row r="475" spans="1:3">
      <c r="A475" s="17" t="s">
        <v>458</v>
      </c>
      <c r="B475" s="18">
        <v>1</v>
      </c>
      <c r="C475" s="18">
        <v>1</v>
      </c>
    </row>
    <row r="476" spans="1:3">
      <c r="A476" s="17" t="s">
        <v>407</v>
      </c>
      <c r="B476" s="18">
        <v>3</v>
      </c>
      <c r="C476" s="18">
        <v>3</v>
      </c>
    </row>
    <row r="477" spans="1:3">
      <c r="A477" s="17" t="s">
        <v>277</v>
      </c>
      <c r="B477" s="18">
        <v>2</v>
      </c>
      <c r="C477" s="18">
        <v>2</v>
      </c>
    </row>
    <row r="478" spans="1:3">
      <c r="A478" s="17" t="s">
        <v>288</v>
      </c>
      <c r="B478" s="18">
        <v>3</v>
      </c>
      <c r="C478" s="18">
        <v>3</v>
      </c>
    </row>
    <row r="479" spans="1:3">
      <c r="A479" s="17" t="s">
        <v>167</v>
      </c>
      <c r="B479" s="18">
        <v>5</v>
      </c>
      <c r="C479" s="18">
        <v>5</v>
      </c>
    </row>
    <row r="480" spans="1:3">
      <c r="A480" s="17" t="s">
        <v>218</v>
      </c>
      <c r="B480" s="18">
        <v>1</v>
      </c>
      <c r="C480" s="18">
        <v>1</v>
      </c>
    </row>
    <row r="481" spans="1:3">
      <c r="A481" s="17" t="s">
        <v>437</v>
      </c>
      <c r="B481" s="18">
        <v>1</v>
      </c>
      <c r="C481" s="18">
        <v>1</v>
      </c>
    </row>
    <row r="482" spans="1:3">
      <c r="A482" s="17" t="s">
        <v>242</v>
      </c>
      <c r="B482" s="18">
        <v>1</v>
      </c>
      <c r="C482" s="18">
        <v>1</v>
      </c>
    </row>
    <row r="483" spans="1:3">
      <c r="A483" s="17" t="s">
        <v>357</v>
      </c>
      <c r="B483" s="18">
        <v>1</v>
      </c>
      <c r="C483" s="18">
        <v>1</v>
      </c>
    </row>
    <row r="484" spans="1:3">
      <c r="A484" s="17" t="s">
        <v>287</v>
      </c>
      <c r="B484" s="18">
        <v>3</v>
      </c>
      <c r="C484" s="18">
        <v>3</v>
      </c>
    </row>
    <row r="485" spans="1:3">
      <c r="A485" s="17" t="s">
        <v>448</v>
      </c>
      <c r="B485" s="18">
        <v>2</v>
      </c>
      <c r="C485" s="18">
        <v>2</v>
      </c>
    </row>
    <row r="486" spans="1:3">
      <c r="A486" s="17" t="s">
        <v>459</v>
      </c>
      <c r="B486" s="18">
        <v>2</v>
      </c>
      <c r="C486" s="18">
        <v>2</v>
      </c>
    </row>
    <row r="487" spans="1:3">
      <c r="A487" s="17" t="s">
        <v>583</v>
      </c>
      <c r="B487" s="18">
        <v>37</v>
      </c>
      <c r="C487" s="18">
        <v>37</v>
      </c>
    </row>
    <row r="494" spans="1:3">
      <c r="A494" s="16" t="s">
        <v>611</v>
      </c>
      <c r="B494" s="16" t="s">
        <v>581</v>
      </c>
    </row>
    <row r="495" spans="1:3">
      <c r="A495" s="16" t="s">
        <v>582</v>
      </c>
      <c r="B495" t="s">
        <v>127</v>
      </c>
      <c r="C495" t="s">
        <v>583</v>
      </c>
    </row>
    <row r="496" spans="1:3">
      <c r="A496" s="17" t="s">
        <v>172</v>
      </c>
      <c r="B496" s="18">
        <v>20</v>
      </c>
      <c r="C496" s="18">
        <v>20</v>
      </c>
    </row>
    <row r="497" spans="1:5">
      <c r="A497" s="17" t="s">
        <v>143</v>
      </c>
      <c r="B497" s="18">
        <v>6</v>
      </c>
      <c r="C497" s="18">
        <v>6</v>
      </c>
    </row>
    <row r="498" spans="1:5">
      <c r="A498" s="17" t="s">
        <v>408</v>
      </c>
      <c r="B498" s="18">
        <v>3</v>
      </c>
      <c r="C498" s="18">
        <v>3</v>
      </c>
    </row>
    <row r="499" spans="1:5">
      <c r="A499" s="17" t="s">
        <v>375</v>
      </c>
      <c r="B499" s="18">
        <v>3</v>
      </c>
      <c r="C499" s="18">
        <v>3</v>
      </c>
    </row>
    <row r="500" spans="1:5">
      <c r="A500" s="17" t="s">
        <v>278</v>
      </c>
      <c r="B500" s="18">
        <v>2</v>
      </c>
      <c r="C500" s="18">
        <v>2</v>
      </c>
    </row>
    <row r="501" spans="1:5">
      <c r="A501" s="17" t="s">
        <v>182</v>
      </c>
      <c r="B501" s="18">
        <v>1</v>
      </c>
      <c r="C501" s="18">
        <v>1</v>
      </c>
    </row>
    <row r="502" spans="1:5">
      <c r="A502" s="17" t="s">
        <v>234</v>
      </c>
      <c r="B502" s="18">
        <v>1</v>
      </c>
      <c r="C502" s="18">
        <v>1</v>
      </c>
    </row>
    <row r="503" spans="1:5">
      <c r="A503" s="17" t="s">
        <v>167</v>
      </c>
      <c r="B503" s="18">
        <v>1</v>
      </c>
      <c r="C503" s="18">
        <v>1</v>
      </c>
    </row>
    <row r="504" spans="1:5">
      <c r="A504" s="17" t="s">
        <v>583</v>
      </c>
      <c r="B504" s="18">
        <v>37</v>
      </c>
      <c r="C504" s="18">
        <v>37</v>
      </c>
    </row>
    <row r="508" spans="1:5">
      <c r="A508" t="s">
        <v>646</v>
      </c>
    </row>
    <row r="509" spans="1:5">
      <c r="A509" s="16" t="s">
        <v>611</v>
      </c>
      <c r="B509" s="16" t="s">
        <v>581</v>
      </c>
    </row>
    <row r="510" spans="1:5">
      <c r="A510" s="16" t="s">
        <v>582</v>
      </c>
      <c r="B510" t="s">
        <v>127</v>
      </c>
      <c r="C510" t="s">
        <v>135</v>
      </c>
      <c r="D510" t="s">
        <v>81</v>
      </c>
      <c r="E510" t="s">
        <v>583</v>
      </c>
    </row>
    <row r="511" spans="1:5">
      <c r="A511" s="17" t="s">
        <v>151</v>
      </c>
      <c r="B511" s="18">
        <v>1</v>
      </c>
      <c r="C511" s="18">
        <v>13</v>
      </c>
      <c r="D511" s="18"/>
      <c r="E511" s="18">
        <v>14</v>
      </c>
    </row>
    <row r="512" spans="1:5">
      <c r="A512" s="17" t="s">
        <v>365</v>
      </c>
      <c r="B512" s="18"/>
      <c r="C512" s="18">
        <v>3</v>
      </c>
      <c r="D512" s="18"/>
      <c r="E512" s="18">
        <v>3</v>
      </c>
    </row>
    <row r="513" spans="1:5">
      <c r="A513" s="17" t="s">
        <v>293</v>
      </c>
      <c r="B513" s="18"/>
      <c r="C513" s="18">
        <v>1</v>
      </c>
      <c r="D513" s="18"/>
      <c r="E513" s="18">
        <v>1</v>
      </c>
    </row>
    <row r="514" spans="1:5">
      <c r="A514" s="17" t="s">
        <v>558</v>
      </c>
      <c r="B514" s="18"/>
      <c r="C514" s="18">
        <v>1</v>
      </c>
      <c r="D514" s="18"/>
      <c r="E514" s="18">
        <v>1</v>
      </c>
    </row>
    <row r="515" spans="1:5">
      <c r="A515" s="17" t="s">
        <v>409</v>
      </c>
      <c r="B515" s="18"/>
      <c r="C515" s="18">
        <v>1</v>
      </c>
      <c r="D515" s="18"/>
      <c r="E515" s="18">
        <v>1</v>
      </c>
    </row>
    <row r="516" spans="1:5">
      <c r="A516" s="17" t="s">
        <v>376</v>
      </c>
      <c r="B516" s="18">
        <v>1</v>
      </c>
      <c r="C516" s="18"/>
      <c r="D516" s="18"/>
      <c r="E516" s="18">
        <v>1</v>
      </c>
    </row>
    <row r="517" spans="1:5">
      <c r="A517" s="17" t="s">
        <v>559</v>
      </c>
      <c r="B517" s="18"/>
      <c r="C517" s="18">
        <v>1</v>
      </c>
      <c r="D517" s="18"/>
      <c r="E517" s="18">
        <v>1</v>
      </c>
    </row>
    <row r="518" spans="1:5">
      <c r="A518" s="17" t="s">
        <v>560</v>
      </c>
      <c r="B518" s="18"/>
      <c r="C518" s="18">
        <v>1</v>
      </c>
      <c r="D518" s="18"/>
      <c r="E518" s="18">
        <v>1</v>
      </c>
    </row>
    <row r="519" spans="1:5">
      <c r="A519" s="17" t="s">
        <v>343</v>
      </c>
      <c r="B519" s="18"/>
      <c r="C519" s="18">
        <v>1</v>
      </c>
      <c r="D519" s="18"/>
      <c r="E519" s="18">
        <v>1</v>
      </c>
    </row>
    <row r="520" spans="1:5">
      <c r="A520" s="17" t="s">
        <v>81</v>
      </c>
      <c r="B520" s="18"/>
      <c r="C520" s="18"/>
      <c r="D520" s="18">
        <v>10</v>
      </c>
      <c r="E520" s="18">
        <v>10</v>
      </c>
    </row>
    <row r="521" spans="1:5">
      <c r="A521" s="17" t="s">
        <v>583</v>
      </c>
      <c r="B521" s="18">
        <v>2</v>
      </c>
      <c r="C521" s="18">
        <v>22</v>
      </c>
      <c r="D521" s="18">
        <v>10</v>
      </c>
      <c r="E521" s="18">
        <v>34</v>
      </c>
    </row>
    <row r="523" spans="1:5">
      <c r="A523" s="17" t="s">
        <v>645</v>
      </c>
    </row>
    <row r="525" spans="1:5">
      <c r="A525" s="16" t="s">
        <v>611</v>
      </c>
      <c r="B525" s="16" t="s">
        <v>581</v>
      </c>
    </row>
    <row r="526" spans="1:5">
      <c r="A526" s="16" t="s">
        <v>582</v>
      </c>
      <c r="B526" t="s">
        <v>127</v>
      </c>
      <c r="C526" t="s">
        <v>135</v>
      </c>
      <c r="D526" t="s">
        <v>81</v>
      </c>
      <c r="E526" t="s">
        <v>583</v>
      </c>
    </row>
    <row r="527" spans="1:5">
      <c r="A527" s="17" t="s">
        <v>235</v>
      </c>
      <c r="B527" s="18"/>
      <c r="C527" s="18">
        <v>1</v>
      </c>
      <c r="D527" s="18"/>
      <c r="E527" s="18">
        <v>1</v>
      </c>
    </row>
    <row r="528" spans="1:5">
      <c r="A528" s="17" t="s">
        <v>219</v>
      </c>
      <c r="B528" s="18"/>
      <c r="C528" s="18">
        <v>4</v>
      </c>
      <c r="D528" s="18"/>
      <c r="E528" s="18">
        <v>4</v>
      </c>
    </row>
    <row r="529" spans="1:5">
      <c r="A529" s="17" t="s">
        <v>204</v>
      </c>
      <c r="B529" s="18"/>
      <c r="C529" s="18">
        <v>4</v>
      </c>
      <c r="D529" s="18"/>
      <c r="E529" s="18">
        <v>4</v>
      </c>
    </row>
    <row r="530" spans="1:5">
      <c r="A530" s="17" t="s">
        <v>145</v>
      </c>
      <c r="B530" s="18">
        <v>1</v>
      </c>
      <c r="C530" s="18">
        <v>2</v>
      </c>
      <c r="D530" s="18"/>
      <c r="E530" s="18">
        <v>3</v>
      </c>
    </row>
    <row r="531" spans="1:5">
      <c r="A531" s="17" t="s">
        <v>244</v>
      </c>
      <c r="B531" s="18"/>
      <c r="C531" s="18">
        <v>4</v>
      </c>
      <c r="D531" s="18"/>
      <c r="E531" s="18">
        <v>4</v>
      </c>
    </row>
    <row r="532" spans="1:5">
      <c r="A532" s="17" t="s">
        <v>410</v>
      </c>
      <c r="B532" s="18"/>
      <c r="C532" s="18">
        <v>1</v>
      </c>
      <c r="D532" s="18"/>
      <c r="E532" s="18">
        <v>1</v>
      </c>
    </row>
    <row r="533" spans="1:5">
      <c r="A533" s="17" t="s">
        <v>81</v>
      </c>
      <c r="B533" s="18"/>
      <c r="C533" s="18"/>
      <c r="D533" s="18">
        <v>10</v>
      </c>
      <c r="E533" s="18">
        <v>10</v>
      </c>
    </row>
    <row r="534" spans="1:5">
      <c r="A534" s="17" t="s">
        <v>262</v>
      </c>
      <c r="B534" s="18"/>
      <c r="C534" s="18">
        <v>1</v>
      </c>
      <c r="D534" s="18"/>
      <c r="E534" s="18">
        <v>1</v>
      </c>
    </row>
    <row r="535" spans="1:5">
      <c r="A535" s="17" t="s">
        <v>431</v>
      </c>
      <c r="B535" s="18"/>
      <c r="C535" s="18">
        <v>1</v>
      </c>
      <c r="D535" s="18"/>
      <c r="E535" s="18">
        <v>1</v>
      </c>
    </row>
    <row r="536" spans="1:5">
      <c r="A536" s="17" t="s">
        <v>151</v>
      </c>
      <c r="B536" s="18">
        <v>1</v>
      </c>
      <c r="C536" s="18">
        <v>4</v>
      </c>
      <c r="D536" s="18"/>
      <c r="E536" s="18">
        <v>5</v>
      </c>
    </row>
    <row r="537" spans="1:5">
      <c r="A537" s="17" t="s">
        <v>583</v>
      </c>
      <c r="B537" s="18">
        <v>2</v>
      </c>
      <c r="C537" s="18">
        <v>22</v>
      </c>
      <c r="D537" s="18">
        <v>10</v>
      </c>
      <c r="E537" s="18">
        <v>34</v>
      </c>
    </row>
    <row r="543" spans="1:5">
      <c r="A543" s="16" t="s">
        <v>611</v>
      </c>
      <c r="B543" s="16" t="s">
        <v>581</v>
      </c>
    </row>
    <row r="544" spans="1:5">
      <c r="A544" s="16" t="s">
        <v>582</v>
      </c>
      <c r="B544" t="s">
        <v>127</v>
      </c>
      <c r="C544" t="s">
        <v>135</v>
      </c>
      <c r="D544" t="s">
        <v>81</v>
      </c>
      <c r="E544" t="s">
        <v>583</v>
      </c>
    </row>
    <row r="545" spans="1:5">
      <c r="A545" s="17" t="s">
        <v>235</v>
      </c>
      <c r="B545" s="18"/>
      <c r="C545" s="18">
        <v>1</v>
      </c>
      <c r="D545" s="18"/>
      <c r="E545" s="18">
        <v>1</v>
      </c>
    </row>
    <row r="546" spans="1:5">
      <c r="A546" s="17" t="s">
        <v>219</v>
      </c>
      <c r="B546" s="18"/>
      <c r="C546" s="18">
        <v>4</v>
      </c>
      <c r="D546" s="18"/>
      <c r="E546" s="18">
        <v>4</v>
      </c>
    </row>
    <row r="547" spans="1:5">
      <c r="A547" s="17" t="s">
        <v>204</v>
      </c>
      <c r="B547" s="18"/>
      <c r="C547" s="18">
        <v>4</v>
      </c>
      <c r="D547" s="18"/>
      <c r="E547" s="18">
        <v>4</v>
      </c>
    </row>
    <row r="548" spans="1:5">
      <c r="A548" s="17" t="s">
        <v>145</v>
      </c>
      <c r="B548" s="18">
        <v>1</v>
      </c>
      <c r="C548" s="18">
        <v>2</v>
      </c>
      <c r="D548" s="18"/>
      <c r="E548" s="18">
        <v>3</v>
      </c>
    </row>
    <row r="549" spans="1:5">
      <c r="A549" s="17" t="s">
        <v>244</v>
      </c>
      <c r="B549" s="18"/>
      <c r="C549" s="18">
        <v>4</v>
      </c>
      <c r="D549" s="18"/>
      <c r="E549" s="18">
        <v>4</v>
      </c>
    </row>
    <row r="550" spans="1:5">
      <c r="A550" s="17" t="s">
        <v>410</v>
      </c>
      <c r="B550" s="18"/>
      <c r="C550" s="18">
        <v>1</v>
      </c>
      <c r="D550" s="18"/>
      <c r="E550" s="18">
        <v>1</v>
      </c>
    </row>
    <row r="551" spans="1:5">
      <c r="A551" s="17" t="s">
        <v>81</v>
      </c>
      <c r="B551" s="18"/>
      <c r="C551" s="18"/>
      <c r="D551" s="18">
        <v>10</v>
      </c>
      <c r="E551" s="18">
        <v>10</v>
      </c>
    </row>
    <row r="552" spans="1:5">
      <c r="A552" s="17" t="s">
        <v>262</v>
      </c>
      <c r="B552" s="18"/>
      <c r="C552" s="18">
        <v>1</v>
      </c>
      <c r="D552" s="18"/>
      <c r="E552" s="18">
        <v>1</v>
      </c>
    </row>
    <row r="553" spans="1:5">
      <c r="A553" s="17" t="s">
        <v>431</v>
      </c>
      <c r="B553" s="18"/>
      <c r="C553" s="18">
        <v>1</v>
      </c>
      <c r="D553" s="18"/>
      <c r="E553" s="18">
        <v>1</v>
      </c>
    </row>
    <row r="554" spans="1:5">
      <c r="A554" s="17" t="s">
        <v>151</v>
      </c>
      <c r="B554" s="18">
        <v>1</v>
      </c>
      <c r="C554" s="18">
        <v>4</v>
      </c>
      <c r="D554" s="18"/>
      <c r="E554" s="18">
        <v>5</v>
      </c>
    </row>
    <row r="555" spans="1:5">
      <c r="A555" s="17" t="s">
        <v>583</v>
      </c>
      <c r="B555" s="18">
        <v>2</v>
      </c>
      <c r="C555" s="18">
        <v>22</v>
      </c>
      <c r="D555" s="18">
        <v>10</v>
      </c>
      <c r="E555" s="18">
        <v>34</v>
      </c>
    </row>
    <row r="560" spans="1:5">
      <c r="A560" t="s">
        <v>647</v>
      </c>
    </row>
    <row r="562" spans="1:5">
      <c r="A562" s="16" t="s">
        <v>611</v>
      </c>
      <c r="B562" s="16" t="s">
        <v>581</v>
      </c>
    </row>
    <row r="563" spans="1:5">
      <c r="A563" s="16" t="s">
        <v>582</v>
      </c>
      <c r="B563" t="s">
        <v>127</v>
      </c>
      <c r="C563" t="s">
        <v>135</v>
      </c>
      <c r="D563" t="s">
        <v>81</v>
      </c>
      <c r="E563" t="s">
        <v>583</v>
      </c>
    </row>
    <row r="564" spans="1:5">
      <c r="A564" s="17" t="s">
        <v>327</v>
      </c>
      <c r="B564" s="18"/>
      <c r="C564" s="18">
        <v>1</v>
      </c>
      <c r="D564" s="18"/>
      <c r="E564" s="18">
        <v>1</v>
      </c>
    </row>
    <row r="565" spans="1:5">
      <c r="A565" s="17" t="s">
        <v>146</v>
      </c>
      <c r="B565" s="18">
        <v>1</v>
      </c>
      <c r="C565" s="18">
        <v>13</v>
      </c>
      <c r="D565" s="18"/>
      <c r="E565" s="18">
        <v>14</v>
      </c>
    </row>
    <row r="566" spans="1:5">
      <c r="A566" s="17" t="s">
        <v>305</v>
      </c>
      <c r="B566" s="18"/>
      <c r="C566" s="18">
        <v>1</v>
      </c>
      <c r="D566" s="18"/>
      <c r="E566" s="18">
        <v>1</v>
      </c>
    </row>
    <row r="567" spans="1:5">
      <c r="A567" s="17" t="s">
        <v>449</v>
      </c>
      <c r="B567" s="18"/>
      <c r="C567" s="18">
        <v>1</v>
      </c>
      <c r="D567" s="18"/>
      <c r="E567" s="18">
        <v>1</v>
      </c>
    </row>
    <row r="568" spans="1:5">
      <c r="A568" s="17" t="s">
        <v>343</v>
      </c>
      <c r="B568" s="18"/>
      <c r="C568" s="18">
        <v>1</v>
      </c>
      <c r="D568" s="18"/>
      <c r="E568" s="18">
        <v>1</v>
      </c>
    </row>
    <row r="569" spans="1:5">
      <c r="A569" s="17" t="s">
        <v>279</v>
      </c>
      <c r="B569" s="18"/>
      <c r="C569" s="18">
        <v>1</v>
      </c>
      <c r="D569" s="18"/>
      <c r="E569" s="18">
        <v>1</v>
      </c>
    </row>
    <row r="570" spans="1:5">
      <c r="A570" s="17" t="s">
        <v>81</v>
      </c>
      <c r="B570" s="18"/>
      <c r="C570" s="18"/>
      <c r="D570" s="18">
        <v>10</v>
      </c>
      <c r="E570" s="18">
        <v>10</v>
      </c>
    </row>
    <row r="571" spans="1:5">
      <c r="A571" s="17" t="s">
        <v>151</v>
      </c>
      <c r="B571" s="18">
        <v>1</v>
      </c>
      <c r="C571" s="18">
        <v>4</v>
      </c>
      <c r="D571" s="18"/>
      <c r="E571" s="18">
        <v>5</v>
      </c>
    </row>
    <row r="572" spans="1:5">
      <c r="A572" s="17" t="s">
        <v>583</v>
      </c>
      <c r="B572" s="18">
        <v>2</v>
      </c>
      <c r="C572" s="18">
        <v>22</v>
      </c>
      <c r="D572" s="18">
        <v>10</v>
      </c>
      <c r="E572" s="18">
        <v>34</v>
      </c>
    </row>
    <row r="576" spans="1:5">
      <c r="A576" t="s">
        <v>624</v>
      </c>
    </row>
    <row r="577" spans="1:6">
      <c r="A577" s="16" t="s">
        <v>611</v>
      </c>
      <c r="B577" s="16" t="s">
        <v>581</v>
      </c>
    </row>
    <row r="578" spans="1:6">
      <c r="A578" s="16" t="s">
        <v>582</v>
      </c>
      <c r="B578" t="s">
        <v>127</v>
      </c>
      <c r="C578" t="s">
        <v>135</v>
      </c>
      <c r="D578" t="s">
        <v>81</v>
      </c>
      <c r="E578" t="s">
        <v>583</v>
      </c>
    </row>
    <row r="579" spans="1:6">
      <c r="A579" s="17" t="s">
        <v>563</v>
      </c>
      <c r="B579" s="18">
        <v>1</v>
      </c>
      <c r="C579" s="18">
        <v>1</v>
      </c>
      <c r="D579" s="18"/>
      <c r="E579" s="18">
        <v>2</v>
      </c>
      <c r="F579" s="19">
        <f>E579*100/E585</f>
        <v>5.882352941176471</v>
      </c>
    </row>
    <row r="580" spans="1:6">
      <c r="A580" s="17" t="s">
        <v>564</v>
      </c>
      <c r="B580" s="18">
        <v>1</v>
      </c>
      <c r="C580" s="18">
        <v>7</v>
      </c>
      <c r="D580" s="18"/>
      <c r="E580" s="18">
        <v>8</v>
      </c>
      <c r="F580" s="19">
        <f>E580*100/E585</f>
        <v>23.529411764705884</v>
      </c>
    </row>
    <row r="581" spans="1:6">
      <c r="A581" s="17" t="s">
        <v>565</v>
      </c>
      <c r="B581" s="18"/>
      <c r="C581" s="18">
        <v>9</v>
      </c>
      <c r="D581" s="18"/>
      <c r="E581" s="18">
        <v>9</v>
      </c>
      <c r="F581" s="19">
        <f>E581*100/E585</f>
        <v>26.470588235294116</v>
      </c>
    </row>
    <row r="582" spans="1:6">
      <c r="A582" s="17" t="s">
        <v>566</v>
      </c>
      <c r="B582" s="18"/>
      <c r="C582" s="18">
        <v>1</v>
      </c>
      <c r="D582" s="18"/>
      <c r="E582" s="18">
        <v>1</v>
      </c>
      <c r="F582" s="19">
        <f>E582*100/E585</f>
        <v>2.9411764705882355</v>
      </c>
    </row>
    <row r="583" spans="1:6">
      <c r="A583" s="17" t="s">
        <v>567</v>
      </c>
      <c r="B583" s="18"/>
      <c r="C583" s="18">
        <v>4</v>
      </c>
      <c r="D583" s="18"/>
      <c r="E583" s="18">
        <v>4</v>
      </c>
      <c r="F583" s="19">
        <f>E583*100/E585</f>
        <v>11.764705882352942</v>
      </c>
    </row>
    <row r="584" spans="1:6">
      <c r="A584" s="17" t="s">
        <v>81</v>
      </c>
      <c r="B584" s="18"/>
      <c r="C584" s="18"/>
      <c r="D584" s="18">
        <v>10</v>
      </c>
      <c r="E584" s="18">
        <v>10</v>
      </c>
      <c r="F584" s="19">
        <f>E584*100/E585</f>
        <v>29.411764705882351</v>
      </c>
    </row>
    <row r="585" spans="1:6">
      <c r="A585" s="17" t="s">
        <v>583</v>
      </c>
      <c r="B585" s="18">
        <v>2</v>
      </c>
      <c r="C585" s="18">
        <v>22</v>
      </c>
      <c r="D585" s="18">
        <v>10</v>
      </c>
      <c r="E585" s="18">
        <v>34</v>
      </c>
      <c r="F585">
        <f>SUM(F579:F584)</f>
        <v>100</v>
      </c>
    </row>
    <row r="587" spans="1:6">
      <c r="A587" s="17" t="s">
        <v>102</v>
      </c>
    </row>
    <row r="589" spans="1:6">
      <c r="A589" s="16" t="s">
        <v>611</v>
      </c>
      <c r="B589" s="16" t="s">
        <v>581</v>
      </c>
    </row>
    <row r="590" spans="1:6">
      <c r="A590" s="16" t="s">
        <v>582</v>
      </c>
      <c r="B590" t="s">
        <v>127</v>
      </c>
      <c r="C590" t="s">
        <v>135</v>
      </c>
      <c r="D590" t="s">
        <v>81</v>
      </c>
      <c r="E590" t="s">
        <v>583</v>
      </c>
    </row>
    <row r="591" spans="1:6">
      <c r="A591" s="17" t="s">
        <v>147</v>
      </c>
      <c r="B591" s="18">
        <v>1</v>
      </c>
      <c r="C591" s="18">
        <v>18</v>
      </c>
      <c r="D591" s="18"/>
      <c r="E591" s="18">
        <v>19</v>
      </c>
    </row>
    <row r="592" spans="1:6">
      <c r="A592" s="17" t="s">
        <v>358</v>
      </c>
      <c r="B592" s="18">
        <v>1</v>
      </c>
      <c r="C592" s="18">
        <v>3</v>
      </c>
      <c r="D592" s="18"/>
      <c r="E592" s="18">
        <v>4</v>
      </c>
    </row>
    <row r="593" spans="1:6">
      <c r="A593" s="17" t="s">
        <v>344</v>
      </c>
      <c r="B593" s="18"/>
      <c r="C593" s="18">
        <v>1</v>
      </c>
      <c r="D593" s="18"/>
      <c r="E593" s="18">
        <v>1</v>
      </c>
    </row>
    <row r="594" spans="1:6">
      <c r="A594" s="17" t="s">
        <v>81</v>
      </c>
      <c r="B594" s="18"/>
      <c r="C594" s="18"/>
      <c r="D594" s="18">
        <v>10</v>
      </c>
      <c r="E594" s="18">
        <v>10</v>
      </c>
    </row>
    <row r="595" spans="1:6">
      <c r="A595" s="17" t="s">
        <v>583</v>
      </c>
      <c r="B595" s="18">
        <v>2</v>
      </c>
      <c r="C595" s="18">
        <v>22</v>
      </c>
      <c r="D595" s="18">
        <v>10</v>
      </c>
      <c r="E595" s="18">
        <v>34</v>
      </c>
    </row>
    <row r="598" spans="1:6">
      <c r="A598" s="17" t="s">
        <v>648</v>
      </c>
    </row>
    <row r="599" spans="1:6">
      <c r="A599" s="16" t="s">
        <v>611</v>
      </c>
      <c r="B599" s="16" t="s">
        <v>581</v>
      </c>
    </row>
    <row r="600" spans="1:6">
      <c r="A600" s="16" t="s">
        <v>582</v>
      </c>
      <c r="B600" t="s">
        <v>127</v>
      </c>
      <c r="C600" t="s">
        <v>135</v>
      </c>
      <c r="D600" t="s">
        <v>81</v>
      </c>
      <c r="E600" t="s">
        <v>583</v>
      </c>
    </row>
    <row r="601" spans="1:6">
      <c r="A601" s="17" t="s">
        <v>148</v>
      </c>
      <c r="B601" s="18">
        <v>2</v>
      </c>
      <c r="C601" s="18">
        <v>16</v>
      </c>
      <c r="D601" s="18"/>
      <c r="E601" s="18">
        <v>18</v>
      </c>
      <c r="F601">
        <f>E601*100/E605</f>
        <v>52.941176470588232</v>
      </c>
    </row>
    <row r="602" spans="1:6">
      <c r="A602" s="17" t="s">
        <v>328</v>
      </c>
      <c r="B602" s="18"/>
      <c r="C602" s="18">
        <v>4</v>
      </c>
      <c r="D602" s="18"/>
      <c r="E602" s="18">
        <v>4</v>
      </c>
    </row>
    <row r="603" spans="1:6">
      <c r="A603" s="17" t="s">
        <v>568</v>
      </c>
      <c r="B603" s="18"/>
      <c r="C603" s="18">
        <v>2</v>
      </c>
      <c r="D603" s="18"/>
      <c r="E603" s="18">
        <v>2</v>
      </c>
    </row>
    <row r="604" spans="1:6">
      <c r="A604" s="17" t="s">
        <v>81</v>
      </c>
      <c r="B604" s="18"/>
      <c r="C604" s="18"/>
      <c r="D604" s="18">
        <v>10</v>
      </c>
      <c r="E604" s="18">
        <v>10</v>
      </c>
    </row>
    <row r="605" spans="1:6">
      <c r="A605" s="17" t="s">
        <v>583</v>
      </c>
      <c r="B605" s="18">
        <v>2</v>
      </c>
      <c r="C605" s="18">
        <v>22</v>
      </c>
      <c r="D605" s="18">
        <v>10</v>
      </c>
      <c r="E605" s="18">
        <v>34</v>
      </c>
    </row>
    <row r="608" spans="1:6">
      <c r="A608" s="17" t="s">
        <v>625</v>
      </c>
    </row>
    <row r="609" spans="1:5">
      <c r="A609" s="16" t="s">
        <v>611</v>
      </c>
      <c r="B609" s="16" t="s">
        <v>581</v>
      </c>
    </row>
    <row r="610" spans="1:5">
      <c r="A610" s="16" t="s">
        <v>582</v>
      </c>
      <c r="B610" t="s">
        <v>127</v>
      </c>
      <c r="C610" t="s">
        <v>135</v>
      </c>
      <c r="D610" t="s">
        <v>81</v>
      </c>
      <c r="E610" t="s">
        <v>583</v>
      </c>
    </row>
    <row r="611" spans="1:5">
      <c r="A611" s="17" t="s">
        <v>127</v>
      </c>
      <c r="B611" s="18"/>
      <c r="C611" s="18">
        <v>1</v>
      </c>
      <c r="D611" s="18"/>
      <c r="E611" s="18">
        <v>1</v>
      </c>
    </row>
    <row r="612" spans="1:5">
      <c r="A612" s="17" t="s">
        <v>135</v>
      </c>
      <c r="B612" s="18">
        <v>2</v>
      </c>
      <c r="C612" s="18">
        <v>21</v>
      </c>
      <c r="D612" s="18"/>
      <c r="E612" s="18">
        <v>23</v>
      </c>
    </row>
    <row r="613" spans="1:5">
      <c r="A613" s="17" t="s">
        <v>81</v>
      </c>
      <c r="B613" s="18"/>
      <c r="C613" s="18"/>
      <c r="D613" s="18">
        <v>10</v>
      </c>
      <c r="E613" s="18">
        <v>10</v>
      </c>
    </row>
    <row r="614" spans="1:5">
      <c r="A614" s="17" t="s">
        <v>583</v>
      </c>
      <c r="B614" s="18">
        <v>2</v>
      </c>
      <c r="C614" s="18">
        <v>22</v>
      </c>
      <c r="D614" s="18">
        <v>10</v>
      </c>
      <c r="E614" s="18">
        <v>34</v>
      </c>
    </row>
    <row r="619" spans="1:5">
      <c r="A619" s="16" t="s">
        <v>611</v>
      </c>
      <c r="B619" s="16" t="s">
        <v>581</v>
      </c>
    </row>
    <row r="620" spans="1:5">
      <c r="A620" s="16" t="s">
        <v>582</v>
      </c>
      <c r="B620" t="s">
        <v>127</v>
      </c>
      <c r="C620" t="s">
        <v>135</v>
      </c>
      <c r="D620" t="s">
        <v>81</v>
      </c>
      <c r="E620" t="s">
        <v>583</v>
      </c>
    </row>
    <row r="621" spans="1:5">
      <c r="A621" s="17" t="s">
        <v>245</v>
      </c>
      <c r="B621" s="18"/>
      <c r="C621" s="18">
        <v>3</v>
      </c>
      <c r="D621" s="18"/>
      <c r="E621" s="18">
        <v>3</v>
      </c>
    </row>
    <row r="622" spans="1:5">
      <c r="A622" s="17" t="s">
        <v>306</v>
      </c>
      <c r="B622" s="18"/>
      <c r="C622" s="18">
        <v>2</v>
      </c>
      <c r="D622" s="18"/>
      <c r="E622" s="18">
        <v>2</v>
      </c>
    </row>
    <row r="623" spans="1:5">
      <c r="A623" s="17" t="s">
        <v>366</v>
      </c>
      <c r="B623" s="18">
        <v>2</v>
      </c>
      <c r="C623" s="18">
        <v>4</v>
      </c>
      <c r="D623" s="18"/>
      <c r="E623" s="18">
        <v>6</v>
      </c>
    </row>
    <row r="624" spans="1:5">
      <c r="A624" s="17" t="s">
        <v>151</v>
      </c>
      <c r="B624" s="18"/>
      <c r="C624" s="18">
        <v>7</v>
      </c>
      <c r="D624" s="18"/>
      <c r="E624" s="18">
        <v>7</v>
      </c>
    </row>
    <row r="625" spans="1:5">
      <c r="A625" s="17" t="s">
        <v>394</v>
      </c>
      <c r="B625" s="18"/>
      <c r="C625" s="18">
        <v>2</v>
      </c>
      <c r="D625" s="18"/>
      <c r="E625" s="18">
        <v>2</v>
      </c>
    </row>
    <row r="626" spans="1:5">
      <c r="A626" s="17" t="s">
        <v>81</v>
      </c>
      <c r="B626" s="18"/>
      <c r="C626" s="18"/>
      <c r="D626" s="18">
        <v>10</v>
      </c>
      <c r="E626" s="18">
        <v>10</v>
      </c>
    </row>
    <row r="627" spans="1:5">
      <c r="A627" s="17" t="s">
        <v>626</v>
      </c>
      <c r="B627" s="18"/>
      <c r="C627" s="18">
        <v>4</v>
      </c>
      <c r="D627" s="18"/>
      <c r="E627" s="18">
        <v>4</v>
      </c>
    </row>
    <row r="628" spans="1:5">
      <c r="A628" s="17" t="s">
        <v>583</v>
      </c>
      <c r="B628" s="18">
        <v>2</v>
      </c>
      <c r="C628" s="18">
        <v>22</v>
      </c>
      <c r="D628" s="18">
        <v>10</v>
      </c>
      <c r="E628" s="18">
        <v>34</v>
      </c>
    </row>
    <row r="632" spans="1:5">
      <c r="A632" t="s">
        <v>627</v>
      </c>
    </row>
    <row r="633" spans="1:5">
      <c r="A633" s="16" t="s">
        <v>611</v>
      </c>
      <c r="B633" s="16" t="s">
        <v>581</v>
      </c>
    </row>
    <row r="634" spans="1:5">
      <c r="A634" s="16" t="s">
        <v>582</v>
      </c>
      <c r="B634" t="s">
        <v>127</v>
      </c>
      <c r="C634" t="s">
        <v>135</v>
      </c>
      <c r="D634" t="s">
        <v>81</v>
      </c>
      <c r="E634" t="s">
        <v>583</v>
      </c>
    </row>
    <row r="635" spans="1:5">
      <c r="A635" s="17" t="s">
        <v>240</v>
      </c>
      <c r="B635" s="18"/>
      <c r="C635" s="18">
        <v>1</v>
      </c>
      <c r="D635" s="18"/>
      <c r="E635" s="18">
        <v>1</v>
      </c>
    </row>
    <row r="636" spans="1:5">
      <c r="A636" s="17" t="s">
        <v>231</v>
      </c>
      <c r="B636" s="18"/>
      <c r="C636" s="18">
        <v>3</v>
      </c>
      <c r="D636" s="18"/>
      <c r="E636" s="18">
        <v>3</v>
      </c>
    </row>
    <row r="637" spans="1:5">
      <c r="A637" s="17" t="s">
        <v>205</v>
      </c>
      <c r="B637" s="18"/>
      <c r="C637" s="18">
        <v>5</v>
      </c>
      <c r="D637" s="18"/>
      <c r="E637" s="18">
        <v>5</v>
      </c>
    </row>
    <row r="638" spans="1:5">
      <c r="A638" s="17" t="s">
        <v>264</v>
      </c>
      <c r="B638" s="18">
        <v>2</v>
      </c>
      <c r="C638" s="18">
        <v>13</v>
      </c>
      <c r="D638" s="18"/>
      <c r="E638" s="18">
        <v>15</v>
      </c>
    </row>
    <row r="639" spans="1:5">
      <c r="A639" s="17" t="s">
        <v>81</v>
      </c>
      <c r="B639" s="18"/>
      <c r="C639" s="18"/>
      <c r="D639" s="18">
        <v>10</v>
      </c>
      <c r="E639" s="18">
        <v>10</v>
      </c>
    </row>
    <row r="640" spans="1:5">
      <c r="A640" s="17" t="s">
        <v>583</v>
      </c>
      <c r="B640" s="18">
        <v>2</v>
      </c>
      <c r="C640" s="18">
        <v>22</v>
      </c>
      <c r="D640" s="18">
        <v>10</v>
      </c>
      <c r="E640" s="18">
        <v>34</v>
      </c>
    </row>
    <row r="643" spans="1:13">
      <c r="A643" s="17" t="s">
        <v>649</v>
      </c>
    </row>
    <row r="645" spans="1:13">
      <c r="A645" s="16" t="s">
        <v>611</v>
      </c>
      <c r="B645" s="16" t="s">
        <v>581</v>
      </c>
    </row>
    <row r="646" spans="1:13">
      <c r="A646" s="16" t="s">
        <v>582</v>
      </c>
      <c r="B646" t="s">
        <v>127</v>
      </c>
      <c r="C646" t="s">
        <v>135</v>
      </c>
      <c r="D646" t="s">
        <v>134</v>
      </c>
      <c r="E646" t="s">
        <v>81</v>
      </c>
      <c r="F646" t="s">
        <v>583</v>
      </c>
    </row>
    <row r="647" spans="1:13">
      <c r="A647" s="17" t="s">
        <v>265</v>
      </c>
      <c r="B647" s="18"/>
      <c r="C647" s="18">
        <v>2</v>
      </c>
      <c r="D647" s="18"/>
      <c r="E647" s="18"/>
      <c r="F647" s="18">
        <v>2</v>
      </c>
      <c r="H647" s="17" t="s">
        <v>265</v>
      </c>
      <c r="I647" s="18"/>
      <c r="J647" s="18">
        <v>2</v>
      </c>
      <c r="K647" s="18"/>
      <c r="L647" s="18"/>
      <c r="M647" s="18">
        <v>2</v>
      </c>
    </row>
    <row r="648" spans="1:13">
      <c r="A648" s="17" t="s">
        <v>367</v>
      </c>
      <c r="B648" s="18"/>
      <c r="C648" s="18">
        <v>1</v>
      </c>
      <c r="D648" s="18"/>
      <c r="E648" s="18"/>
      <c r="F648" s="18">
        <v>1</v>
      </c>
      <c r="H648" s="17" t="s">
        <v>367</v>
      </c>
      <c r="I648" s="18"/>
      <c r="J648" s="18">
        <v>1</v>
      </c>
      <c r="K648" s="18"/>
      <c r="L648" s="18"/>
      <c r="M648" s="18">
        <v>1</v>
      </c>
    </row>
    <row r="649" spans="1:13">
      <c r="A649" s="17" t="s">
        <v>206</v>
      </c>
      <c r="B649" s="18"/>
      <c r="C649" s="18">
        <v>2</v>
      </c>
      <c r="D649" s="18"/>
      <c r="E649" s="18"/>
      <c r="F649" s="18">
        <v>2</v>
      </c>
      <c r="H649" s="17" t="s">
        <v>206</v>
      </c>
      <c r="I649" s="18"/>
      <c r="J649" s="18">
        <v>2</v>
      </c>
      <c r="K649" s="18"/>
      <c r="L649" s="18"/>
      <c r="M649" s="18">
        <v>2</v>
      </c>
    </row>
    <row r="650" spans="1:13">
      <c r="A650" s="17" t="s">
        <v>331</v>
      </c>
      <c r="B650" s="18"/>
      <c r="C650" s="18">
        <v>1</v>
      </c>
      <c r="D650" s="18"/>
      <c r="E650" s="18"/>
      <c r="F650" s="18">
        <v>1</v>
      </c>
      <c r="H650" s="17" t="s">
        <v>331</v>
      </c>
      <c r="I650" s="18"/>
      <c r="J650" s="18">
        <v>1</v>
      </c>
      <c r="K650" s="18"/>
      <c r="L650" s="18"/>
      <c r="M650" s="18">
        <v>1</v>
      </c>
    </row>
    <row r="651" spans="1:13">
      <c r="A651" s="17" t="s">
        <v>377</v>
      </c>
      <c r="B651" s="18">
        <v>2</v>
      </c>
      <c r="C651" s="18"/>
      <c r="D651" s="18"/>
      <c r="E651" s="18"/>
      <c r="F651" s="18">
        <v>2</v>
      </c>
      <c r="H651" s="17" t="s">
        <v>377</v>
      </c>
      <c r="I651" s="18">
        <v>2</v>
      </c>
      <c r="J651" s="18"/>
      <c r="K651" s="18"/>
      <c r="L651" s="18"/>
      <c r="M651" s="18">
        <v>2</v>
      </c>
    </row>
    <row r="652" spans="1:13">
      <c r="A652" s="17" t="s">
        <v>172</v>
      </c>
      <c r="B652" s="18"/>
      <c r="C652" s="18">
        <v>1</v>
      </c>
      <c r="D652" s="18"/>
      <c r="E652" s="18"/>
      <c r="F652" s="18">
        <v>1</v>
      </c>
      <c r="H652" s="17" t="s">
        <v>172</v>
      </c>
      <c r="I652" s="18"/>
      <c r="J652" s="18">
        <v>1</v>
      </c>
      <c r="K652" s="18"/>
      <c r="L652" s="18"/>
      <c r="M652" s="18">
        <v>1</v>
      </c>
    </row>
    <row r="653" spans="1:13">
      <c r="A653" s="17" t="s">
        <v>134</v>
      </c>
      <c r="B653" s="18">
        <v>35</v>
      </c>
      <c r="C653" s="18">
        <v>48</v>
      </c>
      <c r="D653" s="18">
        <v>8</v>
      </c>
      <c r="E653" s="18"/>
      <c r="F653" s="18">
        <v>91</v>
      </c>
      <c r="G653" t="s">
        <v>628</v>
      </c>
      <c r="H653" s="17" t="s">
        <v>134</v>
      </c>
      <c r="I653" s="18">
        <v>35</v>
      </c>
      <c r="J653" s="18">
        <v>48</v>
      </c>
      <c r="K653" s="18">
        <v>8</v>
      </c>
      <c r="L653" s="18"/>
      <c r="M653" s="18">
        <v>3</v>
      </c>
    </row>
    <row r="654" spans="1:13">
      <c r="A654" s="17" t="s">
        <v>310</v>
      </c>
      <c r="B654" s="18"/>
      <c r="C654" s="18">
        <v>1</v>
      </c>
      <c r="D654" s="18"/>
      <c r="E654" s="18"/>
      <c r="F654" s="18">
        <v>1</v>
      </c>
      <c r="H654" s="17" t="s">
        <v>310</v>
      </c>
      <c r="I654" s="18"/>
      <c r="J654" s="18">
        <v>1</v>
      </c>
      <c r="K654" s="18"/>
      <c r="L654" s="18"/>
      <c r="M654" s="18">
        <v>1</v>
      </c>
    </row>
    <row r="655" spans="1:13">
      <c r="A655" s="17" t="s">
        <v>167</v>
      </c>
      <c r="B655" s="18"/>
      <c r="C655" s="18">
        <v>4</v>
      </c>
      <c r="D655" s="18"/>
      <c r="E655" s="18"/>
      <c r="F655" s="18">
        <v>4</v>
      </c>
      <c r="H655" s="17" t="s">
        <v>167</v>
      </c>
      <c r="I655" s="18"/>
      <c r="J655" s="18">
        <v>4</v>
      </c>
      <c r="K655" s="18"/>
      <c r="L655" s="18"/>
      <c r="M655" s="18">
        <v>4</v>
      </c>
    </row>
    <row r="656" spans="1:13">
      <c r="A656" s="17" t="s">
        <v>346</v>
      </c>
      <c r="B656" s="18"/>
      <c r="C656" s="18">
        <v>1</v>
      </c>
      <c r="D656" s="18"/>
      <c r="E656" s="18"/>
      <c r="F656" s="18">
        <v>1</v>
      </c>
      <c r="H656" s="17" t="s">
        <v>346</v>
      </c>
      <c r="I656" s="18"/>
      <c r="J656" s="18">
        <v>1</v>
      </c>
      <c r="K656" s="18"/>
      <c r="L656" s="18"/>
      <c r="M656" s="18">
        <v>1</v>
      </c>
    </row>
    <row r="657" spans="1:13">
      <c r="A657" s="17" t="s">
        <v>143</v>
      </c>
      <c r="B657" s="18"/>
      <c r="C657" s="18">
        <v>2</v>
      </c>
      <c r="D657" s="18"/>
      <c r="E657" s="18"/>
      <c r="F657" s="18">
        <v>2</v>
      </c>
      <c r="H657" s="17" t="s">
        <v>143</v>
      </c>
      <c r="I657" s="18"/>
      <c r="J657" s="18">
        <v>2</v>
      </c>
      <c r="K657" s="18"/>
      <c r="L657" s="18"/>
      <c r="M657" s="18">
        <v>2</v>
      </c>
    </row>
    <row r="658" spans="1:13">
      <c r="A658" s="17" t="s">
        <v>278</v>
      </c>
      <c r="B658" s="18"/>
      <c r="C658" s="18">
        <v>2</v>
      </c>
      <c r="D658" s="18"/>
      <c r="E658" s="18"/>
      <c r="F658" s="18">
        <v>2</v>
      </c>
      <c r="H658" s="17" t="s">
        <v>278</v>
      </c>
      <c r="I658" s="18"/>
      <c r="J658" s="18">
        <v>2</v>
      </c>
      <c r="K658" s="18"/>
      <c r="L658" s="18"/>
      <c r="M658" s="18">
        <v>2</v>
      </c>
    </row>
    <row r="659" spans="1:13">
      <c r="A659" s="17" t="s">
        <v>81</v>
      </c>
      <c r="B659" s="18"/>
      <c r="C659" s="18"/>
      <c r="D659" s="18"/>
      <c r="E659" s="18">
        <v>10</v>
      </c>
      <c r="F659" s="18">
        <v>10</v>
      </c>
      <c r="H659" s="17" t="s">
        <v>81</v>
      </c>
      <c r="I659" s="18"/>
      <c r="J659" s="18"/>
      <c r="K659" s="18"/>
      <c r="L659" s="18">
        <v>10</v>
      </c>
      <c r="M659" s="18">
        <v>10</v>
      </c>
    </row>
    <row r="660" spans="1:13">
      <c r="A660" s="17" t="s">
        <v>395</v>
      </c>
      <c r="B660" s="18"/>
      <c r="C660" s="18">
        <v>1</v>
      </c>
      <c r="D660" s="18"/>
      <c r="E660" s="18"/>
      <c r="F660" s="18">
        <v>1</v>
      </c>
      <c r="H660" s="17" t="s">
        <v>395</v>
      </c>
      <c r="I660" s="18"/>
      <c r="J660" s="18">
        <v>1</v>
      </c>
      <c r="K660" s="18"/>
      <c r="L660" s="18"/>
      <c r="M660" s="18">
        <v>1</v>
      </c>
    </row>
    <row r="661" spans="1:13">
      <c r="A661" s="17" t="s">
        <v>234</v>
      </c>
      <c r="B661" s="18"/>
      <c r="C661" s="18">
        <v>1</v>
      </c>
      <c r="D661" s="18"/>
      <c r="E661" s="18"/>
      <c r="F661" s="18">
        <v>1</v>
      </c>
      <c r="H661" s="17" t="s">
        <v>234</v>
      </c>
      <c r="I661" s="18"/>
      <c r="J661" s="18">
        <v>1</v>
      </c>
      <c r="K661" s="18"/>
      <c r="L661" s="18"/>
      <c r="M661" s="18">
        <v>1</v>
      </c>
    </row>
    <row r="662" spans="1:13">
      <c r="A662" s="17" t="s">
        <v>583</v>
      </c>
      <c r="B662" s="18">
        <v>37</v>
      </c>
      <c r="C662" s="18">
        <v>67</v>
      </c>
      <c r="D662" s="18">
        <v>8</v>
      </c>
      <c r="E662" s="18">
        <v>10</v>
      </c>
      <c r="F662" s="18">
        <v>122</v>
      </c>
      <c r="H662" s="17"/>
      <c r="I662" s="18"/>
      <c r="J662" s="18"/>
      <c r="K662" s="18"/>
      <c r="L662" s="18"/>
      <c r="M662" s="18">
        <f>SUM(M647:M661)</f>
        <v>34</v>
      </c>
    </row>
    <row r="665" spans="1:13">
      <c r="A665" s="17" t="s">
        <v>650</v>
      </c>
    </row>
    <row r="666" spans="1:13">
      <c r="A666" s="16" t="s">
        <v>611</v>
      </c>
      <c r="B666" s="16" t="s">
        <v>581</v>
      </c>
    </row>
    <row r="667" spans="1:13">
      <c r="A667" s="16" t="s">
        <v>582</v>
      </c>
      <c r="B667" t="s">
        <v>127</v>
      </c>
      <c r="C667" t="s">
        <v>135</v>
      </c>
      <c r="D667" t="s">
        <v>134</v>
      </c>
      <c r="E667" t="s">
        <v>81</v>
      </c>
      <c r="F667" t="s">
        <v>583</v>
      </c>
    </row>
    <row r="668" spans="1:13">
      <c r="A668" s="17" t="s">
        <v>247</v>
      </c>
      <c r="B668" s="18"/>
      <c r="C668" s="18">
        <v>1</v>
      </c>
      <c r="D668" s="18"/>
      <c r="E668" s="18"/>
      <c r="F668" s="18">
        <v>1</v>
      </c>
    </row>
    <row r="669" spans="1:13">
      <c r="A669" s="17" t="s">
        <v>345</v>
      </c>
      <c r="B669" s="18">
        <v>1</v>
      </c>
      <c r="C669" s="18"/>
      <c r="D669" s="18"/>
      <c r="E669" s="18"/>
      <c r="F669" s="18">
        <v>1</v>
      </c>
    </row>
    <row r="670" spans="1:13">
      <c r="A670" s="17" t="s">
        <v>207</v>
      </c>
      <c r="B670" s="18"/>
      <c r="C670" s="18">
        <v>1</v>
      </c>
      <c r="D670" s="18"/>
      <c r="E670" s="18"/>
      <c r="F670" s="18">
        <v>1</v>
      </c>
    </row>
    <row r="671" spans="1:13">
      <c r="A671" s="17" t="s">
        <v>266</v>
      </c>
      <c r="B671" s="18"/>
      <c r="C671" s="18">
        <v>3</v>
      </c>
      <c r="D671" s="18"/>
      <c r="E671" s="18"/>
      <c r="F671" s="18">
        <v>3</v>
      </c>
    </row>
    <row r="672" spans="1:13">
      <c r="A672" s="17" t="s">
        <v>280</v>
      </c>
      <c r="B672" s="18"/>
      <c r="C672" s="18">
        <v>3</v>
      </c>
      <c r="D672" s="18"/>
      <c r="E672" s="18"/>
      <c r="F672" s="18">
        <v>3</v>
      </c>
    </row>
    <row r="673" spans="1:7">
      <c r="A673" s="17" t="s">
        <v>149</v>
      </c>
      <c r="B673" s="18">
        <v>1</v>
      </c>
      <c r="C673" s="18">
        <v>2</v>
      </c>
      <c r="D673" s="18"/>
      <c r="E673" s="18"/>
      <c r="F673" s="18">
        <v>3</v>
      </c>
    </row>
    <row r="674" spans="1:7">
      <c r="A674" s="17" t="s">
        <v>307</v>
      </c>
      <c r="B674" s="18"/>
      <c r="C674" s="18">
        <v>5</v>
      </c>
      <c r="D674" s="18"/>
      <c r="E674" s="18"/>
      <c r="F674" s="18">
        <v>5</v>
      </c>
    </row>
    <row r="675" spans="1:7">
      <c r="A675" s="17" t="s">
        <v>422</v>
      </c>
      <c r="B675" s="18"/>
      <c r="C675" s="18">
        <v>1</v>
      </c>
      <c r="D675" s="18"/>
      <c r="E675" s="18"/>
      <c r="F675" s="18">
        <v>1</v>
      </c>
    </row>
    <row r="676" spans="1:7">
      <c r="A676" s="17" t="s">
        <v>134</v>
      </c>
      <c r="B676" s="18">
        <v>35</v>
      </c>
      <c r="C676" s="18">
        <v>48</v>
      </c>
      <c r="D676" s="18">
        <v>8</v>
      </c>
      <c r="E676" s="18"/>
      <c r="F676" s="18">
        <v>91</v>
      </c>
      <c r="G676" t="s">
        <v>629</v>
      </c>
    </row>
    <row r="677" spans="1:7">
      <c r="A677" s="17" t="s">
        <v>167</v>
      </c>
      <c r="B677" s="18"/>
      <c r="C677" s="18">
        <v>3</v>
      </c>
      <c r="D677" s="18"/>
      <c r="E677" s="18"/>
      <c r="F677" s="18">
        <v>3</v>
      </c>
    </row>
    <row r="678" spans="1:7">
      <c r="A678" s="17" t="s">
        <v>81</v>
      </c>
      <c r="B678" s="18"/>
      <c r="C678" s="18"/>
      <c r="D678" s="18"/>
      <c r="E678" s="18">
        <v>10</v>
      </c>
      <c r="F678" s="18">
        <v>10</v>
      </c>
    </row>
    <row r="679" spans="1:7">
      <c r="A679" s="17" t="s">
        <v>583</v>
      </c>
      <c r="B679" s="18">
        <v>37</v>
      </c>
      <c r="C679" s="18">
        <v>67</v>
      </c>
      <c r="D679" s="18">
        <v>8</v>
      </c>
      <c r="E679" s="18">
        <v>10</v>
      </c>
      <c r="F679" s="18">
        <v>122</v>
      </c>
    </row>
    <row r="682" spans="1:7">
      <c r="A682" s="17" t="s">
        <v>630</v>
      </c>
    </row>
    <row r="684" spans="1:7">
      <c r="A684" s="16" t="s">
        <v>611</v>
      </c>
      <c r="B684" s="16" t="s">
        <v>581</v>
      </c>
    </row>
    <row r="685" spans="1:7">
      <c r="A685" s="16" t="s">
        <v>582</v>
      </c>
      <c r="B685" t="s">
        <v>127</v>
      </c>
      <c r="C685" t="s">
        <v>135</v>
      </c>
      <c r="D685" t="s">
        <v>81</v>
      </c>
      <c r="E685" t="s">
        <v>583</v>
      </c>
    </row>
    <row r="686" spans="1:7">
      <c r="A686" s="17" t="s">
        <v>135</v>
      </c>
      <c r="B686" s="18">
        <v>1</v>
      </c>
      <c r="C686" s="18">
        <v>14</v>
      </c>
      <c r="D686" s="18"/>
      <c r="E686" s="18">
        <v>15</v>
      </c>
      <c r="F686" s="19">
        <f>E686*100/E689</f>
        <v>44.117647058823529</v>
      </c>
    </row>
    <row r="687" spans="1:7">
      <c r="A687" s="17" t="s">
        <v>81</v>
      </c>
      <c r="B687" s="18"/>
      <c r="C687" s="18"/>
      <c r="D687" s="18">
        <v>10</v>
      </c>
      <c r="E687" s="18">
        <v>10</v>
      </c>
      <c r="F687" s="19">
        <f>E687*100/E689</f>
        <v>29.411764705882351</v>
      </c>
    </row>
    <row r="688" spans="1:7">
      <c r="A688" s="17" t="s">
        <v>127</v>
      </c>
      <c r="B688" s="18">
        <v>1</v>
      </c>
      <c r="C688" s="18">
        <v>8</v>
      </c>
      <c r="D688" s="18"/>
      <c r="E688" s="18">
        <v>9</v>
      </c>
      <c r="F688" s="19">
        <f>E688*100/E689</f>
        <v>26.470588235294116</v>
      </c>
    </row>
    <row r="689" spans="1:6">
      <c r="A689" s="17" t="s">
        <v>583</v>
      </c>
      <c r="B689" s="18">
        <v>2</v>
      </c>
      <c r="C689" s="18">
        <v>22</v>
      </c>
      <c r="D689" s="18">
        <v>10</v>
      </c>
      <c r="E689" s="18">
        <v>34</v>
      </c>
      <c r="F689" s="19">
        <f>SUM(F686:F688)</f>
        <v>100</v>
      </c>
    </row>
    <row r="694" spans="1:6">
      <c r="A694" s="16" t="s">
        <v>611</v>
      </c>
      <c r="B694" s="16" t="s">
        <v>581</v>
      </c>
    </row>
    <row r="695" spans="1:6">
      <c r="A695" s="16" t="s">
        <v>582</v>
      </c>
      <c r="B695" t="s">
        <v>127</v>
      </c>
      <c r="C695" t="s">
        <v>135</v>
      </c>
      <c r="D695" t="s">
        <v>134</v>
      </c>
      <c r="E695" t="s">
        <v>81</v>
      </c>
      <c r="F695" t="s">
        <v>583</v>
      </c>
    </row>
    <row r="696" spans="1:6">
      <c r="A696" s="17" t="s">
        <v>236</v>
      </c>
      <c r="B696" s="18"/>
      <c r="C696" s="18">
        <v>1</v>
      </c>
      <c r="D696" s="18"/>
      <c r="E696" s="18"/>
      <c r="F696" s="18">
        <v>1</v>
      </c>
    </row>
    <row r="697" spans="1:6">
      <c r="A697" s="17" t="s">
        <v>154</v>
      </c>
      <c r="B697" s="18"/>
      <c r="C697" s="18">
        <v>2</v>
      </c>
      <c r="D697" s="18"/>
      <c r="E697" s="18"/>
      <c r="F697" s="18">
        <v>2</v>
      </c>
    </row>
    <row r="698" spans="1:6">
      <c r="A698" s="17" t="s">
        <v>251</v>
      </c>
      <c r="B698" s="18">
        <v>1</v>
      </c>
      <c r="C698" s="18"/>
      <c r="D698" s="18"/>
      <c r="E698" s="18"/>
      <c r="F698" s="18">
        <v>1</v>
      </c>
    </row>
    <row r="699" spans="1:6">
      <c r="A699" s="17" t="s">
        <v>281</v>
      </c>
      <c r="B699" s="18"/>
      <c r="C699" s="18">
        <v>1</v>
      </c>
      <c r="D699" s="18"/>
      <c r="E699" s="18"/>
      <c r="F699" s="18">
        <v>1</v>
      </c>
    </row>
    <row r="700" spans="1:6">
      <c r="A700" s="17" t="s">
        <v>268</v>
      </c>
      <c r="B700" s="18"/>
      <c r="C700" s="18">
        <v>1</v>
      </c>
      <c r="D700" s="18"/>
      <c r="E700" s="18"/>
      <c r="F700" s="18">
        <v>1</v>
      </c>
    </row>
    <row r="701" spans="1:6">
      <c r="A701" s="17" t="s">
        <v>132</v>
      </c>
      <c r="B701" s="18"/>
      <c r="C701" s="18">
        <v>1</v>
      </c>
      <c r="D701" s="18"/>
      <c r="E701" s="18"/>
      <c r="F701" s="18">
        <v>1</v>
      </c>
    </row>
    <row r="702" spans="1:6">
      <c r="A702" s="17" t="s">
        <v>250</v>
      </c>
      <c r="B702" s="18"/>
      <c r="C702" s="18">
        <v>1</v>
      </c>
      <c r="D702" s="18"/>
      <c r="E702" s="18"/>
      <c r="F702" s="18">
        <v>1</v>
      </c>
    </row>
    <row r="703" spans="1:6">
      <c r="A703" s="17" t="s">
        <v>267</v>
      </c>
      <c r="B703" s="18"/>
      <c r="C703" s="18">
        <v>1</v>
      </c>
      <c r="D703" s="18"/>
      <c r="E703" s="18"/>
      <c r="F703" s="18">
        <v>1</v>
      </c>
    </row>
    <row r="704" spans="1:6">
      <c r="A704" s="17" t="s">
        <v>156</v>
      </c>
      <c r="B704" s="18">
        <v>2</v>
      </c>
      <c r="C704" s="18"/>
      <c r="D704" s="18"/>
      <c r="E704" s="18"/>
      <c r="F704" s="18">
        <v>2</v>
      </c>
    </row>
    <row r="705" spans="1:6">
      <c r="A705" s="17" t="s">
        <v>311</v>
      </c>
      <c r="B705" s="18"/>
      <c r="C705" s="18">
        <v>1</v>
      </c>
      <c r="D705" s="18"/>
      <c r="E705" s="18"/>
      <c r="F705" s="18">
        <v>1</v>
      </c>
    </row>
    <row r="706" spans="1:6">
      <c r="A706" s="17" t="s">
        <v>269</v>
      </c>
      <c r="B706" s="18">
        <v>1</v>
      </c>
      <c r="C706" s="18"/>
      <c r="D706" s="18"/>
      <c r="E706" s="18"/>
      <c r="F706" s="18">
        <v>1</v>
      </c>
    </row>
    <row r="707" spans="1:6">
      <c r="A707" s="17" t="s">
        <v>134</v>
      </c>
      <c r="B707" s="18">
        <v>31</v>
      </c>
      <c r="C707" s="18">
        <v>56</v>
      </c>
      <c r="D707" s="18">
        <v>8</v>
      </c>
      <c r="E707" s="18"/>
      <c r="F707" s="18">
        <v>95</v>
      </c>
    </row>
    <row r="708" spans="1:6">
      <c r="A708" s="17" t="s">
        <v>152</v>
      </c>
      <c r="B708" s="18"/>
      <c r="C708" s="18">
        <v>1</v>
      </c>
      <c r="D708" s="18"/>
      <c r="E708" s="18"/>
      <c r="F708" s="18">
        <v>1</v>
      </c>
    </row>
    <row r="709" spans="1:6">
      <c r="A709" s="17" t="s">
        <v>248</v>
      </c>
      <c r="B709" s="18"/>
      <c r="C709" s="18">
        <v>1</v>
      </c>
      <c r="D709" s="18"/>
      <c r="E709" s="18"/>
      <c r="F709" s="18">
        <v>1</v>
      </c>
    </row>
    <row r="710" spans="1:6">
      <c r="A710" s="17" t="s">
        <v>158</v>
      </c>
      <c r="B710" s="18">
        <v>1</v>
      </c>
      <c r="C710" s="18"/>
      <c r="D710" s="18"/>
      <c r="E710" s="18"/>
      <c r="F710" s="18">
        <v>1</v>
      </c>
    </row>
    <row r="711" spans="1:6">
      <c r="A711" s="17" t="s">
        <v>81</v>
      </c>
      <c r="B711" s="18"/>
      <c r="C711" s="18"/>
      <c r="D711" s="18"/>
      <c r="E711" s="18">
        <v>10</v>
      </c>
      <c r="F711" s="18">
        <v>10</v>
      </c>
    </row>
    <row r="712" spans="1:6">
      <c r="A712" s="17" t="s">
        <v>384</v>
      </c>
      <c r="B712" s="18">
        <v>1</v>
      </c>
      <c r="C712" s="18"/>
      <c r="D712" s="18"/>
      <c r="E712" s="18"/>
      <c r="F712" s="18">
        <v>1</v>
      </c>
    </row>
    <row r="713" spans="1:6">
      <c r="A713" s="17" t="s">
        <v>583</v>
      </c>
      <c r="B713" s="18">
        <v>37</v>
      </c>
      <c r="C713" s="18">
        <v>67</v>
      </c>
      <c r="D713" s="18">
        <v>8</v>
      </c>
      <c r="E713" s="18">
        <v>10</v>
      </c>
      <c r="F713" s="18">
        <v>122</v>
      </c>
    </row>
    <row r="716" spans="1:6">
      <c r="A716" s="17" t="s">
        <v>640</v>
      </c>
    </row>
    <row r="718" spans="1:6">
      <c r="A718" s="16" t="s">
        <v>611</v>
      </c>
      <c r="B718" s="16" t="s">
        <v>581</v>
      </c>
    </row>
    <row r="719" spans="1:6">
      <c r="A719" s="16" t="s">
        <v>582</v>
      </c>
      <c r="B719" t="s">
        <v>127</v>
      </c>
      <c r="C719" t="s">
        <v>135</v>
      </c>
      <c r="D719" t="s">
        <v>81</v>
      </c>
      <c r="E719" t="s">
        <v>583</v>
      </c>
    </row>
    <row r="720" spans="1:6">
      <c r="A720" s="17" t="s">
        <v>209</v>
      </c>
      <c r="B720" s="18">
        <v>2</v>
      </c>
      <c r="C720" s="18">
        <v>20</v>
      </c>
      <c r="D720" s="18"/>
      <c r="E720" s="18">
        <v>22</v>
      </c>
      <c r="F720" s="19">
        <f>E720*100/24</f>
        <v>91.666666666666671</v>
      </c>
    </row>
    <row r="721" spans="1:6">
      <c r="A721" s="17" t="s">
        <v>159</v>
      </c>
      <c r="B721" s="18"/>
      <c r="C721" s="18">
        <v>1</v>
      </c>
      <c r="D721" s="18"/>
      <c r="E721" s="18">
        <v>1</v>
      </c>
      <c r="F721" s="19">
        <f>E721*100/24</f>
        <v>4.166666666666667</v>
      </c>
    </row>
    <row r="722" spans="1:6">
      <c r="A722" s="17" t="s">
        <v>282</v>
      </c>
      <c r="B722" s="18"/>
      <c r="C722" s="18">
        <v>1</v>
      </c>
      <c r="D722" s="18"/>
      <c r="E722" s="18">
        <v>1</v>
      </c>
      <c r="F722" s="19">
        <f>E722*100/24</f>
        <v>4.166666666666667</v>
      </c>
    </row>
    <row r="723" spans="1:6">
      <c r="A723" s="17" t="s">
        <v>81</v>
      </c>
      <c r="B723" s="18"/>
      <c r="C723" s="18"/>
      <c r="D723" s="18">
        <v>10</v>
      </c>
      <c r="E723" s="18">
        <v>10</v>
      </c>
      <c r="F723" s="19"/>
    </row>
    <row r="724" spans="1:6">
      <c r="A724" s="17" t="s">
        <v>583</v>
      </c>
      <c r="B724" s="18">
        <v>2</v>
      </c>
      <c r="C724" s="18">
        <v>22</v>
      </c>
      <c r="D724" s="18">
        <v>10</v>
      </c>
      <c r="E724" s="18">
        <v>34</v>
      </c>
      <c r="F724" s="19">
        <f>SUM(F720:F723)</f>
        <v>100.00000000000001</v>
      </c>
    </row>
    <row r="729" spans="1:6">
      <c r="A729" s="16" t="s">
        <v>611</v>
      </c>
      <c r="B729" s="16" t="s">
        <v>581</v>
      </c>
    </row>
    <row r="730" spans="1:6">
      <c r="A730" s="16" t="s">
        <v>582</v>
      </c>
      <c r="B730" t="s">
        <v>127</v>
      </c>
      <c r="C730" t="s">
        <v>135</v>
      </c>
      <c r="D730" t="s">
        <v>81</v>
      </c>
      <c r="E730" t="s">
        <v>583</v>
      </c>
    </row>
    <row r="731" spans="1:6">
      <c r="A731" s="17" t="s">
        <v>571</v>
      </c>
      <c r="B731" s="18"/>
      <c r="C731" s="18">
        <v>2</v>
      </c>
      <c r="D731" s="18"/>
      <c r="E731" s="18">
        <v>2</v>
      </c>
      <c r="F731" s="19">
        <f>E731*100/24</f>
        <v>8.3333333333333339</v>
      </c>
    </row>
    <row r="732" spans="1:6">
      <c r="A732" s="17" t="s">
        <v>378</v>
      </c>
      <c r="B732" s="18">
        <v>2</v>
      </c>
      <c r="C732" s="18"/>
      <c r="D732" s="18"/>
      <c r="E732" s="18">
        <v>2</v>
      </c>
      <c r="F732" s="19">
        <v>8.3333329999999997</v>
      </c>
    </row>
    <row r="733" spans="1:6">
      <c r="A733" s="17" t="s">
        <v>577</v>
      </c>
      <c r="B733" s="18"/>
      <c r="C733" s="18">
        <v>1</v>
      </c>
      <c r="D733" s="18"/>
      <c r="E733" s="18">
        <v>1</v>
      </c>
      <c r="F733" s="19">
        <f>E733*100/24</f>
        <v>4.166666666666667</v>
      </c>
    </row>
    <row r="734" spans="1:6">
      <c r="A734" s="17" t="s">
        <v>570</v>
      </c>
      <c r="B734" s="18"/>
      <c r="C734" s="18">
        <v>16</v>
      </c>
      <c r="D734" s="18"/>
      <c r="E734" s="18">
        <v>16</v>
      </c>
      <c r="F734" s="19">
        <f>E734*100/24</f>
        <v>66.666666666666671</v>
      </c>
    </row>
    <row r="735" spans="1:6">
      <c r="A735" s="17" t="s">
        <v>167</v>
      </c>
      <c r="B735" s="18"/>
      <c r="C735" s="18">
        <v>3</v>
      </c>
      <c r="D735" s="18"/>
      <c r="E735" s="18">
        <v>3</v>
      </c>
      <c r="F735" s="19">
        <f>E735*100/24</f>
        <v>12.5</v>
      </c>
    </row>
    <row r="736" spans="1:6">
      <c r="A736" s="17" t="s">
        <v>81</v>
      </c>
      <c r="B736" s="18"/>
      <c r="C736" s="18"/>
      <c r="D736" s="18">
        <v>10</v>
      </c>
      <c r="E736" s="18">
        <v>10</v>
      </c>
      <c r="F736" s="19">
        <f>SUM(F731:F735)</f>
        <v>99.999999666666668</v>
      </c>
    </row>
    <row r="737" spans="1:5">
      <c r="A737" s="17" t="s">
        <v>583</v>
      </c>
      <c r="B737" s="18">
        <v>2</v>
      </c>
      <c r="C737" s="18">
        <v>22</v>
      </c>
      <c r="D737" s="18">
        <v>10</v>
      </c>
      <c r="E737" s="18">
        <v>34</v>
      </c>
    </row>
    <row r="743" spans="1:5">
      <c r="A743" s="16" t="s">
        <v>611</v>
      </c>
      <c r="B743" s="16" t="s">
        <v>581</v>
      </c>
    </row>
    <row r="744" spans="1:5">
      <c r="A744" s="16" t="s">
        <v>582</v>
      </c>
      <c r="B744" t="s">
        <v>127</v>
      </c>
      <c r="C744" t="s">
        <v>135</v>
      </c>
      <c r="D744" t="s">
        <v>81</v>
      </c>
      <c r="E744" t="s">
        <v>583</v>
      </c>
    </row>
    <row r="745" spans="1:5">
      <c r="A745" s="17" t="s">
        <v>573</v>
      </c>
      <c r="B745" s="18">
        <v>1</v>
      </c>
      <c r="C745" s="18">
        <v>8</v>
      </c>
      <c r="D745" s="18"/>
      <c r="E745" s="18">
        <v>9</v>
      </c>
    </row>
    <row r="746" spans="1:5">
      <c r="A746" s="17" t="s">
        <v>572</v>
      </c>
      <c r="B746" s="18">
        <v>1</v>
      </c>
      <c r="C746" s="18">
        <v>11</v>
      </c>
      <c r="D746" s="18"/>
      <c r="E746" s="18">
        <v>12</v>
      </c>
    </row>
    <row r="747" spans="1:5">
      <c r="A747" s="17" t="s">
        <v>167</v>
      </c>
      <c r="B747" s="18"/>
      <c r="C747" s="18">
        <v>3</v>
      </c>
      <c r="D747" s="18"/>
      <c r="E747" s="18">
        <v>3</v>
      </c>
    </row>
    <row r="748" spans="1:5">
      <c r="A748" s="17" t="s">
        <v>81</v>
      </c>
      <c r="B748" s="18"/>
      <c r="C748" s="18"/>
      <c r="D748" s="18">
        <v>10</v>
      </c>
      <c r="E748" s="18">
        <v>10</v>
      </c>
    </row>
    <row r="749" spans="1:5">
      <c r="A749" s="17" t="s">
        <v>583</v>
      </c>
      <c r="B749" s="18">
        <v>2</v>
      </c>
      <c r="C749" s="18">
        <v>22</v>
      </c>
      <c r="D749" s="18">
        <v>10</v>
      </c>
      <c r="E749" s="18">
        <v>34</v>
      </c>
    </row>
    <row r="755" spans="1:6">
      <c r="A755" s="16" t="s">
        <v>611</v>
      </c>
      <c r="B755" s="16" t="s">
        <v>581</v>
      </c>
    </row>
    <row r="756" spans="1:6">
      <c r="A756" s="16" t="s">
        <v>582</v>
      </c>
      <c r="B756" t="s">
        <v>127</v>
      </c>
      <c r="C756" t="s">
        <v>135</v>
      </c>
      <c r="D756" t="s">
        <v>81</v>
      </c>
      <c r="E756" t="s">
        <v>583</v>
      </c>
    </row>
    <row r="757" spans="1:6">
      <c r="A757" s="17" t="s">
        <v>575</v>
      </c>
      <c r="B757" s="18"/>
      <c r="C757" s="18">
        <v>3</v>
      </c>
      <c r="D757" s="18"/>
      <c r="E757" s="18">
        <v>3</v>
      </c>
      <c r="F757">
        <f t="shared" ref="F757:F762" si="0">E757*100/24</f>
        <v>12.5</v>
      </c>
    </row>
    <row r="758" spans="1:6">
      <c r="A758" s="17" t="s">
        <v>574</v>
      </c>
      <c r="B758" s="18">
        <v>2</v>
      </c>
      <c r="C758" s="18">
        <v>10</v>
      </c>
      <c r="D758" s="18"/>
      <c r="E758" s="18">
        <v>12</v>
      </c>
      <c r="F758">
        <f t="shared" si="0"/>
        <v>50</v>
      </c>
    </row>
    <row r="759" spans="1:6">
      <c r="A759" s="17" t="s">
        <v>576</v>
      </c>
      <c r="B759" s="18"/>
      <c r="C759" s="18">
        <v>1</v>
      </c>
      <c r="D759" s="18"/>
      <c r="E759" s="18">
        <v>1</v>
      </c>
      <c r="F759" s="19">
        <f t="shared" si="0"/>
        <v>4.166666666666667</v>
      </c>
    </row>
    <row r="760" spans="1:6">
      <c r="A760" s="17" t="s">
        <v>151</v>
      </c>
      <c r="B760" s="18"/>
      <c r="C760" s="18">
        <v>4</v>
      </c>
      <c r="D760" s="18"/>
      <c r="E760" s="18">
        <v>4</v>
      </c>
      <c r="F760" s="19">
        <f t="shared" si="0"/>
        <v>16.666666666666668</v>
      </c>
    </row>
    <row r="761" spans="1:6">
      <c r="A761" s="17" t="s">
        <v>167</v>
      </c>
      <c r="B761" s="18"/>
      <c r="C761" s="18">
        <v>3</v>
      </c>
      <c r="D761" s="18"/>
      <c r="E761" s="18">
        <v>3</v>
      </c>
      <c r="F761">
        <f t="shared" si="0"/>
        <v>12.5</v>
      </c>
    </row>
    <row r="762" spans="1:6">
      <c r="A762" s="17" t="s">
        <v>283</v>
      </c>
      <c r="B762" s="18"/>
      <c r="C762" s="18">
        <v>1</v>
      </c>
      <c r="D762" s="18"/>
      <c r="E762" s="18">
        <v>1</v>
      </c>
      <c r="F762" s="19">
        <f t="shared" si="0"/>
        <v>4.166666666666667</v>
      </c>
    </row>
    <row r="763" spans="1:6">
      <c r="A763" s="17" t="s">
        <v>81</v>
      </c>
      <c r="B763" s="18"/>
      <c r="C763" s="18"/>
      <c r="D763" s="18">
        <v>10</v>
      </c>
      <c r="E763" s="18">
        <v>10</v>
      </c>
      <c r="F763" s="19">
        <f>SUM(F757:F762)</f>
        <v>100.00000000000001</v>
      </c>
    </row>
    <row r="764" spans="1:6">
      <c r="A764" s="17" t="s">
        <v>583</v>
      </c>
      <c r="B764" s="18">
        <v>2</v>
      </c>
      <c r="C764" s="18">
        <v>22</v>
      </c>
      <c r="D764" s="18">
        <v>10</v>
      </c>
      <c r="E764" s="18">
        <v>34</v>
      </c>
    </row>
    <row r="769" spans="1:5">
      <c r="A769" s="16" t="s">
        <v>611</v>
      </c>
      <c r="B769" s="16" t="s">
        <v>581</v>
      </c>
    </row>
    <row r="770" spans="1:5">
      <c r="A770" s="16" t="s">
        <v>582</v>
      </c>
      <c r="B770" t="s">
        <v>127</v>
      </c>
      <c r="C770" t="s">
        <v>135</v>
      </c>
      <c r="D770" t="s">
        <v>81</v>
      </c>
      <c r="E770" t="s">
        <v>583</v>
      </c>
    </row>
    <row r="771" spans="1:5">
      <c r="A771" s="17" t="s">
        <v>167</v>
      </c>
      <c r="B771" s="18"/>
      <c r="C771" s="18">
        <v>3</v>
      </c>
      <c r="D771" s="18"/>
      <c r="E771" s="18">
        <v>3</v>
      </c>
    </row>
    <row r="772" spans="1:5">
      <c r="A772" s="17" t="s">
        <v>210</v>
      </c>
      <c r="B772" s="18"/>
      <c r="C772" s="18">
        <v>1</v>
      </c>
      <c r="D772" s="18"/>
      <c r="E772" s="18">
        <v>1</v>
      </c>
    </row>
    <row r="773" spans="1:5">
      <c r="A773" s="17" t="s">
        <v>160</v>
      </c>
      <c r="B773" s="18">
        <v>2</v>
      </c>
      <c r="C773" s="18">
        <v>17</v>
      </c>
      <c r="D773" s="18"/>
      <c r="E773" s="18">
        <v>19</v>
      </c>
    </row>
    <row r="774" spans="1:5">
      <c r="A774" s="17" t="s">
        <v>130</v>
      </c>
      <c r="B774" s="18"/>
      <c r="C774" s="18">
        <v>1</v>
      </c>
      <c r="D774" s="18"/>
      <c r="E774" s="18">
        <v>1</v>
      </c>
    </row>
    <row r="775" spans="1:5">
      <c r="A775" s="17" t="s">
        <v>81</v>
      </c>
      <c r="B775" s="18"/>
      <c r="C775" s="18"/>
      <c r="D775" s="18">
        <v>10</v>
      </c>
      <c r="E775" s="18">
        <v>10</v>
      </c>
    </row>
    <row r="776" spans="1:5">
      <c r="A776" s="17" t="s">
        <v>583</v>
      </c>
      <c r="B776" s="18">
        <v>2</v>
      </c>
      <c r="C776" s="18">
        <v>22</v>
      </c>
      <c r="D776" s="18">
        <v>10</v>
      </c>
      <c r="E776" s="18">
        <v>34</v>
      </c>
    </row>
    <row r="781" spans="1:5">
      <c r="A781" s="16" t="s">
        <v>611</v>
      </c>
      <c r="B781" s="16" t="s">
        <v>581</v>
      </c>
    </row>
    <row r="782" spans="1:5">
      <c r="A782" s="16" t="s">
        <v>582</v>
      </c>
      <c r="B782" t="s">
        <v>127</v>
      </c>
      <c r="C782" t="s">
        <v>135</v>
      </c>
      <c r="D782" t="s">
        <v>81</v>
      </c>
      <c r="E782" t="s">
        <v>583</v>
      </c>
    </row>
    <row r="783" spans="1:5">
      <c r="A783" s="17" t="s">
        <v>77</v>
      </c>
      <c r="B783" s="18"/>
      <c r="C783" s="18">
        <v>1</v>
      </c>
      <c r="D783" s="18"/>
      <c r="E783" s="18">
        <v>1</v>
      </c>
    </row>
    <row r="784" spans="1:5">
      <c r="A784" s="17" t="s">
        <v>167</v>
      </c>
      <c r="B784" s="18"/>
      <c r="C784" s="18">
        <v>4</v>
      </c>
      <c r="D784" s="18"/>
      <c r="E784" s="18">
        <v>4</v>
      </c>
    </row>
    <row r="785" spans="1:5">
      <c r="A785" s="17" t="s">
        <v>160</v>
      </c>
      <c r="B785" s="18">
        <v>2</v>
      </c>
      <c r="C785" s="18">
        <v>15</v>
      </c>
      <c r="D785" s="18"/>
      <c r="E785" s="18">
        <v>17</v>
      </c>
    </row>
    <row r="786" spans="1:5">
      <c r="A786" s="17" t="s">
        <v>130</v>
      </c>
      <c r="B786" s="18"/>
      <c r="C786" s="18">
        <v>2</v>
      </c>
      <c r="D786" s="18"/>
      <c r="E786" s="18">
        <v>2</v>
      </c>
    </row>
    <row r="787" spans="1:5">
      <c r="A787" s="17" t="s">
        <v>81</v>
      </c>
      <c r="B787" s="18"/>
      <c r="C787" s="18"/>
      <c r="D787" s="18">
        <v>10</v>
      </c>
      <c r="E787" s="18">
        <v>10</v>
      </c>
    </row>
    <row r="788" spans="1:5">
      <c r="A788" s="17" t="s">
        <v>583</v>
      </c>
      <c r="B788" s="18">
        <v>2</v>
      </c>
      <c r="C788" s="18">
        <v>22</v>
      </c>
      <c r="D788" s="18">
        <v>10</v>
      </c>
      <c r="E788" s="18">
        <v>34</v>
      </c>
    </row>
    <row r="790" spans="1:5">
      <c r="A790" s="17" t="s">
        <v>635</v>
      </c>
      <c r="B790" t="s">
        <v>637</v>
      </c>
    </row>
    <row r="791" spans="1:5">
      <c r="A791" t="s">
        <v>632</v>
      </c>
      <c r="B791">
        <f>52.9+2.9</f>
        <v>55.8</v>
      </c>
    </row>
    <row r="792" spans="1:5">
      <c r="A792" t="s">
        <v>633</v>
      </c>
      <c r="B792">
        <v>32.4</v>
      </c>
    </row>
    <row r="793" spans="1:5">
      <c r="A793" t="s">
        <v>634</v>
      </c>
      <c r="B793">
        <f>5.9+5.9</f>
        <v>11.8</v>
      </c>
    </row>
    <row r="794" spans="1:5">
      <c r="A794" t="s">
        <v>636</v>
      </c>
      <c r="B794">
        <f>SUM(B791:B793)</f>
        <v>99.999999999999986</v>
      </c>
      <c r="E794">
        <f>14.7+5.9+5.9</f>
        <v>26.5</v>
      </c>
    </row>
    <row r="797" spans="1:5">
      <c r="E797">
        <f>SUM(E794:E796)</f>
        <v>26.5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CP142"/>
  <sheetViews>
    <sheetView topLeftCell="B1" zoomScale="125" zoomScaleNormal="125" zoomScalePageLayoutView="125" workbookViewId="0">
      <pane xSplit="1" ySplit="2" topLeftCell="C3" activePane="bottomRight" state="frozen"/>
      <selection activeCell="B1" sqref="B1"/>
      <selection pane="topRight" activeCell="C1" sqref="C1"/>
      <selection pane="bottomLeft" activeCell="B3" sqref="B3"/>
      <selection pane="bottomRight" activeCell="C19" sqref="C19"/>
    </sheetView>
  </sheetViews>
  <sheetFormatPr baseColWidth="10" defaultRowHeight="11" x14ac:dyDescent="0"/>
  <cols>
    <col min="1" max="1" width="10.625" style="8"/>
    <col min="2" max="2" width="26.5" style="8" customWidth="1"/>
    <col min="3" max="4" width="10.625" style="11"/>
    <col min="5" max="6" width="17.25" style="4" customWidth="1"/>
    <col min="7" max="7" width="17.25" style="8" customWidth="1"/>
    <col min="8" max="14" width="10.625" style="8"/>
    <col min="15" max="15" width="10.625" style="11"/>
    <col min="16" max="18" width="10.625" style="8"/>
    <col min="19" max="19" width="10.625" style="11"/>
    <col min="20" max="22" width="10.625" style="13"/>
    <col min="23" max="26" width="10.625" style="8"/>
    <col min="27" max="28" width="10.625" style="14"/>
    <col min="29" max="48" width="10.625" style="8"/>
    <col min="49" max="50" width="10.625" style="11"/>
    <col min="51" max="53" width="10.625" style="8"/>
    <col min="54" max="55" width="10.625" style="11"/>
    <col min="56" max="60" width="10.625" style="8"/>
    <col min="61" max="62" width="10.625" style="11"/>
    <col min="63" max="71" width="10.625" style="8"/>
    <col min="72" max="72" width="10.625" style="11"/>
    <col min="73" max="16384" width="10.625" style="8"/>
  </cols>
  <sheetData>
    <row r="1" spans="1:94" ht="29" customHeight="1">
      <c r="A1" s="36" t="s">
        <v>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1"/>
      <c r="AH1" s="37" t="s">
        <v>85</v>
      </c>
      <c r="AI1" s="37"/>
      <c r="AJ1" s="37"/>
      <c r="AK1" s="37" t="s">
        <v>254</v>
      </c>
      <c r="AL1" s="37"/>
      <c r="AM1" s="37"/>
      <c r="AN1" s="37" t="s">
        <v>89</v>
      </c>
      <c r="AO1" s="37"/>
      <c r="AP1" s="37"/>
      <c r="AQ1" s="37" t="s">
        <v>90</v>
      </c>
      <c r="AR1" s="37"/>
      <c r="AS1" s="37"/>
      <c r="AT1" s="37" t="s">
        <v>91</v>
      </c>
      <c r="AU1" s="37"/>
      <c r="AV1" s="37"/>
      <c r="AY1" s="37" t="s">
        <v>92</v>
      </c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 t="s">
        <v>106</v>
      </c>
      <c r="BZ1" s="37"/>
      <c r="CA1" s="37"/>
      <c r="CB1" s="37"/>
      <c r="CC1" s="37" t="s">
        <v>111</v>
      </c>
      <c r="CD1" s="37"/>
      <c r="CE1" s="37"/>
      <c r="CF1" s="37"/>
      <c r="CG1" s="37"/>
      <c r="CH1" s="37" t="s">
        <v>115</v>
      </c>
      <c r="CI1" s="37"/>
      <c r="CJ1" s="37"/>
      <c r="CK1" s="37" t="s">
        <v>119</v>
      </c>
      <c r="CL1" s="37"/>
      <c r="CM1" s="37"/>
      <c r="CN1" s="37"/>
      <c r="CO1" s="37"/>
      <c r="CP1" s="37"/>
    </row>
    <row r="2" spans="1:94" ht="132">
      <c r="A2" s="9" t="s">
        <v>579</v>
      </c>
      <c r="B2" s="9" t="s">
        <v>0</v>
      </c>
      <c r="C2" s="10" t="s">
        <v>580</v>
      </c>
      <c r="D2" s="10" t="s">
        <v>578</v>
      </c>
      <c r="E2" s="4" t="s">
        <v>124</v>
      </c>
      <c r="F2" s="5" t="s">
        <v>1</v>
      </c>
      <c r="G2" s="9" t="s">
        <v>117</v>
      </c>
      <c r="H2" s="9" t="s">
        <v>73</v>
      </c>
      <c r="I2" s="9" t="s">
        <v>75</v>
      </c>
      <c r="J2" s="9" t="s">
        <v>42</v>
      </c>
      <c r="K2" s="2" t="s">
        <v>471</v>
      </c>
      <c r="L2" s="2" t="s">
        <v>177</v>
      </c>
      <c r="M2" s="2" t="s">
        <v>165</v>
      </c>
      <c r="N2" s="2" t="s">
        <v>415</v>
      </c>
      <c r="O2" s="2" t="s">
        <v>607</v>
      </c>
      <c r="P2" s="2" t="s">
        <v>416</v>
      </c>
      <c r="Q2" s="9" t="s">
        <v>43</v>
      </c>
      <c r="R2" s="9" t="s">
        <v>44</v>
      </c>
      <c r="S2" s="10" t="s">
        <v>587</v>
      </c>
      <c r="T2" s="7" t="s">
        <v>189</v>
      </c>
      <c r="U2" s="7" t="s">
        <v>592</v>
      </c>
      <c r="V2" s="7" t="s">
        <v>602</v>
      </c>
      <c r="W2" s="3" t="s">
        <v>45</v>
      </c>
      <c r="X2" s="3" t="s">
        <v>46</v>
      </c>
      <c r="Y2" s="3" t="s">
        <v>47</v>
      </c>
      <c r="Z2" s="3" t="s">
        <v>48</v>
      </c>
      <c r="AA2" s="3" t="s">
        <v>49</v>
      </c>
      <c r="AB2" s="3" t="s">
        <v>600</v>
      </c>
      <c r="AC2" s="9" t="s">
        <v>50</v>
      </c>
      <c r="AD2" s="9" t="s">
        <v>82</v>
      </c>
      <c r="AE2" s="8" t="s">
        <v>83</v>
      </c>
      <c r="AF2" s="8" t="s">
        <v>284</v>
      </c>
      <c r="AG2" s="8" t="s">
        <v>84</v>
      </c>
      <c r="AH2" s="8" t="s">
        <v>86</v>
      </c>
      <c r="AI2" s="8" t="s">
        <v>88</v>
      </c>
      <c r="AJ2" s="8" t="s">
        <v>87</v>
      </c>
      <c r="AK2" s="8" t="s">
        <v>86</v>
      </c>
      <c r="AL2" s="8" t="s">
        <v>88</v>
      </c>
      <c r="AM2" s="8" t="s">
        <v>87</v>
      </c>
      <c r="AN2" s="8" t="s">
        <v>86</v>
      </c>
      <c r="AO2" s="8" t="s">
        <v>88</v>
      </c>
      <c r="AP2" s="8" t="s">
        <v>87</v>
      </c>
      <c r="AQ2" s="8" t="s">
        <v>86</v>
      </c>
      <c r="AR2" s="8" t="s">
        <v>88</v>
      </c>
      <c r="AS2" s="8" t="s">
        <v>87</v>
      </c>
      <c r="AT2" s="8" t="s">
        <v>86</v>
      </c>
      <c r="AU2" s="8" t="s">
        <v>88</v>
      </c>
      <c r="AV2" s="8" t="s">
        <v>87</v>
      </c>
      <c r="AW2" s="11" t="s">
        <v>551</v>
      </c>
      <c r="AX2" s="11" t="s">
        <v>552</v>
      </c>
      <c r="AY2" s="8" t="s">
        <v>0</v>
      </c>
      <c r="AZ2" s="8" t="s">
        <v>78</v>
      </c>
      <c r="BA2" s="8" t="s">
        <v>79</v>
      </c>
      <c r="BB2" s="11" t="s">
        <v>541</v>
      </c>
      <c r="BC2" s="11" t="s">
        <v>542</v>
      </c>
      <c r="BD2" s="8" t="s">
        <v>80</v>
      </c>
      <c r="BE2" s="8" t="s">
        <v>93</v>
      </c>
      <c r="BF2" s="8" t="s">
        <v>94</v>
      </c>
      <c r="BG2" s="8" t="s">
        <v>517</v>
      </c>
      <c r="BH2" s="8" t="s">
        <v>406</v>
      </c>
      <c r="BI2" s="11" t="s">
        <v>530</v>
      </c>
      <c r="BJ2" s="11" t="s">
        <v>620</v>
      </c>
      <c r="BK2" s="8" t="s">
        <v>95</v>
      </c>
      <c r="BL2" s="8" t="s">
        <v>97</v>
      </c>
      <c r="BM2" s="8" t="s">
        <v>550</v>
      </c>
      <c r="BN2" s="8" t="s">
        <v>98</v>
      </c>
      <c r="BO2" s="8" t="s">
        <v>96</v>
      </c>
      <c r="BP2" s="8" t="s">
        <v>99</v>
      </c>
      <c r="BQ2" s="8" t="s">
        <v>100</v>
      </c>
      <c r="BR2" s="8" t="s">
        <v>101</v>
      </c>
      <c r="BS2" s="8" t="s">
        <v>561</v>
      </c>
      <c r="BT2" s="11" t="s">
        <v>562</v>
      </c>
      <c r="BU2" s="8" t="s">
        <v>102</v>
      </c>
      <c r="BV2" s="8" t="s">
        <v>103</v>
      </c>
      <c r="BW2" s="8" t="s">
        <v>104</v>
      </c>
      <c r="BX2" s="8" t="s">
        <v>105</v>
      </c>
      <c r="BY2" s="8" t="s">
        <v>107</v>
      </c>
      <c r="BZ2" s="8" t="s">
        <v>108</v>
      </c>
      <c r="CA2" s="8" t="s">
        <v>109</v>
      </c>
      <c r="CB2" s="8" t="s">
        <v>110</v>
      </c>
      <c r="CC2" s="8" t="s">
        <v>107</v>
      </c>
      <c r="CD2" s="8" t="s">
        <v>569</v>
      </c>
      <c r="CE2" s="8" t="s">
        <v>112</v>
      </c>
      <c r="CF2" s="8" t="s">
        <v>113</v>
      </c>
      <c r="CG2" s="8" t="s">
        <v>114</v>
      </c>
      <c r="CH2" s="8" t="s">
        <v>116</v>
      </c>
      <c r="CI2" s="8" t="s">
        <v>117</v>
      </c>
      <c r="CJ2" s="8" t="s">
        <v>118</v>
      </c>
      <c r="CK2" s="8" t="s">
        <v>208</v>
      </c>
      <c r="CL2" s="8" t="s">
        <v>120</v>
      </c>
      <c r="CM2" s="8" t="s">
        <v>121</v>
      </c>
      <c r="CN2" s="8" t="s">
        <v>122</v>
      </c>
      <c r="CO2" s="8" t="s">
        <v>123</v>
      </c>
      <c r="CP2" s="8" t="s">
        <v>332</v>
      </c>
    </row>
    <row r="3" spans="1:94" ht="33">
      <c r="A3" s="9">
        <v>1</v>
      </c>
      <c r="B3" s="12" t="s">
        <v>2</v>
      </c>
      <c r="C3" s="10">
        <v>1</v>
      </c>
      <c r="D3" s="10" t="s">
        <v>651</v>
      </c>
      <c r="E3" s="4" t="s">
        <v>423</v>
      </c>
      <c r="F3" s="4" t="s">
        <v>424</v>
      </c>
      <c r="G3" s="4" t="s">
        <v>182</v>
      </c>
      <c r="H3" s="8" t="s">
        <v>74</v>
      </c>
      <c r="I3" s="8" t="s">
        <v>76</v>
      </c>
      <c r="J3" s="9" t="s">
        <v>3</v>
      </c>
      <c r="K3" s="2" t="s">
        <v>4</v>
      </c>
      <c r="L3" s="2" t="s">
        <v>178</v>
      </c>
      <c r="M3" s="2" t="s">
        <v>127</v>
      </c>
      <c r="N3" s="2" t="s">
        <v>5</v>
      </c>
      <c r="O3" s="2" t="s">
        <v>606</v>
      </c>
      <c r="P3" s="2" t="s">
        <v>8</v>
      </c>
      <c r="Q3" s="9" t="s">
        <v>473</v>
      </c>
      <c r="R3" s="9">
        <v>14</v>
      </c>
      <c r="S3" s="10" t="s">
        <v>586</v>
      </c>
      <c r="T3" s="7" t="s">
        <v>382</v>
      </c>
      <c r="U3" s="7">
        <v>320</v>
      </c>
      <c r="V3" s="7" t="s">
        <v>594</v>
      </c>
      <c r="W3" s="3">
        <v>46.33</v>
      </c>
      <c r="X3" s="3">
        <v>303.17</v>
      </c>
      <c r="Y3" s="3">
        <v>197.98</v>
      </c>
      <c r="Z3" s="3" t="s">
        <v>134</v>
      </c>
      <c r="AA3" s="3">
        <f t="shared" ref="AA3:AA33" si="0">W3+X3+Y3</f>
        <v>547.48</v>
      </c>
      <c r="AB3" s="3" t="s">
        <v>599</v>
      </c>
      <c r="AC3" s="9" t="s">
        <v>127</v>
      </c>
      <c r="AD3" s="9" t="s">
        <v>481</v>
      </c>
      <c r="AE3" s="8" t="s">
        <v>134</v>
      </c>
      <c r="AF3" s="8" t="s">
        <v>270</v>
      </c>
      <c r="AG3" s="8" t="s">
        <v>497</v>
      </c>
      <c r="AH3" s="8" t="s">
        <v>127</v>
      </c>
      <c r="AI3" s="8" t="s">
        <v>256</v>
      </c>
      <c r="AJ3" s="8" t="s">
        <v>503</v>
      </c>
      <c r="AK3" s="8" t="s">
        <v>127</v>
      </c>
      <c r="AL3" s="8" t="s">
        <v>256</v>
      </c>
      <c r="AM3" s="8" t="s">
        <v>503</v>
      </c>
      <c r="AN3" s="8" t="s">
        <v>127</v>
      </c>
      <c r="AO3" s="8" t="s">
        <v>256</v>
      </c>
      <c r="AP3" s="8" t="s">
        <v>503</v>
      </c>
      <c r="AQ3" s="8" t="s">
        <v>135</v>
      </c>
      <c r="AR3" s="8" t="s">
        <v>134</v>
      </c>
      <c r="AS3" s="8" t="s">
        <v>134</v>
      </c>
      <c r="AT3" s="8" t="s">
        <v>135</v>
      </c>
      <c r="AU3" s="8" t="s">
        <v>134</v>
      </c>
      <c r="AV3" s="8" t="s">
        <v>134</v>
      </c>
      <c r="AW3" s="11" t="s">
        <v>553</v>
      </c>
      <c r="AX3" s="11" t="s">
        <v>554</v>
      </c>
      <c r="AY3" s="8" t="s">
        <v>2</v>
      </c>
      <c r="AZ3" s="8" t="s">
        <v>506</v>
      </c>
      <c r="BA3" s="8" t="s">
        <v>81</v>
      </c>
      <c r="BB3" s="11" t="s">
        <v>81</v>
      </c>
      <c r="BC3" s="11" t="s">
        <v>81</v>
      </c>
      <c r="BD3" s="8" t="s">
        <v>133</v>
      </c>
      <c r="BE3" s="8" t="s">
        <v>507</v>
      </c>
      <c r="BF3" s="8" t="s">
        <v>485</v>
      </c>
      <c r="BG3" s="8" t="s">
        <v>518</v>
      </c>
      <c r="BH3" s="8" t="s">
        <v>190</v>
      </c>
      <c r="BI3" s="11">
        <f>340*2</f>
        <v>680</v>
      </c>
      <c r="BJ3" s="11" t="s">
        <v>531</v>
      </c>
      <c r="BK3" s="8" t="s">
        <v>135</v>
      </c>
      <c r="BL3" s="8" t="s">
        <v>135</v>
      </c>
      <c r="BM3" s="8" t="s">
        <v>134</v>
      </c>
      <c r="BN3" s="8" t="s">
        <v>134</v>
      </c>
      <c r="BO3" s="8" t="s">
        <v>134</v>
      </c>
      <c r="BP3" s="8" t="s">
        <v>151</v>
      </c>
      <c r="BQ3" s="8" t="s">
        <v>431</v>
      </c>
      <c r="BR3" s="8" t="s">
        <v>146</v>
      </c>
      <c r="BS3" s="8">
        <v>340</v>
      </c>
      <c r="BT3" s="11" t="s">
        <v>565</v>
      </c>
      <c r="BU3" s="8" t="s">
        <v>147</v>
      </c>
      <c r="BV3" s="8" t="s">
        <v>328</v>
      </c>
      <c r="BW3" s="8">
        <v>0</v>
      </c>
      <c r="BX3" s="8" t="s">
        <v>135</v>
      </c>
      <c r="BY3" s="8" t="s">
        <v>245</v>
      </c>
      <c r="BZ3" s="8" t="s">
        <v>134</v>
      </c>
      <c r="CA3" s="8" t="s">
        <v>245</v>
      </c>
      <c r="CB3" s="8">
        <v>0</v>
      </c>
      <c r="CC3" s="8" t="s">
        <v>485</v>
      </c>
      <c r="CD3" s="11" t="s">
        <v>264</v>
      </c>
      <c r="CE3" s="8" t="s">
        <v>167</v>
      </c>
      <c r="CF3" s="8" t="s">
        <v>280</v>
      </c>
      <c r="CG3" s="8" t="s">
        <v>127</v>
      </c>
      <c r="CH3" s="8" t="s">
        <v>134</v>
      </c>
      <c r="CI3" s="8" t="s">
        <v>134</v>
      </c>
      <c r="CJ3" s="8" t="s">
        <v>134</v>
      </c>
      <c r="CK3" s="8" t="s">
        <v>209</v>
      </c>
      <c r="CL3" s="8" t="s">
        <v>570</v>
      </c>
      <c r="CM3" s="8" t="s">
        <v>572</v>
      </c>
      <c r="CN3" s="8" t="s">
        <v>575</v>
      </c>
      <c r="CO3" s="8" t="s">
        <v>160</v>
      </c>
      <c r="CP3" s="8" t="s">
        <v>160</v>
      </c>
    </row>
    <row r="4" spans="1:94" ht="22" hidden="1">
      <c r="A4" s="9">
        <v>1</v>
      </c>
      <c r="B4" s="9" t="s">
        <v>134</v>
      </c>
      <c r="C4" s="10">
        <v>2</v>
      </c>
      <c r="D4" s="10" t="s">
        <v>134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  <c r="N4" s="9" t="s">
        <v>134</v>
      </c>
      <c r="O4" s="10" t="s">
        <v>134</v>
      </c>
      <c r="P4" s="9" t="s">
        <v>134</v>
      </c>
      <c r="Q4" s="9" t="s">
        <v>134</v>
      </c>
      <c r="R4" s="9" t="s">
        <v>134</v>
      </c>
      <c r="S4" s="10" t="s">
        <v>134</v>
      </c>
      <c r="T4" s="9" t="s">
        <v>134</v>
      </c>
      <c r="U4" s="10" t="s">
        <v>134</v>
      </c>
      <c r="V4" s="10" t="s">
        <v>134</v>
      </c>
      <c r="W4" s="9" t="s">
        <v>134</v>
      </c>
      <c r="X4" s="9" t="s">
        <v>134</v>
      </c>
      <c r="Y4" s="9" t="s">
        <v>134</v>
      </c>
      <c r="Z4" s="9" t="s">
        <v>134</v>
      </c>
      <c r="AA4" s="9" t="s">
        <v>134</v>
      </c>
      <c r="AB4" s="10" t="s">
        <v>134</v>
      </c>
      <c r="AC4" s="9" t="s">
        <v>134</v>
      </c>
      <c r="AD4" s="9" t="s">
        <v>134</v>
      </c>
      <c r="AE4" s="9" t="s">
        <v>134</v>
      </c>
      <c r="AF4" s="9" t="s">
        <v>134</v>
      </c>
      <c r="AG4" s="9" t="s">
        <v>134</v>
      </c>
      <c r="AH4" s="9" t="s">
        <v>134</v>
      </c>
      <c r="AI4" s="9" t="s">
        <v>134</v>
      </c>
      <c r="AJ4" s="9" t="s">
        <v>134</v>
      </c>
      <c r="AK4" s="9" t="s">
        <v>134</v>
      </c>
      <c r="AL4" s="9" t="s">
        <v>134</v>
      </c>
      <c r="AM4" s="9" t="s">
        <v>134</v>
      </c>
      <c r="AN4" s="9" t="s">
        <v>134</v>
      </c>
      <c r="AO4" s="9" t="s">
        <v>134</v>
      </c>
      <c r="AP4" s="9" t="s">
        <v>134</v>
      </c>
      <c r="AQ4" s="9" t="s">
        <v>134</v>
      </c>
      <c r="AR4" s="9" t="s">
        <v>134</v>
      </c>
      <c r="AS4" s="9" t="s">
        <v>134</v>
      </c>
      <c r="AT4" s="9" t="s">
        <v>134</v>
      </c>
      <c r="AU4" s="9" t="s">
        <v>134</v>
      </c>
      <c r="AV4" s="9" t="s">
        <v>134</v>
      </c>
      <c r="AW4" s="10" t="s">
        <v>134</v>
      </c>
      <c r="AX4" s="10" t="s">
        <v>134</v>
      </c>
      <c r="AY4" s="9" t="s">
        <v>425</v>
      </c>
      <c r="AZ4" s="9" t="s">
        <v>228</v>
      </c>
      <c r="BA4" s="9">
        <v>11</v>
      </c>
      <c r="BB4" s="10" t="s">
        <v>134</v>
      </c>
      <c r="BC4" s="10" t="s">
        <v>539</v>
      </c>
      <c r="BD4" s="9" t="s">
        <v>137</v>
      </c>
      <c r="BE4" s="9" t="s">
        <v>509</v>
      </c>
      <c r="BF4" s="9" t="s">
        <v>140</v>
      </c>
      <c r="BG4" s="9" t="s">
        <v>140</v>
      </c>
      <c r="BH4" s="9">
        <v>0</v>
      </c>
      <c r="BI4" s="10" t="s">
        <v>134</v>
      </c>
      <c r="BJ4" s="10" t="s">
        <v>134</v>
      </c>
      <c r="BK4" s="8" t="s">
        <v>135</v>
      </c>
      <c r="BL4" s="8" t="s">
        <v>127</v>
      </c>
      <c r="BM4" s="9" t="s">
        <v>232</v>
      </c>
      <c r="BN4" s="10" t="s">
        <v>448</v>
      </c>
      <c r="BO4" s="9" t="s">
        <v>172</v>
      </c>
      <c r="BP4" s="9" t="s">
        <v>134</v>
      </c>
      <c r="BQ4" s="9" t="s">
        <v>134</v>
      </c>
      <c r="BR4" s="9" t="s">
        <v>134</v>
      </c>
      <c r="BS4" s="9" t="s">
        <v>134</v>
      </c>
      <c r="BT4" s="10" t="s">
        <v>134</v>
      </c>
      <c r="BU4" s="9" t="s">
        <v>134</v>
      </c>
      <c r="BV4" s="9" t="s">
        <v>134</v>
      </c>
      <c r="BW4" s="9" t="s">
        <v>134</v>
      </c>
      <c r="BX4" s="9" t="s">
        <v>134</v>
      </c>
      <c r="BY4" s="9" t="s">
        <v>134</v>
      </c>
      <c r="BZ4" s="9" t="s">
        <v>134</v>
      </c>
      <c r="CA4" s="9" t="s">
        <v>134</v>
      </c>
      <c r="CB4" s="9" t="s">
        <v>134</v>
      </c>
      <c r="CC4" s="9" t="s">
        <v>134</v>
      </c>
      <c r="CD4" s="9" t="s">
        <v>134</v>
      </c>
      <c r="CE4" s="9" t="s">
        <v>134</v>
      </c>
      <c r="CF4" s="9" t="s">
        <v>134</v>
      </c>
      <c r="CG4" s="9" t="s">
        <v>134</v>
      </c>
      <c r="CH4" s="9" t="s">
        <v>134</v>
      </c>
      <c r="CI4" s="9" t="s">
        <v>134</v>
      </c>
      <c r="CJ4" s="9" t="s">
        <v>134</v>
      </c>
      <c r="CK4" s="9" t="s">
        <v>134</v>
      </c>
      <c r="CL4" s="9" t="s">
        <v>134</v>
      </c>
      <c r="CM4" s="9" t="s">
        <v>134</v>
      </c>
      <c r="CN4" s="9" t="s">
        <v>134</v>
      </c>
      <c r="CO4" s="9" t="s">
        <v>134</v>
      </c>
      <c r="CP4" s="9" t="s">
        <v>134</v>
      </c>
    </row>
    <row r="5" spans="1:94" ht="22" hidden="1">
      <c r="A5" s="9">
        <v>1</v>
      </c>
      <c r="B5" s="9" t="s">
        <v>134</v>
      </c>
      <c r="C5" s="10">
        <v>3</v>
      </c>
      <c r="D5" s="10" t="s">
        <v>134</v>
      </c>
      <c r="E5" s="9" t="s">
        <v>134</v>
      </c>
      <c r="F5" s="9" t="s">
        <v>134</v>
      </c>
      <c r="G5" s="9" t="s">
        <v>134</v>
      </c>
      <c r="H5" s="9" t="s">
        <v>134</v>
      </c>
      <c r="I5" s="9" t="s">
        <v>134</v>
      </c>
      <c r="J5" s="9" t="s">
        <v>134</v>
      </c>
      <c r="K5" s="9" t="s">
        <v>134</v>
      </c>
      <c r="L5" s="9" t="s">
        <v>134</v>
      </c>
      <c r="M5" s="9" t="s">
        <v>134</v>
      </c>
      <c r="N5" s="9" t="s">
        <v>134</v>
      </c>
      <c r="O5" s="10" t="s">
        <v>134</v>
      </c>
      <c r="P5" s="9" t="s">
        <v>134</v>
      </c>
      <c r="Q5" s="9" t="s">
        <v>134</v>
      </c>
      <c r="R5" s="9" t="s">
        <v>134</v>
      </c>
      <c r="S5" s="10" t="s">
        <v>134</v>
      </c>
      <c r="T5" s="9" t="s">
        <v>134</v>
      </c>
      <c r="U5" s="10" t="s">
        <v>134</v>
      </c>
      <c r="V5" s="10" t="s">
        <v>134</v>
      </c>
      <c r="W5" s="9" t="s">
        <v>134</v>
      </c>
      <c r="X5" s="9" t="s">
        <v>134</v>
      </c>
      <c r="Y5" s="9" t="s">
        <v>134</v>
      </c>
      <c r="Z5" s="9" t="s">
        <v>134</v>
      </c>
      <c r="AA5" s="9" t="s">
        <v>134</v>
      </c>
      <c r="AB5" s="10" t="s">
        <v>134</v>
      </c>
      <c r="AC5" s="9" t="s">
        <v>134</v>
      </c>
      <c r="AD5" s="9" t="s">
        <v>134</v>
      </c>
      <c r="AE5" s="9" t="s">
        <v>134</v>
      </c>
      <c r="AF5" s="9" t="s">
        <v>134</v>
      </c>
      <c r="AG5" s="9" t="s">
        <v>134</v>
      </c>
      <c r="AH5" s="9" t="s">
        <v>134</v>
      </c>
      <c r="AI5" s="9" t="s">
        <v>134</v>
      </c>
      <c r="AJ5" s="9" t="s">
        <v>134</v>
      </c>
      <c r="AK5" s="9" t="s">
        <v>134</v>
      </c>
      <c r="AL5" s="9" t="s">
        <v>134</v>
      </c>
      <c r="AM5" s="9" t="s">
        <v>134</v>
      </c>
      <c r="AN5" s="9" t="s">
        <v>134</v>
      </c>
      <c r="AO5" s="9" t="s">
        <v>134</v>
      </c>
      <c r="AP5" s="9" t="s">
        <v>134</v>
      </c>
      <c r="AQ5" s="9" t="s">
        <v>134</v>
      </c>
      <c r="AR5" s="9" t="s">
        <v>134</v>
      </c>
      <c r="AS5" s="9" t="s">
        <v>134</v>
      </c>
      <c r="AT5" s="9" t="s">
        <v>134</v>
      </c>
      <c r="AU5" s="9" t="s">
        <v>134</v>
      </c>
      <c r="AV5" s="10" t="s">
        <v>134</v>
      </c>
      <c r="AW5" s="10" t="s">
        <v>134</v>
      </c>
      <c r="AX5" s="10" t="s">
        <v>134</v>
      </c>
      <c r="AY5" s="9" t="s">
        <v>426</v>
      </c>
      <c r="AZ5" s="9" t="s">
        <v>228</v>
      </c>
      <c r="BA5" s="9">
        <v>20</v>
      </c>
      <c r="BB5" s="10" t="s">
        <v>134</v>
      </c>
      <c r="BC5" s="10" t="s">
        <v>547</v>
      </c>
      <c r="BD5" s="9" t="s">
        <v>137</v>
      </c>
      <c r="BE5" s="9" t="s">
        <v>508</v>
      </c>
      <c r="BF5" s="9" t="s">
        <v>138</v>
      </c>
      <c r="BG5" s="9" t="s">
        <v>519</v>
      </c>
      <c r="BH5" s="9">
        <v>0</v>
      </c>
      <c r="BI5" s="10" t="s">
        <v>134</v>
      </c>
      <c r="BJ5" s="10" t="s">
        <v>134</v>
      </c>
      <c r="BK5" s="8" t="s">
        <v>135</v>
      </c>
      <c r="BL5" s="8" t="s">
        <v>135</v>
      </c>
      <c r="BM5" s="9" t="s">
        <v>134</v>
      </c>
      <c r="BN5" s="9" t="s">
        <v>134</v>
      </c>
      <c r="BO5" s="9" t="s">
        <v>134</v>
      </c>
      <c r="BP5" s="9" t="s">
        <v>134</v>
      </c>
      <c r="BQ5" s="9" t="s">
        <v>134</v>
      </c>
      <c r="BR5" s="9" t="s">
        <v>134</v>
      </c>
      <c r="BS5" s="9" t="s">
        <v>134</v>
      </c>
      <c r="BT5" s="10" t="s">
        <v>134</v>
      </c>
      <c r="BU5" s="9" t="s">
        <v>134</v>
      </c>
      <c r="BV5" s="9" t="s">
        <v>134</v>
      </c>
      <c r="BW5" s="9" t="s">
        <v>134</v>
      </c>
      <c r="BX5" s="9" t="s">
        <v>134</v>
      </c>
      <c r="BY5" s="9" t="s">
        <v>134</v>
      </c>
      <c r="BZ5" s="9" t="s">
        <v>134</v>
      </c>
      <c r="CA5" s="9" t="s">
        <v>134</v>
      </c>
      <c r="CB5" s="9" t="s">
        <v>134</v>
      </c>
      <c r="CC5" s="9" t="s">
        <v>134</v>
      </c>
      <c r="CD5" s="9" t="s">
        <v>134</v>
      </c>
      <c r="CE5" s="9" t="s">
        <v>134</v>
      </c>
      <c r="CF5" s="9" t="s">
        <v>134</v>
      </c>
      <c r="CG5" s="9" t="s">
        <v>134</v>
      </c>
      <c r="CH5" s="9" t="s">
        <v>134</v>
      </c>
      <c r="CI5" s="9" t="s">
        <v>134</v>
      </c>
      <c r="CJ5" s="9" t="s">
        <v>134</v>
      </c>
      <c r="CK5" s="9" t="s">
        <v>134</v>
      </c>
      <c r="CL5" s="9" t="s">
        <v>134</v>
      </c>
      <c r="CM5" s="9" t="s">
        <v>134</v>
      </c>
      <c r="CN5" s="9" t="s">
        <v>134</v>
      </c>
      <c r="CO5" s="9" t="s">
        <v>134</v>
      </c>
      <c r="CP5" s="9" t="s">
        <v>134</v>
      </c>
    </row>
    <row r="6" spans="1:94" ht="22" hidden="1">
      <c r="A6" s="9">
        <v>1</v>
      </c>
      <c r="B6" s="9" t="s">
        <v>134</v>
      </c>
      <c r="C6" s="10">
        <v>4</v>
      </c>
      <c r="D6" s="10" t="s">
        <v>134</v>
      </c>
      <c r="E6" s="9" t="s">
        <v>134</v>
      </c>
      <c r="F6" s="9" t="s">
        <v>134</v>
      </c>
      <c r="G6" s="9" t="s">
        <v>134</v>
      </c>
      <c r="H6" s="9" t="s">
        <v>134</v>
      </c>
      <c r="I6" s="9" t="s">
        <v>134</v>
      </c>
      <c r="J6" s="9" t="s">
        <v>134</v>
      </c>
      <c r="K6" s="9" t="s">
        <v>134</v>
      </c>
      <c r="L6" s="9" t="s">
        <v>134</v>
      </c>
      <c r="M6" s="9" t="s">
        <v>134</v>
      </c>
      <c r="N6" s="9" t="s">
        <v>134</v>
      </c>
      <c r="O6" s="10" t="s">
        <v>134</v>
      </c>
      <c r="P6" s="9" t="s">
        <v>134</v>
      </c>
      <c r="Q6" s="9" t="s">
        <v>134</v>
      </c>
      <c r="R6" s="9" t="s">
        <v>134</v>
      </c>
      <c r="S6" s="10" t="s">
        <v>134</v>
      </c>
      <c r="T6" s="9" t="s">
        <v>134</v>
      </c>
      <c r="U6" s="10" t="s">
        <v>134</v>
      </c>
      <c r="V6" s="10" t="s">
        <v>134</v>
      </c>
      <c r="W6" s="9" t="s">
        <v>134</v>
      </c>
      <c r="X6" s="9" t="s">
        <v>134</v>
      </c>
      <c r="Y6" s="9" t="s">
        <v>134</v>
      </c>
      <c r="Z6" s="9" t="s">
        <v>134</v>
      </c>
      <c r="AA6" s="9" t="s">
        <v>134</v>
      </c>
      <c r="AB6" s="10" t="s">
        <v>134</v>
      </c>
      <c r="AC6" s="9" t="s">
        <v>134</v>
      </c>
      <c r="AD6" s="9" t="s">
        <v>134</v>
      </c>
      <c r="AE6" s="9" t="s">
        <v>134</v>
      </c>
      <c r="AF6" s="9" t="s">
        <v>134</v>
      </c>
      <c r="AG6" s="9" t="s">
        <v>134</v>
      </c>
      <c r="AH6" s="9" t="s">
        <v>134</v>
      </c>
      <c r="AI6" s="9" t="s">
        <v>134</v>
      </c>
      <c r="AJ6" s="9" t="s">
        <v>134</v>
      </c>
      <c r="AK6" s="9" t="s">
        <v>134</v>
      </c>
      <c r="AL6" s="9" t="s">
        <v>134</v>
      </c>
      <c r="AM6" s="9" t="s">
        <v>134</v>
      </c>
      <c r="AN6" s="9" t="s">
        <v>134</v>
      </c>
      <c r="AO6" s="9" t="s">
        <v>134</v>
      </c>
      <c r="AP6" s="9" t="s">
        <v>134</v>
      </c>
      <c r="AQ6" s="9" t="s">
        <v>134</v>
      </c>
      <c r="AR6" s="9" t="s">
        <v>134</v>
      </c>
      <c r="AS6" s="9" t="s">
        <v>134</v>
      </c>
      <c r="AT6" s="9" t="s">
        <v>134</v>
      </c>
      <c r="AU6" s="9" t="s">
        <v>134</v>
      </c>
      <c r="AV6" s="10" t="s">
        <v>134</v>
      </c>
      <c r="AW6" s="10" t="s">
        <v>134</v>
      </c>
      <c r="AX6" s="10" t="s">
        <v>134</v>
      </c>
      <c r="AY6" s="9" t="s">
        <v>427</v>
      </c>
      <c r="AZ6" s="9" t="s">
        <v>230</v>
      </c>
      <c r="BA6" s="9">
        <v>49</v>
      </c>
      <c r="BB6" s="10" t="s">
        <v>134</v>
      </c>
      <c r="BC6" s="10" t="s">
        <v>544</v>
      </c>
      <c r="BD6" s="9" t="s">
        <v>133</v>
      </c>
      <c r="BE6" s="8" t="s">
        <v>507</v>
      </c>
      <c r="BF6" s="9" t="s">
        <v>342</v>
      </c>
      <c r="BG6" s="8" t="s">
        <v>518</v>
      </c>
      <c r="BH6" s="11" t="s">
        <v>190</v>
      </c>
      <c r="BI6" s="10" t="s">
        <v>134</v>
      </c>
      <c r="BJ6" s="10" t="s">
        <v>134</v>
      </c>
      <c r="BK6" s="8" t="s">
        <v>135</v>
      </c>
      <c r="BL6" s="8" t="s">
        <v>135</v>
      </c>
      <c r="BM6" s="9" t="s">
        <v>134</v>
      </c>
      <c r="BN6" s="9" t="s">
        <v>134</v>
      </c>
      <c r="BO6" s="9" t="s">
        <v>134</v>
      </c>
      <c r="BP6" s="9" t="s">
        <v>134</v>
      </c>
      <c r="BQ6" s="9" t="s">
        <v>134</v>
      </c>
      <c r="BR6" s="9" t="s">
        <v>134</v>
      </c>
      <c r="BS6" s="9" t="s">
        <v>134</v>
      </c>
      <c r="BT6" s="10" t="s">
        <v>134</v>
      </c>
      <c r="BU6" s="9" t="s">
        <v>134</v>
      </c>
      <c r="BV6" s="9" t="s">
        <v>134</v>
      </c>
      <c r="BW6" s="9" t="s">
        <v>134</v>
      </c>
      <c r="BX6" s="9" t="s">
        <v>134</v>
      </c>
      <c r="BY6" s="9" t="s">
        <v>134</v>
      </c>
      <c r="BZ6" s="9" t="s">
        <v>134</v>
      </c>
      <c r="CA6" s="9" t="s">
        <v>134</v>
      </c>
      <c r="CB6" s="9" t="s">
        <v>134</v>
      </c>
      <c r="CC6" s="9" t="s">
        <v>134</v>
      </c>
      <c r="CD6" s="9" t="s">
        <v>134</v>
      </c>
      <c r="CE6" s="9" t="s">
        <v>134</v>
      </c>
      <c r="CF6" s="9" t="s">
        <v>134</v>
      </c>
      <c r="CG6" s="9" t="s">
        <v>134</v>
      </c>
      <c r="CH6" s="9" t="s">
        <v>134</v>
      </c>
      <c r="CI6" s="9" t="s">
        <v>134</v>
      </c>
      <c r="CJ6" s="9" t="s">
        <v>134</v>
      </c>
      <c r="CK6" s="9" t="s">
        <v>134</v>
      </c>
      <c r="CL6" s="9" t="s">
        <v>134</v>
      </c>
      <c r="CM6" s="9" t="s">
        <v>134</v>
      </c>
      <c r="CN6" s="9" t="s">
        <v>134</v>
      </c>
      <c r="CO6" s="9" t="s">
        <v>134</v>
      </c>
      <c r="CP6" s="9" t="s">
        <v>134</v>
      </c>
    </row>
    <row r="7" spans="1:94" ht="22" hidden="1">
      <c r="A7" s="9">
        <v>1</v>
      </c>
      <c r="B7" s="9" t="s">
        <v>134</v>
      </c>
      <c r="C7" s="10">
        <v>5</v>
      </c>
      <c r="D7" s="10" t="s">
        <v>134</v>
      </c>
      <c r="E7" s="9" t="s">
        <v>134</v>
      </c>
      <c r="F7" s="9" t="s">
        <v>134</v>
      </c>
      <c r="G7" s="9" t="s">
        <v>134</v>
      </c>
      <c r="H7" s="9" t="s">
        <v>134</v>
      </c>
      <c r="I7" s="9" t="s">
        <v>134</v>
      </c>
      <c r="J7" s="9" t="s">
        <v>134</v>
      </c>
      <c r="K7" s="9" t="s">
        <v>134</v>
      </c>
      <c r="L7" s="9" t="s">
        <v>134</v>
      </c>
      <c r="M7" s="9" t="s">
        <v>134</v>
      </c>
      <c r="N7" s="9" t="s">
        <v>134</v>
      </c>
      <c r="O7" s="10" t="s">
        <v>134</v>
      </c>
      <c r="P7" s="9" t="s">
        <v>134</v>
      </c>
      <c r="Q7" s="9" t="s">
        <v>134</v>
      </c>
      <c r="R7" s="9" t="s">
        <v>134</v>
      </c>
      <c r="S7" s="10" t="s">
        <v>134</v>
      </c>
      <c r="T7" s="9" t="s">
        <v>134</v>
      </c>
      <c r="U7" s="10" t="s">
        <v>134</v>
      </c>
      <c r="V7" s="10" t="s">
        <v>134</v>
      </c>
      <c r="W7" s="9" t="s">
        <v>134</v>
      </c>
      <c r="X7" s="9" t="s">
        <v>134</v>
      </c>
      <c r="Y7" s="9" t="s">
        <v>134</v>
      </c>
      <c r="Z7" s="9" t="s">
        <v>134</v>
      </c>
      <c r="AA7" s="9" t="s">
        <v>134</v>
      </c>
      <c r="AB7" s="10" t="s">
        <v>134</v>
      </c>
      <c r="AC7" s="9" t="s">
        <v>134</v>
      </c>
      <c r="AD7" s="9" t="s">
        <v>134</v>
      </c>
      <c r="AE7" s="9" t="s">
        <v>134</v>
      </c>
      <c r="AF7" s="9" t="s">
        <v>134</v>
      </c>
      <c r="AG7" s="9" t="s">
        <v>134</v>
      </c>
      <c r="AH7" s="9" t="s">
        <v>134</v>
      </c>
      <c r="AI7" s="9" t="s">
        <v>134</v>
      </c>
      <c r="AJ7" s="9" t="s">
        <v>134</v>
      </c>
      <c r="AK7" s="9" t="s">
        <v>134</v>
      </c>
      <c r="AL7" s="9" t="s">
        <v>134</v>
      </c>
      <c r="AM7" s="9" t="s">
        <v>134</v>
      </c>
      <c r="AN7" s="9" t="s">
        <v>134</v>
      </c>
      <c r="AO7" s="9" t="s">
        <v>134</v>
      </c>
      <c r="AP7" s="9" t="s">
        <v>134</v>
      </c>
      <c r="AQ7" s="9" t="s">
        <v>134</v>
      </c>
      <c r="AR7" s="9" t="s">
        <v>134</v>
      </c>
      <c r="AS7" s="9" t="s">
        <v>134</v>
      </c>
      <c r="AT7" s="9" t="s">
        <v>134</v>
      </c>
      <c r="AU7" s="9" t="s">
        <v>134</v>
      </c>
      <c r="AV7" s="10" t="s">
        <v>134</v>
      </c>
      <c r="AW7" s="10" t="s">
        <v>134</v>
      </c>
      <c r="AX7" s="10" t="s">
        <v>134</v>
      </c>
      <c r="AY7" s="9" t="s">
        <v>428</v>
      </c>
      <c r="AZ7" s="9" t="s">
        <v>229</v>
      </c>
      <c r="BA7" s="9">
        <v>49</v>
      </c>
      <c r="BB7" s="10" t="s">
        <v>134</v>
      </c>
      <c r="BC7" s="10" t="s">
        <v>544</v>
      </c>
      <c r="BD7" s="9" t="s">
        <v>137</v>
      </c>
      <c r="BE7" s="8" t="s">
        <v>507</v>
      </c>
      <c r="BF7" s="9" t="s">
        <v>138</v>
      </c>
      <c r="BG7" s="9" t="s">
        <v>519</v>
      </c>
      <c r="BH7" s="9">
        <v>0</v>
      </c>
      <c r="BI7" s="10" t="s">
        <v>134</v>
      </c>
      <c r="BJ7" s="10" t="s">
        <v>134</v>
      </c>
      <c r="BK7" s="8" t="s">
        <v>135</v>
      </c>
      <c r="BL7" s="8" t="s">
        <v>135</v>
      </c>
      <c r="BM7" s="9" t="s">
        <v>134</v>
      </c>
      <c r="BN7" s="9" t="s">
        <v>134</v>
      </c>
      <c r="BO7" s="9" t="s">
        <v>134</v>
      </c>
      <c r="BP7" s="9" t="s">
        <v>134</v>
      </c>
      <c r="BQ7" s="9" t="s">
        <v>134</v>
      </c>
      <c r="BR7" s="9" t="s">
        <v>134</v>
      </c>
      <c r="BS7" s="9" t="s">
        <v>134</v>
      </c>
      <c r="BT7" s="10" t="s">
        <v>134</v>
      </c>
      <c r="BU7" s="9" t="s">
        <v>134</v>
      </c>
      <c r="BV7" s="9" t="s">
        <v>134</v>
      </c>
      <c r="BW7" s="9" t="s">
        <v>134</v>
      </c>
      <c r="BX7" s="9" t="s">
        <v>134</v>
      </c>
      <c r="BY7" s="9" t="s">
        <v>134</v>
      </c>
      <c r="BZ7" s="9" t="s">
        <v>134</v>
      </c>
      <c r="CA7" s="9" t="s">
        <v>134</v>
      </c>
      <c r="CB7" s="9" t="s">
        <v>134</v>
      </c>
      <c r="CC7" s="9" t="s">
        <v>134</v>
      </c>
      <c r="CD7" s="9" t="s">
        <v>134</v>
      </c>
      <c r="CE7" s="9" t="s">
        <v>134</v>
      </c>
      <c r="CF7" s="9" t="s">
        <v>134</v>
      </c>
      <c r="CG7" s="9" t="s">
        <v>134</v>
      </c>
      <c r="CH7" s="9" t="s">
        <v>134</v>
      </c>
      <c r="CI7" s="9" t="s">
        <v>134</v>
      </c>
      <c r="CJ7" s="9" t="s">
        <v>134</v>
      </c>
      <c r="CK7" s="9" t="s">
        <v>134</v>
      </c>
      <c r="CL7" s="9" t="s">
        <v>134</v>
      </c>
      <c r="CM7" s="9" t="s">
        <v>134</v>
      </c>
      <c r="CN7" s="9" t="s">
        <v>134</v>
      </c>
      <c r="CO7" s="9" t="s">
        <v>134</v>
      </c>
      <c r="CP7" s="9" t="s">
        <v>134</v>
      </c>
    </row>
    <row r="8" spans="1:94" ht="22" hidden="1">
      <c r="A8" s="9">
        <v>1</v>
      </c>
      <c r="B8" s="9" t="s">
        <v>134</v>
      </c>
      <c r="C8" s="10">
        <v>6</v>
      </c>
      <c r="D8" s="10" t="s">
        <v>134</v>
      </c>
      <c r="E8" s="9" t="s">
        <v>134</v>
      </c>
      <c r="F8" s="9" t="s">
        <v>134</v>
      </c>
      <c r="G8" s="9" t="s">
        <v>134</v>
      </c>
      <c r="H8" s="9" t="s">
        <v>134</v>
      </c>
      <c r="I8" s="9" t="s">
        <v>134</v>
      </c>
      <c r="J8" s="9" t="s">
        <v>134</v>
      </c>
      <c r="K8" s="9" t="s">
        <v>134</v>
      </c>
      <c r="L8" s="9" t="s">
        <v>134</v>
      </c>
      <c r="M8" s="9" t="s">
        <v>134</v>
      </c>
      <c r="N8" s="9" t="s">
        <v>134</v>
      </c>
      <c r="O8" s="10" t="s">
        <v>134</v>
      </c>
      <c r="P8" s="9" t="s">
        <v>134</v>
      </c>
      <c r="Q8" s="9" t="s">
        <v>134</v>
      </c>
      <c r="R8" s="9" t="s">
        <v>134</v>
      </c>
      <c r="S8" s="10" t="s">
        <v>134</v>
      </c>
      <c r="T8" s="9" t="s">
        <v>134</v>
      </c>
      <c r="U8" s="10" t="s">
        <v>134</v>
      </c>
      <c r="V8" s="10" t="s">
        <v>134</v>
      </c>
      <c r="W8" s="9" t="s">
        <v>134</v>
      </c>
      <c r="X8" s="9" t="s">
        <v>134</v>
      </c>
      <c r="Y8" s="9" t="s">
        <v>134</v>
      </c>
      <c r="Z8" s="9" t="s">
        <v>134</v>
      </c>
      <c r="AA8" s="9" t="s">
        <v>134</v>
      </c>
      <c r="AB8" s="10" t="s">
        <v>134</v>
      </c>
      <c r="AC8" s="9" t="s">
        <v>134</v>
      </c>
      <c r="AD8" s="9" t="s">
        <v>134</v>
      </c>
      <c r="AE8" s="9" t="s">
        <v>134</v>
      </c>
      <c r="AF8" s="9" t="s">
        <v>134</v>
      </c>
      <c r="AG8" s="9" t="s">
        <v>134</v>
      </c>
      <c r="AH8" s="9" t="s">
        <v>134</v>
      </c>
      <c r="AI8" s="9" t="s">
        <v>134</v>
      </c>
      <c r="AJ8" s="9" t="s">
        <v>134</v>
      </c>
      <c r="AK8" s="9" t="s">
        <v>134</v>
      </c>
      <c r="AL8" s="9" t="s">
        <v>134</v>
      </c>
      <c r="AM8" s="9" t="s">
        <v>134</v>
      </c>
      <c r="AN8" s="9" t="s">
        <v>134</v>
      </c>
      <c r="AO8" s="9" t="s">
        <v>134</v>
      </c>
      <c r="AP8" s="9" t="s">
        <v>134</v>
      </c>
      <c r="AQ8" s="9" t="s">
        <v>134</v>
      </c>
      <c r="AR8" s="9" t="s">
        <v>134</v>
      </c>
      <c r="AS8" s="9" t="s">
        <v>134</v>
      </c>
      <c r="AT8" s="9" t="s">
        <v>134</v>
      </c>
      <c r="AU8" s="9" t="s">
        <v>134</v>
      </c>
      <c r="AV8" s="10" t="s">
        <v>134</v>
      </c>
      <c r="AW8" s="10" t="s">
        <v>134</v>
      </c>
      <c r="AX8" s="10" t="s">
        <v>134</v>
      </c>
      <c r="AY8" s="9" t="s">
        <v>429</v>
      </c>
      <c r="AZ8" s="9" t="s">
        <v>504</v>
      </c>
      <c r="BA8" s="9">
        <v>18</v>
      </c>
      <c r="BB8" s="10" t="s">
        <v>134</v>
      </c>
      <c r="BC8" s="10" t="s">
        <v>546</v>
      </c>
      <c r="BD8" s="9" t="s">
        <v>137</v>
      </c>
      <c r="BE8" s="8" t="s">
        <v>507</v>
      </c>
      <c r="BF8" s="9" t="s">
        <v>138</v>
      </c>
      <c r="BG8" s="9" t="s">
        <v>519</v>
      </c>
      <c r="BH8" s="9">
        <v>0</v>
      </c>
      <c r="BI8" s="10" t="s">
        <v>134</v>
      </c>
      <c r="BJ8" s="10" t="s">
        <v>134</v>
      </c>
      <c r="BK8" s="8" t="s">
        <v>135</v>
      </c>
      <c r="BL8" s="8" t="s">
        <v>135</v>
      </c>
      <c r="BM8" s="9" t="s">
        <v>134</v>
      </c>
      <c r="BN8" s="9" t="s">
        <v>134</v>
      </c>
      <c r="BO8" s="9" t="s">
        <v>134</v>
      </c>
      <c r="BP8" s="9" t="s">
        <v>134</v>
      </c>
      <c r="BQ8" s="9" t="s">
        <v>134</v>
      </c>
      <c r="BR8" s="9" t="s">
        <v>134</v>
      </c>
      <c r="BS8" s="9" t="s">
        <v>134</v>
      </c>
      <c r="BT8" s="10" t="s">
        <v>134</v>
      </c>
      <c r="BU8" s="9" t="s">
        <v>134</v>
      </c>
      <c r="BV8" s="9" t="s">
        <v>134</v>
      </c>
      <c r="BW8" s="9" t="s">
        <v>134</v>
      </c>
      <c r="BX8" s="9" t="s">
        <v>134</v>
      </c>
      <c r="BY8" s="9" t="s">
        <v>134</v>
      </c>
      <c r="BZ8" s="9" t="s">
        <v>134</v>
      </c>
      <c r="CA8" s="9" t="s">
        <v>134</v>
      </c>
      <c r="CB8" s="9" t="s">
        <v>134</v>
      </c>
      <c r="CC8" s="9" t="s">
        <v>134</v>
      </c>
      <c r="CD8" s="9" t="s">
        <v>134</v>
      </c>
      <c r="CE8" s="9" t="s">
        <v>134</v>
      </c>
      <c r="CF8" s="9" t="s">
        <v>134</v>
      </c>
      <c r="CG8" s="9" t="s">
        <v>134</v>
      </c>
      <c r="CH8" s="9" t="s">
        <v>134</v>
      </c>
      <c r="CI8" s="9" t="s">
        <v>134</v>
      </c>
      <c r="CJ8" s="9" t="s">
        <v>134</v>
      </c>
      <c r="CK8" s="9" t="s">
        <v>134</v>
      </c>
      <c r="CL8" s="9" t="s">
        <v>134</v>
      </c>
      <c r="CM8" s="9" t="s">
        <v>134</v>
      </c>
      <c r="CN8" s="9" t="s">
        <v>134</v>
      </c>
      <c r="CO8" s="9" t="s">
        <v>134</v>
      </c>
      <c r="CP8" s="9" t="s">
        <v>134</v>
      </c>
    </row>
    <row r="9" spans="1:94" ht="21" hidden="1" customHeight="1">
      <c r="A9" s="9">
        <v>1</v>
      </c>
      <c r="B9" s="9" t="s">
        <v>134</v>
      </c>
      <c r="C9" s="10">
        <v>7</v>
      </c>
      <c r="D9" s="10" t="s">
        <v>134</v>
      </c>
      <c r="E9" s="9" t="s">
        <v>134</v>
      </c>
      <c r="F9" s="9" t="s">
        <v>134</v>
      </c>
      <c r="G9" s="9" t="s">
        <v>134</v>
      </c>
      <c r="H9" s="9" t="s">
        <v>134</v>
      </c>
      <c r="I9" s="9" t="s">
        <v>134</v>
      </c>
      <c r="J9" s="9" t="s">
        <v>134</v>
      </c>
      <c r="K9" s="9" t="s">
        <v>134</v>
      </c>
      <c r="L9" s="9" t="s">
        <v>134</v>
      </c>
      <c r="M9" s="9" t="s">
        <v>134</v>
      </c>
      <c r="N9" s="9" t="s">
        <v>134</v>
      </c>
      <c r="O9" s="10" t="s">
        <v>134</v>
      </c>
      <c r="P9" s="9" t="s">
        <v>134</v>
      </c>
      <c r="Q9" s="9" t="s">
        <v>134</v>
      </c>
      <c r="R9" s="9" t="s">
        <v>134</v>
      </c>
      <c r="S9" s="10" t="s">
        <v>134</v>
      </c>
      <c r="T9" s="9" t="s">
        <v>134</v>
      </c>
      <c r="U9" s="10" t="s">
        <v>134</v>
      </c>
      <c r="V9" s="10" t="s">
        <v>134</v>
      </c>
      <c r="W9" s="9" t="s">
        <v>134</v>
      </c>
      <c r="X9" s="9" t="s">
        <v>134</v>
      </c>
      <c r="Y9" s="9" t="s">
        <v>134</v>
      </c>
      <c r="Z9" s="9" t="s">
        <v>134</v>
      </c>
      <c r="AA9" s="9" t="s">
        <v>134</v>
      </c>
      <c r="AB9" s="10" t="s">
        <v>134</v>
      </c>
      <c r="AC9" s="9" t="s">
        <v>134</v>
      </c>
      <c r="AD9" s="9" t="s">
        <v>134</v>
      </c>
      <c r="AE9" s="9" t="s">
        <v>134</v>
      </c>
      <c r="AF9" s="9" t="s">
        <v>134</v>
      </c>
      <c r="AG9" s="9" t="s">
        <v>134</v>
      </c>
      <c r="AH9" s="9" t="s">
        <v>134</v>
      </c>
      <c r="AI9" s="9" t="s">
        <v>134</v>
      </c>
      <c r="AJ9" s="9" t="s">
        <v>134</v>
      </c>
      <c r="AK9" s="9" t="s">
        <v>134</v>
      </c>
      <c r="AL9" s="9" t="s">
        <v>134</v>
      </c>
      <c r="AM9" s="9" t="s">
        <v>134</v>
      </c>
      <c r="AN9" s="9" t="s">
        <v>134</v>
      </c>
      <c r="AO9" s="9" t="s">
        <v>134</v>
      </c>
      <c r="AP9" s="9" t="s">
        <v>134</v>
      </c>
      <c r="AQ9" s="9" t="s">
        <v>134</v>
      </c>
      <c r="AR9" s="9" t="s">
        <v>134</v>
      </c>
      <c r="AS9" s="9" t="s">
        <v>134</v>
      </c>
      <c r="AT9" s="9" t="s">
        <v>134</v>
      </c>
      <c r="AU9" s="9" t="s">
        <v>134</v>
      </c>
      <c r="AV9" s="10" t="s">
        <v>134</v>
      </c>
      <c r="AW9" s="10" t="s">
        <v>134</v>
      </c>
      <c r="AX9" s="10" t="s">
        <v>134</v>
      </c>
      <c r="AY9" s="9" t="s">
        <v>430</v>
      </c>
      <c r="AZ9" s="9" t="s">
        <v>505</v>
      </c>
      <c r="BA9" s="9">
        <v>2</v>
      </c>
      <c r="BB9" s="10" t="s">
        <v>134</v>
      </c>
      <c r="BC9" s="10" t="s">
        <v>538</v>
      </c>
      <c r="BD9" s="9" t="s">
        <v>133</v>
      </c>
      <c r="BE9" s="9" t="s">
        <v>509</v>
      </c>
      <c r="BF9" s="9" t="s">
        <v>134</v>
      </c>
      <c r="BG9" s="9" t="s">
        <v>134</v>
      </c>
      <c r="BH9" s="9">
        <v>0</v>
      </c>
      <c r="BI9" s="10" t="s">
        <v>134</v>
      </c>
      <c r="BJ9" s="10" t="s">
        <v>134</v>
      </c>
      <c r="BK9" s="8" t="s">
        <v>135</v>
      </c>
      <c r="BL9" s="10" t="s">
        <v>134</v>
      </c>
      <c r="BM9" s="9" t="s">
        <v>134</v>
      </c>
      <c r="BN9" s="9" t="s">
        <v>134</v>
      </c>
      <c r="BO9" s="9" t="s">
        <v>134</v>
      </c>
      <c r="BP9" s="9" t="s">
        <v>134</v>
      </c>
      <c r="BQ9" s="9" t="s">
        <v>134</v>
      </c>
      <c r="BR9" s="9" t="s">
        <v>134</v>
      </c>
      <c r="BS9" s="9" t="s">
        <v>134</v>
      </c>
      <c r="BT9" s="10" t="s">
        <v>134</v>
      </c>
      <c r="BU9" s="9" t="s">
        <v>134</v>
      </c>
      <c r="BV9" s="9" t="s">
        <v>134</v>
      </c>
      <c r="BW9" s="9" t="s">
        <v>134</v>
      </c>
      <c r="BX9" s="9" t="s">
        <v>134</v>
      </c>
      <c r="BY9" s="9" t="s">
        <v>134</v>
      </c>
      <c r="BZ9" s="9" t="s">
        <v>134</v>
      </c>
      <c r="CA9" s="9" t="s">
        <v>134</v>
      </c>
      <c r="CB9" s="9" t="s">
        <v>134</v>
      </c>
      <c r="CC9" s="9" t="s">
        <v>134</v>
      </c>
      <c r="CD9" s="9" t="s">
        <v>134</v>
      </c>
      <c r="CE9" s="9" t="s">
        <v>134</v>
      </c>
      <c r="CF9" s="9" t="s">
        <v>134</v>
      </c>
      <c r="CG9" s="9" t="s">
        <v>134</v>
      </c>
      <c r="CH9" s="9" t="s">
        <v>134</v>
      </c>
      <c r="CI9" s="9" t="s">
        <v>134</v>
      </c>
      <c r="CJ9" s="9" t="s">
        <v>134</v>
      </c>
      <c r="CK9" s="9" t="s">
        <v>134</v>
      </c>
      <c r="CL9" s="9" t="s">
        <v>134</v>
      </c>
      <c r="CM9" s="9" t="s">
        <v>134</v>
      </c>
      <c r="CN9" s="9" t="s">
        <v>134</v>
      </c>
      <c r="CO9" s="9" t="s">
        <v>134</v>
      </c>
      <c r="CP9" s="9" t="s">
        <v>134</v>
      </c>
    </row>
    <row r="10" spans="1:94" ht="22">
      <c r="A10" s="9">
        <v>2</v>
      </c>
      <c r="B10" s="12" t="s">
        <v>6</v>
      </c>
      <c r="C10" s="10">
        <v>8</v>
      </c>
      <c r="D10" s="10" t="s">
        <v>81</v>
      </c>
      <c r="E10" s="4" t="s">
        <v>81</v>
      </c>
      <c r="F10" s="4" t="s">
        <v>81</v>
      </c>
      <c r="G10" s="4" t="s">
        <v>81</v>
      </c>
      <c r="H10" s="8" t="s">
        <v>74</v>
      </c>
      <c r="I10" s="8" t="s">
        <v>76</v>
      </c>
      <c r="J10" s="9" t="s">
        <v>3</v>
      </c>
      <c r="K10" s="2" t="s">
        <v>7</v>
      </c>
      <c r="L10" s="2" t="s">
        <v>178</v>
      </c>
      <c r="M10" s="2" t="s">
        <v>127</v>
      </c>
      <c r="N10" s="2" t="s">
        <v>8</v>
      </c>
      <c r="O10" s="2" t="s">
        <v>606</v>
      </c>
      <c r="P10" s="2" t="s">
        <v>51</v>
      </c>
      <c r="Q10" s="9" t="s">
        <v>52</v>
      </c>
      <c r="R10" s="9">
        <v>24</v>
      </c>
      <c r="S10" s="10" t="s">
        <v>590</v>
      </c>
      <c r="T10" s="7" t="s">
        <v>81</v>
      </c>
      <c r="U10" s="7" t="s">
        <v>81</v>
      </c>
      <c r="V10" s="7" t="s">
        <v>81</v>
      </c>
      <c r="W10" s="3">
        <v>52.94</v>
      </c>
      <c r="X10" s="3">
        <v>309.77999999999997</v>
      </c>
      <c r="Y10" s="3">
        <v>314.02999999999997</v>
      </c>
      <c r="Z10" s="3" t="s">
        <v>134</v>
      </c>
      <c r="AA10" s="3">
        <f t="shared" si="0"/>
        <v>676.75</v>
      </c>
      <c r="AB10" s="3" t="s">
        <v>610</v>
      </c>
      <c r="AC10" s="9" t="s">
        <v>81</v>
      </c>
      <c r="AD10" s="9" t="s">
        <v>81</v>
      </c>
      <c r="AE10" s="9" t="s">
        <v>81</v>
      </c>
      <c r="AF10" s="9" t="s">
        <v>81</v>
      </c>
      <c r="AG10" s="9" t="s">
        <v>81</v>
      </c>
      <c r="AH10" s="9" t="s">
        <v>81</v>
      </c>
      <c r="AI10" s="9" t="s">
        <v>81</v>
      </c>
      <c r="AJ10" s="9" t="s">
        <v>81</v>
      </c>
      <c r="AK10" s="9" t="s">
        <v>81</v>
      </c>
      <c r="AL10" s="9" t="s">
        <v>81</v>
      </c>
      <c r="AM10" s="9" t="s">
        <v>81</v>
      </c>
      <c r="AN10" s="9" t="s">
        <v>81</v>
      </c>
      <c r="AO10" s="9" t="s">
        <v>81</v>
      </c>
      <c r="AP10" s="9" t="s">
        <v>81</v>
      </c>
      <c r="AQ10" s="9" t="s">
        <v>81</v>
      </c>
      <c r="AR10" s="9" t="s">
        <v>81</v>
      </c>
      <c r="AS10" s="9" t="s">
        <v>81</v>
      </c>
      <c r="AT10" s="9" t="s">
        <v>81</v>
      </c>
      <c r="AU10" s="9" t="s">
        <v>81</v>
      </c>
      <c r="AV10" s="9" t="s">
        <v>81</v>
      </c>
      <c r="AW10" s="10" t="s">
        <v>81</v>
      </c>
      <c r="AX10" s="10" t="s">
        <v>81</v>
      </c>
      <c r="AY10" s="9" t="s">
        <v>81</v>
      </c>
      <c r="AZ10" s="9" t="s">
        <v>81</v>
      </c>
      <c r="BA10" s="9" t="s">
        <v>81</v>
      </c>
      <c r="BB10" s="11" t="s">
        <v>81</v>
      </c>
      <c r="BC10" s="11" t="s">
        <v>81</v>
      </c>
      <c r="BD10" s="9" t="s">
        <v>133</v>
      </c>
      <c r="BE10" s="9" t="s">
        <v>81</v>
      </c>
      <c r="BF10" s="9" t="s">
        <v>81</v>
      </c>
      <c r="BG10" s="9" t="s">
        <v>81</v>
      </c>
      <c r="BH10" s="9" t="s">
        <v>81</v>
      </c>
      <c r="BI10" s="10" t="s">
        <v>81</v>
      </c>
      <c r="BJ10" s="10" t="s">
        <v>81</v>
      </c>
      <c r="BK10" s="9" t="s">
        <v>81</v>
      </c>
      <c r="BL10" s="9" t="s">
        <v>81</v>
      </c>
      <c r="BM10" s="9" t="s">
        <v>81</v>
      </c>
      <c r="BN10" s="9" t="s">
        <v>81</v>
      </c>
      <c r="BO10" s="9" t="s">
        <v>81</v>
      </c>
      <c r="BP10" s="9" t="s">
        <v>81</v>
      </c>
      <c r="BQ10" s="9" t="s">
        <v>81</v>
      </c>
      <c r="BR10" s="9" t="s">
        <v>81</v>
      </c>
      <c r="BS10" s="9" t="s">
        <v>81</v>
      </c>
      <c r="BT10" s="10" t="s">
        <v>81</v>
      </c>
      <c r="BU10" s="9" t="s">
        <v>81</v>
      </c>
      <c r="BV10" s="9" t="s">
        <v>81</v>
      </c>
      <c r="BW10" s="9" t="s">
        <v>81</v>
      </c>
      <c r="BX10" s="9" t="s">
        <v>81</v>
      </c>
      <c r="BY10" s="9" t="s">
        <v>81</v>
      </c>
      <c r="BZ10" s="9" t="s">
        <v>81</v>
      </c>
      <c r="CA10" s="9" t="s">
        <v>81</v>
      </c>
      <c r="CB10" s="9" t="s">
        <v>81</v>
      </c>
      <c r="CC10" s="9" t="s">
        <v>81</v>
      </c>
      <c r="CD10" s="9" t="s">
        <v>81</v>
      </c>
      <c r="CE10" s="9" t="s">
        <v>81</v>
      </c>
      <c r="CF10" s="9" t="s">
        <v>81</v>
      </c>
      <c r="CG10" s="9" t="s">
        <v>81</v>
      </c>
      <c r="CH10" s="9" t="s">
        <v>81</v>
      </c>
      <c r="CI10" s="9" t="s">
        <v>81</v>
      </c>
      <c r="CJ10" s="9" t="s">
        <v>81</v>
      </c>
      <c r="CK10" s="9" t="s">
        <v>81</v>
      </c>
      <c r="CL10" s="9" t="s">
        <v>81</v>
      </c>
      <c r="CM10" s="9" t="s">
        <v>81</v>
      </c>
      <c r="CN10" s="9" t="s">
        <v>81</v>
      </c>
      <c r="CO10" s="9" t="s">
        <v>81</v>
      </c>
      <c r="CP10" s="9" t="s">
        <v>81</v>
      </c>
    </row>
    <row r="11" spans="1:94" ht="33">
      <c r="A11" s="9">
        <v>3</v>
      </c>
      <c r="B11" s="12" t="s">
        <v>9</v>
      </c>
      <c r="C11" s="10">
        <v>9</v>
      </c>
      <c r="D11" s="10" t="s">
        <v>652</v>
      </c>
      <c r="E11" s="4" t="s">
        <v>347</v>
      </c>
      <c r="F11" s="4" t="s">
        <v>348</v>
      </c>
      <c r="G11" s="4" t="s">
        <v>81</v>
      </c>
      <c r="H11" s="8" t="s">
        <v>74</v>
      </c>
      <c r="I11" s="8" t="s">
        <v>76</v>
      </c>
      <c r="J11" s="9" t="s">
        <v>3</v>
      </c>
      <c r="K11" s="2" t="s">
        <v>10</v>
      </c>
      <c r="L11" s="2" t="s">
        <v>178</v>
      </c>
      <c r="M11" s="2" t="s">
        <v>127</v>
      </c>
      <c r="N11" s="2" t="s">
        <v>5</v>
      </c>
      <c r="O11" s="2" t="s">
        <v>606</v>
      </c>
      <c r="P11" s="2" t="s">
        <v>53</v>
      </c>
      <c r="Q11" s="9" t="s">
        <v>54</v>
      </c>
      <c r="R11" s="9">
        <v>25</v>
      </c>
      <c r="S11" s="10" t="s">
        <v>590</v>
      </c>
      <c r="T11" s="7" t="s">
        <v>349</v>
      </c>
      <c r="U11" s="7">
        <v>360</v>
      </c>
      <c r="V11" s="7" t="s">
        <v>595</v>
      </c>
      <c r="W11" s="3">
        <v>46.33</v>
      </c>
      <c r="X11" s="3">
        <v>303.17</v>
      </c>
      <c r="Y11" s="3">
        <v>181.74</v>
      </c>
      <c r="Z11" s="3" t="s">
        <v>134</v>
      </c>
      <c r="AA11" s="3">
        <f t="shared" si="0"/>
        <v>531.24</v>
      </c>
      <c r="AB11" s="3" t="s">
        <v>599</v>
      </c>
      <c r="AC11" s="9" t="s">
        <v>127</v>
      </c>
      <c r="AD11" s="9" t="s">
        <v>477</v>
      </c>
      <c r="AE11" s="8" t="s">
        <v>491</v>
      </c>
      <c r="AF11" s="8" t="s">
        <v>128</v>
      </c>
      <c r="AG11" s="8" t="s">
        <v>494</v>
      </c>
      <c r="AH11" s="8" t="s">
        <v>127</v>
      </c>
      <c r="AI11" s="8" t="s">
        <v>253</v>
      </c>
      <c r="AJ11" s="8" t="s">
        <v>167</v>
      </c>
      <c r="AK11" s="8" t="s">
        <v>127</v>
      </c>
      <c r="AL11" s="8" t="s">
        <v>253</v>
      </c>
      <c r="AM11" s="8" t="s">
        <v>167</v>
      </c>
      <c r="AN11" s="8" t="s">
        <v>127</v>
      </c>
      <c r="AO11" s="8" t="s">
        <v>131</v>
      </c>
      <c r="AP11" s="8" t="s">
        <v>167</v>
      </c>
      <c r="AQ11" s="8" t="s">
        <v>127</v>
      </c>
      <c r="AR11" s="8" t="s">
        <v>167</v>
      </c>
      <c r="AS11" s="8" t="s">
        <v>167</v>
      </c>
      <c r="AT11" s="8" t="s">
        <v>127</v>
      </c>
      <c r="AU11" s="8" t="s">
        <v>167</v>
      </c>
      <c r="AV11" s="8" t="s">
        <v>167</v>
      </c>
      <c r="AW11" s="11" t="s">
        <v>553</v>
      </c>
      <c r="AX11" s="11" t="s">
        <v>554</v>
      </c>
      <c r="AY11" s="8" t="s">
        <v>9</v>
      </c>
      <c r="AZ11" s="8" t="s">
        <v>506</v>
      </c>
      <c r="BA11" s="8" t="s">
        <v>81</v>
      </c>
      <c r="BB11" s="11" t="s">
        <v>81</v>
      </c>
      <c r="BC11" s="11" t="s">
        <v>81</v>
      </c>
      <c r="BD11" s="8" t="s">
        <v>133</v>
      </c>
      <c r="BE11" s="8" t="s">
        <v>507</v>
      </c>
      <c r="BF11" s="8" t="s">
        <v>342</v>
      </c>
      <c r="BG11" s="8" t="s">
        <v>518</v>
      </c>
      <c r="BH11" s="8" t="s">
        <v>525</v>
      </c>
      <c r="BI11" s="11">
        <f>388+150+300+384</f>
        <v>1222</v>
      </c>
      <c r="BJ11" s="11" t="s">
        <v>618</v>
      </c>
      <c r="BK11" s="8" t="s">
        <v>135</v>
      </c>
      <c r="BL11" s="8" t="s">
        <v>135</v>
      </c>
      <c r="BM11" s="9" t="s">
        <v>134</v>
      </c>
      <c r="BN11" s="9" t="s">
        <v>134</v>
      </c>
      <c r="BO11" s="10" t="s">
        <v>134</v>
      </c>
      <c r="BP11" s="11" t="s">
        <v>151</v>
      </c>
      <c r="BQ11" s="11" t="s">
        <v>151</v>
      </c>
      <c r="BR11" s="11" t="s">
        <v>151</v>
      </c>
      <c r="BS11" s="9">
        <v>300</v>
      </c>
      <c r="BT11" s="11" t="s">
        <v>565</v>
      </c>
      <c r="BU11" s="9" t="s">
        <v>358</v>
      </c>
      <c r="BV11" s="9" t="s">
        <v>148</v>
      </c>
      <c r="BW11" s="9">
        <v>0</v>
      </c>
      <c r="BX11" s="9" t="s">
        <v>127</v>
      </c>
      <c r="BY11" s="9" t="s">
        <v>626</v>
      </c>
      <c r="BZ11" s="9" t="s">
        <v>167</v>
      </c>
      <c r="CA11" s="9" t="s">
        <v>167</v>
      </c>
      <c r="CB11" s="9" t="s">
        <v>167</v>
      </c>
      <c r="CC11" s="9" t="s">
        <v>342</v>
      </c>
      <c r="CD11" s="9" t="s">
        <v>205</v>
      </c>
      <c r="CE11" s="9" t="s">
        <v>278</v>
      </c>
      <c r="CF11" s="9" t="s">
        <v>266</v>
      </c>
      <c r="CG11" s="9" t="s">
        <v>127</v>
      </c>
      <c r="CH11" s="9" t="s">
        <v>134</v>
      </c>
      <c r="CI11" s="9" t="s">
        <v>134</v>
      </c>
      <c r="CJ11" s="9" t="s">
        <v>134</v>
      </c>
      <c r="CK11" s="9" t="s">
        <v>209</v>
      </c>
      <c r="CL11" s="11" t="s">
        <v>570</v>
      </c>
      <c r="CM11" s="11" t="s">
        <v>572</v>
      </c>
      <c r="CN11" s="9" t="s">
        <v>151</v>
      </c>
      <c r="CO11" s="9" t="s">
        <v>160</v>
      </c>
      <c r="CP11" s="9" t="s">
        <v>77</v>
      </c>
    </row>
    <row r="12" spans="1:94" ht="22" hidden="1">
      <c r="A12" s="9">
        <v>3</v>
      </c>
      <c r="B12" s="9" t="s">
        <v>134</v>
      </c>
      <c r="C12" s="10">
        <v>10</v>
      </c>
      <c r="D12" s="10" t="s">
        <v>134</v>
      </c>
      <c r="E12" s="9" t="s">
        <v>134</v>
      </c>
      <c r="F12" s="9" t="s">
        <v>134</v>
      </c>
      <c r="G12" s="9" t="s">
        <v>134</v>
      </c>
      <c r="H12" s="9" t="s">
        <v>134</v>
      </c>
      <c r="I12" s="9" t="s">
        <v>134</v>
      </c>
      <c r="J12" s="9" t="s">
        <v>134</v>
      </c>
      <c r="K12" s="9" t="s">
        <v>134</v>
      </c>
      <c r="L12" s="9" t="s">
        <v>134</v>
      </c>
      <c r="M12" s="9" t="s">
        <v>134</v>
      </c>
      <c r="N12" s="9" t="s">
        <v>134</v>
      </c>
      <c r="O12" s="10" t="s">
        <v>134</v>
      </c>
      <c r="P12" s="9" t="s">
        <v>134</v>
      </c>
      <c r="Q12" s="9" t="s">
        <v>134</v>
      </c>
      <c r="R12" s="9" t="s">
        <v>134</v>
      </c>
      <c r="S12" s="10" t="s">
        <v>134</v>
      </c>
      <c r="T12" s="9" t="s">
        <v>134</v>
      </c>
      <c r="U12" s="10" t="s">
        <v>134</v>
      </c>
      <c r="V12" s="10" t="s">
        <v>134</v>
      </c>
      <c r="W12" s="9" t="s">
        <v>134</v>
      </c>
      <c r="X12" s="9" t="s">
        <v>134</v>
      </c>
      <c r="Y12" s="9" t="s">
        <v>134</v>
      </c>
      <c r="Z12" s="9" t="s">
        <v>134</v>
      </c>
      <c r="AA12" s="3" t="s">
        <v>134</v>
      </c>
      <c r="AB12" s="10" t="s">
        <v>134</v>
      </c>
      <c r="AC12" s="9" t="s">
        <v>134</v>
      </c>
      <c r="AD12" s="9" t="s">
        <v>134</v>
      </c>
      <c r="AE12" s="9" t="s">
        <v>134</v>
      </c>
      <c r="AF12" s="9" t="s">
        <v>134</v>
      </c>
      <c r="AG12" s="9" t="s">
        <v>134</v>
      </c>
      <c r="AH12" s="9" t="s">
        <v>134</v>
      </c>
      <c r="AI12" s="9" t="s">
        <v>134</v>
      </c>
      <c r="AJ12" s="9" t="s">
        <v>134</v>
      </c>
      <c r="AK12" s="9" t="s">
        <v>134</v>
      </c>
      <c r="AL12" s="9" t="s">
        <v>134</v>
      </c>
      <c r="AM12" s="9" t="s">
        <v>134</v>
      </c>
      <c r="AN12" s="9" t="s">
        <v>134</v>
      </c>
      <c r="AO12" s="9" t="s">
        <v>134</v>
      </c>
      <c r="AP12" s="9" t="s">
        <v>134</v>
      </c>
      <c r="AQ12" s="9" t="s">
        <v>134</v>
      </c>
      <c r="AR12" s="9" t="s">
        <v>134</v>
      </c>
      <c r="AS12" s="9" t="s">
        <v>134</v>
      </c>
      <c r="AT12" s="9" t="s">
        <v>134</v>
      </c>
      <c r="AU12" s="9" t="s">
        <v>134</v>
      </c>
      <c r="AV12" s="9" t="s">
        <v>134</v>
      </c>
      <c r="AW12" s="10" t="s">
        <v>134</v>
      </c>
      <c r="AX12" s="10" t="s">
        <v>134</v>
      </c>
      <c r="AY12" s="9" t="s">
        <v>350</v>
      </c>
      <c r="AZ12" s="9" t="s">
        <v>504</v>
      </c>
      <c r="BA12" s="9">
        <v>14</v>
      </c>
      <c r="BB12" s="10" t="s">
        <v>134</v>
      </c>
      <c r="BC12" s="10" t="s">
        <v>539</v>
      </c>
      <c r="BD12" s="9" t="s">
        <v>137</v>
      </c>
      <c r="BE12" s="8" t="s">
        <v>507</v>
      </c>
      <c r="BF12" s="9" t="s">
        <v>138</v>
      </c>
      <c r="BG12" s="9" t="s">
        <v>519</v>
      </c>
      <c r="BH12" s="9" t="s">
        <v>521</v>
      </c>
      <c r="BI12" s="10" t="s">
        <v>134</v>
      </c>
      <c r="BJ12" s="10" t="s">
        <v>134</v>
      </c>
      <c r="BK12" s="8" t="s">
        <v>135</v>
      </c>
      <c r="BL12" s="8" t="s">
        <v>135</v>
      </c>
      <c r="BM12" s="9" t="s">
        <v>134</v>
      </c>
      <c r="BN12" s="9" t="s">
        <v>134</v>
      </c>
      <c r="BO12" s="9" t="s">
        <v>134</v>
      </c>
      <c r="BP12" s="10" t="s">
        <v>134</v>
      </c>
      <c r="BQ12" s="10" t="s">
        <v>134</v>
      </c>
      <c r="BR12" s="10" t="s">
        <v>134</v>
      </c>
      <c r="BS12" s="10" t="s">
        <v>134</v>
      </c>
      <c r="BT12" s="10" t="s">
        <v>134</v>
      </c>
      <c r="BU12" s="10" t="s">
        <v>134</v>
      </c>
      <c r="BV12" s="10" t="s">
        <v>134</v>
      </c>
      <c r="BW12" s="10" t="s">
        <v>134</v>
      </c>
      <c r="BX12" s="10" t="s">
        <v>134</v>
      </c>
      <c r="BY12" s="10" t="s">
        <v>134</v>
      </c>
      <c r="BZ12" s="10" t="s">
        <v>134</v>
      </c>
      <c r="CA12" s="10" t="s">
        <v>134</v>
      </c>
      <c r="CB12" s="10" t="s">
        <v>134</v>
      </c>
      <c r="CC12" s="10" t="s">
        <v>134</v>
      </c>
      <c r="CD12" s="10" t="s">
        <v>134</v>
      </c>
      <c r="CE12" s="10" t="s">
        <v>134</v>
      </c>
      <c r="CF12" s="10" t="s">
        <v>134</v>
      </c>
      <c r="CG12" s="10" t="s">
        <v>134</v>
      </c>
      <c r="CH12" s="10" t="s">
        <v>134</v>
      </c>
      <c r="CI12" s="10" t="s">
        <v>134</v>
      </c>
      <c r="CJ12" s="10" t="s">
        <v>134</v>
      </c>
      <c r="CK12" s="10" t="s">
        <v>134</v>
      </c>
      <c r="CL12" s="10" t="s">
        <v>134</v>
      </c>
      <c r="CM12" s="10" t="s">
        <v>134</v>
      </c>
      <c r="CN12" s="10" t="s">
        <v>134</v>
      </c>
      <c r="CO12" s="10" t="s">
        <v>134</v>
      </c>
      <c r="CP12" s="10" t="s">
        <v>134</v>
      </c>
    </row>
    <row r="13" spans="1:94" ht="22" hidden="1">
      <c r="A13" s="9">
        <v>3</v>
      </c>
      <c r="B13" s="9" t="s">
        <v>134</v>
      </c>
      <c r="C13" s="10">
        <v>11</v>
      </c>
      <c r="D13" s="10" t="s">
        <v>134</v>
      </c>
      <c r="E13" s="9" t="s">
        <v>134</v>
      </c>
      <c r="F13" s="9" t="s">
        <v>134</v>
      </c>
      <c r="G13" s="9" t="s">
        <v>134</v>
      </c>
      <c r="H13" s="9" t="s">
        <v>134</v>
      </c>
      <c r="I13" s="9" t="s">
        <v>134</v>
      </c>
      <c r="J13" s="9" t="s">
        <v>134</v>
      </c>
      <c r="K13" s="9" t="s">
        <v>134</v>
      </c>
      <c r="L13" s="9" t="s">
        <v>134</v>
      </c>
      <c r="M13" s="9" t="s">
        <v>134</v>
      </c>
      <c r="N13" s="9" t="s">
        <v>134</v>
      </c>
      <c r="O13" s="10" t="s">
        <v>134</v>
      </c>
      <c r="P13" s="9" t="s">
        <v>134</v>
      </c>
      <c r="Q13" s="9" t="s">
        <v>134</v>
      </c>
      <c r="R13" s="9" t="s">
        <v>134</v>
      </c>
      <c r="S13" s="10" t="s">
        <v>134</v>
      </c>
      <c r="T13" s="9" t="s">
        <v>134</v>
      </c>
      <c r="U13" s="10" t="s">
        <v>134</v>
      </c>
      <c r="V13" s="10" t="s">
        <v>134</v>
      </c>
      <c r="W13" s="9" t="s">
        <v>134</v>
      </c>
      <c r="X13" s="9" t="s">
        <v>134</v>
      </c>
      <c r="Y13" s="9" t="s">
        <v>134</v>
      </c>
      <c r="Z13" s="9" t="s">
        <v>134</v>
      </c>
      <c r="AA13" s="3" t="s">
        <v>134</v>
      </c>
      <c r="AB13" s="10" t="s">
        <v>134</v>
      </c>
      <c r="AC13" s="9" t="s">
        <v>134</v>
      </c>
      <c r="AD13" s="9" t="s">
        <v>134</v>
      </c>
      <c r="AE13" s="9" t="s">
        <v>134</v>
      </c>
      <c r="AF13" s="9" t="s">
        <v>134</v>
      </c>
      <c r="AG13" s="9" t="s">
        <v>134</v>
      </c>
      <c r="AH13" s="9" t="s">
        <v>134</v>
      </c>
      <c r="AI13" s="9" t="s">
        <v>134</v>
      </c>
      <c r="AJ13" s="9" t="s">
        <v>134</v>
      </c>
      <c r="AK13" s="9" t="s">
        <v>134</v>
      </c>
      <c r="AL13" s="9" t="s">
        <v>134</v>
      </c>
      <c r="AM13" s="9" t="s">
        <v>134</v>
      </c>
      <c r="AN13" s="9" t="s">
        <v>134</v>
      </c>
      <c r="AO13" s="9" t="s">
        <v>134</v>
      </c>
      <c r="AP13" s="9" t="s">
        <v>134</v>
      </c>
      <c r="AQ13" s="9" t="s">
        <v>134</v>
      </c>
      <c r="AR13" s="9" t="s">
        <v>134</v>
      </c>
      <c r="AS13" s="9" t="s">
        <v>134</v>
      </c>
      <c r="AT13" s="9" t="s">
        <v>134</v>
      </c>
      <c r="AU13" s="9" t="s">
        <v>134</v>
      </c>
      <c r="AV13" s="9" t="s">
        <v>134</v>
      </c>
      <c r="AW13" s="10" t="s">
        <v>134</v>
      </c>
      <c r="AX13" s="10" t="s">
        <v>134</v>
      </c>
      <c r="AY13" s="9" t="s">
        <v>351</v>
      </c>
      <c r="AZ13" s="9" t="s">
        <v>230</v>
      </c>
      <c r="BA13" s="9">
        <v>52</v>
      </c>
      <c r="BB13" s="10" t="s">
        <v>134</v>
      </c>
      <c r="BC13" s="10" t="s">
        <v>545</v>
      </c>
      <c r="BD13" s="9" t="s">
        <v>133</v>
      </c>
      <c r="BE13" s="9" t="s">
        <v>508</v>
      </c>
      <c r="BF13" s="9" t="s">
        <v>511</v>
      </c>
      <c r="BG13" s="9" t="s">
        <v>410</v>
      </c>
      <c r="BH13" s="9" t="s">
        <v>391</v>
      </c>
      <c r="BI13" s="10" t="s">
        <v>134</v>
      </c>
      <c r="BJ13" s="10" t="s">
        <v>134</v>
      </c>
      <c r="BK13" s="8" t="s">
        <v>135</v>
      </c>
      <c r="BL13" s="8" t="s">
        <v>135</v>
      </c>
      <c r="BM13" s="9" t="s">
        <v>134</v>
      </c>
      <c r="BN13" s="9" t="s">
        <v>134</v>
      </c>
      <c r="BO13" s="9" t="s">
        <v>134</v>
      </c>
      <c r="BP13" s="9" t="s">
        <v>134</v>
      </c>
      <c r="BQ13" s="9" t="s">
        <v>134</v>
      </c>
      <c r="BR13" s="9" t="s">
        <v>134</v>
      </c>
      <c r="BS13" s="9" t="s">
        <v>134</v>
      </c>
      <c r="BT13" s="10" t="s">
        <v>134</v>
      </c>
      <c r="BU13" s="9" t="s">
        <v>134</v>
      </c>
      <c r="BV13" s="9" t="s">
        <v>134</v>
      </c>
      <c r="BW13" s="9" t="s">
        <v>134</v>
      </c>
      <c r="BX13" s="9" t="s">
        <v>134</v>
      </c>
      <c r="BY13" s="9" t="s">
        <v>134</v>
      </c>
      <c r="BZ13" s="9" t="s">
        <v>134</v>
      </c>
      <c r="CA13" s="9" t="s">
        <v>134</v>
      </c>
      <c r="CB13" s="9" t="s">
        <v>134</v>
      </c>
      <c r="CC13" s="9" t="s">
        <v>134</v>
      </c>
      <c r="CD13" s="9" t="s">
        <v>134</v>
      </c>
      <c r="CE13" s="9" t="s">
        <v>134</v>
      </c>
      <c r="CF13" s="9" t="s">
        <v>134</v>
      </c>
      <c r="CG13" s="9" t="s">
        <v>134</v>
      </c>
      <c r="CH13" s="9" t="s">
        <v>134</v>
      </c>
      <c r="CI13" s="9" t="s">
        <v>134</v>
      </c>
      <c r="CJ13" s="9" t="s">
        <v>134</v>
      </c>
      <c r="CK13" s="9" t="s">
        <v>134</v>
      </c>
      <c r="CL13" s="9" t="s">
        <v>134</v>
      </c>
      <c r="CM13" s="9" t="s">
        <v>134</v>
      </c>
      <c r="CN13" s="9" t="s">
        <v>134</v>
      </c>
      <c r="CO13" s="9" t="s">
        <v>134</v>
      </c>
      <c r="CP13" s="9" t="s">
        <v>134</v>
      </c>
    </row>
    <row r="14" spans="1:94" ht="22" hidden="1">
      <c r="A14" s="9">
        <v>3</v>
      </c>
      <c r="B14" s="9" t="s">
        <v>134</v>
      </c>
      <c r="C14" s="10">
        <v>12</v>
      </c>
      <c r="D14" s="10" t="s">
        <v>134</v>
      </c>
      <c r="E14" s="9" t="s">
        <v>134</v>
      </c>
      <c r="F14" s="9" t="s">
        <v>134</v>
      </c>
      <c r="G14" s="9" t="s">
        <v>134</v>
      </c>
      <c r="H14" s="9" t="s">
        <v>134</v>
      </c>
      <c r="I14" s="9" t="s">
        <v>134</v>
      </c>
      <c r="J14" s="9" t="s">
        <v>134</v>
      </c>
      <c r="K14" s="9" t="s">
        <v>134</v>
      </c>
      <c r="L14" s="9" t="s">
        <v>134</v>
      </c>
      <c r="M14" s="9" t="s">
        <v>134</v>
      </c>
      <c r="N14" s="9" t="s">
        <v>134</v>
      </c>
      <c r="O14" s="10" t="s">
        <v>134</v>
      </c>
      <c r="P14" s="9" t="s">
        <v>134</v>
      </c>
      <c r="Q14" s="9" t="s">
        <v>134</v>
      </c>
      <c r="R14" s="9" t="s">
        <v>134</v>
      </c>
      <c r="S14" s="10" t="s">
        <v>134</v>
      </c>
      <c r="T14" s="9" t="s">
        <v>134</v>
      </c>
      <c r="U14" s="10" t="s">
        <v>134</v>
      </c>
      <c r="V14" s="10" t="s">
        <v>134</v>
      </c>
      <c r="W14" s="9" t="s">
        <v>134</v>
      </c>
      <c r="X14" s="9" t="s">
        <v>134</v>
      </c>
      <c r="Y14" s="9" t="s">
        <v>134</v>
      </c>
      <c r="Z14" s="9" t="s">
        <v>134</v>
      </c>
      <c r="AA14" s="3" t="s">
        <v>134</v>
      </c>
      <c r="AB14" s="10" t="s">
        <v>134</v>
      </c>
      <c r="AC14" s="9" t="s">
        <v>134</v>
      </c>
      <c r="AD14" s="9" t="s">
        <v>134</v>
      </c>
      <c r="AE14" s="9" t="s">
        <v>134</v>
      </c>
      <c r="AF14" s="9" t="s">
        <v>134</v>
      </c>
      <c r="AG14" s="9" t="s">
        <v>134</v>
      </c>
      <c r="AH14" s="9" t="s">
        <v>134</v>
      </c>
      <c r="AI14" s="9" t="s">
        <v>134</v>
      </c>
      <c r="AJ14" s="9" t="s">
        <v>134</v>
      </c>
      <c r="AK14" s="9" t="s">
        <v>134</v>
      </c>
      <c r="AL14" s="9" t="s">
        <v>134</v>
      </c>
      <c r="AM14" s="9" t="s">
        <v>134</v>
      </c>
      <c r="AN14" s="9" t="s">
        <v>134</v>
      </c>
      <c r="AO14" s="9" t="s">
        <v>134</v>
      </c>
      <c r="AP14" s="9" t="s">
        <v>134</v>
      </c>
      <c r="AQ14" s="9" t="s">
        <v>134</v>
      </c>
      <c r="AR14" s="9" t="s">
        <v>134</v>
      </c>
      <c r="AS14" s="9" t="s">
        <v>134</v>
      </c>
      <c r="AT14" s="9" t="s">
        <v>134</v>
      </c>
      <c r="AU14" s="9" t="s">
        <v>134</v>
      </c>
      <c r="AV14" s="9" t="s">
        <v>134</v>
      </c>
      <c r="AW14" s="10" t="s">
        <v>134</v>
      </c>
      <c r="AX14" s="10" t="s">
        <v>134</v>
      </c>
      <c r="AY14" s="9" t="s">
        <v>352</v>
      </c>
      <c r="AZ14" s="9" t="s">
        <v>229</v>
      </c>
      <c r="BA14" s="9">
        <v>37</v>
      </c>
      <c r="BB14" s="10" t="s">
        <v>134</v>
      </c>
      <c r="BC14" s="10" t="s">
        <v>548</v>
      </c>
      <c r="BD14" s="9" t="s">
        <v>137</v>
      </c>
      <c r="BE14" s="9" t="s">
        <v>508</v>
      </c>
      <c r="BF14" s="9" t="s">
        <v>138</v>
      </c>
      <c r="BG14" s="9" t="s">
        <v>519</v>
      </c>
      <c r="BH14" s="9">
        <v>0</v>
      </c>
      <c r="BI14" s="10" t="s">
        <v>134</v>
      </c>
      <c r="BJ14" s="10" t="s">
        <v>134</v>
      </c>
      <c r="BK14" s="8" t="s">
        <v>135</v>
      </c>
      <c r="BL14" s="8" t="s">
        <v>135</v>
      </c>
      <c r="BM14" s="9" t="s">
        <v>134</v>
      </c>
      <c r="BN14" s="9" t="s">
        <v>134</v>
      </c>
      <c r="BO14" s="9" t="s">
        <v>134</v>
      </c>
      <c r="BP14" s="9" t="s">
        <v>134</v>
      </c>
      <c r="BQ14" s="9" t="s">
        <v>134</v>
      </c>
      <c r="BR14" s="9" t="s">
        <v>134</v>
      </c>
      <c r="BS14" s="9" t="s">
        <v>134</v>
      </c>
      <c r="BT14" s="10" t="s">
        <v>134</v>
      </c>
      <c r="BU14" s="9" t="s">
        <v>134</v>
      </c>
      <c r="BV14" s="9" t="s">
        <v>134</v>
      </c>
      <c r="BW14" s="9" t="s">
        <v>134</v>
      </c>
      <c r="BX14" s="9" t="s">
        <v>134</v>
      </c>
      <c r="BY14" s="9" t="s">
        <v>134</v>
      </c>
      <c r="BZ14" s="9" t="s">
        <v>134</v>
      </c>
      <c r="CA14" s="9" t="s">
        <v>134</v>
      </c>
      <c r="CB14" s="9" t="s">
        <v>134</v>
      </c>
      <c r="CC14" s="9" t="s">
        <v>134</v>
      </c>
      <c r="CD14" s="9" t="s">
        <v>134</v>
      </c>
      <c r="CE14" s="9" t="s">
        <v>134</v>
      </c>
      <c r="CF14" s="9" t="s">
        <v>134</v>
      </c>
      <c r="CG14" s="9" t="s">
        <v>134</v>
      </c>
      <c r="CH14" s="9" t="s">
        <v>134</v>
      </c>
      <c r="CI14" s="9" t="s">
        <v>134</v>
      </c>
      <c r="CJ14" s="9" t="s">
        <v>134</v>
      </c>
      <c r="CK14" s="9" t="s">
        <v>134</v>
      </c>
      <c r="CL14" s="9" t="s">
        <v>134</v>
      </c>
      <c r="CM14" s="9" t="s">
        <v>134</v>
      </c>
      <c r="CN14" s="9" t="s">
        <v>134</v>
      </c>
      <c r="CO14" s="9" t="s">
        <v>134</v>
      </c>
      <c r="CP14" s="9" t="s">
        <v>134</v>
      </c>
    </row>
    <row r="15" spans="1:94" ht="22" hidden="1">
      <c r="A15" s="9">
        <v>3</v>
      </c>
      <c r="B15" s="9" t="s">
        <v>134</v>
      </c>
      <c r="C15" s="10">
        <v>13</v>
      </c>
      <c r="D15" s="10" t="s">
        <v>134</v>
      </c>
      <c r="E15" s="9" t="s">
        <v>134</v>
      </c>
      <c r="F15" s="9" t="s">
        <v>134</v>
      </c>
      <c r="G15" s="9" t="s">
        <v>134</v>
      </c>
      <c r="H15" s="9" t="s">
        <v>134</v>
      </c>
      <c r="I15" s="9" t="s">
        <v>134</v>
      </c>
      <c r="J15" s="9" t="s">
        <v>134</v>
      </c>
      <c r="K15" s="9" t="s">
        <v>134</v>
      </c>
      <c r="L15" s="9" t="s">
        <v>134</v>
      </c>
      <c r="M15" s="9" t="s">
        <v>134</v>
      </c>
      <c r="N15" s="9" t="s">
        <v>134</v>
      </c>
      <c r="O15" s="10" t="s">
        <v>134</v>
      </c>
      <c r="P15" s="9" t="s">
        <v>134</v>
      </c>
      <c r="Q15" s="9" t="s">
        <v>134</v>
      </c>
      <c r="R15" s="9" t="s">
        <v>134</v>
      </c>
      <c r="S15" s="10" t="s">
        <v>134</v>
      </c>
      <c r="T15" s="9" t="s">
        <v>134</v>
      </c>
      <c r="U15" s="10" t="s">
        <v>134</v>
      </c>
      <c r="V15" s="10" t="s">
        <v>134</v>
      </c>
      <c r="W15" s="9" t="s">
        <v>134</v>
      </c>
      <c r="X15" s="9" t="s">
        <v>134</v>
      </c>
      <c r="Y15" s="9" t="s">
        <v>134</v>
      </c>
      <c r="Z15" s="9" t="s">
        <v>134</v>
      </c>
      <c r="AA15" s="3" t="s">
        <v>134</v>
      </c>
      <c r="AB15" s="10" t="s">
        <v>134</v>
      </c>
      <c r="AC15" s="9" t="s">
        <v>134</v>
      </c>
      <c r="AD15" s="9" t="s">
        <v>134</v>
      </c>
      <c r="AE15" s="9" t="s">
        <v>134</v>
      </c>
      <c r="AF15" s="9" t="s">
        <v>134</v>
      </c>
      <c r="AG15" s="9" t="s">
        <v>134</v>
      </c>
      <c r="AH15" s="9" t="s">
        <v>134</v>
      </c>
      <c r="AI15" s="9" t="s">
        <v>134</v>
      </c>
      <c r="AJ15" s="9" t="s">
        <v>134</v>
      </c>
      <c r="AK15" s="9" t="s">
        <v>134</v>
      </c>
      <c r="AL15" s="9" t="s">
        <v>134</v>
      </c>
      <c r="AM15" s="9" t="s">
        <v>134</v>
      </c>
      <c r="AN15" s="9" t="s">
        <v>134</v>
      </c>
      <c r="AO15" s="9" t="s">
        <v>134</v>
      </c>
      <c r="AP15" s="9" t="s">
        <v>134</v>
      </c>
      <c r="AQ15" s="9" t="s">
        <v>134</v>
      </c>
      <c r="AR15" s="9" t="s">
        <v>134</v>
      </c>
      <c r="AS15" s="9" t="s">
        <v>134</v>
      </c>
      <c r="AT15" s="9" t="s">
        <v>134</v>
      </c>
      <c r="AU15" s="9" t="s">
        <v>134</v>
      </c>
      <c r="AV15" s="9" t="s">
        <v>134</v>
      </c>
      <c r="AW15" s="10" t="s">
        <v>134</v>
      </c>
      <c r="AX15" s="10" t="s">
        <v>134</v>
      </c>
      <c r="AY15" s="9" t="s">
        <v>353</v>
      </c>
      <c r="AZ15" s="9" t="s">
        <v>228</v>
      </c>
      <c r="BA15" s="9">
        <v>19</v>
      </c>
      <c r="BB15" s="10" t="s">
        <v>134</v>
      </c>
      <c r="BC15" s="10" t="s">
        <v>546</v>
      </c>
      <c r="BD15" s="9" t="s">
        <v>133</v>
      </c>
      <c r="BE15" s="9" t="s">
        <v>509</v>
      </c>
      <c r="BF15" s="9" t="s">
        <v>342</v>
      </c>
      <c r="BG15" s="8" t="s">
        <v>518</v>
      </c>
      <c r="BH15" s="9" t="s">
        <v>524</v>
      </c>
      <c r="BI15" s="10" t="s">
        <v>134</v>
      </c>
      <c r="BJ15" s="10" t="s">
        <v>134</v>
      </c>
      <c r="BK15" s="8" t="s">
        <v>135</v>
      </c>
      <c r="BL15" s="9" t="s">
        <v>127</v>
      </c>
      <c r="BM15" s="9" t="s">
        <v>261</v>
      </c>
      <c r="BN15" s="9" t="s">
        <v>288</v>
      </c>
      <c r="BO15" s="9" t="s">
        <v>172</v>
      </c>
      <c r="BP15" s="9" t="s">
        <v>134</v>
      </c>
      <c r="BQ15" s="9" t="s">
        <v>134</v>
      </c>
      <c r="BR15" s="9" t="s">
        <v>134</v>
      </c>
      <c r="BS15" s="9" t="s">
        <v>134</v>
      </c>
      <c r="BT15" s="10" t="s">
        <v>134</v>
      </c>
      <c r="BU15" s="9" t="s">
        <v>134</v>
      </c>
      <c r="BV15" s="9" t="s">
        <v>134</v>
      </c>
      <c r="BW15" s="9" t="s">
        <v>134</v>
      </c>
      <c r="BX15" s="9" t="s">
        <v>134</v>
      </c>
      <c r="BY15" s="9" t="s">
        <v>134</v>
      </c>
      <c r="BZ15" s="9" t="s">
        <v>134</v>
      </c>
      <c r="CA15" s="9" t="s">
        <v>134</v>
      </c>
      <c r="CB15" s="9" t="s">
        <v>134</v>
      </c>
      <c r="CC15" s="9" t="s">
        <v>134</v>
      </c>
      <c r="CD15" s="9" t="s">
        <v>134</v>
      </c>
      <c r="CE15" s="9" t="s">
        <v>134</v>
      </c>
      <c r="CF15" s="9" t="s">
        <v>134</v>
      </c>
      <c r="CG15" s="9" t="s">
        <v>134</v>
      </c>
      <c r="CH15" s="9" t="s">
        <v>134</v>
      </c>
      <c r="CI15" s="9" t="s">
        <v>134</v>
      </c>
      <c r="CJ15" s="9" t="s">
        <v>134</v>
      </c>
      <c r="CK15" s="9" t="s">
        <v>134</v>
      </c>
      <c r="CL15" s="9" t="s">
        <v>134</v>
      </c>
      <c r="CM15" s="9" t="s">
        <v>134</v>
      </c>
      <c r="CN15" s="9" t="s">
        <v>134</v>
      </c>
      <c r="CO15" s="9" t="s">
        <v>134</v>
      </c>
      <c r="CP15" s="9" t="s">
        <v>134</v>
      </c>
    </row>
    <row r="16" spans="1:94" ht="33" hidden="1">
      <c r="A16" s="9">
        <v>3</v>
      </c>
      <c r="B16" s="9" t="s">
        <v>134</v>
      </c>
      <c r="C16" s="10">
        <v>14</v>
      </c>
      <c r="D16" s="10" t="s">
        <v>134</v>
      </c>
      <c r="E16" s="9" t="s">
        <v>134</v>
      </c>
      <c r="F16" s="9" t="s">
        <v>134</v>
      </c>
      <c r="G16" s="9" t="s">
        <v>134</v>
      </c>
      <c r="H16" s="9" t="s">
        <v>134</v>
      </c>
      <c r="I16" s="9" t="s">
        <v>134</v>
      </c>
      <c r="J16" s="9" t="s">
        <v>134</v>
      </c>
      <c r="K16" s="9" t="s">
        <v>134</v>
      </c>
      <c r="L16" s="9" t="s">
        <v>134</v>
      </c>
      <c r="M16" s="9" t="s">
        <v>134</v>
      </c>
      <c r="N16" s="9" t="s">
        <v>134</v>
      </c>
      <c r="O16" s="10" t="s">
        <v>134</v>
      </c>
      <c r="P16" s="9" t="s">
        <v>134</v>
      </c>
      <c r="Q16" s="9" t="s">
        <v>134</v>
      </c>
      <c r="R16" s="9" t="s">
        <v>134</v>
      </c>
      <c r="S16" s="10" t="s">
        <v>134</v>
      </c>
      <c r="T16" s="9" t="s">
        <v>134</v>
      </c>
      <c r="U16" s="10" t="s">
        <v>134</v>
      </c>
      <c r="V16" s="10" t="s">
        <v>134</v>
      </c>
      <c r="W16" s="9" t="s">
        <v>134</v>
      </c>
      <c r="X16" s="9" t="s">
        <v>134</v>
      </c>
      <c r="Y16" s="9" t="s">
        <v>134</v>
      </c>
      <c r="Z16" s="9" t="s">
        <v>134</v>
      </c>
      <c r="AA16" s="3" t="s">
        <v>134</v>
      </c>
      <c r="AB16" s="10" t="s">
        <v>134</v>
      </c>
      <c r="AC16" s="9" t="s">
        <v>134</v>
      </c>
      <c r="AD16" s="9" t="s">
        <v>134</v>
      </c>
      <c r="AE16" s="9" t="s">
        <v>134</v>
      </c>
      <c r="AF16" s="9" t="s">
        <v>134</v>
      </c>
      <c r="AG16" s="9" t="s">
        <v>134</v>
      </c>
      <c r="AH16" s="9" t="s">
        <v>134</v>
      </c>
      <c r="AI16" s="9" t="s">
        <v>134</v>
      </c>
      <c r="AJ16" s="9" t="s">
        <v>134</v>
      </c>
      <c r="AK16" s="9" t="s">
        <v>134</v>
      </c>
      <c r="AL16" s="9" t="s">
        <v>134</v>
      </c>
      <c r="AM16" s="9" t="s">
        <v>134</v>
      </c>
      <c r="AN16" s="9" t="s">
        <v>134</v>
      </c>
      <c r="AO16" s="9" t="s">
        <v>134</v>
      </c>
      <c r="AP16" s="9" t="s">
        <v>134</v>
      </c>
      <c r="AQ16" s="9" t="s">
        <v>134</v>
      </c>
      <c r="AR16" s="9" t="s">
        <v>134</v>
      </c>
      <c r="AS16" s="9" t="s">
        <v>134</v>
      </c>
      <c r="AT16" s="9" t="s">
        <v>134</v>
      </c>
      <c r="AU16" s="9" t="s">
        <v>134</v>
      </c>
      <c r="AV16" s="9" t="s">
        <v>134</v>
      </c>
      <c r="AW16" s="10" t="s">
        <v>134</v>
      </c>
      <c r="AX16" s="10" t="s">
        <v>134</v>
      </c>
      <c r="AY16" s="9" t="s">
        <v>354</v>
      </c>
      <c r="AZ16" s="9" t="s">
        <v>228</v>
      </c>
      <c r="BA16" s="9" t="s">
        <v>81</v>
      </c>
      <c r="BB16" s="10" t="s">
        <v>81</v>
      </c>
      <c r="BC16" s="10" t="s">
        <v>81</v>
      </c>
      <c r="BD16" s="9" t="s">
        <v>133</v>
      </c>
      <c r="BE16" s="9" t="s">
        <v>509</v>
      </c>
      <c r="BF16" s="9" t="s">
        <v>140</v>
      </c>
      <c r="BG16" s="9" t="s">
        <v>140</v>
      </c>
      <c r="BH16" s="9">
        <v>0</v>
      </c>
      <c r="BI16" s="10" t="s">
        <v>134</v>
      </c>
      <c r="BJ16" s="10" t="s">
        <v>134</v>
      </c>
      <c r="BK16" s="8" t="s">
        <v>135</v>
      </c>
      <c r="BL16" s="9" t="s">
        <v>127</v>
      </c>
      <c r="BM16" s="9" t="s">
        <v>141</v>
      </c>
      <c r="BN16" s="9" t="s">
        <v>277</v>
      </c>
      <c r="BO16" s="9" t="s">
        <v>278</v>
      </c>
      <c r="BP16" s="9" t="s">
        <v>134</v>
      </c>
      <c r="BQ16" s="9" t="s">
        <v>134</v>
      </c>
      <c r="BR16" s="9" t="s">
        <v>134</v>
      </c>
      <c r="BS16" s="9" t="s">
        <v>134</v>
      </c>
      <c r="BT16" s="10" t="s">
        <v>134</v>
      </c>
      <c r="BU16" s="9" t="s">
        <v>134</v>
      </c>
      <c r="BV16" s="9" t="s">
        <v>134</v>
      </c>
      <c r="BW16" s="9" t="s">
        <v>134</v>
      </c>
      <c r="BX16" s="9" t="s">
        <v>134</v>
      </c>
      <c r="BY16" s="9" t="s">
        <v>134</v>
      </c>
      <c r="BZ16" s="9" t="s">
        <v>134</v>
      </c>
      <c r="CA16" s="9" t="s">
        <v>134</v>
      </c>
      <c r="CB16" s="9" t="s">
        <v>134</v>
      </c>
      <c r="CC16" s="9" t="s">
        <v>134</v>
      </c>
      <c r="CD16" s="9" t="s">
        <v>134</v>
      </c>
      <c r="CE16" s="9" t="s">
        <v>134</v>
      </c>
      <c r="CF16" s="9" t="s">
        <v>134</v>
      </c>
      <c r="CG16" s="9" t="s">
        <v>134</v>
      </c>
      <c r="CH16" s="9" t="s">
        <v>134</v>
      </c>
      <c r="CI16" s="9" t="s">
        <v>134</v>
      </c>
      <c r="CJ16" s="9" t="s">
        <v>134</v>
      </c>
      <c r="CK16" s="9" t="s">
        <v>134</v>
      </c>
      <c r="CL16" s="9" t="s">
        <v>134</v>
      </c>
      <c r="CM16" s="9" t="s">
        <v>134</v>
      </c>
      <c r="CN16" s="9" t="s">
        <v>134</v>
      </c>
      <c r="CO16" s="9" t="s">
        <v>134</v>
      </c>
      <c r="CP16" s="9" t="s">
        <v>134</v>
      </c>
    </row>
    <row r="17" spans="1:94" ht="22">
      <c r="A17" s="9">
        <v>4</v>
      </c>
      <c r="B17" s="12" t="s">
        <v>11</v>
      </c>
      <c r="C17" s="10">
        <v>15</v>
      </c>
      <c r="D17" s="10" t="s">
        <v>81</v>
      </c>
      <c r="E17" s="4" t="s">
        <v>81</v>
      </c>
      <c r="F17" s="4" t="s">
        <v>81</v>
      </c>
      <c r="G17" s="4" t="s">
        <v>81</v>
      </c>
      <c r="H17" s="8" t="s">
        <v>74</v>
      </c>
      <c r="I17" s="8" t="s">
        <v>76</v>
      </c>
      <c r="J17" s="9" t="s">
        <v>3</v>
      </c>
      <c r="K17" s="2" t="s">
        <v>12</v>
      </c>
      <c r="L17" s="2" t="s">
        <v>178</v>
      </c>
      <c r="M17" s="2" t="s">
        <v>127</v>
      </c>
      <c r="N17" s="2" t="s">
        <v>5</v>
      </c>
      <c r="O17" s="2" t="s">
        <v>606</v>
      </c>
      <c r="P17" s="2" t="s">
        <v>8</v>
      </c>
      <c r="Q17" s="9" t="s">
        <v>55</v>
      </c>
      <c r="R17" s="9">
        <v>19</v>
      </c>
      <c r="S17" s="10" t="s">
        <v>589</v>
      </c>
      <c r="T17" s="7" t="s">
        <v>81</v>
      </c>
      <c r="U17" s="7" t="s">
        <v>81</v>
      </c>
      <c r="V17" s="7" t="s">
        <v>81</v>
      </c>
      <c r="W17" s="3">
        <v>46.33</v>
      </c>
      <c r="X17" s="3">
        <v>303.17</v>
      </c>
      <c r="Y17" s="3">
        <v>248.36</v>
      </c>
      <c r="Z17" s="3" t="s">
        <v>134</v>
      </c>
      <c r="AA17" s="3">
        <f t="shared" si="0"/>
        <v>597.86</v>
      </c>
      <c r="AB17" s="3" t="s">
        <v>599</v>
      </c>
      <c r="AC17" s="9" t="s">
        <v>81</v>
      </c>
      <c r="AD17" s="9" t="s">
        <v>81</v>
      </c>
      <c r="AE17" s="9" t="s">
        <v>81</v>
      </c>
      <c r="AF17" s="9" t="s">
        <v>81</v>
      </c>
      <c r="AG17" s="9" t="s">
        <v>81</v>
      </c>
      <c r="AH17" s="9" t="s">
        <v>81</v>
      </c>
      <c r="AI17" s="9" t="s">
        <v>81</v>
      </c>
      <c r="AJ17" s="9" t="s">
        <v>81</v>
      </c>
      <c r="AK17" s="9" t="s">
        <v>81</v>
      </c>
      <c r="AL17" s="9" t="s">
        <v>81</v>
      </c>
      <c r="AM17" s="9" t="s">
        <v>81</v>
      </c>
      <c r="AN17" s="9" t="s">
        <v>81</v>
      </c>
      <c r="AO17" s="9" t="s">
        <v>81</v>
      </c>
      <c r="AP17" s="9" t="s">
        <v>81</v>
      </c>
      <c r="AQ17" s="9" t="s">
        <v>81</v>
      </c>
      <c r="AR17" s="9" t="s">
        <v>81</v>
      </c>
      <c r="AS17" s="9" t="s">
        <v>81</v>
      </c>
      <c r="AT17" s="9" t="s">
        <v>81</v>
      </c>
      <c r="AU17" s="9" t="s">
        <v>81</v>
      </c>
      <c r="AV17" s="9" t="s">
        <v>81</v>
      </c>
      <c r="AW17" s="10" t="s">
        <v>81</v>
      </c>
      <c r="AX17" s="10" t="s">
        <v>81</v>
      </c>
      <c r="AY17" s="9" t="s">
        <v>81</v>
      </c>
      <c r="AZ17" s="9" t="s">
        <v>81</v>
      </c>
      <c r="BA17" s="9" t="s">
        <v>81</v>
      </c>
      <c r="BB17" s="11" t="s">
        <v>81</v>
      </c>
      <c r="BC17" s="11" t="s">
        <v>81</v>
      </c>
      <c r="BD17" s="9" t="s">
        <v>133</v>
      </c>
      <c r="BE17" s="9" t="s">
        <v>81</v>
      </c>
      <c r="BF17" s="9" t="s">
        <v>81</v>
      </c>
      <c r="BG17" s="9" t="s">
        <v>81</v>
      </c>
      <c r="BH17" s="9" t="s">
        <v>81</v>
      </c>
      <c r="BI17" s="10" t="s">
        <v>81</v>
      </c>
      <c r="BJ17" s="10" t="s">
        <v>81</v>
      </c>
      <c r="BK17" s="9" t="s">
        <v>81</v>
      </c>
      <c r="BL17" s="9" t="s">
        <v>81</v>
      </c>
      <c r="BM17" s="9" t="s">
        <v>81</v>
      </c>
      <c r="BN17" s="9" t="s">
        <v>81</v>
      </c>
      <c r="BO17" s="9" t="s">
        <v>81</v>
      </c>
      <c r="BP17" s="9" t="s">
        <v>81</v>
      </c>
      <c r="BQ17" s="9" t="s">
        <v>81</v>
      </c>
      <c r="BR17" s="9" t="s">
        <v>81</v>
      </c>
      <c r="BS17" s="9" t="s">
        <v>81</v>
      </c>
      <c r="BT17" s="10" t="s">
        <v>81</v>
      </c>
      <c r="BU17" s="9" t="s">
        <v>81</v>
      </c>
      <c r="BV17" s="9" t="s">
        <v>81</v>
      </c>
      <c r="BW17" s="9" t="s">
        <v>81</v>
      </c>
      <c r="BX17" s="9" t="s">
        <v>81</v>
      </c>
      <c r="BY17" s="9" t="s">
        <v>81</v>
      </c>
      <c r="BZ17" s="9" t="s">
        <v>81</v>
      </c>
      <c r="CA17" s="9" t="s">
        <v>81</v>
      </c>
      <c r="CB17" s="9" t="s">
        <v>81</v>
      </c>
      <c r="CC17" s="9" t="s">
        <v>81</v>
      </c>
      <c r="CD17" s="9" t="s">
        <v>81</v>
      </c>
      <c r="CE17" s="9" t="s">
        <v>81</v>
      </c>
      <c r="CF17" s="9" t="s">
        <v>81</v>
      </c>
      <c r="CG17" s="9" t="s">
        <v>81</v>
      </c>
      <c r="CH17" s="9" t="s">
        <v>81</v>
      </c>
      <c r="CI17" s="9" t="s">
        <v>81</v>
      </c>
      <c r="CJ17" s="9" t="s">
        <v>81</v>
      </c>
      <c r="CK17" s="9" t="s">
        <v>81</v>
      </c>
      <c r="CL17" s="9" t="s">
        <v>81</v>
      </c>
      <c r="CM17" s="9" t="s">
        <v>81</v>
      </c>
      <c r="CN17" s="9" t="s">
        <v>81</v>
      </c>
      <c r="CO17" s="9" t="s">
        <v>81</v>
      </c>
      <c r="CP17" s="9" t="s">
        <v>81</v>
      </c>
    </row>
    <row r="18" spans="1:94" ht="22">
      <c r="A18" s="9">
        <v>5</v>
      </c>
      <c r="B18" s="12" t="s">
        <v>13</v>
      </c>
      <c r="C18" s="10">
        <v>16</v>
      </c>
      <c r="D18" s="10" t="s">
        <v>81</v>
      </c>
      <c r="E18" s="4" t="s">
        <v>81</v>
      </c>
      <c r="F18" s="4" t="s">
        <v>81</v>
      </c>
      <c r="G18" s="4" t="s">
        <v>81</v>
      </c>
      <c r="H18" s="8" t="s">
        <v>74</v>
      </c>
      <c r="I18" s="8" t="s">
        <v>76</v>
      </c>
      <c r="J18" s="9" t="s">
        <v>3</v>
      </c>
      <c r="K18" s="2" t="s">
        <v>14</v>
      </c>
      <c r="L18" s="2" t="s">
        <v>178</v>
      </c>
      <c r="M18" s="2" t="s">
        <v>127</v>
      </c>
      <c r="N18" s="2" t="s">
        <v>5</v>
      </c>
      <c r="O18" s="2" t="s">
        <v>606</v>
      </c>
      <c r="P18" s="2" t="s">
        <v>8</v>
      </c>
      <c r="Q18" s="9" t="s">
        <v>56</v>
      </c>
      <c r="R18" s="9">
        <v>8</v>
      </c>
      <c r="S18" s="10" t="s">
        <v>588</v>
      </c>
      <c r="T18" s="7" t="s">
        <v>81</v>
      </c>
      <c r="U18" s="7" t="s">
        <v>81</v>
      </c>
      <c r="V18" s="7" t="s">
        <v>81</v>
      </c>
      <c r="W18" s="3">
        <v>46.33</v>
      </c>
      <c r="X18" s="3">
        <v>241.78</v>
      </c>
      <c r="Y18" s="3">
        <v>113.74</v>
      </c>
      <c r="Z18" s="3" t="s">
        <v>134</v>
      </c>
      <c r="AA18" s="3">
        <f t="shared" si="0"/>
        <v>401.85</v>
      </c>
      <c r="AB18" s="3" t="s">
        <v>598</v>
      </c>
      <c r="AC18" s="9" t="s">
        <v>81</v>
      </c>
      <c r="AD18" s="9" t="s">
        <v>81</v>
      </c>
      <c r="AE18" s="9" t="s">
        <v>81</v>
      </c>
      <c r="AF18" s="9" t="s">
        <v>81</v>
      </c>
      <c r="AG18" s="9" t="s">
        <v>81</v>
      </c>
      <c r="AH18" s="9" t="s">
        <v>81</v>
      </c>
      <c r="AI18" s="9" t="s">
        <v>81</v>
      </c>
      <c r="AJ18" s="9" t="s">
        <v>81</v>
      </c>
      <c r="AK18" s="9" t="s">
        <v>81</v>
      </c>
      <c r="AL18" s="9" t="s">
        <v>81</v>
      </c>
      <c r="AM18" s="9" t="s">
        <v>81</v>
      </c>
      <c r="AN18" s="9" t="s">
        <v>81</v>
      </c>
      <c r="AO18" s="9" t="s">
        <v>81</v>
      </c>
      <c r="AP18" s="9" t="s">
        <v>81</v>
      </c>
      <c r="AQ18" s="9" t="s">
        <v>81</v>
      </c>
      <c r="AR18" s="9" t="s">
        <v>81</v>
      </c>
      <c r="AS18" s="9" t="s">
        <v>81</v>
      </c>
      <c r="AT18" s="9" t="s">
        <v>81</v>
      </c>
      <c r="AU18" s="9" t="s">
        <v>81</v>
      </c>
      <c r="AV18" s="9" t="s">
        <v>81</v>
      </c>
      <c r="AW18" s="10" t="s">
        <v>81</v>
      </c>
      <c r="AX18" s="10" t="s">
        <v>81</v>
      </c>
      <c r="AY18" s="9" t="s">
        <v>81</v>
      </c>
      <c r="AZ18" s="9" t="s">
        <v>81</v>
      </c>
      <c r="BA18" s="9" t="s">
        <v>81</v>
      </c>
      <c r="BB18" s="11" t="s">
        <v>81</v>
      </c>
      <c r="BC18" s="11" t="s">
        <v>81</v>
      </c>
      <c r="BD18" s="9" t="s">
        <v>133</v>
      </c>
      <c r="BE18" s="9" t="s">
        <v>81</v>
      </c>
      <c r="BF18" s="9" t="s">
        <v>81</v>
      </c>
      <c r="BG18" s="9" t="s">
        <v>81</v>
      </c>
      <c r="BH18" s="9" t="s">
        <v>81</v>
      </c>
      <c r="BI18" s="10" t="s">
        <v>81</v>
      </c>
      <c r="BJ18" s="10" t="s">
        <v>81</v>
      </c>
      <c r="BK18" s="9" t="s">
        <v>81</v>
      </c>
      <c r="BL18" s="9" t="s">
        <v>81</v>
      </c>
      <c r="BM18" s="9" t="s">
        <v>81</v>
      </c>
      <c r="BN18" s="9" t="s">
        <v>81</v>
      </c>
      <c r="BO18" s="9" t="s">
        <v>81</v>
      </c>
      <c r="BP18" s="9" t="s">
        <v>81</v>
      </c>
      <c r="BQ18" s="9" t="s">
        <v>81</v>
      </c>
      <c r="BR18" s="9" t="s">
        <v>81</v>
      </c>
      <c r="BS18" s="9" t="s">
        <v>81</v>
      </c>
      <c r="BT18" s="10" t="s">
        <v>81</v>
      </c>
      <c r="BU18" s="9" t="s">
        <v>81</v>
      </c>
      <c r="BV18" s="9" t="s">
        <v>81</v>
      </c>
      <c r="BW18" s="9" t="s">
        <v>81</v>
      </c>
      <c r="BX18" s="9" t="s">
        <v>81</v>
      </c>
      <c r="BY18" s="9" t="s">
        <v>81</v>
      </c>
      <c r="BZ18" s="9" t="s">
        <v>81</v>
      </c>
      <c r="CA18" s="9" t="s">
        <v>81</v>
      </c>
      <c r="CB18" s="9" t="s">
        <v>81</v>
      </c>
      <c r="CC18" s="9" t="s">
        <v>81</v>
      </c>
      <c r="CD18" s="9" t="s">
        <v>81</v>
      </c>
      <c r="CE18" s="9" t="s">
        <v>81</v>
      </c>
      <c r="CF18" s="9" t="s">
        <v>81</v>
      </c>
      <c r="CG18" s="9" t="s">
        <v>81</v>
      </c>
      <c r="CH18" s="9" t="s">
        <v>81</v>
      </c>
      <c r="CI18" s="9" t="s">
        <v>81</v>
      </c>
      <c r="CJ18" s="9" t="s">
        <v>81</v>
      </c>
      <c r="CK18" s="9" t="s">
        <v>81</v>
      </c>
      <c r="CL18" s="9" t="s">
        <v>81</v>
      </c>
      <c r="CM18" s="9" t="s">
        <v>81</v>
      </c>
      <c r="CN18" s="9" t="s">
        <v>81</v>
      </c>
      <c r="CO18" s="9" t="s">
        <v>81</v>
      </c>
      <c r="CP18" s="9" t="s">
        <v>81</v>
      </c>
    </row>
    <row r="19" spans="1:94" ht="22">
      <c r="A19" s="9">
        <v>6</v>
      </c>
      <c r="B19" s="12" t="s">
        <v>15</v>
      </c>
      <c r="C19" s="10">
        <v>17</v>
      </c>
      <c r="D19" s="10" t="s">
        <v>81</v>
      </c>
      <c r="E19" s="4" t="s">
        <v>81</v>
      </c>
      <c r="F19" s="4" t="s">
        <v>81</v>
      </c>
      <c r="G19" s="4" t="s">
        <v>81</v>
      </c>
      <c r="H19" s="8" t="s">
        <v>74</v>
      </c>
      <c r="I19" s="8" t="s">
        <v>76</v>
      </c>
      <c r="J19" s="9" t="s">
        <v>3</v>
      </c>
      <c r="K19" s="2" t="s">
        <v>16</v>
      </c>
      <c r="L19" s="2" t="s">
        <v>178</v>
      </c>
      <c r="M19" s="2" t="s">
        <v>127</v>
      </c>
      <c r="N19" s="2" t="s">
        <v>5</v>
      </c>
      <c r="O19" s="2" t="s">
        <v>606</v>
      </c>
      <c r="P19" s="2" t="s">
        <v>8</v>
      </c>
      <c r="Q19" s="9" t="s">
        <v>57</v>
      </c>
      <c r="R19" s="9">
        <v>9</v>
      </c>
      <c r="S19" s="10" t="s">
        <v>588</v>
      </c>
      <c r="T19" s="7" t="s">
        <v>81</v>
      </c>
      <c r="U19" s="7" t="s">
        <v>81</v>
      </c>
      <c r="V19" s="7" t="s">
        <v>81</v>
      </c>
      <c r="W19" s="3">
        <v>46.33</v>
      </c>
      <c r="X19" s="3">
        <v>274.83</v>
      </c>
      <c r="Y19" s="3">
        <v>129.11000000000001</v>
      </c>
      <c r="Z19" s="3" t="s">
        <v>134</v>
      </c>
      <c r="AA19" s="3">
        <f t="shared" si="0"/>
        <v>450.27</v>
      </c>
      <c r="AB19" s="3" t="s">
        <v>598</v>
      </c>
      <c r="AC19" s="9" t="s">
        <v>81</v>
      </c>
      <c r="AD19" s="9" t="s">
        <v>81</v>
      </c>
      <c r="AE19" s="9" t="s">
        <v>81</v>
      </c>
      <c r="AF19" s="9" t="s">
        <v>81</v>
      </c>
      <c r="AG19" s="9" t="s">
        <v>81</v>
      </c>
      <c r="AH19" s="9" t="s">
        <v>81</v>
      </c>
      <c r="AI19" s="9" t="s">
        <v>81</v>
      </c>
      <c r="AJ19" s="9" t="s">
        <v>81</v>
      </c>
      <c r="AK19" s="9" t="s">
        <v>81</v>
      </c>
      <c r="AL19" s="9" t="s">
        <v>81</v>
      </c>
      <c r="AM19" s="9" t="s">
        <v>81</v>
      </c>
      <c r="AN19" s="9" t="s">
        <v>81</v>
      </c>
      <c r="AO19" s="9" t="s">
        <v>81</v>
      </c>
      <c r="AP19" s="9" t="s">
        <v>81</v>
      </c>
      <c r="AQ19" s="9" t="s">
        <v>81</v>
      </c>
      <c r="AR19" s="9" t="s">
        <v>81</v>
      </c>
      <c r="AS19" s="9" t="s">
        <v>81</v>
      </c>
      <c r="AT19" s="9" t="s">
        <v>81</v>
      </c>
      <c r="AU19" s="9" t="s">
        <v>81</v>
      </c>
      <c r="AV19" s="9" t="s">
        <v>81</v>
      </c>
      <c r="AW19" s="10" t="s">
        <v>81</v>
      </c>
      <c r="AX19" s="10" t="s">
        <v>81</v>
      </c>
      <c r="AY19" s="9" t="s">
        <v>81</v>
      </c>
      <c r="AZ19" s="9" t="s">
        <v>81</v>
      </c>
      <c r="BA19" s="9" t="s">
        <v>81</v>
      </c>
      <c r="BB19" s="11" t="s">
        <v>81</v>
      </c>
      <c r="BC19" s="11" t="s">
        <v>81</v>
      </c>
      <c r="BD19" s="9" t="s">
        <v>133</v>
      </c>
      <c r="BE19" s="9" t="s">
        <v>81</v>
      </c>
      <c r="BF19" s="9" t="s">
        <v>81</v>
      </c>
      <c r="BG19" s="9" t="s">
        <v>81</v>
      </c>
      <c r="BH19" s="9" t="s">
        <v>81</v>
      </c>
      <c r="BI19" s="10" t="s">
        <v>81</v>
      </c>
      <c r="BJ19" s="10" t="s">
        <v>81</v>
      </c>
      <c r="BK19" s="9" t="s">
        <v>81</v>
      </c>
      <c r="BL19" s="9" t="s">
        <v>81</v>
      </c>
      <c r="BM19" s="9" t="s">
        <v>81</v>
      </c>
      <c r="BN19" s="9" t="s">
        <v>81</v>
      </c>
      <c r="BO19" s="9" t="s">
        <v>81</v>
      </c>
      <c r="BP19" s="9" t="s">
        <v>81</v>
      </c>
      <c r="BQ19" s="9" t="s">
        <v>81</v>
      </c>
      <c r="BR19" s="9" t="s">
        <v>81</v>
      </c>
      <c r="BS19" s="9" t="s">
        <v>81</v>
      </c>
      <c r="BT19" s="10" t="s">
        <v>81</v>
      </c>
      <c r="BU19" s="9" t="s">
        <v>81</v>
      </c>
      <c r="BV19" s="9" t="s">
        <v>81</v>
      </c>
      <c r="BW19" s="9" t="s">
        <v>81</v>
      </c>
      <c r="BX19" s="9" t="s">
        <v>81</v>
      </c>
      <c r="BY19" s="9" t="s">
        <v>81</v>
      </c>
      <c r="BZ19" s="9" t="s">
        <v>81</v>
      </c>
      <c r="CA19" s="9" t="s">
        <v>81</v>
      </c>
      <c r="CB19" s="9" t="s">
        <v>81</v>
      </c>
      <c r="CC19" s="9" t="s">
        <v>81</v>
      </c>
      <c r="CD19" s="9" t="s">
        <v>81</v>
      </c>
      <c r="CE19" s="9" t="s">
        <v>81</v>
      </c>
      <c r="CF19" s="9" t="s">
        <v>81</v>
      </c>
      <c r="CG19" s="9" t="s">
        <v>81</v>
      </c>
      <c r="CH19" s="9" t="s">
        <v>81</v>
      </c>
      <c r="CI19" s="9" t="s">
        <v>81</v>
      </c>
      <c r="CJ19" s="9" t="s">
        <v>81</v>
      </c>
      <c r="CK19" s="9" t="s">
        <v>81</v>
      </c>
      <c r="CL19" s="9" t="s">
        <v>81</v>
      </c>
      <c r="CM19" s="9" t="s">
        <v>81</v>
      </c>
      <c r="CN19" s="9" t="s">
        <v>81</v>
      </c>
      <c r="CO19" s="9" t="s">
        <v>81</v>
      </c>
      <c r="CP19" s="9" t="s">
        <v>81</v>
      </c>
    </row>
    <row r="20" spans="1:94" ht="44">
      <c r="A20" s="9">
        <v>7</v>
      </c>
      <c r="B20" s="12" t="s">
        <v>17</v>
      </c>
      <c r="C20" s="10">
        <v>18</v>
      </c>
      <c r="D20" s="10" t="s">
        <v>653</v>
      </c>
      <c r="E20" s="4" t="s">
        <v>379</v>
      </c>
      <c r="F20" s="4" t="s">
        <v>380</v>
      </c>
      <c r="G20" s="4" t="s">
        <v>381</v>
      </c>
      <c r="H20" s="8" t="s">
        <v>74</v>
      </c>
      <c r="I20" s="8" t="s">
        <v>76</v>
      </c>
      <c r="J20" s="9" t="s">
        <v>3</v>
      </c>
      <c r="K20" s="2" t="s">
        <v>10</v>
      </c>
      <c r="L20" s="2" t="s">
        <v>178</v>
      </c>
      <c r="M20" s="2" t="s">
        <v>127</v>
      </c>
      <c r="N20" s="2" t="s">
        <v>8</v>
      </c>
      <c r="O20" s="2" t="s">
        <v>606</v>
      </c>
      <c r="P20" s="2" t="s">
        <v>58</v>
      </c>
      <c r="Q20" s="9" t="s">
        <v>59</v>
      </c>
      <c r="R20" s="9">
        <v>25</v>
      </c>
      <c r="S20" s="10" t="s">
        <v>590</v>
      </c>
      <c r="T20" s="7" t="s">
        <v>382</v>
      </c>
      <c r="U20" s="7">
        <v>320</v>
      </c>
      <c r="V20" s="7" t="s">
        <v>594</v>
      </c>
      <c r="W20" s="3">
        <v>52.94</v>
      </c>
      <c r="X20" s="3">
        <v>309.77999999999997</v>
      </c>
      <c r="Y20" s="3">
        <v>184.64</v>
      </c>
      <c r="Z20" s="3" t="s">
        <v>134</v>
      </c>
      <c r="AA20" s="3">
        <f t="shared" si="0"/>
        <v>547.3599999999999</v>
      </c>
      <c r="AB20" s="3" t="s">
        <v>599</v>
      </c>
      <c r="AC20" s="9" t="s">
        <v>127</v>
      </c>
      <c r="AD20" s="9" t="s">
        <v>481</v>
      </c>
      <c r="AE20" s="8" t="s">
        <v>134</v>
      </c>
      <c r="AF20" s="8" t="s">
        <v>128</v>
      </c>
      <c r="AG20" s="8" t="s">
        <v>497</v>
      </c>
      <c r="AH20" s="8" t="s">
        <v>127</v>
      </c>
      <c r="AI20" s="8" t="s">
        <v>129</v>
      </c>
      <c r="AJ20" s="8" t="s">
        <v>503</v>
      </c>
      <c r="AK20" s="8" t="s">
        <v>127</v>
      </c>
      <c r="AL20" s="8" t="s">
        <v>129</v>
      </c>
      <c r="AM20" s="8" t="s">
        <v>503</v>
      </c>
      <c r="AN20" s="8" t="s">
        <v>127</v>
      </c>
      <c r="AO20" s="8" t="s">
        <v>129</v>
      </c>
      <c r="AP20" s="8" t="s">
        <v>503</v>
      </c>
      <c r="AQ20" s="8" t="s">
        <v>127</v>
      </c>
      <c r="AR20" s="8" t="s">
        <v>129</v>
      </c>
      <c r="AS20" s="8" t="s">
        <v>503</v>
      </c>
      <c r="AT20" s="8" t="s">
        <v>127</v>
      </c>
      <c r="AU20" s="8" t="s">
        <v>129</v>
      </c>
      <c r="AV20" s="8" t="s">
        <v>503</v>
      </c>
      <c r="AW20" s="11" t="s">
        <v>555</v>
      </c>
      <c r="AX20" s="11" t="s">
        <v>556</v>
      </c>
      <c r="AY20" s="8" t="s">
        <v>17</v>
      </c>
      <c r="AZ20" s="8" t="s">
        <v>506</v>
      </c>
      <c r="BA20" s="8" t="s">
        <v>81</v>
      </c>
      <c r="BB20" s="11" t="s">
        <v>81</v>
      </c>
      <c r="BC20" s="11" t="s">
        <v>81</v>
      </c>
      <c r="BD20" s="8" t="s">
        <v>133</v>
      </c>
      <c r="BE20" s="8" t="s">
        <v>507</v>
      </c>
      <c r="BF20" s="8" t="s">
        <v>485</v>
      </c>
      <c r="BG20" s="8" t="s">
        <v>518</v>
      </c>
      <c r="BH20" s="8" t="s">
        <v>349</v>
      </c>
      <c r="BI20" s="11">
        <v>360</v>
      </c>
      <c r="BJ20" s="11" t="s">
        <v>534</v>
      </c>
      <c r="BK20" s="8" t="s">
        <v>135</v>
      </c>
      <c r="BL20" s="8" t="s">
        <v>127</v>
      </c>
      <c r="BM20" s="8" t="s">
        <v>141</v>
      </c>
      <c r="BN20" s="8" t="s">
        <v>374</v>
      </c>
      <c r="BO20" s="11" t="s">
        <v>375</v>
      </c>
      <c r="BP20" s="11" t="s">
        <v>151</v>
      </c>
      <c r="BQ20" s="11" t="s">
        <v>151</v>
      </c>
      <c r="BR20" s="11" t="s">
        <v>151</v>
      </c>
      <c r="BS20" s="8">
        <v>180</v>
      </c>
      <c r="BT20" s="11" t="s">
        <v>563</v>
      </c>
      <c r="BU20" s="8" t="s">
        <v>147</v>
      </c>
      <c r="BV20" s="8" t="s">
        <v>148</v>
      </c>
      <c r="BW20" s="8">
        <v>0</v>
      </c>
      <c r="BX20" s="8" t="s">
        <v>135</v>
      </c>
      <c r="BY20" s="8" t="s">
        <v>366</v>
      </c>
      <c r="BZ20" s="8" t="s">
        <v>134</v>
      </c>
      <c r="CA20" s="8" t="s">
        <v>366</v>
      </c>
      <c r="CB20" s="8">
        <v>0</v>
      </c>
      <c r="CC20" s="8" t="s">
        <v>212</v>
      </c>
      <c r="CD20" s="8" t="s">
        <v>264</v>
      </c>
      <c r="CE20" s="8" t="s">
        <v>377</v>
      </c>
      <c r="CF20" s="8" t="s">
        <v>345</v>
      </c>
      <c r="CG20" s="8" t="s">
        <v>135</v>
      </c>
      <c r="CH20" s="8" t="s">
        <v>384</v>
      </c>
      <c r="CI20" s="4" t="s">
        <v>385</v>
      </c>
      <c r="CJ20" s="8" t="s">
        <v>386</v>
      </c>
      <c r="CK20" s="8" t="s">
        <v>209</v>
      </c>
      <c r="CL20" s="8" t="s">
        <v>378</v>
      </c>
      <c r="CM20" s="11" t="s">
        <v>572</v>
      </c>
      <c r="CN20" s="8" t="s">
        <v>574</v>
      </c>
      <c r="CO20" s="8" t="s">
        <v>160</v>
      </c>
      <c r="CP20" s="8" t="s">
        <v>160</v>
      </c>
    </row>
    <row r="21" spans="1:94" ht="22" hidden="1">
      <c r="A21" s="9">
        <v>7</v>
      </c>
      <c r="B21" s="9" t="s">
        <v>134</v>
      </c>
      <c r="C21" s="10">
        <v>19</v>
      </c>
      <c r="D21" s="10" t="s">
        <v>134</v>
      </c>
      <c r="E21" s="9" t="s">
        <v>134</v>
      </c>
      <c r="F21" s="9" t="s">
        <v>134</v>
      </c>
      <c r="G21" s="9" t="s">
        <v>134</v>
      </c>
      <c r="H21" s="9" t="s">
        <v>134</v>
      </c>
      <c r="I21" s="9" t="s">
        <v>134</v>
      </c>
      <c r="J21" s="9" t="s">
        <v>134</v>
      </c>
      <c r="K21" s="9" t="s">
        <v>134</v>
      </c>
      <c r="L21" s="9" t="s">
        <v>134</v>
      </c>
      <c r="M21" s="9" t="s">
        <v>134</v>
      </c>
      <c r="N21" s="9" t="s">
        <v>134</v>
      </c>
      <c r="O21" s="10" t="s">
        <v>134</v>
      </c>
      <c r="P21" s="9" t="s">
        <v>134</v>
      </c>
      <c r="Q21" s="9" t="s">
        <v>134</v>
      </c>
      <c r="R21" s="9" t="s">
        <v>134</v>
      </c>
      <c r="S21" s="10" t="s">
        <v>134</v>
      </c>
      <c r="T21" s="9" t="s">
        <v>134</v>
      </c>
      <c r="U21" s="10" t="s">
        <v>134</v>
      </c>
      <c r="V21" s="10" t="s">
        <v>134</v>
      </c>
      <c r="W21" s="9" t="s">
        <v>134</v>
      </c>
      <c r="X21" s="9" t="s">
        <v>134</v>
      </c>
      <c r="Y21" s="9" t="s">
        <v>134</v>
      </c>
      <c r="Z21" s="9" t="s">
        <v>134</v>
      </c>
      <c r="AA21" s="3" t="s">
        <v>134</v>
      </c>
      <c r="AB21" s="10" t="s">
        <v>134</v>
      </c>
      <c r="AC21" s="9" t="s">
        <v>134</v>
      </c>
      <c r="AD21" s="9" t="s">
        <v>134</v>
      </c>
      <c r="AE21" s="9" t="s">
        <v>134</v>
      </c>
      <c r="AF21" s="9" t="s">
        <v>134</v>
      </c>
      <c r="AG21" s="9" t="s">
        <v>134</v>
      </c>
      <c r="AH21" s="9" t="s">
        <v>134</v>
      </c>
      <c r="AI21" s="9" t="s">
        <v>134</v>
      </c>
      <c r="AJ21" s="9" t="s">
        <v>134</v>
      </c>
      <c r="AK21" s="9" t="s">
        <v>134</v>
      </c>
      <c r="AL21" s="9" t="s">
        <v>134</v>
      </c>
      <c r="AM21" s="9" t="s">
        <v>134</v>
      </c>
      <c r="AN21" s="9" t="s">
        <v>134</v>
      </c>
      <c r="AO21" s="9" t="s">
        <v>134</v>
      </c>
      <c r="AP21" s="9" t="s">
        <v>134</v>
      </c>
      <c r="AQ21" s="9" t="s">
        <v>134</v>
      </c>
      <c r="AR21" s="9" t="s">
        <v>134</v>
      </c>
      <c r="AS21" s="9" t="s">
        <v>134</v>
      </c>
      <c r="AT21" s="9" t="s">
        <v>134</v>
      </c>
      <c r="AU21" s="9" t="s">
        <v>134</v>
      </c>
      <c r="AV21" s="9" t="s">
        <v>134</v>
      </c>
      <c r="AW21" s="10" t="s">
        <v>134</v>
      </c>
      <c r="AX21" s="10" t="s">
        <v>134</v>
      </c>
      <c r="AY21" s="9" t="s">
        <v>383</v>
      </c>
      <c r="AZ21" s="9" t="s">
        <v>504</v>
      </c>
      <c r="BA21" s="9">
        <v>18</v>
      </c>
      <c r="BB21" s="10" t="s">
        <v>134</v>
      </c>
      <c r="BC21" s="10" t="s">
        <v>546</v>
      </c>
      <c r="BD21" s="9" t="s">
        <v>137</v>
      </c>
      <c r="BE21" s="9" t="s">
        <v>507</v>
      </c>
      <c r="BF21" s="9" t="s">
        <v>138</v>
      </c>
      <c r="BG21" s="9" t="s">
        <v>519</v>
      </c>
      <c r="BH21" s="9">
        <v>0</v>
      </c>
      <c r="BI21" s="10" t="s">
        <v>134</v>
      </c>
      <c r="BJ21" s="10" t="s">
        <v>134</v>
      </c>
      <c r="BK21" s="8" t="s">
        <v>135</v>
      </c>
      <c r="BL21" s="9" t="s">
        <v>127</v>
      </c>
      <c r="BM21" s="8" t="s">
        <v>141</v>
      </c>
      <c r="BN21" s="9" t="s">
        <v>142</v>
      </c>
      <c r="BO21" s="11" t="s">
        <v>143</v>
      </c>
      <c r="BP21" s="9" t="s">
        <v>134</v>
      </c>
      <c r="BQ21" s="9" t="s">
        <v>134</v>
      </c>
      <c r="BR21" s="9" t="s">
        <v>134</v>
      </c>
      <c r="BS21" s="9" t="s">
        <v>134</v>
      </c>
      <c r="BT21" s="10" t="s">
        <v>134</v>
      </c>
      <c r="BU21" s="9" t="s">
        <v>134</v>
      </c>
      <c r="BV21" s="9" t="s">
        <v>134</v>
      </c>
      <c r="BW21" s="9" t="s">
        <v>134</v>
      </c>
      <c r="BX21" s="9" t="s">
        <v>134</v>
      </c>
      <c r="BY21" s="9" t="s">
        <v>134</v>
      </c>
      <c r="BZ21" s="9" t="s">
        <v>134</v>
      </c>
      <c r="CA21" s="9" t="s">
        <v>134</v>
      </c>
      <c r="CB21" s="9" t="s">
        <v>134</v>
      </c>
      <c r="CC21" s="9" t="s">
        <v>134</v>
      </c>
      <c r="CD21" s="9" t="s">
        <v>134</v>
      </c>
      <c r="CE21" s="9" t="s">
        <v>134</v>
      </c>
      <c r="CF21" s="9" t="s">
        <v>134</v>
      </c>
      <c r="CG21" s="9" t="s">
        <v>134</v>
      </c>
      <c r="CH21" s="9" t="s">
        <v>134</v>
      </c>
      <c r="CI21" s="9" t="s">
        <v>134</v>
      </c>
      <c r="CJ21" s="9" t="s">
        <v>134</v>
      </c>
      <c r="CK21" s="9" t="s">
        <v>134</v>
      </c>
      <c r="CL21" s="9" t="s">
        <v>134</v>
      </c>
      <c r="CM21" s="9" t="s">
        <v>134</v>
      </c>
      <c r="CN21" s="9" t="s">
        <v>134</v>
      </c>
      <c r="CO21" s="9" t="s">
        <v>134</v>
      </c>
      <c r="CP21" s="9" t="s">
        <v>134</v>
      </c>
    </row>
    <row r="22" spans="1:94" ht="44">
      <c r="A22" s="9">
        <v>8</v>
      </c>
      <c r="B22" s="12" t="s">
        <v>18</v>
      </c>
      <c r="C22" s="10">
        <v>20</v>
      </c>
      <c r="D22" s="10" t="s">
        <v>654</v>
      </c>
      <c r="E22" s="4" t="s">
        <v>81</v>
      </c>
      <c r="F22" s="4" t="s">
        <v>81</v>
      </c>
      <c r="G22" s="4" t="s">
        <v>81</v>
      </c>
      <c r="H22" s="8" t="s">
        <v>74</v>
      </c>
      <c r="I22" s="8" t="s">
        <v>76</v>
      </c>
      <c r="J22" s="9" t="s">
        <v>3</v>
      </c>
      <c r="K22" s="2" t="s">
        <v>19</v>
      </c>
      <c r="L22" s="2" t="s">
        <v>178</v>
      </c>
      <c r="M22" s="2" t="s">
        <v>127</v>
      </c>
      <c r="N22" s="2" t="s">
        <v>5</v>
      </c>
      <c r="O22" s="2" t="s">
        <v>606</v>
      </c>
      <c r="P22" s="2" t="s">
        <v>8</v>
      </c>
      <c r="Q22" s="9" t="s">
        <v>60</v>
      </c>
      <c r="R22" s="9">
        <v>8</v>
      </c>
      <c r="S22" s="10" t="s">
        <v>588</v>
      </c>
      <c r="T22" s="7" t="s">
        <v>190</v>
      </c>
      <c r="U22" s="7">
        <v>340</v>
      </c>
      <c r="V22" s="7" t="s">
        <v>595</v>
      </c>
      <c r="W22" s="3">
        <v>46.33</v>
      </c>
      <c r="X22" s="3">
        <v>246.5</v>
      </c>
      <c r="Y22" s="3">
        <v>115.97</v>
      </c>
      <c r="Z22" s="3" t="s">
        <v>134</v>
      </c>
      <c r="AA22" s="3">
        <f t="shared" si="0"/>
        <v>408.79999999999995</v>
      </c>
      <c r="AB22" s="3" t="s">
        <v>598</v>
      </c>
      <c r="AC22" s="9" t="s">
        <v>127</v>
      </c>
      <c r="AD22" s="9" t="s">
        <v>481</v>
      </c>
      <c r="AE22" s="8" t="s">
        <v>134</v>
      </c>
      <c r="AF22" s="8" t="s">
        <v>221</v>
      </c>
      <c r="AG22" s="8" t="s">
        <v>497</v>
      </c>
      <c r="AH22" s="8" t="s">
        <v>135</v>
      </c>
      <c r="AI22" s="8" t="s">
        <v>134</v>
      </c>
      <c r="AJ22" s="8" t="s">
        <v>130</v>
      </c>
      <c r="AK22" s="8" t="s">
        <v>135</v>
      </c>
      <c r="AL22" s="8" t="s">
        <v>253</v>
      </c>
      <c r="AM22" s="8" t="s">
        <v>130</v>
      </c>
      <c r="AN22" s="8" t="s">
        <v>135</v>
      </c>
      <c r="AO22" s="8" t="s">
        <v>256</v>
      </c>
      <c r="AP22" s="8" t="s">
        <v>130</v>
      </c>
      <c r="AQ22" s="8" t="s">
        <v>127</v>
      </c>
      <c r="AR22" s="8" t="s">
        <v>167</v>
      </c>
      <c r="AS22" s="8" t="s">
        <v>167</v>
      </c>
      <c r="AT22" s="8" t="s">
        <v>127</v>
      </c>
      <c r="AU22" s="8" t="s">
        <v>167</v>
      </c>
      <c r="AV22" s="8" t="s">
        <v>167</v>
      </c>
      <c r="AW22" s="11" t="s">
        <v>553</v>
      </c>
      <c r="AX22" s="11" t="s">
        <v>554</v>
      </c>
      <c r="AY22" s="8" t="s">
        <v>18</v>
      </c>
      <c r="AZ22" s="8" t="s">
        <v>506</v>
      </c>
      <c r="BA22" s="8" t="s">
        <v>81</v>
      </c>
      <c r="BB22" s="11" t="s">
        <v>81</v>
      </c>
      <c r="BC22" s="11" t="s">
        <v>81</v>
      </c>
      <c r="BD22" s="8" t="s">
        <v>133</v>
      </c>
      <c r="BE22" s="8" t="s">
        <v>507</v>
      </c>
      <c r="BF22" s="8" t="s">
        <v>485</v>
      </c>
      <c r="BG22" s="8" t="s">
        <v>518</v>
      </c>
      <c r="BH22" s="8" t="s">
        <v>190</v>
      </c>
      <c r="BI22" s="11">
        <f>340*2</f>
        <v>680</v>
      </c>
      <c r="BJ22" s="11" t="s">
        <v>531</v>
      </c>
      <c r="BK22" s="8" t="s">
        <v>135</v>
      </c>
      <c r="BL22" s="8" t="s">
        <v>127</v>
      </c>
      <c r="BM22" s="8" t="s">
        <v>141</v>
      </c>
      <c r="BN22" s="8" t="s">
        <v>374</v>
      </c>
      <c r="BO22" s="8" t="s">
        <v>375</v>
      </c>
      <c r="BP22" s="8" t="s">
        <v>376</v>
      </c>
      <c r="BQ22" s="8" t="s">
        <v>145</v>
      </c>
      <c r="BR22" s="8" t="s">
        <v>146</v>
      </c>
      <c r="BS22" s="8">
        <v>200</v>
      </c>
      <c r="BT22" s="11" t="s">
        <v>564</v>
      </c>
      <c r="BU22" s="8" t="s">
        <v>358</v>
      </c>
      <c r="BV22" s="8" t="s">
        <v>148</v>
      </c>
      <c r="BW22" s="11">
        <v>0</v>
      </c>
      <c r="BX22" s="8" t="s">
        <v>135</v>
      </c>
      <c r="BY22" s="8" t="s">
        <v>366</v>
      </c>
      <c r="BZ22" s="8" t="s">
        <v>134</v>
      </c>
      <c r="CA22" s="8" t="s">
        <v>366</v>
      </c>
      <c r="CB22" s="8">
        <v>0</v>
      </c>
      <c r="CC22" s="8" t="s">
        <v>212</v>
      </c>
      <c r="CD22" s="11" t="s">
        <v>264</v>
      </c>
      <c r="CE22" s="8" t="s">
        <v>377</v>
      </c>
      <c r="CF22" s="8" t="s">
        <v>149</v>
      </c>
      <c r="CG22" s="8" t="s">
        <v>127</v>
      </c>
      <c r="CH22" s="9" t="s">
        <v>134</v>
      </c>
      <c r="CI22" s="9" t="s">
        <v>134</v>
      </c>
      <c r="CJ22" s="9" t="s">
        <v>134</v>
      </c>
      <c r="CK22" s="8" t="s">
        <v>209</v>
      </c>
      <c r="CL22" s="8" t="s">
        <v>378</v>
      </c>
      <c r="CM22" s="8" t="s">
        <v>573</v>
      </c>
      <c r="CN22" s="11" t="s">
        <v>574</v>
      </c>
      <c r="CO22" s="8" t="s">
        <v>160</v>
      </c>
      <c r="CP22" s="8" t="s">
        <v>160</v>
      </c>
    </row>
    <row r="23" spans="1:94" ht="22" hidden="1">
      <c r="A23" s="9">
        <v>8</v>
      </c>
      <c r="B23" s="9" t="s">
        <v>134</v>
      </c>
      <c r="C23" s="10">
        <v>21</v>
      </c>
      <c r="D23" s="10" t="s">
        <v>134</v>
      </c>
      <c r="E23" s="9" t="s">
        <v>134</v>
      </c>
      <c r="F23" s="9" t="s">
        <v>134</v>
      </c>
      <c r="G23" s="9" t="s">
        <v>134</v>
      </c>
      <c r="H23" s="9" t="s">
        <v>134</v>
      </c>
      <c r="I23" s="9" t="s">
        <v>134</v>
      </c>
      <c r="J23" s="9" t="s">
        <v>134</v>
      </c>
      <c r="K23" s="9" t="s">
        <v>134</v>
      </c>
      <c r="L23" s="9" t="s">
        <v>134</v>
      </c>
      <c r="M23" s="9" t="s">
        <v>134</v>
      </c>
      <c r="N23" s="9" t="s">
        <v>134</v>
      </c>
      <c r="O23" s="10" t="s">
        <v>134</v>
      </c>
      <c r="P23" s="9" t="s">
        <v>134</v>
      </c>
      <c r="Q23" s="9" t="s">
        <v>134</v>
      </c>
      <c r="R23" s="9" t="s">
        <v>134</v>
      </c>
      <c r="S23" s="10" t="s">
        <v>134</v>
      </c>
      <c r="T23" s="9" t="s">
        <v>134</v>
      </c>
      <c r="U23" s="10" t="s">
        <v>134</v>
      </c>
      <c r="V23" s="10" t="s">
        <v>134</v>
      </c>
      <c r="W23" s="9" t="s">
        <v>134</v>
      </c>
      <c r="X23" s="9" t="s">
        <v>134</v>
      </c>
      <c r="Y23" s="9" t="s">
        <v>134</v>
      </c>
      <c r="Z23" s="9" t="s">
        <v>134</v>
      </c>
      <c r="AA23" s="3" t="s">
        <v>134</v>
      </c>
      <c r="AB23" s="10" t="s">
        <v>134</v>
      </c>
      <c r="AC23" s="9" t="s">
        <v>134</v>
      </c>
      <c r="AD23" s="9" t="s">
        <v>134</v>
      </c>
      <c r="AE23" s="9" t="s">
        <v>134</v>
      </c>
      <c r="AF23" s="9" t="s">
        <v>134</v>
      </c>
      <c r="AG23" s="9" t="s">
        <v>134</v>
      </c>
      <c r="AH23" s="9" t="s">
        <v>134</v>
      </c>
      <c r="AI23" s="9" t="s">
        <v>134</v>
      </c>
      <c r="AJ23" s="9" t="s">
        <v>134</v>
      </c>
      <c r="AK23" s="9" t="s">
        <v>134</v>
      </c>
      <c r="AL23" s="9" t="s">
        <v>134</v>
      </c>
      <c r="AM23" s="9" t="s">
        <v>134</v>
      </c>
      <c r="AN23" s="9" t="s">
        <v>134</v>
      </c>
      <c r="AO23" s="9" t="s">
        <v>134</v>
      </c>
      <c r="AP23" s="9" t="s">
        <v>134</v>
      </c>
      <c r="AQ23" s="9" t="s">
        <v>134</v>
      </c>
      <c r="AR23" s="9" t="s">
        <v>134</v>
      </c>
      <c r="AS23" s="9" t="s">
        <v>134</v>
      </c>
      <c r="AT23" s="9" t="s">
        <v>134</v>
      </c>
      <c r="AU23" s="9" t="s">
        <v>134</v>
      </c>
      <c r="AV23" s="9" t="s">
        <v>134</v>
      </c>
      <c r="AW23" s="10" t="s">
        <v>134</v>
      </c>
      <c r="AX23" s="10" t="s">
        <v>134</v>
      </c>
      <c r="AY23" s="9" t="s">
        <v>368</v>
      </c>
      <c r="AZ23" s="9" t="s">
        <v>504</v>
      </c>
      <c r="BA23" s="9">
        <v>18</v>
      </c>
      <c r="BB23" s="10" t="s">
        <v>134</v>
      </c>
      <c r="BC23" s="10" t="s">
        <v>546</v>
      </c>
      <c r="BD23" s="9" t="s">
        <v>137</v>
      </c>
      <c r="BE23" s="8" t="s">
        <v>507</v>
      </c>
      <c r="BF23" s="9" t="s">
        <v>138</v>
      </c>
      <c r="BG23" s="9" t="s">
        <v>519</v>
      </c>
      <c r="BH23" s="9">
        <v>0</v>
      </c>
      <c r="BI23" s="10" t="s">
        <v>134</v>
      </c>
      <c r="BJ23" s="10" t="s">
        <v>134</v>
      </c>
      <c r="BK23" s="8" t="s">
        <v>135</v>
      </c>
      <c r="BL23" s="9" t="s">
        <v>127</v>
      </c>
      <c r="BM23" s="9" t="s">
        <v>261</v>
      </c>
      <c r="BN23" s="8" t="s">
        <v>374</v>
      </c>
      <c r="BO23" s="8" t="s">
        <v>375</v>
      </c>
      <c r="BP23" s="9" t="s">
        <v>134</v>
      </c>
      <c r="BQ23" s="9" t="s">
        <v>134</v>
      </c>
      <c r="BR23" s="9" t="s">
        <v>134</v>
      </c>
      <c r="BS23" s="9" t="s">
        <v>134</v>
      </c>
      <c r="BT23" s="10" t="s">
        <v>134</v>
      </c>
      <c r="BU23" s="9" t="s">
        <v>134</v>
      </c>
      <c r="BV23" s="9" t="s">
        <v>134</v>
      </c>
      <c r="BW23" s="9" t="s">
        <v>134</v>
      </c>
      <c r="BX23" s="9" t="s">
        <v>134</v>
      </c>
      <c r="BY23" s="9" t="s">
        <v>134</v>
      </c>
      <c r="BZ23" s="9" t="s">
        <v>134</v>
      </c>
      <c r="CA23" s="9" t="s">
        <v>134</v>
      </c>
      <c r="CB23" s="9" t="s">
        <v>134</v>
      </c>
      <c r="CC23" s="9" t="s">
        <v>134</v>
      </c>
      <c r="CD23" s="9" t="s">
        <v>134</v>
      </c>
      <c r="CE23" s="9" t="s">
        <v>134</v>
      </c>
      <c r="CF23" s="9" t="s">
        <v>134</v>
      </c>
      <c r="CG23" s="9" t="s">
        <v>134</v>
      </c>
      <c r="CH23" s="9" t="s">
        <v>134</v>
      </c>
      <c r="CI23" s="9" t="s">
        <v>134</v>
      </c>
      <c r="CJ23" s="9" t="s">
        <v>134</v>
      </c>
      <c r="CK23" s="9" t="s">
        <v>134</v>
      </c>
      <c r="CL23" s="9" t="s">
        <v>134</v>
      </c>
      <c r="CM23" s="9" t="s">
        <v>134</v>
      </c>
      <c r="CN23" s="9" t="s">
        <v>134</v>
      </c>
      <c r="CO23" s="9" t="s">
        <v>134</v>
      </c>
      <c r="CP23" s="9" t="s">
        <v>134</v>
      </c>
    </row>
    <row r="24" spans="1:94" ht="22" hidden="1">
      <c r="A24" s="9">
        <v>8</v>
      </c>
      <c r="B24" s="9" t="s">
        <v>134</v>
      </c>
      <c r="C24" s="10">
        <v>22</v>
      </c>
      <c r="D24" s="10" t="s">
        <v>134</v>
      </c>
      <c r="E24" s="9" t="s">
        <v>134</v>
      </c>
      <c r="F24" s="9" t="s">
        <v>134</v>
      </c>
      <c r="G24" s="9" t="s">
        <v>134</v>
      </c>
      <c r="H24" s="9" t="s">
        <v>134</v>
      </c>
      <c r="I24" s="9" t="s">
        <v>134</v>
      </c>
      <c r="J24" s="9" t="s">
        <v>134</v>
      </c>
      <c r="K24" s="9" t="s">
        <v>134</v>
      </c>
      <c r="L24" s="9" t="s">
        <v>134</v>
      </c>
      <c r="M24" s="9" t="s">
        <v>134</v>
      </c>
      <c r="N24" s="9" t="s">
        <v>134</v>
      </c>
      <c r="O24" s="10" t="s">
        <v>134</v>
      </c>
      <c r="P24" s="9" t="s">
        <v>134</v>
      </c>
      <c r="Q24" s="9" t="s">
        <v>134</v>
      </c>
      <c r="R24" s="9" t="s">
        <v>134</v>
      </c>
      <c r="S24" s="10" t="s">
        <v>134</v>
      </c>
      <c r="T24" s="9" t="s">
        <v>134</v>
      </c>
      <c r="U24" s="10" t="s">
        <v>134</v>
      </c>
      <c r="V24" s="10" t="s">
        <v>134</v>
      </c>
      <c r="W24" s="9" t="s">
        <v>134</v>
      </c>
      <c r="X24" s="9" t="s">
        <v>134</v>
      </c>
      <c r="Y24" s="9" t="s">
        <v>134</v>
      </c>
      <c r="Z24" s="9" t="s">
        <v>134</v>
      </c>
      <c r="AA24" s="3" t="s">
        <v>134</v>
      </c>
      <c r="AB24" s="10" t="s">
        <v>134</v>
      </c>
      <c r="AC24" s="9" t="s">
        <v>134</v>
      </c>
      <c r="AD24" s="9" t="s">
        <v>134</v>
      </c>
      <c r="AE24" s="9" t="s">
        <v>134</v>
      </c>
      <c r="AF24" s="9" t="s">
        <v>134</v>
      </c>
      <c r="AG24" s="9" t="s">
        <v>134</v>
      </c>
      <c r="AH24" s="9" t="s">
        <v>134</v>
      </c>
      <c r="AI24" s="9" t="s">
        <v>134</v>
      </c>
      <c r="AJ24" s="9" t="s">
        <v>134</v>
      </c>
      <c r="AK24" s="9" t="s">
        <v>134</v>
      </c>
      <c r="AL24" s="9" t="s">
        <v>134</v>
      </c>
      <c r="AM24" s="9" t="s">
        <v>134</v>
      </c>
      <c r="AN24" s="9" t="s">
        <v>134</v>
      </c>
      <c r="AO24" s="9" t="s">
        <v>134</v>
      </c>
      <c r="AP24" s="9" t="s">
        <v>134</v>
      </c>
      <c r="AQ24" s="9" t="s">
        <v>134</v>
      </c>
      <c r="AR24" s="9" t="s">
        <v>134</v>
      </c>
      <c r="AS24" s="9" t="s">
        <v>134</v>
      </c>
      <c r="AT24" s="9" t="s">
        <v>134</v>
      </c>
      <c r="AU24" s="9" t="s">
        <v>134</v>
      </c>
      <c r="AV24" s="10" t="s">
        <v>134</v>
      </c>
      <c r="AW24" s="10" t="s">
        <v>134</v>
      </c>
      <c r="AX24" s="10" t="s">
        <v>134</v>
      </c>
      <c r="AY24" s="9" t="s">
        <v>369</v>
      </c>
      <c r="AZ24" s="9" t="s">
        <v>505</v>
      </c>
      <c r="BA24" s="9">
        <v>4</v>
      </c>
      <c r="BB24" s="10" t="s">
        <v>134</v>
      </c>
      <c r="BC24" s="10" t="s">
        <v>538</v>
      </c>
      <c r="BD24" s="9" t="s">
        <v>137</v>
      </c>
      <c r="BE24" s="9" t="s">
        <v>509</v>
      </c>
      <c r="BF24" s="9" t="s">
        <v>134</v>
      </c>
      <c r="BG24" s="9" t="s">
        <v>134</v>
      </c>
      <c r="BH24" s="9">
        <v>0</v>
      </c>
      <c r="BI24" s="10" t="s">
        <v>134</v>
      </c>
      <c r="BJ24" s="10" t="s">
        <v>134</v>
      </c>
      <c r="BK24" s="8" t="s">
        <v>135</v>
      </c>
      <c r="BL24" s="10" t="s">
        <v>134</v>
      </c>
      <c r="BM24" s="9" t="s">
        <v>134</v>
      </c>
      <c r="BN24" s="9" t="s">
        <v>134</v>
      </c>
      <c r="BO24" s="9" t="s">
        <v>134</v>
      </c>
      <c r="BP24" s="9" t="s">
        <v>134</v>
      </c>
      <c r="BQ24" s="9" t="s">
        <v>134</v>
      </c>
      <c r="BR24" s="9" t="s">
        <v>134</v>
      </c>
      <c r="BS24" s="9" t="s">
        <v>134</v>
      </c>
      <c r="BT24" s="10" t="s">
        <v>134</v>
      </c>
      <c r="BU24" s="9" t="s">
        <v>134</v>
      </c>
      <c r="BV24" s="9" t="s">
        <v>134</v>
      </c>
      <c r="BW24" s="9" t="s">
        <v>134</v>
      </c>
      <c r="BX24" s="9" t="s">
        <v>134</v>
      </c>
      <c r="BY24" s="9" t="s">
        <v>134</v>
      </c>
      <c r="BZ24" s="9" t="s">
        <v>134</v>
      </c>
      <c r="CA24" s="9" t="s">
        <v>134</v>
      </c>
      <c r="CB24" s="9" t="s">
        <v>134</v>
      </c>
      <c r="CC24" s="9" t="s">
        <v>134</v>
      </c>
      <c r="CD24" s="9" t="s">
        <v>134</v>
      </c>
      <c r="CE24" s="9" t="s">
        <v>134</v>
      </c>
      <c r="CF24" s="9" t="s">
        <v>134</v>
      </c>
      <c r="CG24" s="9" t="s">
        <v>134</v>
      </c>
      <c r="CH24" s="9" t="s">
        <v>134</v>
      </c>
      <c r="CI24" s="9" t="s">
        <v>134</v>
      </c>
      <c r="CJ24" s="9" t="s">
        <v>134</v>
      </c>
      <c r="CK24" s="9" t="s">
        <v>134</v>
      </c>
      <c r="CL24" s="9" t="s">
        <v>134</v>
      </c>
      <c r="CM24" s="9" t="s">
        <v>134</v>
      </c>
      <c r="CN24" s="9" t="s">
        <v>134</v>
      </c>
      <c r="CO24" s="9" t="s">
        <v>134</v>
      </c>
      <c r="CP24" s="9" t="s">
        <v>134</v>
      </c>
    </row>
    <row r="25" spans="1:94" ht="22" hidden="1">
      <c r="A25" s="9">
        <v>8</v>
      </c>
      <c r="B25" s="9" t="s">
        <v>134</v>
      </c>
      <c r="C25" s="10">
        <v>23</v>
      </c>
      <c r="D25" s="10" t="s">
        <v>134</v>
      </c>
      <c r="E25" s="9" t="s">
        <v>134</v>
      </c>
      <c r="F25" s="9" t="s">
        <v>134</v>
      </c>
      <c r="G25" s="9" t="s">
        <v>134</v>
      </c>
      <c r="H25" s="9" t="s">
        <v>134</v>
      </c>
      <c r="I25" s="9" t="s">
        <v>134</v>
      </c>
      <c r="J25" s="9" t="s">
        <v>134</v>
      </c>
      <c r="K25" s="9" t="s">
        <v>134</v>
      </c>
      <c r="L25" s="9" t="s">
        <v>134</v>
      </c>
      <c r="M25" s="9" t="s">
        <v>134</v>
      </c>
      <c r="N25" s="9" t="s">
        <v>134</v>
      </c>
      <c r="O25" s="10" t="s">
        <v>134</v>
      </c>
      <c r="P25" s="9" t="s">
        <v>134</v>
      </c>
      <c r="Q25" s="9" t="s">
        <v>134</v>
      </c>
      <c r="R25" s="9" t="s">
        <v>134</v>
      </c>
      <c r="S25" s="10" t="s">
        <v>134</v>
      </c>
      <c r="T25" s="9" t="s">
        <v>134</v>
      </c>
      <c r="U25" s="10" t="s">
        <v>134</v>
      </c>
      <c r="V25" s="10" t="s">
        <v>134</v>
      </c>
      <c r="W25" s="9" t="s">
        <v>134</v>
      </c>
      <c r="X25" s="9" t="s">
        <v>134</v>
      </c>
      <c r="Y25" s="9" t="s">
        <v>134</v>
      </c>
      <c r="Z25" s="9" t="s">
        <v>134</v>
      </c>
      <c r="AA25" s="3" t="s">
        <v>134</v>
      </c>
      <c r="AB25" s="10" t="s">
        <v>134</v>
      </c>
      <c r="AC25" s="9" t="s">
        <v>134</v>
      </c>
      <c r="AD25" s="9" t="s">
        <v>134</v>
      </c>
      <c r="AE25" s="9" t="s">
        <v>134</v>
      </c>
      <c r="AF25" s="9" t="s">
        <v>134</v>
      </c>
      <c r="AG25" s="9" t="s">
        <v>134</v>
      </c>
      <c r="AH25" s="9" t="s">
        <v>134</v>
      </c>
      <c r="AI25" s="9" t="s">
        <v>134</v>
      </c>
      <c r="AJ25" s="9" t="s">
        <v>134</v>
      </c>
      <c r="AK25" s="9" t="s">
        <v>134</v>
      </c>
      <c r="AL25" s="9" t="s">
        <v>134</v>
      </c>
      <c r="AM25" s="9" t="s">
        <v>134</v>
      </c>
      <c r="AN25" s="9" t="s">
        <v>134</v>
      </c>
      <c r="AO25" s="9" t="s">
        <v>134</v>
      </c>
      <c r="AP25" s="9" t="s">
        <v>134</v>
      </c>
      <c r="AQ25" s="9" t="s">
        <v>134</v>
      </c>
      <c r="AR25" s="9" t="s">
        <v>134</v>
      </c>
      <c r="AS25" s="9" t="s">
        <v>134</v>
      </c>
      <c r="AT25" s="9" t="s">
        <v>134</v>
      </c>
      <c r="AU25" s="9" t="s">
        <v>134</v>
      </c>
      <c r="AV25" s="10" t="s">
        <v>134</v>
      </c>
      <c r="AW25" s="10" t="s">
        <v>134</v>
      </c>
      <c r="AX25" s="10" t="s">
        <v>134</v>
      </c>
      <c r="AY25" s="9" t="s">
        <v>370</v>
      </c>
      <c r="AZ25" s="9" t="s">
        <v>505</v>
      </c>
      <c r="BA25" s="9" t="s">
        <v>373</v>
      </c>
      <c r="BB25" s="10" t="s">
        <v>134</v>
      </c>
      <c r="BC25" s="10" t="s">
        <v>538</v>
      </c>
      <c r="BD25" s="9" t="s">
        <v>133</v>
      </c>
      <c r="BE25" s="9" t="s">
        <v>509</v>
      </c>
      <c r="BF25" s="9" t="s">
        <v>134</v>
      </c>
      <c r="BG25" s="9" t="s">
        <v>134</v>
      </c>
      <c r="BH25" s="9">
        <v>0</v>
      </c>
      <c r="BI25" s="10" t="s">
        <v>134</v>
      </c>
      <c r="BJ25" s="10" t="s">
        <v>134</v>
      </c>
      <c r="BK25" s="8" t="s">
        <v>135</v>
      </c>
      <c r="BL25" s="8" t="s">
        <v>134</v>
      </c>
      <c r="BM25" s="9" t="s">
        <v>134</v>
      </c>
      <c r="BN25" s="9" t="s">
        <v>134</v>
      </c>
      <c r="BO25" s="9" t="s">
        <v>134</v>
      </c>
      <c r="BP25" s="9" t="s">
        <v>134</v>
      </c>
      <c r="BQ25" s="9" t="s">
        <v>134</v>
      </c>
      <c r="BR25" s="9" t="s">
        <v>134</v>
      </c>
      <c r="BS25" s="9" t="s">
        <v>134</v>
      </c>
      <c r="BT25" s="10" t="s">
        <v>134</v>
      </c>
      <c r="BU25" s="9" t="s">
        <v>134</v>
      </c>
      <c r="BV25" s="9" t="s">
        <v>134</v>
      </c>
      <c r="BW25" s="9" t="s">
        <v>134</v>
      </c>
      <c r="BX25" s="9" t="s">
        <v>134</v>
      </c>
      <c r="BY25" s="9" t="s">
        <v>134</v>
      </c>
      <c r="BZ25" s="9" t="s">
        <v>134</v>
      </c>
      <c r="CA25" s="9" t="s">
        <v>134</v>
      </c>
      <c r="CB25" s="9" t="s">
        <v>134</v>
      </c>
      <c r="CC25" s="9" t="s">
        <v>134</v>
      </c>
      <c r="CD25" s="9" t="s">
        <v>134</v>
      </c>
      <c r="CE25" s="9" t="s">
        <v>134</v>
      </c>
      <c r="CF25" s="9" t="s">
        <v>134</v>
      </c>
      <c r="CG25" s="9" t="s">
        <v>134</v>
      </c>
      <c r="CH25" s="9" t="s">
        <v>134</v>
      </c>
      <c r="CI25" s="9" t="s">
        <v>134</v>
      </c>
      <c r="CJ25" s="9" t="s">
        <v>134</v>
      </c>
      <c r="CK25" s="9" t="s">
        <v>134</v>
      </c>
      <c r="CL25" s="9" t="s">
        <v>134</v>
      </c>
      <c r="CM25" s="9" t="s">
        <v>134</v>
      </c>
      <c r="CN25" s="9" t="s">
        <v>134</v>
      </c>
      <c r="CO25" s="9" t="s">
        <v>134</v>
      </c>
      <c r="CP25" s="9" t="s">
        <v>134</v>
      </c>
    </row>
    <row r="26" spans="1:94" ht="22" hidden="1">
      <c r="A26" s="9">
        <v>8</v>
      </c>
      <c r="B26" s="9" t="s">
        <v>134</v>
      </c>
      <c r="C26" s="10">
        <v>24</v>
      </c>
      <c r="D26" s="10" t="s">
        <v>134</v>
      </c>
      <c r="E26" s="9" t="s">
        <v>134</v>
      </c>
      <c r="F26" s="9" t="s">
        <v>134</v>
      </c>
      <c r="G26" s="9" t="s">
        <v>134</v>
      </c>
      <c r="H26" s="9" t="s">
        <v>134</v>
      </c>
      <c r="I26" s="9" t="s">
        <v>134</v>
      </c>
      <c r="J26" s="9" t="s">
        <v>134</v>
      </c>
      <c r="K26" s="9" t="s">
        <v>134</v>
      </c>
      <c r="L26" s="9" t="s">
        <v>134</v>
      </c>
      <c r="M26" s="9" t="s">
        <v>134</v>
      </c>
      <c r="N26" s="9" t="s">
        <v>134</v>
      </c>
      <c r="O26" s="10" t="s">
        <v>134</v>
      </c>
      <c r="P26" s="9" t="s">
        <v>134</v>
      </c>
      <c r="Q26" s="9" t="s">
        <v>134</v>
      </c>
      <c r="R26" s="9" t="s">
        <v>134</v>
      </c>
      <c r="S26" s="10" t="s">
        <v>134</v>
      </c>
      <c r="T26" s="9" t="s">
        <v>134</v>
      </c>
      <c r="U26" s="10" t="s">
        <v>134</v>
      </c>
      <c r="V26" s="10" t="s">
        <v>134</v>
      </c>
      <c r="W26" s="9" t="s">
        <v>134</v>
      </c>
      <c r="X26" s="9" t="s">
        <v>134</v>
      </c>
      <c r="Y26" s="9" t="s">
        <v>134</v>
      </c>
      <c r="Z26" s="9" t="s">
        <v>134</v>
      </c>
      <c r="AA26" s="3" t="s">
        <v>134</v>
      </c>
      <c r="AB26" s="10" t="s">
        <v>134</v>
      </c>
      <c r="AC26" s="9" t="s">
        <v>134</v>
      </c>
      <c r="AD26" s="9" t="s">
        <v>134</v>
      </c>
      <c r="AE26" s="9" t="s">
        <v>134</v>
      </c>
      <c r="AF26" s="9" t="s">
        <v>134</v>
      </c>
      <c r="AG26" s="9" t="s">
        <v>134</v>
      </c>
      <c r="AH26" s="9" t="s">
        <v>134</v>
      </c>
      <c r="AI26" s="9" t="s">
        <v>134</v>
      </c>
      <c r="AJ26" s="9" t="s">
        <v>134</v>
      </c>
      <c r="AK26" s="9" t="s">
        <v>134</v>
      </c>
      <c r="AL26" s="9" t="s">
        <v>134</v>
      </c>
      <c r="AM26" s="9" t="s">
        <v>134</v>
      </c>
      <c r="AN26" s="9" t="s">
        <v>134</v>
      </c>
      <c r="AO26" s="9" t="s">
        <v>134</v>
      </c>
      <c r="AP26" s="9" t="s">
        <v>134</v>
      </c>
      <c r="AQ26" s="9" t="s">
        <v>134</v>
      </c>
      <c r="AR26" s="9" t="s">
        <v>134</v>
      </c>
      <c r="AS26" s="9" t="s">
        <v>134</v>
      </c>
      <c r="AT26" s="9" t="s">
        <v>134</v>
      </c>
      <c r="AU26" s="9" t="s">
        <v>134</v>
      </c>
      <c r="AV26" s="10" t="s">
        <v>134</v>
      </c>
      <c r="AW26" s="10" t="s">
        <v>134</v>
      </c>
      <c r="AX26" s="10" t="s">
        <v>134</v>
      </c>
      <c r="AY26" s="9" t="s">
        <v>371</v>
      </c>
      <c r="AZ26" s="9" t="s">
        <v>229</v>
      </c>
      <c r="BA26" s="9">
        <v>53</v>
      </c>
      <c r="BB26" s="10" t="s">
        <v>134</v>
      </c>
      <c r="BC26" s="10" t="s">
        <v>545</v>
      </c>
      <c r="BD26" s="9" t="s">
        <v>137</v>
      </c>
      <c r="BE26" s="9" t="s">
        <v>508</v>
      </c>
      <c r="BF26" s="9" t="s">
        <v>138</v>
      </c>
      <c r="BG26" s="9" t="s">
        <v>519</v>
      </c>
      <c r="BH26" s="9">
        <v>0</v>
      </c>
      <c r="BI26" s="10" t="s">
        <v>134</v>
      </c>
      <c r="BJ26" s="10" t="s">
        <v>134</v>
      </c>
      <c r="BK26" s="8" t="s">
        <v>135</v>
      </c>
      <c r="BL26" s="8" t="s">
        <v>135</v>
      </c>
      <c r="BM26" s="9" t="s">
        <v>134</v>
      </c>
      <c r="BN26" s="9" t="s">
        <v>134</v>
      </c>
      <c r="BO26" s="9" t="s">
        <v>134</v>
      </c>
      <c r="BP26" s="9" t="s">
        <v>134</v>
      </c>
      <c r="BQ26" s="9" t="s">
        <v>134</v>
      </c>
      <c r="BR26" s="9" t="s">
        <v>134</v>
      </c>
      <c r="BS26" s="9" t="s">
        <v>134</v>
      </c>
      <c r="BT26" s="10" t="s">
        <v>134</v>
      </c>
      <c r="BU26" s="9" t="s">
        <v>134</v>
      </c>
      <c r="BV26" s="9" t="s">
        <v>134</v>
      </c>
      <c r="BW26" s="9" t="s">
        <v>134</v>
      </c>
      <c r="BX26" s="9" t="s">
        <v>134</v>
      </c>
      <c r="BY26" s="9" t="s">
        <v>134</v>
      </c>
      <c r="BZ26" s="9" t="s">
        <v>134</v>
      </c>
      <c r="CA26" s="9" t="s">
        <v>134</v>
      </c>
      <c r="CB26" s="9" t="s">
        <v>134</v>
      </c>
      <c r="CC26" s="9" t="s">
        <v>134</v>
      </c>
      <c r="CD26" s="9" t="s">
        <v>134</v>
      </c>
      <c r="CE26" s="9" t="s">
        <v>134</v>
      </c>
      <c r="CF26" s="9" t="s">
        <v>134</v>
      </c>
      <c r="CG26" s="9" t="s">
        <v>134</v>
      </c>
      <c r="CH26" s="9" t="s">
        <v>134</v>
      </c>
      <c r="CI26" s="9" t="s">
        <v>134</v>
      </c>
      <c r="CJ26" s="9" t="s">
        <v>134</v>
      </c>
      <c r="CK26" s="9" t="s">
        <v>134</v>
      </c>
      <c r="CL26" s="9" t="s">
        <v>134</v>
      </c>
      <c r="CM26" s="9" t="s">
        <v>134</v>
      </c>
      <c r="CN26" s="9" t="s">
        <v>134</v>
      </c>
      <c r="CO26" s="9" t="s">
        <v>134</v>
      </c>
      <c r="CP26" s="9" t="s">
        <v>134</v>
      </c>
    </row>
    <row r="27" spans="1:94" ht="22" hidden="1">
      <c r="A27" s="9">
        <v>8</v>
      </c>
      <c r="B27" s="9" t="s">
        <v>134</v>
      </c>
      <c r="C27" s="10">
        <v>25</v>
      </c>
      <c r="D27" s="10" t="s">
        <v>134</v>
      </c>
      <c r="E27" s="9" t="s">
        <v>134</v>
      </c>
      <c r="F27" s="9" t="s">
        <v>134</v>
      </c>
      <c r="G27" s="9" t="s">
        <v>134</v>
      </c>
      <c r="H27" s="9" t="s">
        <v>134</v>
      </c>
      <c r="I27" s="9" t="s">
        <v>134</v>
      </c>
      <c r="J27" s="9" t="s">
        <v>134</v>
      </c>
      <c r="K27" s="9" t="s">
        <v>134</v>
      </c>
      <c r="L27" s="9" t="s">
        <v>134</v>
      </c>
      <c r="M27" s="9" t="s">
        <v>134</v>
      </c>
      <c r="N27" s="9" t="s">
        <v>134</v>
      </c>
      <c r="O27" s="10" t="s">
        <v>134</v>
      </c>
      <c r="P27" s="9" t="s">
        <v>134</v>
      </c>
      <c r="Q27" s="9" t="s">
        <v>134</v>
      </c>
      <c r="R27" s="9" t="s">
        <v>134</v>
      </c>
      <c r="S27" s="10" t="s">
        <v>134</v>
      </c>
      <c r="T27" s="9" t="s">
        <v>134</v>
      </c>
      <c r="U27" s="10" t="s">
        <v>134</v>
      </c>
      <c r="V27" s="10" t="s">
        <v>134</v>
      </c>
      <c r="W27" s="9" t="s">
        <v>134</v>
      </c>
      <c r="X27" s="9" t="s">
        <v>134</v>
      </c>
      <c r="Y27" s="9" t="s">
        <v>134</v>
      </c>
      <c r="Z27" s="9" t="s">
        <v>134</v>
      </c>
      <c r="AA27" s="3" t="s">
        <v>134</v>
      </c>
      <c r="AB27" s="10" t="s">
        <v>134</v>
      </c>
      <c r="AC27" s="9" t="s">
        <v>134</v>
      </c>
      <c r="AD27" s="9" t="s">
        <v>134</v>
      </c>
      <c r="AE27" s="9" t="s">
        <v>134</v>
      </c>
      <c r="AF27" s="9" t="s">
        <v>134</v>
      </c>
      <c r="AG27" s="9" t="s">
        <v>134</v>
      </c>
      <c r="AH27" s="9" t="s">
        <v>134</v>
      </c>
      <c r="AI27" s="9" t="s">
        <v>134</v>
      </c>
      <c r="AJ27" s="9" t="s">
        <v>134</v>
      </c>
      <c r="AK27" s="9" t="s">
        <v>134</v>
      </c>
      <c r="AL27" s="9" t="s">
        <v>134</v>
      </c>
      <c r="AM27" s="9" t="s">
        <v>134</v>
      </c>
      <c r="AN27" s="9" t="s">
        <v>134</v>
      </c>
      <c r="AO27" s="9" t="s">
        <v>134</v>
      </c>
      <c r="AP27" s="9" t="s">
        <v>134</v>
      </c>
      <c r="AQ27" s="9" t="s">
        <v>134</v>
      </c>
      <c r="AR27" s="9" t="s">
        <v>134</v>
      </c>
      <c r="AS27" s="9" t="s">
        <v>134</v>
      </c>
      <c r="AT27" s="9" t="s">
        <v>134</v>
      </c>
      <c r="AU27" s="9" t="s">
        <v>134</v>
      </c>
      <c r="AV27" s="10" t="s">
        <v>134</v>
      </c>
      <c r="AW27" s="10" t="s">
        <v>134</v>
      </c>
      <c r="AX27" s="10" t="s">
        <v>134</v>
      </c>
      <c r="AY27" s="9" t="s">
        <v>372</v>
      </c>
      <c r="AZ27" s="9" t="s">
        <v>230</v>
      </c>
      <c r="BA27" s="9">
        <v>57</v>
      </c>
      <c r="BB27" s="10" t="s">
        <v>134</v>
      </c>
      <c r="BC27" s="10" t="s">
        <v>545</v>
      </c>
      <c r="BD27" s="9" t="s">
        <v>133</v>
      </c>
      <c r="BE27" s="9" t="s">
        <v>508</v>
      </c>
      <c r="BF27" s="8" t="s">
        <v>485</v>
      </c>
      <c r="BG27" s="8" t="s">
        <v>518</v>
      </c>
      <c r="BH27" s="8" t="s">
        <v>190</v>
      </c>
      <c r="BI27" s="10" t="s">
        <v>134</v>
      </c>
      <c r="BJ27" s="10" t="s">
        <v>134</v>
      </c>
      <c r="BK27" s="8" t="s">
        <v>135</v>
      </c>
      <c r="BL27" s="8" t="s">
        <v>135</v>
      </c>
      <c r="BM27" s="9" t="s">
        <v>134</v>
      </c>
      <c r="BN27" s="9" t="s">
        <v>134</v>
      </c>
      <c r="BO27" s="9" t="s">
        <v>134</v>
      </c>
      <c r="BP27" s="9" t="s">
        <v>134</v>
      </c>
      <c r="BQ27" s="9" t="s">
        <v>134</v>
      </c>
      <c r="BR27" s="9" t="s">
        <v>134</v>
      </c>
      <c r="BS27" s="9" t="s">
        <v>134</v>
      </c>
      <c r="BT27" s="10" t="s">
        <v>134</v>
      </c>
      <c r="BU27" s="9" t="s">
        <v>134</v>
      </c>
      <c r="BV27" s="9" t="s">
        <v>134</v>
      </c>
      <c r="BW27" s="9" t="s">
        <v>134</v>
      </c>
      <c r="BX27" s="9" t="s">
        <v>134</v>
      </c>
      <c r="BY27" s="9" t="s">
        <v>134</v>
      </c>
      <c r="BZ27" s="9" t="s">
        <v>134</v>
      </c>
      <c r="CA27" s="9" t="s">
        <v>134</v>
      </c>
      <c r="CB27" s="9" t="s">
        <v>134</v>
      </c>
      <c r="CC27" s="9" t="s">
        <v>134</v>
      </c>
      <c r="CD27" s="9" t="s">
        <v>134</v>
      </c>
      <c r="CE27" s="9" t="s">
        <v>134</v>
      </c>
      <c r="CF27" s="9" t="s">
        <v>134</v>
      </c>
      <c r="CG27" s="9" t="s">
        <v>134</v>
      </c>
      <c r="CH27" s="9" t="s">
        <v>134</v>
      </c>
      <c r="CI27" s="9" t="s">
        <v>134</v>
      </c>
      <c r="CJ27" s="9" t="s">
        <v>134</v>
      </c>
      <c r="CK27" s="9" t="s">
        <v>134</v>
      </c>
      <c r="CL27" s="9" t="s">
        <v>134</v>
      </c>
      <c r="CM27" s="9" t="s">
        <v>134</v>
      </c>
      <c r="CN27" s="9" t="s">
        <v>134</v>
      </c>
      <c r="CO27" s="9" t="s">
        <v>134</v>
      </c>
      <c r="CP27" s="9" t="s">
        <v>134</v>
      </c>
    </row>
    <row r="28" spans="1:94" ht="22">
      <c r="A28" s="9">
        <v>9</v>
      </c>
      <c r="B28" s="12" t="s">
        <v>20</v>
      </c>
      <c r="C28" s="10">
        <v>26</v>
      </c>
      <c r="D28" s="10" t="s">
        <v>655</v>
      </c>
      <c r="E28" s="4" t="s">
        <v>186</v>
      </c>
      <c r="F28" s="4" t="s">
        <v>181</v>
      </c>
      <c r="G28" s="8" t="s">
        <v>182</v>
      </c>
      <c r="H28" s="8" t="s">
        <v>74</v>
      </c>
      <c r="I28" s="8" t="s">
        <v>76</v>
      </c>
      <c r="J28" s="9" t="s">
        <v>3</v>
      </c>
      <c r="K28" s="2" t="s">
        <v>21</v>
      </c>
      <c r="L28" s="2" t="s">
        <v>178</v>
      </c>
      <c r="M28" s="2" t="s">
        <v>127</v>
      </c>
      <c r="N28" s="2" t="s">
        <v>5</v>
      </c>
      <c r="O28" s="2" t="s">
        <v>606</v>
      </c>
      <c r="P28" s="2" t="s">
        <v>8</v>
      </c>
      <c r="Q28" s="9" t="s">
        <v>61</v>
      </c>
      <c r="R28" s="9">
        <v>19</v>
      </c>
      <c r="S28" s="10" t="s">
        <v>589</v>
      </c>
      <c r="T28" s="7" t="s">
        <v>190</v>
      </c>
      <c r="U28" s="7">
        <v>340</v>
      </c>
      <c r="V28" s="7" t="s">
        <v>595</v>
      </c>
      <c r="W28" s="3">
        <v>46.33</v>
      </c>
      <c r="X28" s="3">
        <v>303.17</v>
      </c>
      <c r="Y28" s="3">
        <v>248.36</v>
      </c>
      <c r="Z28" s="3" t="s">
        <v>134</v>
      </c>
      <c r="AA28" s="3">
        <f t="shared" si="0"/>
        <v>597.86</v>
      </c>
      <c r="AB28" s="3" t="s">
        <v>599</v>
      </c>
      <c r="AC28" s="9" t="s">
        <v>127</v>
      </c>
      <c r="AD28" s="9" t="s">
        <v>481</v>
      </c>
      <c r="AE28" s="8" t="s">
        <v>134</v>
      </c>
      <c r="AF28" s="8" t="s">
        <v>201</v>
      </c>
      <c r="AG28" s="8" t="s">
        <v>497</v>
      </c>
      <c r="AH28" s="8" t="s">
        <v>127</v>
      </c>
      <c r="AI28" s="8" t="s">
        <v>167</v>
      </c>
      <c r="AJ28" s="8" t="s">
        <v>202</v>
      </c>
      <c r="AK28" s="8" t="s">
        <v>127</v>
      </c>
      <c r="AL28" s="8" t="s">
        <v>131</v>
      </c>
      <c r="AM28" s="8" t="s">
        <v>503</v>
      </c>
      <c r="AN28" s="8" t="s">
        <v>127</v>
      </c>
      <c r="AO28" s="8" t="s">
        <v>81</v>
      </c>
      <c r="AP28" s="8" t="s">
        <v>81</v>
      </c>
      <c r="AQ28" s="8" t="s">
        <v>135</v>
      </c>
      <c r="AR28" s="8" t="s">
        <v>134</v>
      </c>
      <c r="AS28" s="8" t="s">
        <v>134</v>
      </c>
      <c r="AT28" s="8" t="s">
        <v>127</v>
      </c>
      <c r="AU28" s="8" t="s">
        <v>81</v>
      </c>
      <c r="AV28" s="8" t="s">
        <v>81</v>
      </c>
      <c r="AW28" s="11" t="s">
        <v>557</v>
      </c>
      <c r="AX28" s="11" t="s">
        <v>556</v>
      </c>
      <c r="AY28" s="8" t="s">
        <v>20</v>
      </c>
      <c r="AZ28" s="8" t="s">
        <v>506</v>
      </c>
      <c r="BA28" s="8" t="s">
        <v>81</v>
      </c>
      <c r="BB28" s="11" t="s">
        <v>81</v>
      </c>
      <c r="BC28" s="11" t="s">
        <v>81</v>
      </c>
      <c r="BD28" s="8" t="s">
        <v>133</v>
      </c>
      <c r="BE28" s="8" t="s">
        <v>81</v>
      </c>
      <c r="BF28" s="8" t="s">
        <v>485</v>
      </c>
      <c r="BG28" s="8" t="s">
        <v>518</v>
      </c>
      <c r="BH28" s="8" t="s">
        <v>527</v>
      </c>
      <c r="BI28" s="11">
        <f>440+(400*3)</f>
        <v>1640</v>
      </c>
      <c r="BJ28" s="11" t="s">
        <v>619</v>
      </c>
      <c r="BK28" s="8" t="s">
        <v>135</v>
      </c>
      <c r="BL28" s="8" t="s">
        <v>135</v>
      </c>
      <c r="BM28" s="9" t="s">
        <v>134</v>
      </c>
      <c r="BN28" s="9" t="s">
        <v>134</v>
      </c>
      <c r="BO28" s="9" t="s">
        <v>134</v>
      </c>
      <c r="BP28" s="8" t="s">
        <v>293</v>
      </c>
      <c r="BQ28" s="8" t="s">
        <v>204</v>
      </c>
      <c r="BR28" s="8" t="s">
        <v>146</v>
      </c>
      <c r="BS28" s="8">
        <v>360</v>
      </c>
      <c r="BT28" s="11" t="s">
        <v>565</v>
      </c>
      <c r="BU28" s="8" t="s">
        <v>147</v>
      </c>
      <c r="BV28" s="8" t="s">
        <v>148</v>
      </c>
      <c r="BW28" s="11">
        <v>0</v>
      </c>
      <c r="BX28" s="8" t="s">
        <v>135</v>
      </c>
      <c r="BY28" s="10" t="s">
        <v>626</v>
      </c>
      <c r="BZ28" s="8" t="s">
        <v>294</v>
      </c>
      <c r="CA28" s="8" t="s">
        <v>150</v>
      </c>
      <c r="CB28" s="8">
        <v>0</v>
      </c>
      <c r="CC28" s="11" t="s">
        <v>485</v>
      </c>
      <c r="CD28" s="11" t="s">
        <v>264</v>
      </c>
      <c r="CE28" s="8" t="s">
        <v>234</v>
      </c>
      <c r="CF28" s="8" t="s">
        <v>149</v>
      </c>
      <c r="CG28" s="8" t="s">
        <v>135</v>
      </c>
      <c r="CH28" s="9" t="s">
        <v>134</v>
      </c>
      <c r="CI28" s="9" t="s">
        <v>134</v>
      </c>
      <c r="CJ28" s="9" t="s">
        <v>134</v>
      </c>
      <c r="CK28" s="8" t="s">
        <v>209</v>
      </c>
      <c r="CL28" s="8" t="s">
        <v>167</v>
      </c>
      <c r="CM28" s="11" t="s">
        <v>167</v>
      </c>
      <c r="CN28" s="11" t="s">
        <v>167</v>
      </c>
      <c r="CO28" s="11" t="s">
        <v>167</v>
      </c>
      <c r="CP28" s="11" t="s">
        <v>167</v>
      </c>
    </row>
    <row r="29" spans="1:94" ht="22" hidden="1">
      <c r="A29" s="9">
        <v>9</v>
      </c>
      <c r="B29" s="9" t="s">
        <v>134</v>
      </c>
      <c r="C29" s="10">
        <v>27</v>
      </c>
      <c r="D29" s="10" t="s">
        <v>134</v>
      </c>
      <c r="E29" s="9" t="s">
        <v>134</v>
      </c>
      <c r="F29" s="9" t="s">
        <v>134</v>
      </c>
      <c r="G29" s="9" t="s">
        <v>134</v>
      </c>
      <c r="H29" s="9" t="s">
        <v>134</v>
      </c>
      <c r="I29" s="9" t="s">
        <v>134</v>
      </c>
      <c r="J29" s="9" t="s">
        <v>134</v>
      </c>
      <c r="K29" s="9" t="s">
        <v>134</v>
      </c>
      <c r="L29" s="9" t="s">
        <v>134</v>
      </c>
      <c r="M29" s="9" t="s">
        <v>134</v>
      </c>
      <c r="N29" s="9" t="s">
        <v>134</v>
      </c>
      <c r="O29" s="10" t="s">
        <v>134</v>
      </c>
      <c r="P29" s="9" t="s">
        <v>134</v>
      </c>
      <c r="Q29" s="9" t="s">
        <v>134</v>
      </c>
      <c r="R29" s="9" t="s">
        <v>134</v>
      </c>
      <c r="S29" s="10" t="s">
        <v>134</v>
      </c>
      <c r="T29" s="9" t="s">
        <v>134</v>
      </c>
      <c r="U29" s="10" t="s">
        <v>134</v>
      </c>
      <c r="V29" s="10" t="s">
        <v>134</v>
      </c>
      <c r="W29" s="9" t="s">
        <v>134</v>
      </c>
      <c r="X29" s="9" t="s">
        <v>134</v>
      </c>
      <c r="Y29" s="9" t="s">
        <v>134</v>
      </c>
      <c r="Z29" s="9" t="s">
        <v>134</v>
      </c>
      <c r="AA29" s="3" t="s">
        <v>134</v>
      </c>
      <c r="AB29" s="10" t="s">
        <v>134</v>
      </c>
      <c r="AC29" s="9" t="s">
        <v>134</v>
      </c>
      <c r="AD29" s="9" t="s">
        <v>134</v>
      </c>
      <c r="AE29" s="9" t="s">
        <v>134</v>
      </c>
      <c r="AF29" s="9" t="s">
        <v>134</v>
      </c>
      <c r="AG29" s="9" t="s">
        <v>134</v>
      </c>
      <c r="AH29" s="9" t="s">
        <v>134</v>
      </c>
      <c r="AI29" s="9" t="s">
        <v>134</v>
      </c>
      <c r="AJ29" s="9" t="s">
        <v>134</v>
      </c>
      <c r="AK29" s="9" t="s">
        <v>134</v>
      </c>
      <c r="AL29" s="9" t="s">
        <v>134</v>
      </c>
      <c r="AM29" s="9" t="s">
        <v>134</v>
      </c>
      <c r="AN29" s="9" t="s">
        <v>134</v>
      </c>
      <c r="AO29" s="9" t="s">
        <v>134</v>
      </c>
      <c r="AP29" s="9" t="s">
        <v>134</v>
      </c>
      <c r="AQ29" s="9" t="s">
        <v>134</v>
      </c>
      <c r="AR29" s="9" t="s">
        <v>134</v>
      </c>
      <c r="AS29" s="9" t="s">
        <v>134</v>
      </c>
      <c r="AT29" s="9" t="s">
        <v>134</v>
      </c>
      <c r="AU29" s="9" t="s">
        <v>134</v>
      </c>
      <c r="AV29" s="9" t="s">
        <v>134</v>
      </c>
      <c r="AW29" s="10" t="s">
        <v>134</v>
      </c>
      <c r="AX29" s="10" t="s">
        <v>134</v>
      </c>
      <c r="AY29" s="9" t="s">
        <v>289</v>
      </c>
      <c r="AZ29" s="9" t="s">
        <v>229</v>
      </c>
      <c r="BA29" s="9">
        <v>41</v>
      </c>
      <c r="BB29" s="10" t="s">
        <v>134</v>
      </c>
      <c r="BC29" s="10" t="s">
        <v>544</v>
      </c>
      <c r="BD29" s="9" t="s">
        <v>137</v>
      </c>
      <c r="BE29" s="9" t="s">
        <v>508</v>
      </c>
      <c r="BF29" s="9" t="s">
        <v>138</v>
      </c>
      <c r="BG29" s="9" t="s">
        <v>519</v>
      </c>
      <c r="BH29" s="9">
        <v>0</v>
      </c>
      <c r="BI29" s="10" t="s">
        <v>134</v>
      </c>
      <c r="BJ29" s="10" t="s">
        <v>134</v>
      </c>
      <c r="BK29" s="8" t="s">
        <v>135</v>
      </c>
      <c r="BL29" s="8" t="s">
        <v>135</v>
      </c>
      <c r="BM29" s="9" t="s">
        <v>134</v>
      </c>
      <c r="BN29" s="9" t="s">
        <v>134</v>
      </c>
      <c r="BO29" s="9" t="s">
        <v>134</v>
      </c>
      <c r="BP29" s="9" t="s">
        <v>134</v>
      </c>
      <c r="BQ29" s="9" t="s">
        <v>134</v>
      </c>
      <c r="BR29" s="9" t="s">
        <v>134</v>
      </c>
      <c r="BS29" s="9" t="s">
        <v>134</v>
      </c>
      <c r="BT29" s="10" t="s">
        <v>134</v>
      </c>
      <c r="BU29" s="9" t="s">
        <v>134</v>
      </c>
      <c r="BV29" s="9" t="s">
        <v>134</v>
      </c>
      <c r="BW29" s="9" t="s">
        <v>134</v>
      </c>
      <c r="BX29" s="9" t="s">
        <v>134</v>
      </c>
      <c r="BY29" s="9" t="s">
        <v>134</v>
      </c>
      <c r="BZ29" s="9" t="s">
        <v>134</v>
      </c>
      <c r="CA29" s="9" t="s">
        <v>134</v>
      </c>
      <c r="CB29" s="9" t="s">
        <v>134</v>
      </c>
      <c r="CC29" s="9" t="s">
        <v>134</v>
      </c>
      <c r="CD29" s="9" t="s">
        <v>134</v>
      </c>
      <c r="CE29" s="9" t="s">
        <v>134</v>
      </c>
      <c r="CF29" s="9" t="s">
        <v>134</v>
      </c>
      <c r="CG29" s="9" t="s">
        <v>134</v>
      </c>
      <c r="CH29" s="9" t="s">
        <v>134</v>
      </c>
      <c r="CI29" s="9" t="s">
        <v>134</v>
      </c>
      <c r="CJ29" s="9" t="s">
        <v>134</v>
      </c>
      <c r="CK29" s="9" t="s">
        <v>134</v>
      </c>
      <c r="CL29" s="9" t="s">
        <v>134</v>
      </c>
      <c r="CM29" s="9" t="s">
        <v>134</v>
      </c>
      <c r="CN29" s="9" t="s">
        <v>134</v>
      </c>
      <c r="CO29" s="9" t="s">
        <v>134</v>
      </c>
      <c r="CP29" s="9" t="s">
        <v>134</v>
      </c>
    </row>
    <row r="30" spans="1:94" ht="22" hidden="1">
      <c r="A30" s="9">
        <v>9</v>
      </c>
      <c r="B30" s="9" t="s">
        <v>134</v>
      </c>
      <c r="C30" s="10">
        <v>28</v>
      </c>
      <c r="D30" s="10" t="s">
        <v>134</v>
      </c>
      <c r="E30" s="9" t="s">
        <v>134</v>
      </c>
      <c r="F30" s="9" t="s">
        <v>134</v>
      </c>
      <c r="G30" s="9" t="s">
        <v>134</v>
      </c>
      <c r="H30" s="9" t="s">
        <v>134</v>
      </c>
      <c r="I30" s="9" t="s">
        <v>134</v>
      </c>
      <c r="J30" s="9" t="s">
        <v>134</v>
      </c>
      <c r="K30" s="9" t="s">
        <v>134</v>
      </c>
      <c r="L30" s="9" t="s">
        <v>134</v>
      </c>
      <c r="M30" s="9" t="s">
        <v>134</v>
      </c>
      <c r="N30" s="9" t="s">
        <v>134</v>
      </c>
      <c r="O30" s="10" t="s">
        <v>134</v>
      </c>
      <c r="P30" s="9" t="s">
        <v>134</v>
      </c>
      <c r="Q30" s="9" t="s">
        <v>134</v>
      </c>
      <c r="R30" s="9" t="s">
        <v>134</v>
      </c>
      <c r="S30" s="10" t="s">
        <v>134</v>
      </c>
      <c r="T30" s="9" t="s">
        <v>134</v>
      </c>
      <c r="U30" s="10" t="s">
        <v>134</v>
      </c>
      <c r="V30" s="10" t="s">
        <v>134</v>
      </c>
      <c r="W30" s="9" t="s">
        <v>134</v>
      </c>
      <c r="X30" s="9" t="s">
        <v>134</v>
      </c>
      <c r="Y30" s="9" t="s">
        <v>134</v>
      </c>
      <c r="Z30" s="9" t="s">
        <v>134</v>
      </c>
      <c r="AA30" s="3" t="s">
        <v>134</v>
      </c>
      <c r="AB30" s="10" t="s">
        <v>134</v>
      </c>
      <c r="AC30" s="9" t="s">
        <v>134</v>
      </c>
      <c r="AD30" s="9" t="s">
        <v>134</v>
      </c>
      <c r="AE30" s="9" t="s">
        <v>134</v>
      </c>
      <c r="AF30" s="9" t="s">
        <v>134</v>
      </c>
      <c r="AG30" s="9" t="s">
        <v>134</v>
      </c>
      <c r="AH30" s="9" t="s">
        <v>134</v>
      </c>
      <c r="AI30" s="9" t="s">
        <v>134</v>
      </c>
      <c r="AJ30" s="9" t="s">
        <v>134</v>
      </c>
      <c r="AK30" s="9" t="s">
        <v>134</v>
      </c>
      <c r="AL30" s="9" t="s">
        <v>134</v>
      </c>
      <c r="AM30" s="9" t="s">
        <v>134</v>
      </c>
      <c r="AN30" s="9" t="s">
        <v>134</v>
      </c>
      <c r="AO30" s="9" t="s">
        <v>134</v>
      </c>
      <c r="AP30" s="9" t="s">
        <v>134</v>
      </c>
      <c r="AQ30" s="9" t="s">
        <v>134</v>
      </c>
      <c r="AR30" s="9" t="s">
        <v>134</v>
      </c>
      <c r="AS30" s="9" t="s">
        <v>134</v>
      </c>
      <c r="AT30" s="9" t="s">
        <v>134</v>
      </c>
      <c r="AU30" s="9" t="s">
        <v>134</v>
      </c>
      <c r="AV30" s="10" t="s">
        <v>134</v>
      </c>
      <c r="AW30" s="10" t="s">
        <v>134</v>
      </c>
      <c r="AX30" s="10" t="s">
        <v>134</v>
      </c>
      <c r="AY30" s="9" t="s">
        <v>183</v>
      </c>
      <c r="AZ30" s="9" t="s">
        <v>228</v>
      </c>
      <c r="BA30" s="9">
        <v>20</v>
      </c>
      <c r="BB30" s="10" t="s">
        <v>134</v>
      </c>
      <c r="BC30" s="10" t="s">
        <v>547</v>
      </c>
      <c r="BD30" s="9" t="s">
        <v>133</v>
      </c>
      <c r="BE30" s="9" t="s">
        <v>509</v>
      </c>
      <c r="BF30" s="9" t="s">
        <v>515</v>
      </c>
      <c r="BG30" s="8" t="s">
        <v>518</v>
      </c>
      <c r="BH30" s="9" t="s">
        <v>526</v>
      </c>
      <c r="BI30" s="10" t="s">
        <v>134</v>
      </c>
      <c r="BJ30" s="10" t="s">
        <v>134</v>
      </c>
      <c r="BK30" s="8" t="s">
        <v>135</v>
      </c>
      <c r="BL30" s="8" t="s">
        <v>135</v>
      </c>
      <c r="BM30" s="9" t="s">
        <v>134</v>
      </c>
      <c r="BN30" s="9" t="s">
        <v>134</v>
      </c>
      <c r="BO30" s="9" t="s">
        <v>134</v>
      </c>
      <c r="BP30" s="9" t="s">
        <v>134</v>
      </c>
      <c r="BQ30" s="9" t="s">
        <v>134</v>
      </c>
      <c r="BR30" s="9" t="s">
        <v>134</v>
      </c>
      <c r="BS30" s="9" t="s">
        <v>134</v>
      </c>
      <c r="BT30" s="10" t="s">
        <v>134</v>
      </c>
      <c r="BU30" s="9" t="s">
        <v>134</v>
      </c>
      <c r="BV30" s="9" t="s">
        <v>134</v>
      </c>
      <c r="BW30" s="9" t="s">
        <v>134</v>
      </c>
      <c r="BX30" s="9" t="s">
        <v>134</v>
      </c>
      <c r="BY30" s="9" t="s">
        <v>134</v>
      </c>
      <c r="BZ30" s="9" t="s">
        <v>134</v>
      </c>
      <c r="CA30" s="9" t="s">
        <v>134</v>
      </c>
      <c r="CB30" s="9" t="s">
        <v>134</v>
      </c>
      <c r="CC30" s="9" t="s">
        <v>134</v>
      </c>
      <c r="CD30" s="9" t="s">
        <v>134</v>
      </c>
      <c r="CE30" s="9" t="s">
        <v>134</v>
      </c>
      <c r="CF30" s="9" t="s">
        <v>134</v>
      </c>
      <c r="CG30" s="9" t="s">
        <v>134</v>
      </c>
      <c r="CH30" s="9" t="s">
        <v>134</v>
      </c>
      <c r="CI30" s="9" t="s">
        <v>134</v>
      </c>
      <c r="CJ30" s="9" t="s">
        <v>134</v>
      </c>
      <c r="CK30" s="9" t="s">
        <v>134</v>
      </c>
      <c r="CL30" s="9" t="s">
        <v>134</v>
      </c>
      <c r="CM30" s="9" t="s">
        <v>134</v>
      </c>
      <c r="CN30" s="9" t="s">
        <v>134</v>
      </c>
      <c r="CO30" s="9" t="s">
        <v>134</v>
      </c>
      <c r="CP30" s="9" t="s">
        <v>134</v>
      </c>
    </row>
    <row r="31" spans="1:94" ht="22" hidden="1">
      <c r="A31" s="9">
        <v>9</v>
      </c>
      <c r="B31" s="9" t="s">
        <v>134</v>
      </c>
      <c r="C31" s="10">
        <v>29</v>
      </c>
      <c r="D31" s="10" t="s">
        <v>134</v>
      </c>
      <c r="E31" s="9" t="s">
        <v>134</v>
      </c>
      <c r="F31" s="9" t="s">
        <v>134</v>
      </c>
      <c r="G31" s="9" t="s">
        <v>134</v>
      </c>
      <c r="H31" s="9" t="s">
        <v>134</v>
      </c>
      <c r="I31" s="9" t="s">
        <v>134</v>
      </c>
      <c r="J31" s="9" t="s">
        <v>134</v>
      </c>
      <c r="K31" s="9" t="s">
        <v>134</v>
      </c>
      <c r="L31" s="9" t="s">
        <v>134</v>
      </c>
      <c r="M31" s="9" t="s">
        <v>134</v>
      </c>
      <c r="N31" s="9" t="s">
        <v>134</v>
      </c>
      <c r="O31" s="10" t="s">
        <v>134</v>
      </c>
      <c r="P31" s="9" t="s">
        <v>134</v>
      </c>
      <c r="Q31" s="9" t="s">
        <v>134</v>
      </c>
      <c r="R31" s="9" t="s">
        <v>134</v>
      </c>
      <c r="S31" s="10" t="s">
        <v>134</v>
      </c>
      <c r="T31" s="9" t="s">
        <v>134</v>
      </c>
      <c r="U31" s="10" t="s">
        <v>134</v>
      </c>
      <c r="V31" s="10" t="s">
        <v>134</v>
      </c>
      <c r="W31" s="9" t="s">
        <v>134</v>
      </c>
      <c r="X31" s="9" t="s">
        <v>134</v>
      </c>
      <c r="Y31" s="9" t="s">
        <v>134</v>
      </c>
      <c r="Z31" s="9" t="s">
        <v>134</v>
      </c>
      <c r="AA31" s="3" t="s">
        <v>134</v>
      </c>
      <c r="AB31" s="10" t="s">
        <v>134</v>
      </c>
      <c r="AC31" s="9" t="s">
        <v>134</v>
      </c>
      <c r="AD31" s="9" t="s">
        <v>134</v>
      </c>
      <c r="AE31" s="9" t="s">
        <v>134</v>
      </c>
      <c r="AF31" s="9" t="s">
        <v>134</v>
      </c>
      <c r="AG31" s="9" t="s">
        <v>134</v>
      </c>
      <c r="AH31" s="9" t="s">
        <v>134</v>
      </c>
      <c r="AI31" s="9" t="s">
        <v>134</v>
      </c>
      <c r="AJ31" s="9" t="s">
        <v>134</v>
      </c>
      <c r="AK31" s="9" t="s">
        <v>134</v>
      </c>
      <c r="AL31" s="9" t="s">
        <v>134</v>
      </c>
      <c r="AM31" s="9" t="s">
        <v>134</v>
      </c>
      <c r="AN31" s="9" t="s">
        <v>134</v>
      </c>
      <c r="AO31" s="9" t="s">
        <v>134</v>
      </c>
      <c r="AP31" s="9" t="s">
        <v>134</v>
      </c>
      <c r="AQ31" s="9" t="s">
        <v>134</v>
      </c>
      <c r="AR31" s="9" t="s">
        <v>134</v>
      </c>
      <c r="AS31" s="9" t="s">
        <v>134</v>
      </c>
      <c r="AT31" s="9" t="s">
        <v>134</v>
      </c>
      <c r="AU31" s="9" t="s">
        <v>134</v>
      </c>
      <c r="AV31" s="10" t="s">
        <v>134</v>
      </c>
      <c r="AW31" s="10" t="s">
        <v>134</v>
      </c>
      <c r="AX31" s="10" t="s">
        <v>134</v>
      </c>
      <c r="AY31" s="9" t="s">
        <v>290</v>
      </c>
      <c r="AZ31" s="9" t="s">
        <v>228</v>
      </c>
      <c r="BA31" s="9">
        <v>15</v>
      </c>
      <c r="BB31" s="10" t="s">
        <v>134</v>
      </c>
      <c r="BC31" s="10" t="s">
        <v>546</v>
      </c>
      <c r="BD31" s="9" t="s">
        <v>133</v>
      </c>
      <c r="BE31" s="9" t="s">
        <v>509</v>
      </c>
      <c r="BF31" s="9" t="s">
        <v>515</v>
      </c>
      <c r="BG31" s="8" t="s">
        <v>518</v>
      </c>
      <c r="BH31" s="9" t="s">
        <v>526</v>
      </c>
      <c r="BI31" s="10" t="s">
        <v>134</v>
      </c>
      <c r="BJ31" s="10" t="s">
        <v>134</v>
      </c>
      <c r="BK31" s="8" t="s">
        <v>135</v>
      </c>
      <c r="BL31" s="8" t="s">
        <v>135</v>
      </c>
      <c r="BM31" s="9" t="s">
        <v>134</v>
      </c>
      <c r="BN31" s="9" t="s">
        <v>134</v>
      </c>
      <c r="BO31" s="9" t="s">
        <v>134</v>
      </c>
      <c r="BP31" s="9" t="s">
        <v>134</v>
      </c>
      <c r="BQ31" s="9" t="s">
        <v>134</v>
      </c>
      <c r="BR31" s="9" t="s">
        <v>134</v>
      </c>
      <c r="BS31" s="9" t="s">
        <v>134</v>
      </c>
      <c r="BT31" s="10" t="s">
        <v>134</v>
      </c>
      <c r="BU31" s="9" t="s">
        <v>134</v>
      </c>
      <c r="BV31" s="9" t="s">
        <v>134</v>
      </c>
      <c r="BW31" s="9" t="s">
        <v>134</v>
      </c>
      <c r="BX31" s="9" t="s">
        <v>134</v>
      </c>
      <c r="BY31" s="9" t="s">
        <v>134</v>
      </c>
      <c r="BZ31" s="9" t="s">
        <v>134</v>
      </c>
      <c r="CA31" s="9" t="s">
        <v>134</v>
      </c>
      <c r="CB31" s="9" t="s">
        <v>134</v>
      </c>
      <c r="CC31" s="9" t="s">
        <v>134</v>
      </c>
      <c r="CD31" s="9" t="s">
        <v>134</v>
      </c>
      <c r="CE31" s="9" t="s">
        <v>134</v>
      </c>
      <c r="CF31" s="9" t="s">
        <v>134</v>
      </c>
      <c r="CG31" s="9" t="s">
        <v>134</v>
      </c>
      <c r="CH31" s="9" t="s">
        <v>134</v>
      </c>
      <c r="CI31" s="9" t="s">
        <v>134</v>
      </c>
      <c r="CJ31" s="9" t="s">
        <v>134</v>
      </c>
      <c r="CK31" s="9" t="s">
        <v>134</v>
      </c>
      <c r="CL31" s="9" t="s">
        <v>134</v>
      </c>
      <c r="CM31" s="9" t="s">
        <v>134</v>
      </c>
      <c r="CN31" s="9" t="s">
        <v>134</v>
      </c>
      <c r="CO31" s="9" t="s">
        <v>134</v>
      </c>
      <c r="CP31" s="9" t="s">
        <v>134</v>
      </c>
    </row>
    <row r="32" spans="1:94" ht="22" hidden="1">
      <c r="A32" s="9">
        <v>9</v>
      </c>
      <c r="B32" s="9" t="s">
        <v>134</v>
      </c>
      <c r="C32" s="10">
        <v>30</v>
      </c>
      <c r="D32" s="10" t="s">
        <v>134</v>
      </c>
      <c r="E32" s="9" t="s">
        <v>134</v>
      </c>
      <c r="F32" s="9" t="s">
        <v>134</v>
      </c>
      <c r="G32" s="9" t="s">
        <v>134</v>
      </c>
      <c r="H32" s="9" t="s">
        <v>134</v>
      </c>
      <c r="I32" s="9" t="s">
        <v>134</v>
      </c>
      <c r="J32" s="9" t="s">
        <v>134</v>
      </c>
      <c r="K32" s="9" t="s">
        <v>134</v>
      </c>
      <c r="L32" s="9" t="s">
        <v>134</v>
      </c>
      <c r="M32" s="9" t="s">
        <v>134</v>
      </c>
      <c r="N32" s="9" t="s">
        <v>134</v>
      </c>
      <c r="O32" s="10" t="s">
        <v>134</v>
      </c>
      <c r="P32" s="9" t="s">
        <v>134</v>
      </c>
      <c r="Q32" s="9" t="s">
        <v>134</v>
      </c>
      <c r="R32" s="9" t="s">
        <v>134</v>
      </c>
      <c r="S32" s="10" t="s">
        <v>134</v>
      </c>
      <c r="T32" s="9" t="s">
        <v>134</v>
      </c>
      <c r="U32" s="10" t="s">
        <v>134</v>
      </c>
      <c r="V32" s="10" t="s">
        <v>134</v>
      </c>
      <c r="W32" s="9" t="s">
        <v>134</v>
      </c>
      <c r="X32" s="9" t="s">
        <v>134</v>
      </c>
      <c r="Y32" s="9" t="s">
        <v>134</v>
      </c>
      <c r="Z32" s="9" t="s">
        <v>134</v>
      </c>
      <c r="AA32" s="3" t="s">
        <v>134</v>
      </c>
      <c r="AB32" s="10" t="s">
        <v>134</v>
      </c>
      <c r="AC32" s="9" t="s">
        <v>134</v>
      </c>
      <c r="AD32" s="9" t="s">
        <v>134</v>
      </c>
      <c r="AE32" s="9" t="s">
        <v>134</v>
      </c>
      <c r="AF32" s="9" t="s">
        <v>134</v>
      </c>
      <c r="AG32" s="9" t="s">
        <v>134</v>
      </c>
      <c r="AH32" s="9" t="s">
        <v>134</v>
      </c>
      <c r="AI32" s="9" t="s">
        <v>134</v>
      </c>
      <c r="AJ32" s="9" t="s">
        <v>134</v>
      </c>
      <c r="AK32" s="9" t="s">
        <v>134</v>
      </c>
      <c r="AL32" s="9" t="s">
        <v>134</v>
      </c>
      <c r="AM32" s="9" t="s">
        <v>134</v>
      </c>
      <c r="AN32" s="9" t="s">
        <v>134</v>
      </c>
      <c r="AO32" s="9" t="s">
        <v>134</v>
      </c>
      <c r="AP32" s="9" t="s">
        <v>134</v>
      </c>
      <c r="AQ32" s="9" t="s">
        <v>134</v>
      </c>
      <c r="AR32" s="9" t="s">
        <v>134</v>
      </c>
      <c r="AS32" s="9" t="s">
        <v>134</v>
      </c>
      <c r="AT32" s="9" t="s">
        <v>134</v>
      </c>
      <c r="AU32" s="9" t="s">
        <v>134</v>
      </c>
      <c r="AV32" s="10" t="s">
        <v>134</v>
      </c>
      <c r="AW32" s="10" t="s">
        <v>134</v>
      </c>
      <c r="AX32" s="10" t="s">
        <v>134</v>
      </c>
      <c r="AY32" s="9" t="s">
        <v>291</v>
      </c>
      <c r="AZ32" s="9" t="s">
        <v>292</v>
      </c>
      <c r="BA32" s="9" t="s">
        <v>167</v>
      </c>
      <c r="BB32" s="10" t="s">
        <v>167</v>
      </c>
      <c r="BC32" s="10" t="s">
        <v>167</v>
      </c>
      <c r="BD32" s="9" t="s">
        <v>133</v>
      </c>
      <c r="BE32" s="9" t="s">
        <v>508</v>
      </c>
      <c r="BF32" s="9" t="s">
        <v>515</v>
      </c>
      <c r="BG32" s="8" t="s">
        <v>518</v>
      </c>
      <c r="BH32" s="9" t="s">
        <v>526</v>
      </c>
      <c r="BI32" s="10" t="s">
        <v>134</v>
      </c>
      <c r="BJ32" s="10" t="s">
        <v>134</v>
      </c>
      <c r="BK32" s="8" t="s">
        <v>135</v>
      </c>
      <c r="BL32" s="8" t="s">
        <v>135</v>
      </c>
      <c r="BM32" s="9" t="s">
        <v>134</v>
      </c>
      <c r="BN32" s="9" t="s">
        <v>134</v>
      </c>
      <c r="BO32" s="9" t="s">
        <v>134</v>
      </c>
      <c r="BP32" s="9" t="s">
        <v>134</v>
      </c>
      <c r="BQ32" s="9" t="s">
        <v>134</v>
      </c>
      <c r="BR32" s="9" t="s">
        <v>134</v>
      </c>
      <c r="BS32" s="9" t="s">
        <v>134</v>
      </c>
      <c r="BT32" s="10" t="s">
        <v>134</v>
      </c>
      <c r="BU32" s="9" t="s">
        <v>134</v>
      </c>
      <c r="BV32" s="9" t="s">
        <v>134</v>
      </c>
      <c r="BW32" s="9" t="s">
        <v>134</v>
      </c>
      <c r="BX32" s="9" t="s">
        <v>134</v>
      </c>
      <c r="BY32" s="9" t="s">
        <v>134</v>
      </c>
      <c r="BZ32" s="9" t="s">
        <v>134</v>
      </c>
      <c r="CA32" s="9" t="s">
        <v>134</v>
      </c>
      <c r="CB32" s="9" t="s">
        <v>134</v>
      </c>
      <c r="CC32" s="9" t="s">
        <v>134</v>
      </c>
      <c r="CD32" s="9" t="s">
        <v>134</v>
      </c>
      <c r="CE32" s="9" t="s">
        <v>134</v>
      </c>
      <c r="CF32" s="9" t="s">
        <v>134</v>
      </c>
      <c r="CG32" s="9" t="s">
        <v>134</v>
      </c>
      <c r="CH32" s="9" t="s">
        <v>134</v>
      </c>
      <c r="CI32" s="9" t="s">
        <v>134</v>
      </c>
      <c r="CJ32" s="9" t="s">
        <v>134</v>
      </c>
      <c r="CK32" s="9" t="s">
        <v>134</v>
      </c>
      <c r="CL32" s="9" t="s">
        <v>134</v>
      </c>
      <c r="CM32" s="9" t="s">
        <v>134</v>
      </c>
      <c r="CN32" s="9" t="s">
        <v>134</v>
      </c>
      <c r="CO32" s="9" t="s">
        <v>134</v>
      </c>
      <c r="CP32" s="9" t="s">
        <v>134</v>
      </c>
    </row>
    <row r="33" spans="1:94" ht="44">
      <c r="A33" s="9">
        <v>10</v>
      </c>
      <c r="B33" s="12" t="s">
        <v>22</v>
      </c>
      <c r="C33" s="10">
        <v>31</v>
      </c>
      <c r="D33" s="10" t="s">
        <v>656</v>
      </c>
      <c r="E33" s="4" t="s">
        <v>180</v>
      </c>
      <c r="F33" s="4" t="s">
        <v>181</v>
      </c>
      <c r="G33" s="8" t="s">
        <v>182</v>
      </c>
      <c r="H33" s="8" t="s">
        <v>74</v>
      </c>
      <c r="I33" s="8" t="s">
        <v>76</v>
      </c>
      <c r="J33" s="9" t="s">
        <v>3</v>
      </c>
      <c r="K33" s="2" t="s">
        <v>12</v>
      </c>
      <c r="L33" s="2" t="s">
        <v>178</v>
      </c>
      <c r="M33" s="2" t="s">
        <v>127</v>
      </c>
      <c r="N33" s="2" t="s">
        <v>5</v>
      </c>
      <c r="O33" s="2" t="s">
        <v>606</v>
      </c>
      <c r="P33" s="2" t="s">
        <v>8</v>
      </c>
      <c r="Q33" s="9" t="s">
        <v>55</v>
      </c>
      <c r="R33" s="9">
        <v>19</v>
      </c>
      <c r="S33" s="10" t="s">
        <v>589</v>
      </c>
      <c r="T33" s="7" t="s">
        <v>191</v>
      </c>
      <c r="U33" s="7">
        <v>318</v>
      </c>
      <c r="V33" s="7" t="s">
        <v>594</v>
      </c>
      <c r="W33" s="3">
        <v>46.33</v>
      </c>
      <c r="X33" s="3">
        <v>303.17</v>
      </c>
      <c r="Y33" s="3">
        <v>248.36</v>
      </c>
      <c r="Z33" s="3" t="s">
        <v>134</v>
      </c>
      <c r="AA33" s="3">
        <f t="shared" si="0"/>
        <v>597.86</v>
      </c>
      <c r="AB33" s="3" t="s">
        <v>599</v>
      </c>
      <c r="AC33" s="9" t="s">
        <v>127</v>
      </c>
      <c r="AD33" s="9" t="s">
        <v>481</v>
      </c>
      <c r="AE33" s="8" t="s">
        <v>134</v>
      </c>
      <c r="AF33" s="8" t="s">
        <v>201</v>
      </c>
      <c r="AG33" s="8" t="s">
        <v>497</v>
      </c>
      <c r="AH33" s="8" t="s">
        <v>127</v>
      </c>
      <c r="AI33" s="8" t="s">
        <v>131</v>
      </c>
      <c r="AJ33" s="8" t="s">
        <v>202</v>
      </c>
      <c r="AK33" s="8" t="s">
        <v>127</v>
      </c>
      <c r="AL33" s="8" t="s">
        <v>131</v>
      </c>
      <c r="AM33" s="8" t="s">
        <v>202</v>
      </c>
      <c r="AN33" s="8" t="s">
        <v>127</v>
      </c>
      <c r="AO33" s="8" t="s">
        <v>131</v>
      </c>
      <c r="AP33" s="8" t="s">
        <v>202</v>
      </c>
      <c r="AQ33" s="8" t="s">
        <v>127</v>
      </c>
      <c r="AR33" s="8" t="s">
        <v>131</v>
      </c>
      <c r="AS33" s="8" t="s">
        <v>202</v>
      </c>
      <c r="AT33" s="8" t="s">
        <v>127</v>
      </c>
      <c r="AU33" s="8" t="s">
        <v>131</v>
      </c>
      <c r="AV33" s="8" t="s">
        <v>202</v>
      </c>
      <c r="AW33" s="11" t="s">
        <v>557</v>
      </c>
      <c r="AX33" s="11" t="s">
        <v>556</v>
      </c>
      <c r="AY33" s="8" t="s">
        <v>22</v>
      </c>
      <c r="AZ33" s="8" t="s">
        <v>506</v>
      </c>
      <c r="BA33" s="8" t="s">
        <v>81</v>
      </c>
      <c r="BB33" s="11" t="s">
        <v>81</v>
      </c>
      <c r="BC33" s="11" t="s">
        <v>81</v>
      </c>
      <c r="BD33" s="8" t="s">
        <v>133</v>
      </c>
      <c r="BE33" s="9" t="s">
        <v>508</v>
      </c>
      <c r="BF33" s="9" t="s">
        <v>515</v>
      </c>
      <c r="BG33" s="8" t="s">
        <v>518</v>
      </c>
      <c r="BH33" s="8" t="s">
        <v>349</v>
      </c>
      <c r="BI33" s="11">
        <v>360</v>
      </c>
      <c r="BJ33" s="11" t="s">
        <v>534</v>
      </c>
      <c r="BK33" s="8" t="s">
        <v>135</v>
      </c>
      <c r="BL33" s="8" t="s">
        <v>135</v>
      </c>
      <c r="BM33" s="8" t="s">
        <v>134</v>
      </c>
      <c r="BN33" s="8" t="s">
        <v>134</v>
      </c>
      <c r="BO33" s="8" t="s">
        <v>134</v>
      </c>
      <c r="BP33" s="11" t="s">
        <v>151</v>
      </c>
      <c r="BQ33" s="8" t="s">
        <v>219</v>
      </c>
      <c r="BR33" s="8" t="s">
        <v>146</v>
      </c>
      <c r="BS33" s="8">
        <v>200</v>
      </c>
      <c r="BT33" s="11" t="s">
        <v>564</v>
      </c>
      <c r="BU33" s="8" t="s">
        <v>147</v>
      </c>
      <c r="BV33" s="8" t="s">
        <v>148</v>
      </c>
      <c r="BW33" s="11">
        <v>0</v>
      </c>
      <c r="BX33" s="8" t="s">
        <v>135</v>
      </c>
      <c r="BY33" s="11" t="s">
        <v>366</v>
      </c>
      <c r="BZ33" s="8" t="s">
        <v>134</v>
      </c>
      <c r="CA33" s="8" t="s">
        <v>220</v>
      </c>
      <c r="CB33" s="8">
        <v>0</v>
      </c>
      <c r="CC33" s="8" t="s">
        <v>203</v>
      </c>
      <c r="CD33" s="8" t="s">
        <v>205</v>
      </c>
      <c r="CE33" s="8" t="s">
        <v>206</v>
      </c>
      <c r="CF33" s="8" t="s">
        <v>167</v>
      </c>
      <c r="CG33" s="8" t="s">
        <v>135</v>
      </c>
      <c r="CH33" s="9" t="s">
        <v>134</v>
      </c>
      <c r="CI33" s="9" t="s">
        <v>134</v>
      </c>
      <c r="CJ33" s="9" t="s">
        <v>134</v>
      </c>
      <c r="CK33" s="8" t="s">
        <v>209</v>
      </c>
      <c r="CL33" s="11" t="s">
        <v>570</v>
      </c>
      <c r="CM33" s="11" t="s">
        <v>573</v>
      </c>
      <c r="CN33" s="11" t="s">
        <v>574</v>
      </c>
      <c r="CO33" s="8" t="s">
        <v>160</v>
      </c>
      <c r="CP33" s="8" t="s">
        <v>160</v>
      </c>
    </row>
    <row r="34" spans="1:94" ht="22" hidden="1">
      <c r="A34" s="9">
        <v>10</v>
      </c>
      <c r="B34" s="9" t="s">
        <v>134</v>
      </c>
      <c r="C34" s="10">
        <v>32</v>
      </c>
      <c r="D34" s="10" t="s">
        <v>134</v>
      </c>
      <c r="E34" s="9" t="s">
        <v>134</v>
      </c>
      <c r="F34" s="9" t="s">
        <v>134</v>
      </c>
      <c r="G34" s="9" t="s">
        <v>134</v>
      </c>
      <c r="H34" s="9" t="s">
        <v>134</v>
      </c>
      <c r="I34" s="9" t="s">
        <v>134</v>
      </c>
      <c r="J34" s="9" t="s">
        <v>134</v>
      </c>
      <c r="K34" s="9" t="s">
        <v>134</v>
      </c>
      <c r="L34" s="9" t="s">
        <v>134</v>
      </c>
      <c r="M34" s="9" t="s">
        <v>134</v>
      </c>
      <c r="N34" s="9" t="s">
        <v>134</v>
      </c>
      <c r="O34" s="10" t="s">
        <v>134</v>
      </c>
      <c r="P34" s="9" t="s">
        <v>134</v>
      </c>
      <c r="Q34" s="9" t="s">
        <v>134</v>
      </c>
      <c r="R34" s="9" t="s">
        <v>134</v>
      </c>
      <c r="S34" s="10" t="s">
        <v>134</v>
      </c>
      <c r="T34" s="9" t="s">
        <v>134</v>
      </c>
      <c r="U34" s="10" t="s">
        <v>134</v>
      </c>
      <c r="V34" s="10" t="s">
        <v>134</v>
      </c>
      <c r="W34" s="9" t="s">
        <v>134</v>
      </c>
      <c r="X34" s="9" t="s">
        <v>134</v>
      </c>
      <c r="Y34" s="9" t="s">
        <v>134</v>
      </c>
      <c r="Z34" s="9" t="s">
        <v>134</v>
      </c>
      <c r="AA34" s="3" t="s">
        <v>134</v>
      </c>
      <c r="AB34" s="10" t="s">
        <v>134</v>
      </c>
      <c r="AC34" s="9" t="s">
        <v>134</v>
      </c>
      <c r="AD34" s="9" t="s">
        <v>134</v>
      </c>
      <c r="AE34" s="9" t="s">
        <v>134</v>
      </c>
      <c r="AF34" s="9" t="s">
        <v>134</v>
      </c>
      <c r="AG34" s="9" t="s">
        <v>134</v>
      </c>
      <c r="AH34" s="9" t="s">
        <v>134</v>
      </c>
      <c r="AI34" s="9" t="s">
        <v>134</v>
      </c>
      <c r="AJ34" s="9" t="s">
        <v>134</v>
      </c>
      <c r="AK34" s="9" t="s">
        <v>134</v>
      </c>
      <c r="AL34" s="9" t="s">
        <v>134</v>
      </c>
      <c r="AM34" s="9" t="s">
        <v>134</v>
      </c>
      <c r="AN34" s="9" t="s">
        <v>134</v>
      </c>
      <c r="AO34" s="9" t="s">
        <v>134</v>
      </c>
      <c r="AP34" s="9" t="s">
        <v>134</v>
      </c>
      <c r="AQ34" s="9" t="s">
        <v>134</v>
      </c>
      <c r="AR34" s="9" t="s">
        <v>134</v>
      </c>
      <c r="AS34" s="9" t="s">
        <v>134</v>
      </c>
      <c r="AT34" s="9" t="s">
        <v>134</v>
      </c>
      <c r="AU34" s="9" t="s">
        <v>134</v>
      </c>
      <c r="AV34" s="9" t="s">
        <v>134</v>
      </c>
      <c r="AW34" s="10" t="s">
        <v>134</v>
      </c>
      <c r="AX34" s="10" t="s">
        <v>134</v>
      </c>
      <c r="AY34" s="9" t="s">
        <v>213</v>
      </c>
      <c r="AZ34" s="9" t="s">
        <v>504</v>
      </c>
      <c r="BA34" s="9">
        <v>22</v>
      </c>
      <c r="BB34" s="10" t="s">
        <v>134</v>
      </c>
      <c r="BC34" s="10" t="s">
        <v>547</v>
      </c>
      <c r="BD34" s="9" t="s">
        <v>137</v>
      </c>
      <c r="BE34" s="9" t="s">
        <v>508</v>
      </c>
      <c r="BF34" s="9" t="s">
        <v>138</v>
      </c>
      <c r="BG34" s="9" t="s">
        <v>519</v>
      </c>
      <c r="BH34" s="9">
        <v>0</v>
      </c>
      <c r="BI34" s="10" t="s">
        <v>134</v>
      </c>
      <c r="BJ34" s="10" t="s">
        <v>134</v>
      </c>
      <c r="BK34" s="9" t="s">
        <v>135</v>
      </c>
      <c r="BL34" s="9" t="s">
        <v>135</v>
      </c>
      <c r="BM34" s="9" t="s">
        <v>134</v>
      </c>
      <c r="BN34" s="9" t="s">
        <v>134</v>
      </c>
      <c r="BO34" s="9" t="s">
        <v>134</v>
      </c>
      <c r="BP34" s="9" t="s">
        <v>134</v>
      </c>
      <c r="BQ34" s="9" t="s">
        <v>134</v>
      </c>
      <c r="BR34" s="9" t="s">
        <v>134</v>
      </c>
      <c r="BS34" s="9" t="s">
        <v>134</v>
      </c>
      <c r="BT34" s="10" t="s">
        <v>134</v>
      </c>
      <c r="BU34" s="9" t="s">
        <v>134</v>
      </c>
      <c r="BV34" s="9" t="s">
        <v>134</v>
      </c>
      <c r="BW34" s="9" t="s">
        <v>134</v>
      </c>
      <c r="BX34" s="9" t="s">
        <v>134</v>
      </c>
      <c r="BY34" s="9" t="s">
        <v>134</v>
      </c>
      <c r="BZ34" s="9" t="s">
        <v>134</v>
      </c>
      <c r="CA34" s="9" t="s">
        <v>134</v>
      </c>
      <c r="CB34" s="9" t="s">
        <v>134</v>
      </c>
      <c r="CC34" s="9" t="s">
        <v>134</v>
      </c>
      <c r="CD34" s="9" t="s">
        <v>134</v>
      </c>
      <c r="CE34" s="9" t="s">
        <v>134</v>
      </c>
      <c r="CF34" s="9" t="s">
        <v>134</v>
      </c>
      <c r="CG34" s="9" t="s">
        <v>134</v>
      </c>
      <c r="CH34" s="9" t="s">
        <v>134</v>
      </c>
      <c r="CI34" s="9" t="s">
        <v>134</v>
      </c>
      <c r="CJ34" s="9" t="s">
        <v>134</v>
      </c>
      <c r="CK34" s="9" t="s">
        <v>134</v>
      </c>
      <c r="CL34" s="9" t="s">
        <v>134</v>
      </c>
      <c r="CM34" s="9" t="s">
        <v>134</v>
      </c>
      <c r="CN34" s="9" t="s">
        <v>134</v>
      </c>
      <c r="CO34" s="9" t="s">
        <v>134</v>
      </c>
      <c r="CP34" s="9" t="s">
        <v>134</v>
      </c>
    </row>
    <row r="35" spans="1:94" hidden="1">
      <c r="A35" s="9">
        <v>10</v>
      </c>
      <c r="B35" s="9" t="s">
        <v>134</v>
      </c>
      <c r="C35" s="10">
        <v>33</v>
      </c>
      <c r="D35" s="10" t="s">
        <v>134</v>
      </c>
      <c r="E35" s="9" t="s">
        <v>134</v>
      </c>
      <c r="F35" s="9" t="s">
        <v>134</v>
      </c>
      <c r="G35" s="9" t="s">
        <v>134</v>
      </c>
      <c r="H35" s="9" t="s">
        <v>134</v>
      </c>
      <c r="I35" s="9" t="s">
        <v>134</v>
      </c>
      <c r="J35" s="9" t="s">
        <v>134</v>
      </c>
      <c r="K35" s="9" t="s">
        <v>134</v>
      </c>
      <c r="L35" s="9" t="s">
        <v>134</v>
      </c>
      <c r="M35" s="9" t="s">
        <v>134</v>
      </c>
      <c r="N35" s="9" t="s">
        <v>134</v>
      </c>
      <c r="O35" s="10" t="s">
        <v>134</v>
      </c>
      <c r="P35" s="9" t="s">
        <v>134</v>
      </c>
      <c r="Q35" s="9" t="s">
        <v>134</v>
      </c>
      <c r="R35" s="9" t="s">
        <v>134</v>
      </c>
      <c r="S35" s="10" t="s">
        <v>134</v>
      </c>
      <c r="T35" s="9" t="s">
        <v>134</v>
      </c>
      <c r="U35" s="10" t="s">
        <v>134</v>
      </c>
      <c r="V35" s="10" t="s">
        <v>134</v>
      </c>
      <c r="W35" s="9" t="s">
        <v>134</v>
      </c>
      <c r="X35" s="9" t="s">
        <v>134</v>
      </c>
      <c r="Y35" s="9" t="s">
        <v>134</v>
      </c>
      <c r="Z35" s="9" t="s">
        <v>134</v>
      </c>
      <c r="AA35" s="3" t="s">
        <v>134</v>
      </c>
      <c r="AB35" s="10" t="s">
        <v>134</v>
      </c>
      <c r="AC35" s="9" t="s">
        <v>134</v>
      </c>
      <c r="AD35" s="9" t="s">
        <v>134</v>
      </c>
      <c r="AE35" s="9" t="s">
        <v>134</v>
      </c>
      <c r="AF35" s="9" t="s">
        <v>134</v>
      </c>
      <c r="AG35" s="9" t="s">
        <v>134</v>
      </c>
      <c r="AH35" s="9" t="s">
        <v>134</v>
      </c>
      <c r="AI35" s="9" t="s">
        <v>134</v>
      </c>
      <c r="AJ35" s="9" t="s">
        <v>134</v>
      </c>
      <c r="AK35" s="9" t="s">
        <v>134</v>
      </c>
      <c r="AL35" s="9" t="s">
        <v>134</v>
      </c>
      <c r="AM35" s="9" t="s">
        <v>134</v>
      </c>
      <c r="AN35" s="9" t="s">
        <v>134</v>
      </c>
      <c r="AO35" s="9" t="s">
        <v>134</v>
      </c>
      <c r="AP35" s="9" t="s">
        <v>134</v>
      </c>
      <c r="AQ35" s="9" t="s">
        <v>134</v>
      </c>
      <c r="AR35" s="9" t="s">
        <v>134</v>
      </c>
      <c r="AS35" s="9" t="s">
        <v>134</v>
      </c>
      <c r="AT35" s="9" t="s">
        <v>134</v>
      </c>
      <c r="AU35" s="9" t="s">
        <v>134</v>
      </c>
      <c r="AV35" s="10" t="s">
        <v>134</v>
      </c>
      <c r="AW35" s="10" t="s">
        <v>134</v>
      </c>
      <c r="AX35" s="10" t="s">
        <v>134</v>
      </c>
      <c r="AY35" s="9" t="s">
        <v>214</v>
      </c>
      <c r="AZ35" s="9" t="s">
        <v>505</v>
      </c>
      <c r="BA35" s="9">
        <v>5</v>
      </c>
      <c r="BB35" s="10" t="s">
        <v>134</v>
      </c>
      <c r="BC35" s="10" t="s">
        <v>539</v>
      </c>
      <c r="BD35" s="9" t="s">
        <v>133</v>
      </c>
      <c r="BE35" s="9" t="s">
        <v>509</v>
      </c>
      <c r="BF35" s="9" t="s">
        <v>140</v>
      </c>
      <c r="BG35" s="9" t="s">
        <v>140</v>
      </c>
      <c r="BH35" s="9">
        <v>0</v>
      </c>
      <c r="BI35" s="10" t="s">
        <v>134</v>
      </c>
      <c r="BJ35" s="10" t="s">
        <v>134</v>
      </c>
      <c r="BK35" s="9" t="s">
        <v>135</v>
      </c>
      <c r="BL35" s="8" t="s">
        <v>127</v>
      </c>
      <c r="BM35" s="9" t="s">
        <v>141</v>
      </c>
      <c r="BN35" s="9" t="s">
        <v>218</v>
      </c>
      <c r="BO35" s="9" t="s">
        <v>182</v>
      </c>
      <c r="BP35" s="9" t="s">
        <v>134</v>
      </c>
      <c r="BQ35" s="9" t="s">
        <v>134</v>
      </c>
      <c r="BR35" s="9" t="s">
        <v>134</v>
      </c>
      <c r="BS35" s="9" t="s">
        <v>134</v>
      </c>
      <c r="BT35" s="10" t="s">
        <v>134</v>
      </c>
      <c r="BU35" s="9" t="s">
        <v>134</v>
      </c>
      <c r="BV35" s="9" t="s">
        <v>134</v>
      </c>
      <c r="BW35" s="9" t="s">
        <v>134</v>
      </c>
      <c r="BX35" s="9" t="s">
        <v>134</v>
      </c>
      <c r="BY35" s="9" t="s">
        <v>134</v>
      </c>
      <c r="BZ35" s="9" t="s">
        <v>134</v>
      </c>
      <c r="CA35" s="9" t="s">
        <v>134</v>
      </c>
      <c r="CB35" s="9" t="s">
        <v>134</v>
      </c>
      <c r="CC35" s="9" t="s">
        <v>134</v>
      </c>
      <c r="CD35" s="9" t="s">
        <v>134</v>
      </c>
      <c r="CE35" s="9" t="s">
        <v>134</v>
      </c>
      <c r="CF35" s="9" t="s">
        <v>134</v>
      </c>
      <c r="CG35" s="9" t="s">
        <v>134</v>
      </c>
      <c r="CH35" s="9" t="s">
        <v>134</v>
      </c>
      <c r="CI35" s="9" t="s">
        <v>134</v>
      </c>
      <c r="CJ35" s="9" t="s">
        <v>134</v>
      </c>
      <c r="CK35" s="9" t="s">
        <v>134</v>
      </c>
      <c r="CL35" s="9" t="s">
        <v>134</v>
      </c>
      <c r="CM35" s="9" t="s">
        <v>134</v>
      </c>
      <c r="CN35" s="9" t="s">
        <v>134</v>
      </c>
      <c r="CO35" s="9" t="s">
        <v>134</v>
      </c>
      <c r="CP35" s="9" t="s">
        <v>134</v>
      </c>
    </row>
    <row r="36" spans="1:94" hidden="1">
      <c r="A36" s="9">
        <v>10</v>
      </c>
      <c r="B36" s="9" t="s">
        <v>134</v>
      </c>
      <c r="C36" s="10">
        <v>34</v>
      </c>
      <c r="D36" s="10" t="s">
        <v>134</v>
      </c>
      <c r="E36" s="9" t="s">
        <v>134</v>
      </c>
      <c r="F36" s="9" t="s">
        <v>134</v>
      </c>
      <c r="G36" s="9" t="s">
        <v>134</v>
      </c>
      <c r="H36" s="9" t="s">
        <v>134</v>
      </c>
      <c r="I36" s="9" t="s">
        <v>134</v>
      </c>
      <c r="J36" s="9" t="s">
        <v>134</v>
      </c>
      <c r="K36" s="9" t="s">
        <v>134</v>
      </c>
      <c r="L36" s="9" t="s">
        <v>134</v>
      </c>
      <c r="M36" s="9" t="s">
        <v>134</v>
      </c>
      <c r="N36" s="9" t="s">
        <v>134</v>
      </c>
      <c r="O36" s="10" t="s">
        <v>134</v>
      </c>
      <c r="P36" s="9" t="s">
        <v>134</v>
      </c>
      <c r="Q36" s="9" t="s">
        <v>134</v>
      </c>
      <c r="R36" s="9" t="s">
        <v>134</v>
      </c>
      <c r="S36" s="10" t="s">
        <v>134</v>
      </c>
      <c r="T36" s="9" t="s">
        <v>134</v>
      </c>
      <c r="U36" s="10" t="s">
        <v>134</v>
      </c>
      <c r="V36" s="10" t="s">
        <v>134</v>
      </c>
      <c r="W36" s="9" t="s">
        <v>134</v>
      </c>
      <c r="X36" s="9" t="s">
        <v>134</v>
      </c>
      <c r="Y36" s="9" t="s">
        <v>134</v>
      </c>
      <c r="Z36" s="9" t="s">
        <v>134</v>
      </c>
      <c r="AA36" s="3" t="s">
        <v>134</v>
      </c>
      <c r="AB36" s="10" t="s">
        <v>134</v>
      </c>
      <c r="AC36" s="9" t="s">
        <v>134</v>
      </c>
      <c r="AD36" s="9" t="s">
        <v>134</v>
      </c>
      <c r="AE36" s="9" t="s">
        <v>134</v>
      </c>
      <c r="AF36" s="9" t="s">
        <v>134</v>
      </c>
      <c r="AG36" s="9" t="s">
        <v>134</v>
      </c>
      <c r="AH36" s="9" t="s">
        <v>134</v>
      </c>
      <c r="AI36" s="9" t="s">
        <v>134</v>
      </c>
      <c r="AJ36" s="9" t="s">
        <v>134</v>
      </c>
      <c r="AK36" s="9" t="s">
        <v>134</v>
      </c>
      <c r="AL36" s="9" t="s">
        <v>134</v>
      </c>
      <c r="AM36" s="9" t="s">
        <v>134</v>
      </c>
      <c r="AN36" s="9" t="s">
        <v>134</v>
      </c>
      <c r="AO36" s="9" t="s">
        <v>134</v>
      </c>
      <c r="AP36" s="9" t="s">
        <v>134</v>
      </c>
      <c r="AQ36" s="9" t="s">
        <v>134</v>
      </c>
      <c r="AR36" s="9" t="s">
        <v>134</v>
      </c>
      <c r="AS36" s="9" t="s">
        <v>134</v>
      </c>
      <c r="AT36" s="9" t="s">
        <v>134</v>
      </c>
      <c r="AU36" s="9" t="s">
        <v>134</v>
      </c>
      <c r="AV36" s="10" t="s">
        <v>134</v>
      </c>
      <c r="AW36" s="10" t="s">
        <v>134</v>
      </c>
      <c r="AX36" s="10" t="s">
        <v>134</v>
      </c>
      <c r="AY36" s="9" t="s">
        <v>215</v>
      </c>
      <c r="AZ36" s="9" t="s">
        <v>505</v>
      </c>
      <c r="BA36" s="9">
        <v>3</v>
      </c>
      <c r="BB36" s="10" t="s">
        <v>134</v>
      </c>
      <c r="BC36" s="10" t="s">
        <v>538</v>
      </c>
      <c r="BD36" s="9" t="s">
        <v>133</v>
      </c>
      <c r="BE36" s="9" t="s">
        <v>509</v>
      </c>
      <c r="BF36" s="9" t="s">
        <v>134</v>
      </c>
      <c r="BG36" s="9" t="s">
        <v>134</v>
      </c>
      <c r="BH36" s="9">
        <v>0</v>
      </c>
      <c r="BI36" s="10" t="s">
        <v>134</v>
      </c>
      <c r="BJ36" s="10" t="s">
        <v>134</v>
      </c>
      <c r="BK36" s="9" t="s">
        <v>135</v>
      </c>
      <c r="BL36" s="10" t="s">
        <v>134</v>
      </c>
      <c r="BM36" s="9" t="s">
        <v>134</v>
      </c>
      <c r="BN36" s="9" t="s">
        <v>134</v>
      </c>
      <c r="BO36" s="9" t="s">
        <v>134</v>
      </c>
      <c r="BP36" s="9" t="s">
        <v>134</v>
      </c>
      <c r="BQ36" s="9" t="s">
        <v>134</v>
      </c>
      <c r="BR36" s="9" t="s">
        <v>134</v>
      </c>
      <c r="BS36" s="9" t="s">
        <v>134</v>
      </c>
      <c r="BT36" s="10" t="s">
        <v>134</v>
      </c>
      <c r="BU36" s="9" t="s">
        <v>134</v>
      </c>
      <c r="BV36" s="9" t="s">
        <v>134</v>
      </c>
      <c r="BW36" s="9" t="s">
        <v>134</v>
      </c>
      <c r="BX36" s="9" t="s">
        <v>134</v>
      </c>
      <c r="BY36" s="9" t="s">
        <v>134</v>
      </c>
      <c r="BZ36" s="9" t="s">
        <v>134</v>
      </c>
      <c r="CA36" s="9" t="s">
        <v>134</v>
      </c>
      <c r="CB36" s="9" t="s">
        <v>134</v>
      </c>
      <c r="CC36" s="9" t="s">
        <v>134</v>
      </c>
      <c r="CD36" s="9" t="s">
        <v>134</v>
      </c>
      <c r="CE36" s="9" t="s">
        <v>134</v>
      </c>
      <c r="CF36" s="9" t="s">
        <v>134</v>
      </c>
      <c r="CG36" s="9" t="s">
        <v>134</v>
      </c>
      <c r="CH36" s="9" t="s">
        <v>134</v>
      </c>
      <c r="CI36" s="9" t="s">
        <v>134</v>
      </c>
      <c r="CJ36" s="9" t="s">
        <v>134</v>
      </c>
      <c r="CK36" s="9" t="s">
        <v>134</v>
      </c>
      <c r="CL36" s="9" t="s">
        <v>134</v>
      </c>
      <c r="CM36" s="9" t="s">
        <v>134</v>
      </c>
      <c r="CN36" s="9" t="s">
        <v>134</v>
      </c>
      <c r="CO36" s="9" t="s">
        <v>134</v>
      </c>
      <c r="CP36" s="9" t="s">
        <v>134</v>
      </c>
    </row>
    <row r="37" spans="1:94" ht="22">
      <c r="A37" s="9">
        <v>11</v>
      </c>
      <c r="B37" s="12" t="s">
        <v>23</v>
      </c>
      <c r="C37" s="10">
        <v>35</v>
      </c>
      <c r="D37" s="10" t="s">
        <v>81</v>
      </c>
      <c r="E37" s="4" t="s">
        <v>81</v>
      </c>
      <c r="F37" s="4" t="s">
        <v>81</v>
      </c>
      <c r="G37" s="4" t="s">
        <v>81</v>
      </c>
      <c r="H37" s="8" t="s">
        <v>74</v>
      </c>
      <c r="I37" s="8" t="s">
        <v>76</v>
      </c>
      <c r="J37" s="9" t="s">
        <v>3</v>
      </c>
      <c r="K37" s="2" t="s">
        <v>24</v>
      </c>
      <c r="L37" s="2" t="s">
        <v>178</v>
      </c>
      <c r="M37" s="2" t="s">
        <v>127</v>
      </c>
      <c r="N37" s="2" t="s">
        <v>25</v>
      </c>
      <c r="O37" s="2" t="s">
        <v>605</v>
      </c>
      <c r="P37" s="2" t="s">
        <v>62</v>
      </c>
      <c r="Q37" s="9" t="s">
        <v>63</v>
      </c>
      <c r="R37" s="9">
        <v>18</v>
      </c>
      <c r="S37" s="10" t="s">
        <v>589</v>
      </c>
      <c r="T37" s="7" t="s">
        <v>81</v>
      </c>
      <c r="U37" s="7" t="s">
        <v>81</v>
      </c>
      <c r="V37" s="7" t="s">
        <v>81</v>
      </c>
      <c r="W37" s="3">
        <v>105.83</v>
      </c>
      <c r="X37" s="3">
        <v>22.67</v>
      </c>
      <c r="Y37" s="3">
        <v>227.17</v>
      </c>
      <c r="Z37" s="3">
        <v>52.99</v>
      </c>
      <c r="AA37" s="3">
        <v>408.66</v>
      </c>
      <c r="AB37" s="3" t="s">
        <v>598</v>
      </c>
      <c r="AC37" s="9" t="s">
        <v>81</v>
      </c>
      <c r="AD37" s="9" t="s">
        <v>81</v>
      </c>
      <c r="AE37" s="9" t="s">
        <v>81</v>
      </c>
      <c r="AF37" s="9" t="s">
        <v>81</v>
      </c>
      <c r="AG37" s="9" t="s">
        <v>81</v>
      </c>
      <c r="AH37" s="9" t="s">
        <v>81</v>
      </c>
      <c r="AI37" s="9" t="s">
        <v>81</v>
      </c>
      <c r="AJ37" s="9" t="s">
        <v>81</v>
      </c>
      <c r="AK37" s="9" t="s">
        <v>81</v>
      </c>
      <c r="AL37" s="9" t="s">
        <v>81</v>
      </c>
      <c r="AM37" s="9" t="s">
        <v>81</v>
      </c>
      <c r="AN37" s="9" t="s">
        <v>81</v>
      </c>
      <c r="AO37" s="9" t="s">
        <v>81</v>
      </c>
      <c r="AP37" s="9" t="s">
        <v>81</v>
      </c>
      <c r="AQ37" s="9" t="s">
        <v>81</v>
      </c>
      <c r="AR37" s="9" t="s">
        <v>81</v>
      </c>
      <c r="AS37" s="9" t="s">
        <v>81</v>
      </c>
      <c r="AT37" s="9" t="s">
        <v>81</v>
      </c>
      <c r="AU37" s="9" t="s">
        <v>81</v>
      </c>
      <c r="AV37" s="9" t="s">
        <v>81</v>
      </c>
      <c r="AW37" s="10" t="s">
        <v>81</v>
      </c>
      <c r="AX37" s="10" t="s">
        <v>81</v>
      </c>
      <c r="AY37" s="9" t="s">
        <v>81</v>
      </c>
      <c r="AZ37" s="9" t="s">
        <v>81</v>
      </c>
      <c r="BA37" s="9" t="s">
        <v>81</v>
      </c>
      <c r="BB37" s="11" t="s">
        <v>81</v>
      </c>
      <c r="BC37" s="11" t="s">
        <v>81</v>
      </c>
      <c r="BD37" s="9" t="s">
        <v>133</v>
      </c>
      <c r="BE37" s="9" t="s">
        <v>81</v>
      </c>
      <c r="BF37" s="9" t="s">
        <v>81</v>
      </c>
      <c r="BG37" s="9" t="s">
        <v>81</v>
      </c>
      <c r="BH37" s="9" t="s">
        <v>81</v>
      </c>
      <c r="BI37" s="10" t="s">
        <v>81</v>
      </c>
      <c r="BJ37" s="10" t="s">
        <v>81</v>
      </c>
      <c r="BK37" s="9" t="s">
        <v>81</v>
      </c>
      <c r="BL37" s="9" t="s">
        <v>81</v>
      </c>
      <c r="BM37" s="9" t="s">
        <v>81</v>
      </c>
      <c r="BN37" s="9" t="s">
        <v>81</v>
      </c>
      <c r="BO37" s="9" t="s">
        <v>81</v>
      </c>
      <c r="BP37" s="9" t="s">
        <v>81</v>
      </c>
      <c r="BQ37" s="9" t="s">
        <v>81</v>
      </c>
      <c r="BR37" s="9" t="s">
        <v>81</v>
      </c>
      <c r="BS37" s="9" t="s">
        <v>81</v>
      </c>
      <c r="BT37" s="10" t="s">
        <v>81</v>
      </c>
      <c r="BU37" s="9" t="s">
        <v>81</v>
      </c>
      <c r="BV37" s="9" t="s">
        <v>81</v>
      </c>
      <c r="BW37" s="9" t="s">
        <v>81</v>
      </c>
      <c r="BX37" s="9" t="s">
        <v>81</v>
      </c>
      <c r="BY37" s="9" t="s">
        <v>81</v>
      </c>
      <c r="BZ37" s="9" t="s">
        <v>81</v>
      </c>
      <c r="CA37" s="9" t="s">
        <v>81</v>
      </c>
      <c r="CB37" s="9" t="s">
        <v>81</v>
      </c>
      <c r="CC37" s="9" t="s">
        <v>81</v>
      </c>
      <c r="CD37" s="9" t="s">
        <v>81</v>
      </c>
      <c r="CE37" s="9" t="s">
        <v>81</v>
      </c>
      <c r="CF37" s="9" t="s">
        <v>81</v>
      </c>
      <c r="CG37" s="9" t="s">
        <v>81</v>
      </c>
      <c r="CH37" s="9" t="s">
        <v>81</v>
      </c>
      <c r="CI37" s="9" t="s">
        <v>81</v>
      </c>
      <c r="CJ37" s="9" t="s">
        <v>81</v>
      </c>
      <c r="CK37" s="9" t="s">
        <v>81</v>
      </c>
      <c r="CL37" s="9" t="s">
        <v>81</v>
      </c>
      <c r="CM37" s="9" t="s">
        <v>81</v>
      </c>
      <c r="CN37" s="9" t="s">
        <v>81</v>
      </c>
      <c r="CO37" s="9" t="s">
        <v>81</v>
      </c>
      <c r="CP37" s="9" t="s">
        <v>81</v>
      </c>
    </row>
    <row r="38" spans="1:94" ht="33">
      <c r="A38" s="9">
        <v>12</v>
      </c>
      <c r="B38" s="12" t="s">
        <v>26</v>
      </c>
      <c r="C38" s="10">
        <v>36</v>
      </c>
      <c r="D38" s="10" t="s">
        <v>657</v>
      </c>
      <c r="E38" s="4">
        <v>1203529175</v>
      </c>
      <c r="F38" s="4" t="s">
        <v>125</v>
      </c>
      <c r="G38" s="8" t="s">
        <v>278</v>
      </c>
      <c r="H38" s="8" t="s">
        <v>74</v>
      </c>
      <c r="I38" s="8" t="s">
        <v>76</v>
      </c>
      <c r="J38" s="9" t="s">
        <v>3</v>
      </c>
      <c r="K38" s="2" t="s">
        <v>10</v>
      </c>
      <c r="L38" s="2" t="s">
        <v>178</v>
      </c>
      <c r="M38" s="2" t="s">
        <v>127</v>
      </c>
      <c r="N38" s="2" t="s">
        <v>27</v>
      </c>
      <c r="O38" s="2" t="s">
        <v>179</v>
      </c>
      <c r="P38" s="2" t="s">
        <v>58</v>
      </c>
      <c r="Q38" s="9" t="s">
        <v>64</v>
      </c>
      <c r="R38" s="9">
        <v>26</v>
      </c>
      <c r="S38" s="10" t="s">
        <v>590</v>
      </c>
      <c r="T38" s="7" t="s">
        <v>190</v>
      </c>
      <c r="U38" s="7">
        <v>340</v>
      </c>
      <c r="V38" s="7" t="s">
        <v>595</v>
      </c>
      <c r="W38" s="3">
        <v>55.78</v>
      </c>
      <c r="X38" s="3">
        <v>312.61</v>
      </c>
      <c r="Y38" s="3">
        <v>185.68</v>
      </c>
      <c r="Z38" s="3">
        <v>145.93</v>
      </c>
      <c r="AA38" s="3">
        <f>W38+X38+Y38+Z38</f>
        <v>700</v>
      </c>
      <c r="AB38" s="3" t="s">
        <v>610</v>
      </c>
      <c r="AC38" s="9" t="s">
        <v>127</v>
      </c>
      <c r="AD38" s="9" t="s">
        <v>487</v>
      </c>
      <c r="AE38" s="8" t="s">
        <v>489</v>
      </c>
      <c r="AF38" s="8" t="s">
        <v>128</v>
      </c>
      <c r="AG38" s="8" t="s">
        <v>493</v>
      </c>
      <c r="AH38" s="8" t="s">
        <v>135</v>
      </c>
      <c r="AI38" s="11" t="s">
        <v>134</v>
      </c>
      <c r="AJ38" s="8" t="s">
        <v>130</v>
      </c>
      <c r="AK38" s="8" t="s">
        <v>127</v>
      </c>
      <c r="AL38" s="8" t="s">
        <v>131</v>
      </c>
      <c r="AM38" s="8" t="s">
        <v>503</v>
      </c>
      <c r="AN38" s="8" t="s">
        <v>127</v>
      </c>
      <c r="AO38" s="8" t="s">
        <v>131</v>
      </c>
      <c r="AP38" s="8" t="s">
        <v>503</v>
      </c>
      <c r="AQ38" s="8" t="s">
        <v>127</v>
      </c>
      <c r="AR38" s="8" t="s">
        <v>131</v>
      </c>
      <c r="AS38" s="8" t="s">
        <v>503</v>
      </c>
      <c r="AT38" s="8" t="s">
        <v>127</v>
      </c>
      <c r="AU38" s="8" t="s">
        <v>131</v>
      </c>
      <c r="AV38" s="8" t="s">
        <v>503</v>
      </c>
      <c r="AW38" s="11" t="s">
        <v>557</v>
      </c>
      <c r="AX38" s="11" t="s">
        <v>556</v>
      </c>
      <c r="AY38" s="8" t="s">
        <v>132</v>
      </c>
      <c r="AZ38" s="8" t="s">
        <v>506</v>
      </c>
      <c r="BA38" s="8">
        <v>41</v>
      </c>
      <c r="BB38" s="11" t="s">
        <v>544</v>
      </c>
      <c r="BC38" s="10" t="s">
        <v>544</v>
      </c>
      <c r="BD38" s="8" t="s">
        <v>133</v>
      </c>
      <c r="BE38" s="8" t="s">
        <v>507</v>
      </c>
      <c r="BF38" s="8" t="s">
        <v>231</v>
      </c>
      <c r="BG38" s="8" t="s">
        <v>231</v>
      </c>
      <c r="BH38" s="9">
        <v>0</v>
      </c>
      <c r="BI38" s="10">
        <v>200</v>
      </c>
      <c r="BJ38" s="10" t="s">
        <v>532</v>
      </c>
      <c r="BK38" s="8" t="s">
        <v>135</v>
      </c>
      <c r="BL38" s="8" t="s">
        <v>135</v>
      </c>
      <c r="BM38" s="8" t="s">
        <v>134</v>
      </c>
      <c r="BN38" s="8" t="s">
        <v>134</v>
      </c>
      <c r="BO38" s="8" t="s">
        <v>134</v>
      </c>
      <c r="BP38" s="11" t="s">
        <v>151</v>
      </c>
      <c r="BQ38" s="8" t="s">
        <v>145</v>
      </c>
      <c r="BR38" s="8" t="s">
        <v>146</v>
      </c>
      <c r="BS38" s="8">
        <v>600</v>
      </c>
      <c r="BT38" s="11" t="s">
        <v>567</v>
      </c>
      <c r="BU38" s="8" t="s">
        <v>147</v>
      </c>
      <c r="BV38" s="8" t="s">
        <v>148</v>
      </c>
      <c r="BW38" s="8">
        <v>0</v>
      </c>
      <c r="BX38" s="8" t="s">
        <v>135</v>
      </c>
      <c r="BY38" s="10" t="s">
        <v>626</v>
      </c>
      <c r="BZ38" s="8" t="s">
        <v>149</v>
      </c>
      <c r="CA38" s="8" t="s">
        <v>150</v>
      </c>
      <c r="CB38" s="8">
        <v>0</v>
      </c>
      <c r="CC38" s="11" t="s">
        <v>231</v>
      </c>
      <c r="CD38" s="11" t="s">
        <v>231</v>
      </c>
      <c r="CE38" s="8" t="s">
        <v>134</v>
      </c>
      <c r="CF38" s="8" t="s">
        <v>134</v>
      </c>
      <c r="CG38" s="8" t="s">
        <v>135</v>
      </c>
      <c r="CH38" s="8" t="s">
        <v>152</v>
      </c>
      <c r="CI38" s="8" t="s">
        <v>126</v>
      </c>
      <c r="CJ38" s="8" t="s">
        <v>153</v>
      </c>
      <c r="CK38" s="8" t="s">
        <v>159</v>
      </c>
      <c r="CL38" s="11" t="s">
        <v>570</v>
      </c>
      <c r="CM38" s="11" t="s">
        <v>573</v>
      </c>
      <c r="CN38" s="8" t="s">
        <v>576</v>
      </c>
      <c r="CO38" s="8" t="s">
        <v>160</v>
      </c>
      <c r="CP38" s="8" t="s">
        <v>160</v>
      </c>
    </row>
    <row r="39" spans="1:94" ht="22" hidden="1">
      <c r="A39" s="9">
        <v>12</v>
      </c>
      <c r="B39" s="9" t="s">
        <v>134</v>
      </c>
      <c r="C39" s="10">
        <v>37</v>
      </c>
      <c r="D39" s="10" t="s">
        <v>134</v>
      </c>
      <c r="E39" s="5" t="s">
        <v>134</v>
      </c>
      <c r="F39" s="5" t="s">
        <v>134</v>
      </c>
      <c r="G39" s="9" t="s">
        <v>134</v>
      </c>
      <c r="H39" s="9" t="s">
        <v>134</v>
      </c>
      <c r="I39" s="9" t="s">
        <v>134</v>
      </c>
      <c r="J39" s="9" t="s">
        <v>134</v>
      </c>
      <c r="K39" s="9" t="s">
        <v>134</v>
      </c>
      <c r="L39" s="9" t="s">
        <v>134</v>
      </c>
      <c r="M39" s="9" t="s">
        <v>134</v>
      </c>
      <c r="N39" s="9" t="s">
        <v>134</v>
      </c>
      <c r="O39" s="10" t="s">
        <v>134</v>
      </c>
      <c r="P39" s="9" t="s">
        <v>134</v>
      </c>
      <c r="Q39" s="9" t="s">
        <v>134</v>
      </c>
      <c r="R39" s="9" t="s">
        <v>134</v>
      </c>
      <c r="S39" s="10" t="s">
        <v>134</v>
      </c>
      <c r="T39" s="7" t="s">
        <v>134</v>
      </c>
      <c r="U39" s="10" t="s">
        <v>134</v>
      </c>
      <c r="V39" s="10" t="s">
        <v>134</v>
      </c>
      <c r="W39" s="9" t="s">
        <v>134</v>
      </c>
      <c r="X39" s="9" t="s">
        <v>134</v>
      </c>
      <c r="Y39" s="9" t="s">
        <v>134</v>
      </c>
      <c r="Z39" s="9" t="s">
        <v>134</v>
      </c>
      <c r="AA39" s="3" t="s">
        <v>134</v>
      </c>
      <c r="AB39" s="10" t="s">
        <v>134</v>
      </c>
      <c r="AC39" s="9" t="s">
        <v>134</v>
      </c>
      <c r="AD39" s="9" t="s">
        <v>134</v>
      </c>
      <c r="AE39" s="9" t="s">
        <v>134</v>
      </c>
      <c r="AF39" s="9" t="s">
        <v>134</v>
      </c>
      <c r="AG39" s="9" t="s">
        <v>134</v>
      </c>
      <c r="AH39" s="9" t="s">
        <v>134</v>
      </c>
      <c r="AI39" s="9" t="s">
        <v>134</v>
      </c>
      <c r="AJ39" s="9" t="s">
        <v>134</v>
      </c>
      <c r="AK39" s="9" t="s">
        <v>134</v>
      </c>
      <c r="AL39" s="9" t="s">
        <v>134</v>
      </c>
      <c r="AM39" s="9" t="s">
        <v>134</v>
      </c>
      <c r="AN39" s="9" t="s">
        <v>134</v>
      </c>
      <c r="AO39" s="9" t="s">
        <v>134</v>
      </c>
      <c r="AP39" s="9" t="s">
        <v>134</v>
      </c>
      <c r="AQ39" s="9" t="s">
        <v>134</v>
      </c>
      <c r="AR39" s="9" t="s">
        <v>134</v>
      </c>
      <c r="AS39" s="9" t="s">
        <v>134</v>
      </c>
      <c r="AT39" s="9" t="s">
        <v>134</v>
      </c>
      <c r="AU39" s="9" t="s">
        <v>134</v>
      </c>
      <c r="AV39" s="9" t="s">
        <v>134</v>
      </c>
      <c r="AW39" s="10" t="s">
        <v>134</v>
      </c>
      <c r="AX39" s="10" t="s">
        <v>134</v>
      </c>
      <c r="AY39" s="8" t="s">
        <v>136</v>
      </c>
      <c r="AZ39" s="9" t="s">
        <v>504</v>
      </c>
      <c r="BA39" s="8">
        <v>22</v>
      </c>
      <c r="BB39" s="10" t="s">
        <v>134</v>
      </c>
      <c r="BC39" s="10" t="s">
        <v>547</v>
      </c>
      <c r="BD39" s="8" t="s">
        <v>137</v>
      </c>
      <c r="BE39" s="8" t="s">
        <v>507</v>
      </c>
      <c r="BF39" s="8" t="s">
        <v>138</v>
      </c>
      <c r="BG39" s="9" t="s">
        <v>519</v>
      </c>
      <c r="BH39" s="8" t="s">
        <v>474</v>
      </c>
      <c r="BI39" s="11" t="s">
        <v>134</v>
      </c>
      <c r="BJ39" s="11" t="s">
        <v>134</v>
      </c>
      <c r="BK39" s="8" t="s">
        <v>135</v>
      </c>
      <c r="BL39" s="8" t="s">
        <v>135</v>
      </c>
      <c r="BM39" s="8" t="s">
        <v>134</v>
      </c>
      <c r="BN39" s="8" t="s">
        <v>134</v>
      </c>
      <c r="BO39" s="8" t="s">
        <v>134</v>
      </c>
      <c r="BP39" s="8" t="s">
        <v>134</v>
      </c>
      <c r="BQ39" s="8" t="s">
        <v>134</v>
      </c>
      <c r="BR39" s="8" t="s">
        <v>134</v>
      </c>
      <c r="BS39" s="8" t="s">
        <v>134</v>
      </c>
      <c r="BT39" s="10" t="s">
        <v>134</v>
      </c>
      <c r="BU39" s="8" t="s">
        <v>134</v>
      </c>
      <c r="BV39" s="8" t="s">
        <v>134</v>
      </c>
      <c r="BW39" s="8" t="s">
        <v>134</v>
      </c>
      <c r="BX39" s="8" t="s">
        <v>134</v>
      </c>
      <c r="BY39" s="8" t="s">
        <v>134</v>
      </c>
      <c r="BZ39" s="8" t="s">
        <v>134</v>
      </c>
      <c r="CA39" s="8" t="s">
        <v>134</v>
      </c>
      <c r="CB39" s="8" t="s">
        <v>134</v>
      </c>
      <c r="CC39" s="8" t="s">
        <v>134</v>
      </c>
      <c r="CD39" s="8" t="s">
        <v>134</v>
      </c>
      <c r="CE39" s="8" t="s">
        <v>134</v>
      </c>
      <c r="CF39" s="8" t="s">
        <v>134</v>
      </c>
      <c r="CG39" s="8" t="s">
        <v>134</v>
      </c>
      <c r="CH39" s="8" t="s">
        <v>154</v>
      </c>
      <c r="CI39" s="8" t="s">
        <v>126</v>
      </c>
      <c r="CJ39" s="8" t="s">
        <v>155</v>
      </c>
      <c r="CK39" s="8" t="s">
        <v>134</v>
      </c>
      <c r="CL39" s="8" t="s">
        <v>134</v>
      </c>
      <c r="CM39" s="8" t="s">
        <v>134</v>
      </c>
      <c r="CN39" s="8" t="s">
        <v>134</v>
      </c>
      <c r="CO39" s="8" t="s">
        <v>134</v>
      </c>
      <c r="CP39" s="8" t="s">
        <v>134</v>
      </c>
    </row>
    <row r="40" spans="1:94" ht="22" hidden="1">
      <c r="A40" s="9">
        <v>12</v>
      </c>
      <c r="B40" s="9" t="s">
        <v>134</v>
      </c>
      <c r="C40" s="10">
        <v>38</v>
      </c>
      <c r="D40" s="10" t="s">
        <v>134</v>
      </c>
      <c r="E40" s="5" t="s">
        <v>134</v>
      </c>
      <c r="F40" s="5" t="s">
        <v>134</v>
      </c>
      <c r="G40" s="9" t="s">
        <v>134</v>
      </c>
      <c r="H40" s="9" t="s">
        <v>134</v>
      </c>
      <c r="I40" s="9" t="s">
        <v>134</v>
      </c>
      <c r="J40" s="9" t="s">
        <v>134</v>
      </c>
      <c r="K40" s="9" t="s">
        <v>134</v>
      </c>
      <c r="L40" s="9" t="s">
        <v>134</v>
      </c>
      <c r="M40" s="9" t="s">
        <v>134</v>
      </c>
      <c r="N40" s="9" t="s">
        <v>134</v>
      </c>
      <c r="O40" s="10" t="s">
        <v>134</v>
      </c>
      <c r="P40" s="9" t="s">
        <v>134</v>
      </c>
      <c r="Q40" s="9" t="s">
        <v>134</v>
      </c>
      <c r="R40" s="9" t="s">
        <v>134</v>
      </c>
      <c r="S40" s="10" t="s">
        <v>134</v>
      </c>
      <c r="T40" s="7" t="s">
        <v>134</v>
      </c>
      <c r="U40" s="10" t="s">
        <v>134</v>
      </c>
      <c r="V40" s="10" t="s">
        <v>134</v>
      </c>
      <c r="W40" s="9" t="s">
        <v>134</v>
      </c>
      <c r="X40" s="9" t="s">
        <v>134</v>
      </c>
      <c r="Y40" s="9" t="s">
        <v>134</v>
      </c>
      <c r="Z40" s="9" t="s">
        <v>134</v>
      </c>
      <c r="AA40" s="3" t="s">
        <v>134</v>
      </c>
      <c r="AB40" s="10" t="s">
        <v>134</v>
      </c>
      <c r="AC40" s="9" t="s">
        <v>134</v>
      </c>
      <c r="AD40" s="9" t="s">
        <v>134</v>
      </c>
      <c r="AE40" s="9" t="s">
        <v>134</v>
      </c>
      <c r="AF40" s="9" t="s">
        <v>134</v>
      </c>
      <c r="AG40" s="9" t="s">
        <v>134</v>
      </c>
      <c r="AH40" s="9" t="s">
        <v>134</v>
      </c>
      <c r="AI40" s="9" t="s">
        <v>134</v>
      </c>
      <c r="AJ40" s="9" t="s">
        <v>134</v>
      </c>
      <c r="AK40" s="9" t="s">
        <v>134</v>
      </c>
      <c r="AL40" s="9" t="s">
        <v>134</v>
      </c>
      <c r="AM40" s="9" t="s">
        <v>134</v>
      </c>
      <c r="AN40" s="9" t="s">
        <v>134</v>
      </c>
      <c r="AO40" s="9" t="s">
        <v>134</v>
      </c>
      <c r="AP40" s="9" t="s">
        <v>134</v>
      </c>
      <c r="AQ40" s="9" t="s">
        <v>134</v>
      </c>
      <c r="AR40" s="9" t="s">
        <v>134</v>
      </c>
      <c r="AS40" s="9" t="s">
        <v>134</v>
      </c>
      <c r="AT40" s="9" t="s">
        <v>134</v>
      </c>
      <c r="AU40" s="9" t="s">
        <v>134</v>
      </c>
      <c r="AV40" s="9" t="s">
        <v>134</v>
      </c>
      <c r="AW40" s="10" t="s">
        <v>134</v>
      </c>
      <c r="AX40" s="10" t="s">
        <v>134</v>
      </c>
      <c r="AY40" s="8" t="s">
        <v>139</v>
      </c>
      <c r="AZ40" s="9" t="s">
        <v>505</v>
      </c>
      <c r="BA40" s="8">
        <v>9</v>
      </c>
      <c r="BB40" s="10" t="s">
        <v>134</v>
      </c>
      <c r="BC40" s="10" t="s">
        <v>539</v>
      </c>
      <c r="BD40" s="8" t="s">
        <v>133</v>
      </c>
      <c r="BE40" s="9" t="s">
        <v>509</v>
      </c>
      <c r="BF40" s="8" t="s">
        <v>140</v>
      </c>
      <c r="BG40" s="9" t="s">
        <v>140</v>
      </c>
      <c r="BH40" s="9">
        <v>0</v>
      </c>
      <c r="BI40" s="11" t="s">
        <v>134</v>
      </c>
      <c r="BJ40" s="11" t="s">
        <v>134</v>
      </c>
      <c r="BK40" s="8" t="s">
        <v>135</v>
      </c>
      <c r="BL40" s="8" t="s">
        <v>127</v>
      </c>
      <c r="BM40" s="8" t="s">
        <v>141</v>
      </c>
      <c r="BN40" s="8" t="s">
        <v>142</v>
      </c>
      <c r="BO40" s="8" t="s">
        <v>143</v>
      </c>
      <c r="BP40" s="8" t="s">
        <v>134</v>
      </c>
      <c r="BQ40" s="8" t="s">
        <v>134</v>
      </c>
      <c r="BR40" s="8" t="s">
        <v>134</v>
      </c>
      <c r="BS40" s="8" t="s">
        <v>134</v>
      </c>
      <c r="BT40" s="10" t="s">
        <v>134</v>
      </c>
      <c r="BU40" s="8" t="s">
        <v>134</v>
      </c>
      <c r="BV40" s="8" t="s">
        <v>134</v>
      </c>
      <c r="BW40" s="8" t="s">
        <v>134</v>
      </c>
      <c r="BX40" s="8" t="s">
        <v>134</v>
      </c>
      <c r="BY40" s="8" t="s">
        <v>134</v>
      </c>
      <c r="BZ40" s="8" t="s">
        <v>134</v>
      </c>
      <c r="CA40" s="8" t="s">
        <v>134</v>
      </c>
      <c r="CB40" s="8" t="s">
        <v>134</v>
      </c>
      <c r="CC40" s="8" t="s">
        <v>134</v>
      </c>
      <c r="CD40" s="8" t="s">
        <v>134</v>
      </c>
      <c r="CE40" s="8" t="s">
        <v>134</v>
      </c>
      <c r="CF40" s="8" t="s">
        <v>134</v>
      </c>
      <c r="CG40" s="8" t="s">
        <v>134</v>
      </c>
      <c r="CH40" s="8" t="s">
        <v>156</v>
      </c>
      <c r="CI40" s="8" t="s">
        <v>157</v>
      </c>
      <c r="CJ40" s="8" t="s">
        <v>153</v>
      </c>
      <c r="CK40" s="8" t="s">
        <v>134</v>
      </c>
      <c r="CL40" s="8" t="s">
        <v>134</v>
      </c>
      <c r="CM40" s="8" t="s">
        <v>134</v>
      </c>
      <c r="CN40" s="8" t="s">
        <v>134</v>
      </c>
      <c r="CO40" s="8" t="s">
        <v>134</v>
      </c>
      <c r="CP40" s="8" t="s">
        <v>134</v>
      </c>
    </row>
    <row r="41" spans="1:94" ht="22" hidden="1">
      <c r="A41" s="9">
        <v>12</v>
      </c>
      <c r="B41" s="9" t="s">
        <v>134</v>
      </c>
      <c r="C41" s="10">
        <v>39</v>
      </c>
      <c r="D41" s="10" t="s">
        <v>134</v>
      </c>
      <c r="E41" s="5" t="s">
        <v>134</v>
      </c>
      <c r="F41" s="5" t="s">
        <v>134</v>
      </c>
      <c r="G41" s="9" t="s">
        <v>134</v>
      </c>
      <c r="H41" s="9" t="s">
        <v>134</v>
      </c>
      <c r="I41" s="9" t="s">
        <v>134</v>
      </c>
      <c r="J41" s="9" t="s">
        <v>134</v>
      </c>
      <c r="K41" s="9" t="s">
        <v>134</v>
      </c>
      <c r="L41" s="9" t="s">
        <v>134</v>
      </c>
      <c r="M41" s="9" t="s">
        <v>134</v>
      </c>
      <c r="N41" s="9" t="s">
        <v>134</v>
      </c>
      <c r="O41" s="10" t="s">
        <v>134</v>
      </c>
      <c r="P41" s="9" t="s">
        <v>134</v>
      </c>
      <c r="Q41" s="9" t="s">
        <v>134</v>
      </c>
      <c r="R41" s="9" t="s">
        <v>134</v>
      </c>
      <c r="S41" s="10" t="s">
        <v>134</v>
      </c>
      <c r="T41" s="7" t="s">
        <v>134</v>
      </c>
      <c r="U41" s="10" t="s">
        <v>134</v>
      </c>
      <c r="V41" s="10" t="s">
        <v>134</v>
      </c>
      <c r="W41" s="9" t="s">
        <v>134</v>
      </c>
      <c r="X41" s="9" t="s">
        <v>134</v>
      </c>
      <c r="Y41" s="9" t="s">
        <v>134</v>
      </c>
      <c r="Z41" s="9" t="s">
        <v>134</v>
      </c>
      <c r="AA41" s="3" t="s">
        <v>134</v>
      </c>
      <c r="AB41" s="10" t="s">
        <v>134</v>
      </c>
      <c r="AC41" s="9" t="s">
        <v>134</v>
      </c>
      <c r="AD41" s="9" t="s">
        <v>134</v>
      </c>
      <c r="AE41" s="9" t="s">
        <v>134</v>
      </c>
      <c r="AF41" s="9" t="s">
        <v>134</v>
      </c>
      <c r="AG41" s="9" t="s">
        <v>134</v>
      </c>
      <c r="AH41" s="9" t="s">
        <v>134</v>
      </c>
      <c r="AI41" s="9" t="s">
        <v>134</v>
      </c>
      <c r="AJ41" s="9" t="s">
        <v>134</v>
      </c>
      <c r="AK41" s="9" t="s">
        <v>134</v>
      </c>
      <c r="AL41" s="9" t="s">
        <v>134</v>
      </c>
      <c r="AM41" s="9" t="s">
        <v>134</v>
      </c>
      <c r="AN41" s="9" t="s">
        <v>134</v>
      </c>
      <c r="AO41" s="9" t="s">
        <v>134</v>
      </c>
      <c r="AP41" s="9" t="s">
        <v>134</v>
      </c>
      <c r="AQ41" s="9" t="s">
        <v>134</v>
      </c>
      <c r="AR41" s="9" t="s">
        <v>134</v>
      </c>
      <c r="AS41" s="9" t="s">
        <v>134</v>
      </c>
      <c r="AT41" s="9" t="s">
        <v>134</v>
      </c>
      <c r="AU41" s="9" t="s">
        <v>134</v>
      </c>
      <c r="AV41" s="9" t="s">
        <v>134</v>
      </c>
      <c r="AW41" s="10" t="s">
        <v>134</v>
      </c>
      <c r="AX41" s="10" t="s">
        <v>134</v>
      </c>
      <c r="AY41" s="8" t="s">
        <v>144</v>
      </c>
      <c r="AZ41" s="9" t="s">
        <v>505</v>
      </c>
      <c r="BA41" s="8">
        <v>7</v>
      </c>
      <c r="BB41" s="10" t="s">
        <v>134</v>
      </c>
      <c r="BC41" s="10" t="s">
        <v>539</v>
      </c>
      <c r="BD41" s="8" t="s">
        <v>133</v>
      </c>
      <c r="BE41" s="9" t="s">
        <v>509</v>
      </c>
      <c r="BF41" s="8" t="s">
        <v>140</v>
      </c>
      <c r="BG41" s="9" t="s">
        <v>140</v>
      </c>
      <c r="BH41" s="9">
        <v>0</v>
      </c>
      <c r="BI41" s="11" t="s">
        <v>134</v>
      </c>
      <c r="BJ41" s="11" t="s">
        <v>134</v>
      </c>
      <c r="BK41" s="8" t="s">
        <v>135</v>
      </c>
      <c r="BL41" s="8" t="s">
        <v>127</v>
      </c>
      <c r="BM41" s="8" t="s">
        <v>141</v>
      </c>
      <c r="BN41" s="8" t="s">
        <v>142</v>
      </c>
      <c r="BO41" s="8" t="s">
        <v>143</v>
      </c>
      <c r="BP41" s="8" t="s">
        <v>134</v>
      </c>
      <c r="BQ41" s="8" t="s">
        <v>134</v>
      </c>
      <c r="BR41" s="8" t="s">
        <v>134</v>
      </c>
      <c r="BS41" s="8" t="s">
        <v>134</v>
      </c>
      <c r="BT41" s="10" t="s">
        <v>134</v>
      </c>
      <c r="BU41" s="8" t="s">
        <v>134</v>
      </c>
      <c r="BV41" s="8" t="s">
        <v>134</v>
      </c>
      <c r="BW41" s="8" t="s">
        <v>134</v>
      </c>
      <c r="BX41" s="8" t="s">
        <v>134</v>
      </c>
      <c r="BY41" s="8" t="s">
        <v>134</v>
      </c>
      <c r="BZ41" s="8" t="s">
        <v>134</v>
      </c>
      <c r="CA41" s="8" t="s">
        <v>134</v>
      </c>
      <c r="CB41" s="8" t="s">
        <v>134</v>
      </c>
      <c r="CC41" s="8" t="s">
        <v>134</v>
      </c>
      <c r="CD41" s="8" t="s">
        <v>134</v>
      </c>
      <c r="CE41" s="8" t="s">
        <v>134</v>
      </c>
      <c r="CF41" s="8" t="s">
        <v>134</v>
      </c>
      <c r="CG41" s="8" t="s">
        <v>134</v>
      </c>
      <c r="CH41" s="8" t="s">
        <v>158</v>
      </c>
      <c r="CI41" s="8" t="s">
        <v>157</v>
      </c>
      <c r="CJ41" s="8" t="s">
        <v>153</v>
      </c>
      <c r="CK41" s="8" t="s">
        <v>134</v>
      </c>
      <c r="CL41" s="8" t="s">
        <v>134</v>
      </c>
      <c r="CM41" s="8" t="s">
        <v>134</v>
      </c>
      <c r="CN41" s="8" t="s">
        <v>134</v>
      </c>
      <c r="CO41" s="8" t="s">
        <v>134</v>
      </c>
      <c r="CP41" s="8" t="s">
        <v>134</v>
      </c>
    </row>
    <row r="42" spans="1:94" ht="44">
      <c r="A42" s="9">
        <v>13</v>
      </c>
      <c r="B42" s="12" t="s">
        <v>28</v>
      </c>
      <c r="C42" s="10">
        <v>40</v>
      </c>
      <c r="D42" s="10" t="s">
        <v>658</v>
      </c>
      <c r="E42" s="4" t="s">
        <v>170</v>
      </c>
      <c r="F42" s="4" t="s">
        <v>171</v>
      </c>
      <c r="G42" s="8" t="s">
        <v>172</v>
      </c>
      <c r="H42" s="8" t="s">
        <v>74</v>
      </c>
      <c r="I42" s="8" t="s">
        <v>76</v>
      </c>
      <c r="J42" s="9" t="s">
        <v>475</v>
      </c>
      <c r="K42" s="2" t="s">
        <v>12</v>
      </c>
      <c r="L42" s="2" t="s">
        <v>178</v>
      </c>
      <c r="M42" s="2" t="s">
        <v>127</v>
      </c>
      <c r="N42" s="2" t="s">
        <v>29</v>
      </c>
      <c r="O42" s="2" t="s">
        <v>605</v>
      </c>
      <c r="P42" s="2" t="s">
        <v>65</v>
      </c>
      <c r="Q42" s="9" t="s">
        <v>66</v>
      </c>
      <c r="R42" s="9">
        <v>21</v>
      </c>
      <c r="S42" s="10" t="s">
        <v>589</v>
      </c>
      <c r="T42" s="7" t="s">
        <v>192</v>
      </c>
      <c r="U42" s="7">
        <v>600</v>
      </c>
      <c r="V42" s="7" t="s">
        <v>596</v>
      </c>
      <c r="W42" s="3">
        <v>112.44</v>
      </c>
      <c r="X42" s="3">
        <v>29.28</v>
      </c>
      <c r="Y42" s="3">
        <v>135.72</v>
      </c>
      <c r="Z42" s="3">
        <v>322.56</v>
      </c>
      <c r="AA42" s="3">
        <v>600</v>
      </c>
      <c r="AB42" s="3" t="s">
        <v>610</v>
      </c>
      <c r="AC42" s="9" t="s">
        <v>127</v>
      </c>
      <c r="AD42" s="9" t="s">
        <v>475</v>
      </c>
      <c r="AE42" s="8" t="s">
        <v>134</v>
      </c>
      <c r="AF42" s="8" t="s">
        <v>201</v>
      </c>
      <c r="AG42" s="8" t="s">
        <v>498</v>
      </c>
      <c r="AH42" s="8" t="s">
        <v>135</v>
      </c>
      <c r="AI42" s="11" t="s">
        <v>134</v>
      </c>
      <c r="AJ42" s="8" t="s">
        <v>134</v>
      </c>
      <c r="AK42" s="8" t="s">
        <v>127</v>
      </c>
      <c r="AL42" s="8" t="s">
        <v>222</v>
      </c>
      <c r="AM42" s="8" t="s">
        <v>503</v>
      </c>
      <c r="AN42" s="8" t="s">
        <v>127</v>
      </c>
      <c r="AO42" s="8" t="s">
        <v>222</v>
      </c>
      <c r="AP42" s="8" t="s">
        <v>503</v>
      </c>
      <c r="AQ42" s="8" t="s">
        <v>127</v>
      </c>
      <c r="AR42" s="8" t="s">
        <v>222</v>
      </c>
      <c r="AS42" s="8" t="s">
        <v>503</v>
      </c>
      <c r="AT42" s="8" t="s">
        <v>127</v>
      </c>
      <c r="AU42" s="8" t="s">
        <v>222</v>
      </c>
      <c r="AV42" s="8" t="s">
        <v>503</v>
      </c>
      <c r="AW42" s="11" t="s">
        <v>557</v>
      </c>
      <c r="AX42" s="11" t="s">
        <v>556</v>
      </c>
      <c r="AY42" s="8" t="s">
        <v>28</v>
      </c>
      <c r="AZ42" s="8" t="s">
        <v>506</v>
      </c>
      <c r="BA42" s="8">
        <v>50</v>
      </c>
      <c r="BB42" s="11" t="s">
        <v>545</v>
      </c>
      <c r="BC42" s="10" t="s">
        <v>545</v>
      </c>
      <c r="BD42" s="8" t="s">
        <v>133</v>
      </c>
      <c r="BE42" s="8" t="s">
        <v>507</v>
      </c>
      <c r="BF42" s="8" t="s">
        <v>240</v>
      </c>
      <c r="BG42" s="8" t="s">
        <v>240</v>
      </c>
      <c r="BH42" s="8" t="s">
        <v>520</v>
      </c>
      <c r="BI42" s="11">
        <v>100</v>
      </c>
      <c r="BJ42" s="11" t="s">
        <v>532</v>
      </c>
      <c r="BK42" s="8" t="s">
        <v>135</v>
      </c>
      <c r="BL42" s="8" t="s">
        <v>135</v>
      </c>
      <c r="BM42" s="8" t="s">
        <v>134</v>
      </c>
      <c r="BN42" s="8" t="s">
        <v>134</v>
      </c>
      <c r="BO42" s="8" t="s">
        <v>134</v>
      </c>
      <c r="BP42" s="11" t="s">
        <v>151</v>
      </c>
      <c r="BQ42" s="8" t="s">
        <v>244</v>
      </c>
      <c r="BR42" s="8" t="s">
        <v>146</v>
      </c>
      <c r="BS42" s="8">
        <v>400</v>
      </c>
      <c r="BT42" s="11" t="s">
        <v>566</v>
      </c>
      <c r="BU42" s="8" t="s">
        <v>147</v>
      </c>
      <c r="BV42" s="8" t="s">
        <v>148</v>
      </c>
      <c r="BW42" s="8">
        <v>0</v>
      </c>
      <c r="BX42" s="8" t="s">
        <v>135</v>
      </c>
      <c r="BY42" s="8" t="s">
        <v>245</v>
      </c>
      <c r="BZ42" s="8" t="s">
        <v>134</v>
      </c>
      <c r="CA42" s="8" t="s">
        <v>245</v>
      </c>
      <c r="CB42" s="8">
        <v>0</v>
      </c>
      <c r="CC42" s="8" t="s">
        <v>246</v>
      </c>
      <c r="CD42" s="8" t="s">
        <v>240</v>
      </c>
      <c r="CE42" s="8" t="s">
        <v>172</v>
      </c>
      <c r="CF42" s="8" t="s">
        <v>247</v>
      </c>
      <c r="CG42" s="8" t="s">
        <v>135</v>
      </c>
      <c r="CH42" s="8" t="s">
        <v>248</v>
      </c>
      <c r="CI42" s="8" t="s">
        <v>249</v>
      </c>
      <c r="CJ42" s="8" t="s">
        <v>153</v>
      </c>
      <c r="CK42" s="8" t="s">
        <v>209</v>
      </c>
      <c r="CL42" s="11" t="s">
        <v>570</v>
      </c>
      <c r="CM42" s="11" t="s">
        <v>573</v>
      </c>
      <c r="CN42" s="11" t="s">
        <v>574</v>
      </c>
      <c r="CO42" s="8" t="s">
        <v>130</v>
      </c>
      <c r="CP42" s="8" t="s">
        <v>130</v>
      </c>
    </row>
    <row r="43" spans="1:94" ht="22" hidden="1">
      <c r="A43" s="9">
        <v>13</v>
      </c>
      <c r="B43" s="9" t="s">
        <v>134</v>
      </c>
      <c r="C43" s="10">
        <v>41</v>
      </c>
      <c r="D43" s="10" t="s">
        <v>134</v>
      </c>
      <c r="E43" s="9" t="s">
        <v>134</v>
      </c>
      <c r="F43" s="9" t="s">
        <v>134</v>
      </c>
      <c r="G43" s="9" t="s">
        <v>134</v>
      </c>
      <c r="H43" s="9" t="s">
        <v>134</v>
      </c>
      <c r="I43" s="9" t="s">
        <v>134</v>
      </c>
      <c r="J43" s="9" t="s">
        <v>134</v>
      </c>
      <c r="K43" s="9" t="s">
        <v>134</v>
      </c>
      <c r="L43" s="9" t="s">
        <v>134</v>
      </c>
      <c r="M43" s="9" t="s">
        <v>134</v>
      </c>
      <c r="N43" s="9" t="s">
        <v>134</v>
      </c>
      <c r="O43" s="10" t="s">
        <v>134</v>
      </c>
      <c r="P43" s="9" t="s">
        <v>134</v>
      </c>
      <c r="Q43" s="9" t="s">
        <v>134</v>
      </c>
      <c r="R43" s="9" t="s">
        <v>134</v>
      </c>
      <c r="S43" s="10" t="s">
        <v>134</v>
      </c>
      <c r="T43" s="9" t="s">
        <v>134</v>
      </c>
      <c r="U43" s="10" t="s">
        <v>134</v>
      </c>
      <c r="V43" s="10" t="s">
        <v>134</v>
      </c>
      <c r="W43" s="9" t="s">
        <v>134</v>
      </c>
      <c r="X43" s="9" t="s">
        <v>134</v>
      </c>
      <c r="Y43" s="9" t="s">
        <v>134</v>
      </c>
      <c r="Z43" s="9" t="s">
        <v>134</v>
      </c>
      <c r="AA43" s="3" t="s">
        <v>134</v>
      </c>
      <c r="AB43" s="10" t="s">
        <v>134</v>
      </c>
      <c r="AC43" s="9" t="s">
        <v>134</v>
      </c>
      <c r="AD43" s="9" t="s">
        <v>134</v>
      </c>
      <c r="AE43" s="9" t="s">
        <v>134</v>
      </c>
      <c r="AF43" s="9" t="s">
        <v>134</v>
      </c>
      <c r="AG43" s="9" t="s">
        <v>134</v>
      </c>
      <c r="AH43" s="9" t="s">
        <v>134</v>
      </c>
      <c r="AI43" s="9" t="s">
        <v>134</v>
      </c>
      <c r="AJ43" s="9" t="s">
        <v>134</v>
      </c>
      <c r="AK43" s="9" t="s">
        <v>134</v>
      </c>
      <c r="AL43" s="9" t="s">
        <v>134</v>
      </c>
      <c r="AM43" s="9" t="s">
        <v>134</v>
      </c>
      <c r="AN43" s="9" t="s">
        <v>134</v>
      </c>
      <c r="AO43" s="9" t="s">
        <v>134</v>
      </c>
      <c r="AP43" s="9" t="s">
        <v>134</v>
      </c>
      <c r="AQ43" s="9" t="s">
        <v>134</v>
      </c>
      <c r="AR43" s="9" t="s">
        <v>134</v>
      </c>
      <c r="AS43" s="9" t="s">
        <v>134</v>
      </c>
      <c r="AT43" s="9" t="s">
        <v>134</v>
      </c>
      <c r="AU43" s="9" t="s">
        <v>134</v>
      </c>
      <c r="AV43" s="9" t="s">
        <v>134</v>
      </c>
      <c r="AW43" s="10" t="s">
        <v>134</v>
      </c>
      <c r="AX43" s="10" t="s">
        <v>134</v>
      </c>
      <c r="AY43" s="9" t="s">
        <v>237</v>
      </c>
      <c r="AZ43" s="9" t="s">
        <v>504</v>
      </c>
      <c r="BA43" s="9">
        <v>42</v>
      </c>
      <c r="BB43" s="10" t="s">
        <v>134</v>
      </c>
      <c r="BC43" s="10" t="s">
        <v>544</v>
      </c>
      <c r="BD43" s="9" t="s">
        <v>137</v>
      </c>
      <c r="BE43" s="8" t="s">
        <v>507</v>
      </c>
      <c r="BF43" s="9" t="s">
        <v>138</v>
      </c>
      <c r="BG43" s="9" t="s">
        <v>519</v>
      </c>
      <c r="BH43" s="9">
        <v>0</v>
      </c>
      <c r="BI43" s="10" t="s">
        <v>134</v>
      </c>
      <c r="BJ43" s="10" t="s">
        <v>134</v>
      </c>
      <c r="BK43" s="8" t="s">
        <v>135</v>
      </c>
      <c r="BL43" s="8" t="s">
        <v>135</v>
      </c>
      <c r="BM43" s="9" t="s">
        <v>134</v>
      </c>
      <c r="BN43" s="9" t="s">
        <v>134</v>
      </c>
      <c r="BO43" s="9" t="s">
        <v>134</v>
      </c>
      <c r="BP43" s="9" t="s">
        <v>134</v>
      </c>
      <c r="BQ43" s="9" t="s">
        <v>134</v>
      </c>
      <c r="BR43" s="9" t="s">
        <v>134</v>
      </c>
      <c r="BS43" s="9" t="s">
        <v>134</v>
      </c>
      <c r="BT43" s="10" t="s">
        <v>134</v>
      </c>
      <c r="BU43" s="9" t="s">
        <v>134</v>
      </c>
      <c r="BV43" s="9" t="s">
        <v>134</v>
      </c>
      <c r="BW43" s="9" t="s">
        <v>134</v>
      </c>
      <c r="BX43" s="9" t="s">
        <v>134</v>
      </c>
      <c r="BY43" s="9" t="s">
        <v>134</v>
      </c>
      <c r="BZ43" s="9" t="s">
        <v>134</v>
      </c>
      <c r="CA43" s="9" t="s">
        <v>134</v>
      </c>
      <c r="CB43" s="9" t="s">
        <v>134</v>
      </c>
      <c r="CC43" s="9" t="s">
        <v>134</v>
      </c>
      <c r="CD43" s="9" t="s">
        <v>134</v>
      </c>
      <c r="CE43" s="9" t="s">
        <v>134</v>
      </c>
      <c r="CF43" s="9" t="s">
        <v>134</v>
      </c>
      <c r="CG43" s="9" t="s">
        <v>134</v>
      </c>
      <c r="CH43" s="9" t="s">
        <v>250</v>
      </c>
      <c r="CI43" s="9" t="s">
        <v>249</v>
      </c>
      <c r="CJ43" s="9" t="s">
        <v>153</v>
      </c>
      <c r="CK43" s="9" t="s">
        <v>134</v>
      </c>
      <c r="CL43" s="9" t="s">
        <v>134</v>
      </c>
      <c r="CM43" s="9" t="s">
        <v>134</v>
      </c>
      <c r="CN43" s="9" t="s">
        <v>134</v>
      </c>
      <c r="CO43" s="9" t="s">
        <v>134</v>
      </c>
      <c r="CP43" s="9" t="s">
        <v>134</v>
      </c>
    </row>
    <row r="44" spans="1:94" ht="22" hidden="1">
      <c r="A44" s="9">
        <v>13</v>
      </c>
      <c r="B44" s="9" t="s">
        <v>134</v>
      </c>
      <c r="C44" s="10">
        <v>42</v>
      </c>
      <c r="D44" s="10" t="s">
        <v>134</v>
      </c>
      <c r="E44" s="9" t="s">
        <v>134</v>
      </c>
      <c r="F44" s="9" t="s">
        <v>134</v>
      </c>
      <c r="G44" s="9" t="s">
        <v>134</v>
      </c>
      <c r="H44" s="9" t="s">
        <v>134</v>
      </c>
      <c r="I44" s="9" t="s">
        <v>134</v>
      </c>
      <c r="J44" s="9" t="s">
        <v>134</v>
      </c>
      <c r="K44" s="9" t="s">
        <v>134</v>
      </c>
      <c r="L44" s="9" t="s">
        <v>134</v>
      </c>
      <c r="M44" s="9" t="s">
        <v>134</v>
      </c>
      <c r="N44" s="9" t="s">
        <v>134</v>
      </c>
      <c r="O44" s="10" t="s">
        <v>134</v>
      </c>
      <c r="P44" s="9" t="s">
        <v>134</v>
      </c>
      <c r="Q44" s="9" t="s">
        <v>134</v>
      </c>
      <c r="R44" s="9" t="s">
        <v>134</v>
      </c>
      <c r="S44" s="10" t="s">
        <v>134</v>
      </c>
      <c r="T44" s="9" t="s">
        <v>134</v>
      </c>
      <c r="U44" s="10" t="s">
        <v>134</v>
      </c>
      <c r="V44" s="10" t="s">
        <v>134</v>
      </c>
      <c r="W44" s="9" t="s">
        <v>134</v>
      </c>
      <c r="X44" s="9" t="s">
        <v>134</v>
      </c>
      <c r="Y44" s="9" t="s">
        <v>134</v>
      </c>
      <c r="Z44" s="9" t="s">
        <v>134</v>
      </c>
      <c r="AA44" s="3" t="s">
        <v>134</v>
      </c>
      <c r="AB44" s="10" t="s">
        <v>134</v>
      </c>
      <c r="AC44" s="9" t="s">
        <v>134</v>
      </c>
      <c r="AD44" s="9" t="s">
        <v>134</v>
      </c>
      <c r="AE44" s="9" t="s">
        <v>134</v>
      </c>
      <c r="AF44" s="9" t="s">
        <v>134</v>
      </c>
      <c r="AG44" s="9" t="s">
        <v>134</v>
      </c>
      <c r="AH44" s="9" t="s">
        <v>134</v>
      </c>
      <c r="AI44" s="9" t="s">
        <v>134</v>
      </c>
      <c r="AJ44" s="9" t="s">
        <v>134</v>
      </c>
      <c r="AK44" s="9" t="s">
        <v>134</v>
      </c>
      <c r="AL44" s="9" t="s">
        <v>134</v>
      </c>
      <c r="AM44" s="9" t="s">
        <v>134</v>
      </c>
      <c r="AN44" s="9" t="s">
        <v>134</v>
      </c>
      <c r="AO44" s="9" t="s">
        <v>134</v>
      </c>
      <c r="AP44" s="9" t="s">
        <v>134</v>
      </c>
      <c r="AQ44" s="9" t="s">
        <v>134</v>
      </c>
      <c r="AR44" s="9" t="s">
        <v>134</v>
      </c>
      <c r="AS44" s="9" t="s">
        <v>134</v>
      </c>
      <c r="AT44" s="9" t="s">
        <v>134</v>
      </c>
      <c r="AU44" s="9" t="s">
        <v>134</v>
      </c>
      <c r="AV44" s="9" t="s">
        <v>134</v>
      </c>
      <c r="AW44" s="10" t="s">
        <v>134</v>
      </c>
      <c r="AX44" s="10" t="s">
        <v>134</v>
      </c>
      <c r="AY44" s="9" t="s">
        <v>238</v>
      </c>
      <c r="AZ44" s="9" t="s">
        <v>505</v>
      </c>
      <c r="BA44" s="9">
        <v>13</v>
      </c>
      <c r="BB44" s="10" t="s">
        <v>134</v>
      </c>
      <c r="BC44" s="10" t="s">
        <v>539</v>
      </c>
      <c r="BD44" s="9" t="s">
        <v>137</v>
      </c>
      <c r="BE44" s="9" t="s">
        <v>509</v>
      </c>
      <c r="BF44" s="9" t="s">
        <v>140</v>
      </c>
      <c r="BG44" s="9" t="s">
        <v>140</v>
      </c>
      <c r="BH44" s="9">
        <v>0</v>
      </c>
      <c r="BI44" s="10" t="s">
        <v>134</v>
      </c>
      <c r="BJ44" s="10" t="s">
        <v>134</v>
      </c>
      <c r="BK44" s="8" t="s">
        <v>135</v>
      </c>
      <c r="BL44" s="9" t="s">
        <v>127</v>
      </c>
      <c r="BM44" s="9" t="s">
        <v>232</v>
      </c>
      <c r="BN44" s="9" t="s">
        <v>242</v>
      </c>
      <c r="BO44" s="9" t="s">
        <v>172</v>
      </c>
      <c r="BP44" s="9" t="s">
        <v>134</v>
      </c>
      <c r="BQ44" s="9" t="s">
        <v>134</v>
      </c>
      <c r="BR44" s="9" t="s">
        <v>134</v>
      </c>
      <c r="BS44" s="9" t="s">
        <v>134</v>
      </c>
      <c r="BT44" s="10" t="s">
        <v>134</v>
      </c>
      <c r="BU44" s="9" t="s">
        <v>134</v>
      </c>
      <c r="BV44" s="9" t="s">
        <v>134</v>
      </c>
      <c r="BW44" s="9" t="s">
        <v>134</v>
      </c>
      <c r="BX44" s="9" t="s">
        <v>134</v>
      </c>
      <c r="BY44" s="9" t="s">
        <v>134</v>
      </c>
      <c r="BZ44" s="9" t="s">
        <v>134</v>
      </c>
      <c r="CA44" s="9" t="s">
        <v>134</v>
      </c>
      <c r="CB44" s="9" t="s">
        <v>134</v>
      </c>
      <c r="CC44" s="9" t="s">
        <v>134</v>
      </c>
      <c r="CD44" s="9" t="s">
        <v>134</v>
      </c>
      <c r="CE44" s="9" t="s">
        <v>134</v>
      </c>
      <c r="CF44" s="9" t="s">
        <v>134</v>
      </c>
      <c r="CG44" s="9" t="s">
        <v>134</v>
      </c>
      <c r="CH44" s="9" t="s">
        <v>251</v>
      </c>
      <c r="CI44" s="9" t="s">
        <v>249</v>
      </c>
      <c r="CJ44" s="9" t="s">
        <v>153</v>
      </c>
      <c r="CK44" s="9" t="s">
        <v>134</v>
      </c>
      <c r="CL44" s="9" t="s">
        <v>134</v>
      </c>
      <c r="CM44" s="9" t="s">
        <v>134</v>
      </c>
      <c r="CN44" s="9" t="s">
        <v>134</v>
      </c>
      <c r="CO44" s="9" t="s">
        <v>134</v>
      </c>
      <c r="CP44" s="9" t="s">
        <v>134</v>
      </c>
    </row>
    <row r="45" spans="1:94" ht="22" hidden="1">
      <c r="A45" s="9">
        <v>13</v>
      </c>
      <c r="B45" s="9" t="s">
        <v>134</v>
      </c>
      <c r="C45" s="10">
        <v>43</v>
      </c>
      <c r="D45" s="10" t="s">
        <v>134</v>
      </c>
      <c r="E45" s="9" t="s">
        <v>134</v>
      </c>
      <c r="F45" s="9" t="s">
        <v>134</v>
      </c>
      <c r="G45" s="9" t="s">
        <v>134</v>
      </c>
      <c r="H45" s="9" t="s">
        <v>134</v>
      </c>
      <c r="I45" s="9" t="s">
        <v>134</v>
      </c>
      <c r="J45" s="9" t="s">
        <v>134</v>
      </c>
      <c r="K45" s="9" t="s">
        <v>134</v>
      </c>
      <c r="L45" s="9" t="s">
        <v>134</v>
      </c>
      <c r="M45" s="9" t="s">
        <v>134</v>
      </c>
      <c r="N45" s="9" t="s">
        <v>134</v>
      </c>
      <c r="O45" s="10" t="s">
        <v>134</v>
      </c>
      <c r="P45" s="9" t="s">
        <v>134</v>
      </c>
      <c r="Q45" s="9" t="s">
        <v>134</v>
      </c>
      <c r="R45" s="9" t="s">
        <v>134</v>
      </c>
      <c r="S45" s="10" t="s">
        <v>134</v>
      </c>
      <c r="T45" s="9" t="s">
        <v>134</v>
      </c>
      <c r="U45" s="10" t="s">
        <v>134</v>
      </c>
      <c r="V45" s="10" t="s">
        <v>134</v>
      </c>
      <c r="W45" s="9" t="s">
        <v>134</v>
      </c>
      <c r="X45" s="9" t="s">
        <v>134</v>
      </c>
      <c r="Y45" s="9" t="s">
        <v>134</v>
      </c>
      <c r="Z45" s="9" t="s">
        <v>134</v>
      </c>
      <c r="AA45" s="3" t="s">
        <v>134</v>
      </c>
      <c r="AB45" s="10" t="s">
        <v>134</v>
      </c>
      <c r="AC45" s="9" t="s">
        <v>134</v>
      </c>
      <c r="AD45" s="9" t="s">
        <v>134</v>
      </c>
      <c r="AE45" s="9" t="s">
        <v>134</v>
      </c>
      <c r="AF45" s="9" t="s">
        <v>134</v>
      </c>
      <c r="AG45" s="9" t="s">
        <v>134</v>
      </c>
      <c r="AH45" s="9" t="s">
        <v>134</v>
      </c>
      <c r="AI45" s="9" t="s">
        <v>134</v>
      </c>
      <c r="AJ45" s="9" t="s">
        <v>134</v>
      </c>
      <c r="AK45" s="9" t="s">
        <v>134</v>
      </c>
      <c r="AL45" s="9" t="s">
        <v>134</v>
      </c>
      <c r="AM45" s="9" t="s">
        <v>134</v>
      </c>
      <c r="AN45" s="9" t="s">
        <v>134</v>
      </c>
      <c r="AO45" s="9" t="s">
        <v>134</v>
      </c>
      <c r="AP45" s="9" t="s">
        <v>134</v>
      </c>
      <c r="AQ45" s="9" t="s">
        <v>134</v>
      </c>
      <c r="AR45" s="9" t="s">
        <v>134</v>
      </c>
      <c r="AS45" s="9" t="s">
        <v>134</v>
      </c>
      <c r="AT45" s="9" t="s">
        <v>134</v>
      </c>
      <c r="AU45" s="9" t="s">
        <v>134</v>
      </c>
      <c r="AV45" s="9" t="s">
        <v>134</v>
      </c>
      <c r="AW45" s="10" t="s">
        <v>134</v>
      </c>
      <c r="AX45" s="10" t="s">
        <v>134</v>
      </c>
      <c r="AY45" s="9" t="s">
        <v>239</v>
      </c>
      <c r="AZ45" s="9" t="s">
        <v>505</v>
      </c>
      <c r="BA45" s="9">
        <v>5</v>
      </c>
      <c r="BB45" s="10" t="s">
        <v>134</v>
      </c>
      <c r="BC45" s="10" t="s">
        <v>539</v>
      </c>
      <c r="BD45" s="9" t="s">
        <v>137</v>
      </c>
      <c r="BE45" s="9" t="s">
        <v>509</v>
      </c>
      <c r="BF45" s="9" t="s">
        <v>140</v>
      </c>
      <c r="BG45" s="9" t="s">
        <v>140</v>
      </c>
      <c r="BH45" s="9">
        <v>0</v>
      </c>
      <c r="BI45" s="10" t="s">
        <v>134</v>
      </c>
      <c r="BJ45" s="10" t="s">
        <v>134</v>
      </c>
      <c r="BK45" s="8" t="s">
        <v>135</v>
      </c>
      <c r="BL45" s="9" t="s">
        <v>127</v>
      </c>
      <c r="BM45" s="9" t="s">
        <v>241</v>
      </c>
      <c r="BN45" s="9" t="s">
        <v>243</v>
      </c>
      <c r="BO45" s="9" t="s">
        <v>172</v>
      </c>
      <c r="BP45" s="9" t="s">
        <v>134</v>
      </c>
      <c r="BQ45" s="9" t="s">
        <v>134</v>
      </c>
      <c r="BR45" s="9" t="s">
        <v>134</v>
      </c>
      <c r="BS45" s="9" t="s">
        <v>134</v>
      </c>
      <c r="BT45" s="10" t="s">
        <v>134</v>
      </c>
      <c r="BU45" s="9" t="s">
        <v>134</v>
      </c>
      <c r="BV45" s="9" t="s">
        <v>134</v>
      </c>
      <c r="BW45" s="9" t="s">
        <v>134</v>
      </c>
      <c r="BX45" s="9" t="s">
        <v>134</v>
      </c>
      <c r="BY45" s="9" t="s">
        <v>134</v>
      </c>
      <c r="BZ45" s="9" t="s">
        <v>134</v>
      </c>
      <c r="CA45" s="9" t="s">
        <v>134</v>
      </c>
      <c r="CB45" s="9" t="s">
        <v>134</v>
      </c>
      <c r="CC45" s="9" t="s">
        <v>134</v>
      </c>
      <c r="CD45" s="9" t="s">
        <v>134</v>
      </c>
      <c r="CE45" s="9" t="s">
        <v>134</v>
      </c>
      <c r="CF45" s="9" t="s">
        <v>134</v>
      </c>
      <c r="CG45" s="9" t="s">
        <v>134</v>
      </c>
      <c r="CH45" s="9" t="s">
        <v>134</v>
      </c>
      <c r="CI45" s="9" t="s">
        <v>134</v>
      </c>
      <c r="CJ45" s="9" t="s">
        <v>134</v>
      </c>
      <c r="CK45" s="9" t="s">
        <v>134</v>
      </c>
      <c r="CL45" s="9" t="s">
        <v>134</v>
      </c>
      <c r="CM45" s="9" t="s">
        <v>134</v>
      </c>
      <c r="CN45" s="9" t="s">
        <v>134</v>
      </c>
      <c r="CO45" s="9" t="s">
        <v>134</v>
      </c>
      <c r="CP45" s="9" t="s">
        <v>134</v>
      </c>
    </row>
    <row r="46" spans="1:94" ht="44">
      <c r="A46" s="9">
        <v>14</v>
      </c>
      <c r="B46" s="6" t="s">
        <v>30</v>
      </c>
      <c r="C46" s="10">
        <v>44</v>
      </c>
      <c r="D46" s="10" t="s">
        <v>659</v>
      </c>
      <c r="E46" s="4" t="s">
        <v>359</v>
      </c>
      <c r="F46" s="4" t="s">
        <v>360</v>
      </c>
      <c r="G46" s="8" t="s">
        <v>278</v>
      </c>
      <c r="H46" s="8" t="s">
        <v>74</v>
      </c>
      <c r="I46" s="8" t="s">
        <v>76</v>
      </c>
      <c r="J46" s="9" t="s">
        <v>31</v>
      </c>
      <c r="K46" s="2" t="s">
        <v>361</v>
      </c>
      <c r="L46" s="2" t="s">
        <v>178</v>
      </c>
      <c r="M46" s="2" t="s">
        <v>127</v>
      </c>
      <c r="N46" s="9" t="s">
        <v>65</v>
      </c>
      <c r="O46" s="10" t="s">
        <v>605</v>
      </c>
      <c r="P46" s="9" t="s">
        <v>167</v>
      </c>
      <c r="Q46" s="9" t="s">
        <v>362</v>
      </c>
      <c r="R46" s="9">
        <v>36</v>
      </c>
      <c r="S46" s="10" t="s">
        <v>590</v>
      </c>
      <c r="T46" s="7" t="s">
        <v>363</v>
      </c>
      <c r="U46" s="7">
        <v>500</v>
      </c>
      <c r="V46" s="7" t="s">
        <v>596</v>
      </c>
      <c r="W46" s="9" t="s">
        <v>167</v>
      </c>
      <c r="X46" s="9" t="s">
        <v>167</v>
      </c>
      <c r="Y46" s="9" t="s">
        <v>167</v>
      </c>
      <c r="Z46" s="9" t="s">
        <v>134</v>
      </c>
      <c r="AA46" s="3">
        <v>1300</v>
      </c>
      <c r="AB46" s="3" t="s">
        <v>601</v>
      </c>
      <c r="AC46" s="9" t="s">
        <v>127</v>
      </c>
      <c r="AD46" s="9" t="s">
        <v>364</v>
      </c>
      <c r="AE46" s="8" t="s">
        <v>134</v>
      </c>
      <c r="AF46" s="8" t="s">
        <v>128</v>
      </c>
      <c r="AG46" s="8" t="s">
        <v>501</v>
      </c>
      <c r="AH46" s="8" t="s">
        <v>127</v>
      </c>
      <c r="AI46" s="8" t="s">
        <v>167</v>
      </c>
      <c r="AJ46" s="8" t="s">
        <v>167</v>
      </c>
      <c r="AK46" s="8" t="s">
        <v>127</v>
      </c>
      <c r="AL46" s="8" t="s">
        <v>167</v>
      </c>
      <c r="AM46" s="8" t="s">
        <v>167</v>
      </c>
      <c r="AN46" s="8" t="s">
        <v>127</v>
      </c>
      <c r="AO46" s="8" t="s">
        <v>167</v>
      </c>
      <c r="AP46" s="8" t="s">
        <v>167</v>
      </c>
      <c r="AQ46" s="8" t="s">
        <v>127</v>
      </c>
      <c r="AR46" s="8" t="s">
        <v>167</v>
      </c>
      <c r="AS46" s="8" t="s">
        <v>167</v>
      </c>
      <c r="AT46" s="8" t="s">
        <v>127</v>
      </c>
      <c r="AU46" s="8" t="s">
        <v>167</v>
      </c>
      <c r="AV46" s="8" t="s">
        <v>167</v>
      </c>
      <c r="AW46" s="11" t="s">
        <v>557</v>
      </c>
      <c r="AX46" s="11" t="s">
        <v>556</v>
      </c>
      <c r="AY46" s="9" t="s">
        <v>30</v>
      </c>
      <c r="AZ46" s="8" t="s">
        <v>506</v>
      </c>
      <c r="BA46" s="8">
        <v>36</v>
      </c>
      <c r="BB46" s="11" t="s">
        <v>543</v>
      </c>
      <c r="BC46" s="10" t="s">
        <v>548</v>
      </c>
      <c r="BD46" s="8" t="s">
        <v>133</v>
      </c>
      <c r="BE46" s="8" t="s">
        <v>507</v>
      </c>
      <c r="BF46" s="8" t="s">
        <v>485</v>
      </c>
      <c r="BG46" s="8" t="s">
        <v>518</v>
      </c>
      <c r="BH46" s="9" t="s">
        <v>192</v>
      </c>
      <c r="BI46" s="10">
        <v>600</v>
      </c>
      <c r="BJ46" s="10" t="s">
        <v>533</v>
      </c>
      <c r="BK46" s="8" t="s">
        <v>135</v>
      </c>
      <c r="BL46" s="9" t="s">
        <v>135</v>
      </c>
      <c r="BM46" s="9" t="s">
        <v>134</v>
      </c>
      <c r="BN46" s="9" t="s">
        <v>134</v>
      </c>
      <c r="BO46" s="9" t="s">
        <v>134</v>
      </c>
      <c r="BP46" s="8" t="s">
        <v>365</v>
      </c>
      <c r="BQ46" s="8" t="s">
        <v>204</v>
      </c>
      <c r="BR46" s="8" t="s">
        <v>146</v>
      </c>
      <c r="BS46" s="9">
        <v>500</v>
      </c>
      <c r="BT46" s="11" t="s">
        <v>567</v>
      </c>
      <c r="BU46" s="9" t="s">
        <v>358</v>
      </c>
      <c r="BV46" s="9" t="s">
        <v>148</v>
      </c>
      <c r="BW46" s="9">
        <v>0</v>
      </c>
      <c r="BX46" s="9" t="s">
        <v>135</v>
      </c>
      <c r="BY46" s="9" t="s">
        <v>366</v>
      </c>
      <c r="BZ46" s="9" t="s">
        <v>134</v>
      </c>
      <c r="CA46" s="9" t="s">
        <v>366</v>
      </c>
      <c r="CB46" s="9">
        <v>0</v>
      </c>
      <c r="CC46" s="9" t="s">
        <v>364</v>
      </c>
      <c r="CD46" s="9" t="s">
        <v>205</v>
      </c>
      <c r="CE46" s="9" t="s">
        <v>367</v>
      </c>
      <c r="CF46" s="9" t="s">
        <v>280</v>
      </c>
      <c r="CG46" s="9" t="s">
        <v>127</v>
      </c>
      <c r="CH46" s="9" t="s">
        <v>134</v>
      </c>
      <c r="CI46" s="9" t="s">
        <v>134</v>
      </c>
      <c r="CJ46" s="9" t="s">
        <v>134</v>
      </c>
      <c r="CK46" s="9" t="s">
        <v>209</v>
      </c>
      <c r="CL46" s="11" t="s">
        <v>570</v>
      </c>
      <c r="CM46" s="11" t="s">
        <v>573</v>
      </c>
      <c r="CN46" s="11" t="s">
        <v>574</v>
      </c>
      <c r="CO46" s="9" t="s">
        <v>160</v>
      </c>
      <c r="CP46" s="9" t="s">
        <v>160</v>
      </c>
    </row>
    <row r="47" spans="1:94" ht="22" hidden="1">
      <c r="A47" s="9">
        <v>14</v>
      </c>
      <c r="B47" s="9" t="s">
        <v>134</v>
      </c>
      <c r="C47" s="10">
        <v>45</v>
      </c>
      <c r="D47" s="10" t="s">
        <v>134</v>
      </c>
      <c r="E47" s="9" t="s">
        <v>134</v>
      </c>
      <c r="F47" s="9" t="s">
        <v>134</v>
      </c>
      <c r="G47" s="9" t="s">
        <v>134</v>
      </c>
      <c r="H47" s="9" t="s">
        <v>134</v>
      </c>
      <c r="I47" s="9" t="s">
        <v>134</v>
      </c>
      <c r="J47" s="9" t="s">
        <v>134</v>
      </c>
      <c r="K47" s="9" t="s">
        <v>134</v>
      </c>
      <c r="L47" s="9" t="s">
        <v>134</v>
      </c>
      <c r="M47" s="9" t="s">
        <v>134</v>
      </c>
      <c r="N47" s="9" t="s">
        <v>134</v>
      </c>
      <c r="O47" s="10" t="s">
        <v>134</v>
      </c>
      <c r="P47" s="9" t="s">
        <v>134</v>
      </c>
      <c r="Q47" s="9" t="s">
        <v>134</v>
      </c>
      <c r="R47" s="9" t="s">
        <v>134</v>
      </c>
      <c r="S47" s="10" t="s">
        <v>134</v>
      </c>
      <c r="T47" s="9" t="s">
        <v>134</v>
      </c>
      <c r="U47" s="10" t="s">
        <v>134</v>
      </c>
      <c r="V47" s="10" t="s">
        <v>134</v>
      </c>
      <c r="W47" s="9" t="s">
        <v>134</v>
      </c>
      <c r="X47" s="9" t="s">
        <v>134</v>
      </c>
      <c r="Y47" s="9" t="s">
        <v>134</v>
      </c>
      <c r="Z47" s="9" t="s">
        <v>134</v>
      </c>
      <c r="AA47" s="3" t="s">
        <v>134</v>
      </c>
      <c r="AB47" s="10" t="s">
        <v>134</v>
      </c>
      <c r="AC47" s="9" t="s">
        <v>134</v>
      </c>
      <c r="AD47" s="9" t="s">
        <v>134</v>
      </c>
      <c r="AE47" s="9" t="s">
        <v>134</v>
      </c>
      <c r="AF47" s="9" t="s">
        <v>134</v>
      </c>
      <c r="AG47" s="9" t="s">
        <v>134</v>
      </c>
      <c r="AH47" s="9" t="s">
        <v>134</v>
      </c>
      <c r="AI47" s="9" t="s">
        <v>134</v>
      </c>
      <c r="AJ47" s="9" t="s">
        <v>134</v>
      </c>
      <c r="AK47" s="9" t="s">
        <v>134</v>
      </c>
      <c r="AL47" s="9" t="s">
        <v>134</v>
      </c>
      <c r="AM47" s="9" t="s">
        <v>134</v>
      </c>
      <c r="AN47" s="9" t="s">
        <v>134</v>
      </c>
      <c r="AO47" s="9" t="s">
        <v>134</v>
      </c>
      <c r="AP47" s="9" t="s">
        <v>134</v>
      </c>
      <c r="AQ47" s="9" t="s">
        <v>134</v>
      </c>
      <c r="AR47" s="9" t="s">
        <v>134</v>
      </c>
      <c r="AS47" s="9" t="s">
        <v>134</v>
      </c>
      <c r="AT47" s="9" t="s">
        <v>134</v>
      </c>
      <c r="AU47" s="9" t="s">
        <v>134</v>
      </c>
      <c r="AV47" s="9" t="s">
        <v>134</v>
      </c>
      <c r="AW47" s="10" t="s">
        <v>134</v>
      </c>
      <c r="AX47" s="10" t="s">
        <v>134</v>
      </c>
      <c r="AY47" s="9" t="s">
        <v>200</v>
      </c>
      <c r="AZ47" s="9" t="s">
        <v>504</v>
      </c>
      <c r="BA47" s="8">
        <v>34</v>
      </c>
      <c r="BB47" s="10" t="s">
        <v>134</v>
      </c>
      <c r="BC47" s="10" t="s">
        <v>548</v>
      </c>
      <c r="BD47" s="8" t="s">
        <v>137</v>
      </c>
      <c r="BE47" s="8" t="s">
        <v>507</v>
      </c>
      <c r="BF47" s="8" t="s">
        <v>138</v>
      </c>
      <c r="BG47" s="9" t="s">
        <v>519</v>
      </c>
      <c r="BH47" s="8">
        <v>0</v>
      </c>
      <c r="BI47" s="11" t="s">
        <v>134</v>
      </c>
      <c r="BJ47" s="11" t="s">
        <v>134</v>
      </c>
      <c r="BK47" s="8" t="s">
        <v>135</v>
      </c>
      <c r="BL47" s="8" t="s">
        <v>135</v>
      </c>
      <c r="BM47" s="9" t="s">
        <v>134</v>
      </c>
      <c r="BN47" s="9" t="s">
        <v>134</v>
      </c>
      <c r="BO47" s="9" t="s">
        <v>134</v>
      </c>
      <c r="BP47" s="9" t="s">
        <v>134</v>
      </c>
      <c r="BQ47" s="9" t="s">
        <v>134</v>
      </c>
      <c r="BR47" s="9" t="s">
        <v>134</v>
      </c>
      <c r="BS47" s="9" t="s">
        <v>134</v>
      </c>
      <c r="BT47" s="10" t="s">
        <v>134</v>
      </c>
      <c r="BU47" s="9" t="s">
        <v>134</v>
      </c>
      <c r="BV47" s="9" t="s">
        <v>134</v>
      </c>
      <c r="BW47" s="9" t="s">
        <v>134</v>
      </c>
      <c r="BX47" s="9" t="s">
        <v>134</v>
      </c>
      <c r="BY47" s="9" t="s">
        <v>134</v>
      </c>
      <c r="BZ47" s="9" t="s">
        <v>134</v>
      </c>
      <c r="CA47" s="9" t="s">
        <v>134</v>
      </c>
      <c r="CB47" s="9" t="s">
        <v>134</v>
      </c>
      <c r="CC47" s="9" t="s">
        <v>134</v>
      </c>
      <c r="CD47" s="9" t="s">
        <v>134</v>
      </c>
      <c r="CE47" s="9" t="s">
        <v>134</v>
      </c>
      <c r="CF47" s="9" t="s">
        <v>134</v>
      </c>
      <c r="CG47" s="9" t="s">
        <v>134</v>
      </c>
      <c r="CH47" s="9" t="s">
        <v>134</v>
      </c>
      <c r="CI47" s="9" t="s">
        <v>134</v>
      </c>
      <c r="CJ47" s="9" t="s">
        <v>134</v>
      </c>
      <c r="CK47" s="9" t="s">
        <v>134</v>
      </c>
      <c r="CL47" s="9" t="s">
        <v>134</v>
      </c>
      <c r="CM47" s="9" t="s">
        <v>134</v>
      </c>
      <c r="CN47" s="9" t="s">
        <v>134</v>
      </c>
      <c r="CO47" s="9" t="s">
        <v>134</v>
      </c>
      <c r="CP47" s="9" t="s">
        <v>134</v>
      </c>
    </row>
    <row r="48" spans="1:94" hidden="1">
      <c r="A48" s="9">
        <v>14</v>
      </c>
      <c r="B48" s="9" t="s">
        <v>134</v>
      </c>
      <c r="C48" s="10">
        <v>46</v>
      </c>
      <c r="D48" s="10" t="s">
        <v>134</v>
      </c>
      <c r="E48" s="9" t="s">
        <v>134</v>
      </c>
      <c r="F48" s="9" t="s">
        <v>134</v>
      </c>
      <c r="G48" s="9" t="s">
        <v>134</v>
      </c>
      <c r="H48" s="9" t="s">
        <v>134</v>
      </c>
      <c r="I48" s="9" t="s">
        <v>134</v>
      </c>
      <c r="J48" s="9" t="s">
        <v>134</v>
      </c>
      <c r="K48" s="9" t="s">
        <v>134</v>
      </c>
      <c r="L48" s="9" t="s">
        <v>134</v>
      </c>
      <c r="M48" s="9" t="s">
        <v>134</v>
      </c>
      <c r="N48" s="9" t="s">
        <v>134</v>
      </c>
      <c r="O48" s="10" t="s">
        <v>134</v>
      </c>
      <c r="P48" s="9" t="s">
        <v>134</v>
      </c>
      <c r="Q48" s="9" t="s">
        <v>134</v>
      </c>
      <c r="R48" s="9" t="s">
        <v>134</v>
      </c>
      <c r="S48" s="10" t="s">
        <v>134</v>
      </c>
      <c r="T48" s="9" t="s">
        <v>134</v>
      </c>
      <c r="U48" s="10" t="s">
        <v>134</v>
      </c>
      <c r="V48" s="10" t="s">
        <v>134</v>
      </c>
      <c r="W48" s="9" t="s">
        <v>134</v>
      </c>
      <c r="X48" s="9" t="s">
        <v>134</v>
      </c>
      <c r="Y48" s="9" t="s">
        <v>134</v>
      </c>
      <c r="Z48" s="9" t="s">
        <v>134</v>
      </c>
      <c r="AA48" s="3" t="s">
        <v>134</v>
      </c>
      <c r="AB48" s="10" t="s">
        <v>134</v>
      </c>
      <c r="AC48" s="9" t="s">
        <v>134</v>
      </c>
      <c r="AD48" s="9" t="s">
        <v>134</v>
      </c>
      <c r="AE48" s="9" t="s">
        <v>134</v>
      </c>
      <c r="AF48" s="9" t="s">
        <v>134</v>
      </c>
      <c r="AG48" s="9" t="s">
        <v>134</v>
      </c>
      <c r="AH48" s="9" t="s">
        <v>134</v>
      </c>
      <c r="AI48" s="9" t="s">
        <v>134</v>
      </c>
      <c r="AJ48" s="9" t="s">
        <v>134</v>
      </c>
      <c r="AK48" s="9" t="s">
        <v>134</v>
      </c>
      <c r="AL48" s="9" t="s">
        <v>134</v>
      </c>
      <c r="AM48" s="9" t="s">
        <v>134</v>
      </c>
      <c r="AN48" s="9" t="s">
        <v>134</v>
      </c>
      <c r="AO48" s="9" t="s">
        <v>134</v>
      </c>
      <c r="AP48" s="9" t="s">
        <v>134</v>
      </c>
      <c r="AQ48" s="9" t="s">
        <v>134</v>
      </c>
      <c r="AR48" s="9" t="s">
        <v>134</v>
      </c>
      <c r="AS48" s="9" t="s">
        <v>134</v>
      </c>
      <c r="AT48" s="9" t="s">
        <v>134</v>
      </c>
      <c r="AU48" s="9" t="s">
        <v>134</v>
      </c>
      <c r="AV48" s="9" t="s">
        <v>134</v>
      </c>
      <c r="AW48" s="10" t="s">
        <v>134</v>
      </c>
      <c r="AX48" s="10" t="s">
        <v>134</v>
      </c>
      <c r="AY48" s="9" t="s">
        <v>285</v>
      </c>
      <c r="AZ48" s="9" t="s">
        <v>505</v>
      </c>
      <c r="BA48" s="9">
        <v>15</v>
      </c>
      <c r="BB48" s="10" t="s">
        <v>134</v>
      </c>
      <c r="BC48" s="10" t="s">
        <v>546</v>
      </c>
      <c r="BD48" s="9" t="s">
        <v>137</v>
      </c>
      <c r="BE48" s="9" t="s">
        <v>509</v>
      </c>
      <c r="BF48" s="9" t="s">
        <v>140</v>
      </c>
      <c r="BG48" s="9" t="s">
        <v>140</v>
      </c>
      <c r="BH48" s="9">
        <v>0</v>
      </c>
      <c r="BI48" s="11" t="s">
        <v>134</v>
      </c>
      <c r="BJ48" s="11" t="s">
        <v>134</v>
      </c>
      <c r="BK48" s="8" t="s">
        <v>135</v>
      </c>
      <c r="BL48" s="9" t="s">
        <v>127</v>
      </c>
      <c r="BM48" s="9" t="s">
        <v>261</v>
      </c>
      <c r="BN48" s="9" t="s">
        <v>287</v>
      </c>
      <c r="BO48" s="9" t="s">
        <v>172</v>
      </c>
      <c r="BP48" s="9" t="s">
        <v>134</v>
      </c>
      <c r="BQ48" s="9" t="s">
        <v>134</v>
      </c>
      <c r="BR48" s="9" t="s">
        <v>134</v>
      </c>
      <c r="BS48" s="9" t="s">
        <v>134</v>
      </c>
      <c r="BT48" s="10" t="s">
        <v>134</v>
      </c>
      <c r="BU48" s="9" t="s">
        <v>134</v>
      </c>
      <c r="BV48" s="9" t="s">
        <v>134</v>
      </c>
      <c r="BW48" s="9" t="s">
        <v>134</v>
      </c>
      <c r="BX48" s="9" t="s">
        <v>134</v>
      </c>
      <c r="BY48" s="9" t="s">
        <v>134</v>
      </c>
      <c r="BZ48" s="9" t="s">
        <v>134</v>
      </c>
      <c r="CA48" s="9" t="s">
        <v>134</v>
      </c>
      <c r="CB48" s="9" t="s">
        <v>134</v>
      </c>
      <c r="CC48" s="9" t="s">
        <v>134</v>
      </c>
      <c r="CD48" s="9" t="s">
        <v>134</v>
      </c>
      <c r="CE48" s="9" t="s">
        <v>134</v>
      </c>
      <c r="CF48" s="9" t="s">
        <v>134</v>
      </c>
      <c r="CG48" s="9" t="s">
        <v>134</v>
      </c>
      <c r="CH48" s="9" t="s">
        <v>134</v>
      </c>
      <c r="CI48" s="9" t="s">
        <v>134</v>
      </c>
      <c r="CJ48" s="9" t="s">
        <v>134</v>
      </c>
      <c r="CK48" s="9" t="s">
        <v>134</v>
      </c>
      <c r="CL48" s="9" t="s">
        <v>134</v>
      </c>
      <c r="CM48" s="9" t="s">
        <v>134</v>
      </c>
      <c r="CN48" s="9" t="s">
        <v>134</v>
      </c>
      <c r="CO48" s="9" t="s">
        <v>134</v>
      </c>
      <c r="CP48" s="9" t="s">
        <v>134</v>
      </c>
    </row>
    <row r="49" spans="1:94" hidden="1">
      <c r="A49" s="9">
        <v>14</v>
      </c>
      <c r="B49" s="9" t="s">
        <v>134</v>
      </c>
      <c r="C49" s="10">
        <v>47</v>
      </c>
      <c r="D49" s="10" t="s">
        <v>134</v>
      </c>
      <c r="E49" s="9" t="s">
        <v>134</v>
      </c>
      <c r="F49" s="9" t="s">
        <v>134</v>
      </c>
      <c r="G49" s="9" t="s">
        <v>134</v>
      </c>
      <c r="H49" s="9" t="s">
        <v>134</v>
      </c>
      <c r="I49" s="9" t="s">
        <v>134</v>
      </c>
      <c r="J49" s="9" t="s">
        <v>134</v>
      </c>
      <c r="K49" s="9" t="s">
        <v>134</v>
      </c>
      <c r="L49" s="9" t="s">
        <v>134</v>
      </c>
      <c r="M49" s="9" t="s">
        <v>134</v>
      </c>
      <c r="N49" s="9" t="s">
        <v>134</v>
      </c>
      <c r="O49" s="10" t="s">
        <v>134</v>
      </c>
      <c r="P49" s="9" t="s">
        <v>134</v>
      </c>
      <c r="Q49" s="9" t="s">
        <v>134</v>
      </c>
      <c r="R49" s="9" t="s">
        <v>134</v>
      </c>
      <c r="S49" s="10" t="s">
        <v>134</v>
      </c>
      <c r="T49" s="9" t="s">
        <v>134</v>
      </c>
      <c r="U49" s="10" t="s">
        <v>134</v>
      </c>
      <c r="V49" s="10" t="s">
        <v>134</v>
      </c>
      <c r="W49" s="9" t="s">
        <v>134</v>
      </c>
      <c r="X49" s="9" t="s">
        <v>134</v>
      </c>
      <c r="Y49" s="9" t="s">
        <v>134</v>
      </c>
      <c r="Z49" s="9" t="s">
        <v>134</v>
      </c>
      <c r="AA49" s="3" t="s">
        <v>134</v>
      </c>
      <c r="AB49" s="10" t="s">
        <v>134</v>
      </c>
      <c r="AC49" s="9" t="s">
        <v>134</v>
      </c>
      <c r="AD49" s="9" t="s">
        <v>134</v>
      </c>
      <c r="AE49" s="9" t="s">
        <v>134</v>
      </c>
      <c r="AF49" s="9" t="s">
        <v>134</v>
      </c>
      <c r="AG49" s="9" t="s">
        <v>134</v>
      </c>
      <c r="AH49" s="9" t="s">
        <v>134</v>
      </c>
      <c r="AI49" s="9" t="s">
        <v>134</v>
      </c>
      <c r="AJ49" s="9" t="s">
        <v>134</v>
      </c>
      <c r="AK49" s="9" t="s">
        <v>134</v>
      </c>
      <c r="AL49" s="9" t="s">
        <v>134</v>
      </c>
      <c r="AM49" s="9" t="s">
        <v>134</v>
      </c>
      <c r="AN49" s="9" t="s">
        <v>134</v>
      </c>
      <c r="AO49" s="9" t="s">
        <v>134</v>
      </c>
      <c r="AP49" s="9" t="s">
        <v>134</v>
      </c>
      <c r="AQ49" s="9" t="s">
        <v>134</v>
      </c>
      <c r="AR49" s="9" t="s">
        <v>134</v>
      </c>
      <c r="AS49" s="9" t="s">
        <v>134</v>
      </c>
      <c r="AT49" s="9" t="s">
        <v>134</v>
      </c>
      <c r="AU49" s="9" t="s">
        <v>134</v>
      </c>
      <c r="AV49" s="9" t="s">
        <v>134</v>
      </c>
      <c r="AW49" s="10" t="s">
        <v>134</v>
      </c>
      <c r="AX49" s="10" t="s">
        <v>134</v>
      </c>
      <c r="AY49" s="9" t="s">
        <v>286</v>
      </c>
      <c r="AZ49" s="9" t="s">
        <v>505</v>
      </c>
      <c r="BA49" s="9">
        <v>12</v>
      </c>
      <c r="BB49" s="10" t="s">
        <v>134</v>
      </c>
      <c r="BC49" s="10" t="s">
        <v>539</v>
      </c>
      <c r="BD49" s="9" t="s">
        <v>137</v>
      </c>
      <c r="BE49" s="9" t="s">
        <v>509</v>
      </c>
      <c r="BF49" s="9" t="s">
        <v>140</v>
      </c>
      <c r="BG49" s="9" t="s">
        <v>140</v>
      </c>
      <c r="BH49" s="9">
        <v>0</v>
      </c>
      <c r="BI49" s="11" t="s">
        <v>134</v>
      </c>
      <c r="BJ49" s="11" t="s">
        <v>134</v>
      </c>
      <c r="BK49" s="8" t="s">
        <v>135</v>
      </c>
      <c r="BL49" s="9" t="s">
        <v>127</v>
      </c>
      <c r="BM49" s="9" t="s">
        <v>232</v>
      </c>
      <c r="BN49" s="9" t="s">
        <v>288</v>
      </c>
      <c r="BO49" s="9" t="s">
        <v>172</v>
      </c>
      <c r="BP49" s="9" t="s">
        <v>134</v>
      </c>
      <c r="BQ49" s="9" t="s">
        <v>134</v>
      </c>
      <c r="BR49" s="9" t="s">
        <v>134</v>
      </c>
      <c r="BS49" s="9" t="s">
        <v>134</v>
      </c>
      <c r="BT49" s="10" t="s">
        <v>134</v>
      </c>
      <c r="BU49" s="9" t="s">
        <v>134</v>
      </c>
      <c r="BV49" s="9" t="s">
        <v>134</v>
      </c>
      <c r="BW49" s="9" t="s">
        <v>134</v>
      </c>
      <c r="BX49" s="9" t="s">
        <v>134</v>
      </c>
      <c r="BY49" s="9" t="s">
        <v>134</v>
      </c>
      <c r="BZ49" s="9" t="s">
        <v>134</v>
      </c>
      <c r="CA49" s="9" t="s">
        <v>134</v>
      </c>
      <c r="CB49" s="9" t="s">
        <v>134</v>
      </c>
      <c r="CC49" s="9" t="s">
        <v>134</v>
      </c>
      <c r="CD49" s="9" t="s">
        <v>134</v>
      </c>
      <c r="CE49" s="9" t="s">
        <v>134</v>
      </c>
      <c r="CF49" s="9" t="s">
        <v>134</v>
      </c>
      <c r="CG49" s="9" t="s">
        <v>134</v>
      </c>
      <c r="CH49" s="9" t="s">
        <v>134</v>
      </c>
      <c r="CI49" s="9" t="s">
        <v>134</v>
      </c>
      <c r="CJ49" s="9" t="s">
        <v>134</v>
      </c>
      <c r="CK49" s="9" t="s">
        <v>134</v>
      </c>
      <c r="CL49" s="9" t="s">
        <v>134</v>
      </c>
      <c r="CM49" s="9" t="s">
        <v>134</v>
      </c>
      <c r="CN49" s="9" t="s">
        <v>134</v>
      </c>
      <c r="CO49" s="9" t="s">
        <v>134</v>
      </c>
      <c r="CP49" s="9" t="s">
        <v>134</v>
      </c>
    </row>
    <row r="50" spans="1:94" ht="33">
      <c r="A50" s="9">
        <v>15</v>
      </c>
      <c r="B50" s="6" t="s">
        <v>200</v>
      </c>
      <c r="C50" s="10">
        <v>48</v>
      </c>
      <c r="D50" s="10" t="s">
        <v>660</v>
      </c>
      <c r="E50" s="5" t="s">
        <v>187</v>
      </c>
      <c r="F50" s="5" t="s">
        <v>81</v>
      </c>
      <c r="G50" s="8" t="s">
        <v>278</v>
      </c>
      <c r="H50" s="9" t="s">
        <v>74</v>
      </c>
      <c r="I50" s="9" t="s">
        <v>76</v>
      </c>
      <c r="J50" s="9" t="s">
        <v>478</v>
      </c>
      <c r="K50" s="5">
        <v>2012</v>
      </c>
      <c r="L50" s="2" t="s">
        <v>176</v>
      </c>
      <c r="M50" s="2" t="s">
        <v>127</v>
      </c>
      <c r="N50" s="2" t="s">
        <v>166</v>
      </c>
      <c r="O50" s="10" t="s">
        <v>605</v>
      </c>
      <c r="P50" s="2" t="s">
        <v>134</v>
      </c>
      <c r="Q50" s="9" t="s">
        <v>188</v>
      </c>
      <c r="R50" s="9">
        <v>24</v>
      </c>
      <c r="S50" s="10" t="s">
        <v>590</v>
      </c>
      <c r="T50" s="7" t="s">
        <v>196</v>
      </c>
      <c r="U50" s="7">
        <v>500</v>
      </c>
      <c r="V50" s="7" t="s">
        <v>596</v>
      </c>
      <c r="W50" s="3" t="s">
        <v>134</v>
      </c>
      <c r="X50" s="3" t="s">
        <v>134</v>
      </c>
      <c r="Y50" s="3" t="s">
        <v>134</v>
      </c>
      <c r="Z50" s="3" t="s">
        <v>134</v>
      </c>
      <c r="AA50" s="3" t="s">
        <v>134</v>
      </c>
      <c r="AB50" s="3" t="s">
        <v>134</v>
      </c>
      <c r="AC50" s="9" t="s">
        <v>135</v>
      </c>
      <c r="AD50" s="9" t="s">
        <v>478</v>
      </c>
      <c r="AE50" s="8" t="s">
        <v>134</v>
      </c>
      <c r="AF50" s="8" t="s">
        <v>201</v>
      </c>
      <c r="AG50" s="8" t="s">
        <v>495</v>
      </c>
      <c r="AH50" s="8" t="s">
        <v>135</v>
      </c>
      <c r="AI50" s="11" t="s">
        <v>134</v>
      </c>
      <c r="AJ50" s="11" t="s">
        <v>134</v>
      </c>
      <c r="AK50" s="8" t="s">
        <v>135</v>
      </c>
      <c r="AL50" s="8" t="s">
        <v>134</v>
      </c>
      <c r="AM50" s="8" t="s">
        <v>134</v>
      </c>
      <c r="AN50" s="8" t="s">
        <v>135</v>
      </c>
      <c r="AO50" s="8" t="s">
        <v>134</v>
      </c>
      <c r="AP50" s="8" t="s">
        <v>134</v>
      </c>
      <c r="AQ50" s="8" t="s">
        <v>135</v>
      </c>
      <c r="AR50" s="8" t="s">
        <v>134</v>
      </c>
      <c r="AS50" s="8" t="s">
        <v>134</v>
      </c>
      <c r="AT50" s="8" t="s">
        <v>135</v>
      </c>
      <c r="AU50" s="8" t="s">
        <v>134</v>
      </c>
      <c r="AV50" s="8" t="s">
        <v>134</v>
      </c>
      <c r="AW50" s="11" t="s">
        <v>557</v>
      </c>
      <c r="AX50" s="11" t="s">
        <v>556</v>
      </c>
      <c r="AY50" s="9" t="s">
        <v>200</v>
      </c>
      <c r="AZ50" s="9" t="s">
        <v>504</v>
      </c>
      <c r="BA50" s="8">
        <v>34</v>
      </c>
      <c r="BB50" s="11" t="s">
        <v>543</v>
      </c>
      <c r="BC50" s="10" t="s">
        <v>548</v>
      </c>
      <c r="BD50" s="8" t="s">
        <v>137</v>
      </c>
      <c r="BE50" s="8" t="s">
        <v>507</v>
      </c>
      <c r="BF50" s="8" t="s">
        <v>138</v>
      </c>
      <c r="BG50" s="9" t="s">
        <v>519</v>
      </c>
      <c r="BH50" s="8">
        <v>0</v>
      </c>
      <c r="BI50" s="11">
        <v>600</v>
      </c>
      <c r="BJ50" s="11" t="s">
        <v>533</v>
      </c>
      <c r="BK50" s="8" t="s">
        <v>135</v>
      </c>
      <c r="BL50" s="8" t="s">
        <v>135</v>
      </c>
      <c r="BM50" s="9" t="s">
        <v>134</v>
      </c>
      <c r="BN50" s="9" t="s">
        <v>134</v>
      </c>
      <c r="BO50" s="9" t="s">
        <v>134</v>
      </c>
      <c r="BP50" s="8" t="s">
        <v>365</v>
      </c>
      <c r="BQ50" s="8" t="s">
        <v>204</v>
      </c>
      <c r="BR50" s="8" t="s">
        <v>146</v>
      </c>
      <c r="BS50" s="8">
        <v>500</v>
      </c>
      <c r="BT50" s="11" t="s">
        <v>567</v>
      </c>
      <c r="BU50" s="8" t="s">
        <v>358</v>
      </c>
      <c r="BV50" s="8" t="s">
        <v>148</v>
      </c>
      <c r="BW50" s="8">
        <v>0</v>
      </c>
      <c r="BX50" s="8" t="s">
        <v>135</v>
      </c>
      <c r="BY50" s="8" t="s">
        <v>151</v>
      </c>
      <c r="BZ50" s="8" t="s">
        <v>134</v>
      </c>
      <c r="CA50" s="8" t="s">
        <v>134</v>
      </c>
      <c r="CB50" s="8" t="s">
        <v>134</v>
      </c>
      <c r="CC50" s="8" t="s">
        <v>231</v>
      </c>
      <c r="CD50" s="11" t="s">
        <v>231</v>
      </c>
      <c r="CE50" s="8" t="s">
        <v>134</v>
      </c>
      <c r="CF50" s="8" t="s">
        <v>134</v>
      </c>
      <c r="CG50" s="11" t="s">
        <v>135</v>
      </c>
      <c r="CH50" s="8" t="s">
        <v>134</v>
      </c>
      <c r="CI50" s="8" t="s">
        <v>134</v>
      </c>
      <c r="CJ50" s="8" t="s">
        <v>134</v>
      </c>
      <c r="CK50" s="8" t="s">
        <v>209</v>
      </c>
      <c r="CL50" s="8" t="s">
        <v>167</v>
      </c>
      <c r="CM50" s="11" t="s">
        <v>167</v>
      </c>
      <c r="CN50" s="11" t="s">
        <v>167</v>
      </c>
      <c r="CO50" s="11" t="s">
        <v>167</v>
      </c>
      <c r="CP50" s="11" t="s">
        <v>167</v>
      </c>
    </row>
    <row r="51" spans="1:94" ht="22" hidden="1">
      <c r="A51" s="9">
        <v>15</v>
      </c>
      <c r="B51" s="9" t="s">
        <v>134</v>
      </c>
      <c r="C51" s="10">
        <v>49</v>
      </c>
      <c r="D51" s="10" t="s">
        <v>134</v>
      </c>
      <c r="E51" s="9" t="s">
        <v>134</v>
      </c>
      <c r="F51" s="9" t="s">
        <v>134</v>
      </c>
      <c r="G51" s="9" t="s">
        <v>134</v>
      </c>
      <c r="H51" s="9" t="s">
        <v>134</v>
      </c>
      <c r="I51" s="9" t="s">
        <v>134</v>
      </c>
      <c r="J51" s="9" t="s">
        <v>134</v>
      </c>
      <c r="K51" s="9" t="s">
        <v>134</v>
      </c>
      <c r="L51" s="9" t="s">
        <v>134</v>
      </c>
      <c r="M51" s="9" t="s">
        <v>134</v>
      </c>
      <c r="N51" s="9" t="s">
        <v>134</v>
      </c>
      <c r="O51" s="10" t="s">
        <v>134</v>
      </c>
      <c r="P51" s="9" t="s">
        <v>134</v>
      </c>
      <c r="Q51" s="9" t="s">
        <v>134</v>
      </c>
      <c r="R51" s="9" t="s">
        <v>134</v>
      </c>
      <c r="S51" s="10" t="s">
        <v>134</v>
      </c>
      <c r="T51" s="9" t="s">
        <v>134</v>
      </c>
      <c r="U51" s="10" t="s">
        <v>134</v>
      </c>
      <c r="V51" s="10" t="s">
        <v>134</v>
      </c>
      <c r="W51" s="9" t="s">
        <v>134</v>
      </c>
      <c r="X51" s="9" t="s">
        <v>134</v>
      </c>
      <c r="Y51" s="9" t="s">
        <v>134</v>
      </c>
      <c r="Z51" s="9" t="s">
        <v>134</v>
      </c>
      <c r="AA51" s="3" t="s">
        <v>134</v>
      </c>
      <c r="AB51" s="10" t="s">
        <v>134</v>
      </c>
      <c r="AC51" s="9" t="s">
        <v>134</v>
      </c>
      <c r="AD51" s="9" t="s">
        <v>134</v>
      </c>
      <c r="AE51" s="9" t="s">
        <v>134</v>
      </c>
      <c r="AF51" s="9" t="s">
        <v>134</v>
      </c>
      <c r="AG51" s="9" t="s">
        <v>134</v>
      </c>
      <c r="AH51" s="9" t="s">
        <v>134</v>
      </c>
      <c r="AI51" s="9" t="s">
        <v>134</v>
      </c>
      <c r="AJ51" s="9" t="s">
        <v>134</v>
      </c>
      <c r="AK51" s="9" t="s">
        <v>134</v>
      </c>
      <c r="AL51" s="9" t="s">
        <v>134</v>
      </c>
      <c r="AM51" s="9" t="s">
        <v>134</v>
      </c>
      <c r="AN51" s="9" t="s">
        <v>134</v>
      </c>
      <c r="AO51" s="9" t="s">
        <v>134</v>
      </c>
      <c r="AP51" s="9" t="s">
        <v>134</v>
      </c>
      <c r="AQ51" s="9" t="s">
        <v>134</v>
      </c>
      <c r="AR51" s="9" t="s">
        <v>134</v>
      </c>
      <c r="AS51" s="9" t="s">
        <v>134</v>
      </c>
      <c r="AT51" s="9" t="s">
        <v>134</v>
      </c>
      <c r="AU51" s="9" t="s">
        <v>134</v>
      </c>
      <c r="AV51" s="9" t="s">
        <v>134</v>
      </c>
      <c r="AW51" s="10" t="s">
        <v>134</v>
      </c>
      <c r="AX51" s="10" t="s">
        <v>134</v>
      </c>
      <c r="AY51" s="9" t="s">
        <v>30</v>
      </c>
      <c r="AZ51" s="8" t="s">
        <v>506</v>
      </c>
      <c r="BA51" s="8">
        <v>36</v>
      </c>
      <c r="BB51" s="10" t="s">
        <v>134</v>
      </c>
      <c r="BC51" s="10" t="s">
        <v>548</v>
      </c>
      <c r="BD51" s="8" t="s">
        <v>133</v>
      </c>
      <c r="BE51" s="8" t="s">
        <v>507</v>
      </c>
      <c r="BF51" s="8" t="s">
        <v>485</v>
      </c>
      <c r="BG51" s="8" t="s">
        <v>518</v>
      </c>
      <c r="BH51" s="10" t="s">
        <v>192</v>
      </c>
      <c r="BI51" s="10" t="s">
        <v>134</v>
      </c>
      <c r="BJ51" s="10" t="s">
        <v>134</v>
      </c>
      <c r="BK51" s="8" t="s">
        <v>135</v>
      </c>
      <c r="BL51" s="9" t="s">
        <v>135</v>
      </c>
      <c r="BM51" s="9" t="s">
        <v>134</v>
      </c>
      <c r="BN51" s="9" t="s">
        <v>134</v>
      </c>
      <c r="BO51" s="9" t="s">
        <v>134</v>
      </c>
      <c r="BP51" s="9" t="s">
        <v>134</v>
      </c>
      <c r="BQ51" s="9" t="s">
        <v>134</v>
      </c>
      <c r="BR51" s="9" t="s">
        <v>134</v>
      </c>
      <c r="BS51" s="9" t="s">
        <v>134</v>
      </c>
      <c r="BT51" s="10" t="s">
        <v>134</v>
      </c>
      <c r="BU51" s="9" t="s">
        <v>134</v>
      </c>
      <c r="BV51" s="9" t="s">
        <v>134</v>
      </c>
      <c r="BW51" s="9" t="s">
        <v>134</v>
      </c>
      <c r="BX51" s="9" t="s">
        <v>134</v>
      </c>
      <c r="BY51" s="9" t="s">
        <v>134</v>
      </c>
      <c r="BZ51" s="9" t="s">
        <v>134</v>
      </c>
      <c r="CA51" s="9" t="s">
        <v>134</v>
      </c>
      <c r="CB51" s="9" t="s">
        <v>134</v>
      </c>
      <c r="CC51" s="9" t="s">
        <v>134</v>
      </c>
      <c r="CD51" s="9" t="s">
        <v>134</v>
      </c>
      <c r="CE51" s="9" t="s">
        <v>134</v>
      </c>
      <c r="CF51" s="9" t="s">
        <v>134</v>
      </c>
      <c r="CG51" s="9" t="s">
        <v>134</v>
      </c>
      <c r="CH51" s="9" t="s">
        <v>134</v>
      </c>
      <c r="CI51" s="9" t="s">
        <v>134</v>
      </c>
      <c r="CJ51" s="9" t="s">
        <v>134</v>
      </c>
      <c r="CK51" s="9" t="s">
        <v>134</v>
      </c>
      <c r="CL51" s="9" t="s">
        <v>134</v>
      </c>
      <c r="CM51" s="9" t="s">
        <v>134</v>
      </c>
      <c r="CN51" s="9" t="s">
        <v>134</v>
      </c>
      <c r="CO51" s="9" t="s">
        <v>134</v>
      </c>
      <c r="CP51" s="9" t="s">
        <v>134</v>
      </c>
    </row>
    <row r="52" spans="1:94" hidden="1">
      <c r="A52" s="9">
        <v>15</v>
      </c>
      <c r="B52" s="9" t="s">
        <v>134</v>
      </c>
      <c r="C52" s="10">
        <v>50</v>
      </c>
      <c r="D52" s="10" t="s">
        <v>134</v>
      </c>
      <c r="E52" s="9" t="s">
        <v>134</v>
      </c>
      <c r="F52" s="9" t="s">
        <v>134</v>
      </c>
      <c r="G52" s="9" t="s">
        <v>134</v>
      </c>
      <c r="H52" s="9" t="s">
        <v>134</v>
      </c>
      <c r="I52" s="9" t="s">
        <v>134</v>
      </c>
      <c r="J52" s="9" t="s">
        <v>134</v>
      </c>
      <c r="K52" s="9" t="s">
        <v>134</v>
      </c>
      <c r="L52" s="9" t="s">
        <v>134</v>
      </c>
      <c r="M52" s="9" t="s">
        <v>134</v>
      </c>
      <c r="N52" s="9" t="s">
        <v>134</v>
      </c>
      <c r="O52" s="10" t="s">
        <v>134</v>
      </c>
      <c r="P52" s="9" t="s">
        <v>134</v>
      </c>
      <c r="Q52" s="9" t="s">
        <v>134</v>
      </c>
      <c r="R52" s="9" t="s">
        <v>134</v>
      </c>
      <c r="S52" s="10" t="s">
        <v>134</v>
      </c>
      <c r="T52" s="9" t="s">
        <v>134</v>
      </c>
      <c r="U52" s="10" t="s">
        <v>134</v>
      </c>
      <c r="V52" s="10" t="s">
        <v>134</v>
      </c>
      <c r="W52" s="9" t="s">
        <v>134</v>
      </c>
      <c r="X52" s="9" t="s">
        <v>134</v>
      </c>
      <c r="Y52" s="9" t="s">
        <v>134</v>
      </c>
      <c r="Z52" s="9" t="s">
        <v>134</v>
      </c>
      <c r="AA52" s="3" t="s">
        <v>134</v>
      </c>
      <c r="AB52" s="10" t="s">
        <v>134</v>
      </c>
      <c r="AC52" s="9" t="s">
        <v>134</v>
      </c>
      <c r="AD52" s="9" t="s">
        <v>134</v>
      </c>
      <c r="AE52" s="9" t="s">
        <v>134</v>
      </c>
      <c r="AF52" s="9" t="s">
        <v>134</v>
      </c>
      <c r="AG52" s="9" t="s">
        <v>134</v>
      </c>
      <c r="AH52" s="9" t="s">
        <v>134</v>
      </c>
      <c r="AI52" s="9" t="s">
        <v>134</v>
      </c>
      <c r="AJ52" s="9" t="s">
        <v>134</v>
      </c>
      <c r="AK52" s="9" t="s">
        <v>134</v>
      </c>
      <c r="AL52" s="9" t="s">
        <v>134</v>
      </c>
      <c r="AM52" s="9" t="s">
        <v>134</v>
      </c>
      <c r="AN52" s="9" t="s">
        <v>134</v>
      </c>
      <c r="AO52" s="9" t="s">
        <v>134</v>
      </c>
      <c r="AP52" s="9" t="s">
        <v>134</v>
      </c>
      <c r="AQ52" s="9" t="s">
        <v>134</v>
      </c>
      <c r="AR52" s="9" t="s">
        <v>134</v>
      </c>
      <c r="AS52" s="9" t="s">
        <v>134</v>
      </c>
      <c r="AT52" s="9" t="s">
        <v>134</v>
      </c>
      <c r="AU52" s="9" t="s">
        <v>134</v>
      </c>
      <c r="AV52" s="9" t="s">
        <v>134</v>
      </c>
      <c r="AW52" s="10" t="s">
        <v>134</v>
      </c>
      <c r="AX52" s="10" t="s">
        <v>134</v>
      </c>
      <c r="AY52" s="9" t="s">
        <v>285</v>
      </c>
      <c r="AZ52" s="9" t="s">
        <v>505</v>
      </c>
      <c r="BA52" s="9">
        <v>15</v>
      </c>
      <c r="BB52" s="10" t="s">
        <v>134</v>
      </c>
      <c r="BC52" s="10" t="s">
        <v>546</v>
      </c>
      <c r="BD52" s="9" t="s">
        <v>137</v>
      </c>
      <c r="BE52" s="9" t="s">
        <v>509</v>
      </c>
      <c r="BF52" s="9" t="s">
        <v>140</v>
      </c>
      <c r="BG52" s="9" t="s">
        <v>140</v>
      </c>
      <c r="BH52" s="9">
        <v>0</v>
      </c>
      <c r="BI52" s="10" t="s">
        <v>134</v>
      </c>
      <c r="BJ52" s="10" t="s">
        <v>134</v>
      </c>
      <c r="BK52" s="8" t="s">
        <v>135</v>
      </c>
      <c r="BL52" s="9" t="s">
        <v>127</v>
      </c>
      <c r="BM52" s="9" t="s">
        <v>261</v>
      </c>
      <c r="BN52" s="9" t="s">
        <v>287</v>
      </c>
      <c r="BO52" s="9" t="s">
        <v>172</v>
      </c>
      <c r="BP52" s="9" t="s">
        <v>134</v>
      </c>
      <c r="BQ52" s="9" t="s">
        <v>134</v>
      </c>
      <c r="BR52" s="9" t="s">
        <v>134</v>
      </c>
      <c r="BS52" s="9" t="s">
        <v>134</v>
      </c>
      <c r="BT52" s="10" t="s">
        <v>134</v>
      </c>
      <c r="BU52" s="9" t="s">
        <v>134</v>
      </c>
      <c r="BV52" s="9" t="s">
        <v>134</v>
      </c>
      <c r="BW52" s="9" t="s">
        <v>134</v>
      </c>
      <c r="BX52" s="9" t="s">
        <v>134</v>
      </c>
      <c r="BY52" s="9" t="s">
        <v>134</v>
      </c>
      <c r="BZ52" s="9" t="s">
        <v>134</v>
      </c>
      <c r="CA52" s="9" t="s">
        <v>134</v>
      </c>
      <c r="CB52" s="9" t="s">
        <v>134</v>
      </c>
      <c r="CC52" s="9" t="s">
        <v>134</v>
      </c>
      <c r="CD52" s="9" t="s">
        <v>134</v>
      </c>
      <c r="CE52" s="9" t="s">
        <v>134</v>
      </c>
      <c r="CF52" s="9" t="s">
        <v>134</v>
      </c>
      <c r="CG52" s="9" t="s">
        <v>134</v>
      </c>
      <c r="CH52" s="9" t="s">
        <v>134</v>
      </c>
      <c r="CI52" s="9" t="s">
        <v>134</v>
      </c>
      <c r="CJ52" s="9" t="s">
        <v>134</v>
      </c>
      <c r="CK52" s="9" t="s">
        <v>134</v>
      </c>
      <c r="CL52" s="9" t="s">
        <v>134</v>
      </c>
      <c r="CM52" s="9" t="s">
        <v>134</v>
      </c>
      <c r="CN52" s="9" t="s">
        <v>134</v>
      </c>
      <c r="CO52" s="9" t="s">
        <v>134</v>
      </c>
      <c r="CP52" s="9" t="s">
        <v>134</v>
      </c>
    </row>
    <row r="53" spans="1:94" hidden="1">
      <c r="A53" s="9">
        <v>15</v>
      </c>
      <c r="B53" s="9" t="s">
        <v>134</v>
      </c>
      <c r="C53" s="10">
        <v>51</v>
      </c>
      <c r="D53" s="10" t="s">
        <v>134</v>
      </c>
      <c r="E53" s="9" t="s">
        <v>134</v>
      </c>
      <c r="F53" s="9" t="s">
        <v>134</v>
      </c>
      <c r="G53" s="9" t="s">
        <v>134</v>
      </c>
      <c r="H53" s="9" t="s">
        <v>134</v>
      </c>
      <c r="I53" s="9" t="s">
        <v>134</v>
      </c>
      <c r="J53" s="9" t="s">
        <v>134</v>
      </c>
      <c r="K53" s="9" t="s">
        <v>134</v>
      </c>
      <c r="L53" s="9" t="s">
        <v>134</v>
      </c>
      <c r="M53" s="9" t="s">
        <v>134</v>
      </c>
      <c r="N53" s="9" t="s">
        <v>134</v>
      </c>
      <c r="O53" s="10" t="s">
        <v>134</v>
      </c>
      <c r="P53" s="9" t="s">
        <v>134</v>
      </c>
      <c r="Q53" s="9" t="s">
        <v>134</v>
      </c>
      <c r="R53" s="9" t="s">
        <v>134</v>
      </c>
      <c r="S53" s="10" t="s">
        <v>134</v>
      </c>
      <c r="T53" s="9" t="s">
        <v>134</v>
      </c>
      <c r="U53" s="10" t="s">
        <v>134</v>
      </c>
      <c r="V53" s="10" t="s">
        <v>134</v>
      </c>
      <c r="W53" s="9" t="s">
        <v>134</v>
      </c>
      <c r="X53" s="9" t="s">
        <v>134</v>
      </c>
      <c r="Y53" s="9" t="s">
        <v>134</v>
      </c>
      <c r="Z53" s="9" t="s">
        <v>134</v>
      </c>
      <c r="AA53" s="3" t="s">
        <v>134</v>
      </c>
      <c r="AB53" s="10" t="s">
        <v>134</v>
      </c>
      <c r="AC53" s="9" t="s">
        <v>134</v>
      </c>
      <c r="AD53" s="9" t="s">
        <v>134</v>
      </c>
      <c r="AE53" s="9" t="s">
        <v>134</v>
      </c>
      <c r="AF53" s="9" t="s">
        <v>134</v>
      </c>
      <c r="AG53" s="9" t="s">
        <v>134</v>
      </c>
      <c r="AH53" s="9" t="s">
        <v>134</v>
      </c>
      <c r="AI53" s="9" t="s">
        <v>134</v>
      </c>
      <c r="AJ53" s="9" t="s">
        <v>134</v>
      </c>
      <c r="AK53" s="9" t="s">
        <v>134</v>
      </c>
      <c r="AL53" s="9" t="s">
        <v>134</v>
      </c>
      <c r="AM53" s="9" t="s">
        <v>134</v>
      </c>
      <c r="AN53" s="9" t="s">
        <v>134</v>
      </c>
      <c r="AO53" s="9" t="s">
        <v>134</v>
      </c>
      <c r="AP53" s="9" t="s">
        <v>134</v>
      </c>
      <c r="AQ53" s="9" t="s">
        <v>134</v>
      </c>
      <c r="AR53" s="9" t="s">
        <v>134</v>
      </c>
      <c r="AS53" s="9" t="s">
        <v>134</v>
      </c>
      <c r="AT53" s="9" t="s">
        <v>134</v>
      </c>
      <c r="AU53" s="9" t="s">
        <v>134</v>
      </c>
      <c r="AV53" s="9" t="s">
        <v>134</v>
      </c>
      <c r="AW53" s="10" t="s">
        <v>134</v>
      </c>
      <c r="AX53" s="10" t="s">
        <v>134</v>
      </c>
      <c r="AY53" s="9" t="s">
        <v>286</v>
      </c>
      <c r="AZ53" s="9" t="s">
        <v>505</v>
      </c>
      <c r="BA53" s="9">
        <v>12</v>
      </c>
      <c r="BB53" s="10" t="s">
        <v>134</v>
      </c>
      <c r="BC53" s="10" t="s">
        <v>539</v>
      </c>
      <c r="BD53" s="9" t="s">
        <v>137</v>
      </c>
      <c r="BE53" s="9" t="s">
        <v>509</v>
      </c>
      <c r="BF53" s="9" t="s">
        <v>140</v>
      </c>
      <c r="BG53" s="9" t="s">
        <v>140</v>
      </c>
      <c r="BH53" s="9">
        <v>0</v>
      </c>
      <c r="BI53" s="10" t="s">
        <v>134</v>
      </c>
      <c r="BJ53" s="10" t="s">
        <v>134</v>
      </c>
      <c r="BK53" s="8" t="s">
        <v>135</v>
      </c>
      <c r="BL53" s="9" t="s">
        <v>127</v>
      </c>
      <c r="BM53" s="9" t="s">
        <v>232</v>
      </c>
      <c r="BN53" s="9" t="s">
        <v>288</v>
      </c>
      <c r="BO53" s="9" t="s">
        <v>172</v>
      </c>
      <c r="BP53" s="9" t="s">
        <v>134</v>
      </c>
      <c r="BQ53" s="9" t="s">
        <v>134</v>
      </c>
      <c r="BR53" s="9" t="s">
        <v>134</v>
      </c>
      <c r="BS53" s="9" t="s">
        <v>134</v>
      </c>
      <c r="BT53" s="10" t="s">
        <v>134</v>
      </c>
      <c r="BU53" s="9" t="s">
        <v>134</v>
      </c>
      <c r="BV53" s="9" t="s">
        <v>134</v>
      </c>
      <c r="BW53" s="9" t="s">
        <v>134</v>
      </c>
      <c r="BX53" s="9" t="s">
        <v>134</v>
      </c>
      <c r="BY53" s="9" t="s">
        <v>134</v>
      </c>
      <c r="BZ53" s="9" t="s">
        <v>134</v>
      </c>
      <c r="CA53" s="9" t="s">
        <v>134</v>
      </c>
      <c r="CB53" s="9" t="s">
        <v>134</v>
      </c>
      <c r="CC53" s="9" t="s">
        <v>134</v>
      </c>
      <c r="CD53" s="9" t="s">
        <v>134</v>
      </c>
      <c r="CE53" s="9" t="s">
        <v>134</v>
      </c>
      <c r="CF53" s="9" t="s">
        <v>134</v>
      </c>
      <c r="CG53" s="9" t="s">
        <v>134</v>
      </c>
      <c r="CH53" s="9" t="s">
        <v>134</v>
      </c>
      <c r="CI53" s="9" t="s">
        <v>134</v>
      </c>
      <c r="CJ53" s="9" t="s">
        <v>134</v>
      </c>
      <c r="CK53" s="9" t="s">
        <v>134</v>
      </c>
      <c r="CL53" s="9" t="s">
        <v>134</v>
      </c>
      <c r="CM53" s="9" t="s">
        <v>134</v>
      </c>
      <c r="CN53" s="9" t="s">
        <v>134</v>
      </c>
      <c r="CO53" s="9" t="s">
        <v>134</v>
      </c>
      <c r="CP53" s="9" t="s">
        <v>134</v>
      </c>
    </row>
    <row r="54" spans="1:94" ht="22">
      <c r="A54" s="9">
        <v>16</v>
      </c>
      <c r="B54" s="6" t="s">
        <v>32</v>
      </c>
      <c r="C54" s="10">
        <v>52</v>
      </c>
      <c r="D54" s="10" t="s">
        <v>81</v>
      </c>
      <c r="E54" s="4" t="s">
        <v>81</v>
      </c>
      <c r="F54" s="4" t="s">
        <v>81</v>
      </c>
      <c r="G54" s="4" t="s">
        <v>81</v>
      </c>
      <c r="H54" s="8" t="s">
        <v>74</v>
      </c>
      <c r="I54" s="8" t="s">
        <v>76</v>
      </c>
      <c r="J54" s="9" t="s">
        <v>31</v>
      </c>
      <c r="K54" s="2" t="s">
        <v>33</v>
      </c>
      <c r="L54" s="2" t="s">
        <v>178</v>
      </c>
      <c r="M54" s="2" t="s">
        <v>127</v>
      </c>
      <c r="N54" s="2" t="s">
        <v>34</v>
      </c>
      <c r="O54" s="2" t="s">
        <v>179</v>
      </c>
      <c r="P54" s="2" t="s">
        <v>67</v>
      </c>
      <c r="Q54" s="9" t="s">
        <v>68</v>
      </c>
      <c r="R54" s="9">
        <v>12</v>
      </c>
      <c r="S54" s="10" t="s">
        <v>586</v>
      </c>
      <c r="T54" s="7" t="s">
        <v>81</v>
      </c>
      <c r="U54" s="7" t="s">
        <v>81</v>
      </c>
      <c r="V54" s="7" t="s">
        <v>81</v>
      </c>
      <c r="W54" s="3">
        <v>41.58</v>
      </c>
      <c r="X54" s="3">
        <v>162.91999999999999</v>
      </c>
      <c r="Y54" s="3">
        <v>86.35</v>
      </c>
      <c r="Z54" s="3">
        <v>49.15</v>
      </c>
      <c r="AA54" s="3">
        <v>340</v>
      </c>
      <c r="AB54" s="3" t="s">
        <v>597</v>
      </c>
      <c r="AC54" s="9" t="s">
        <v>81</v>
      </c>
      <c r="AD54" s="9" t="s">
        <v>81</v>
      </c>
      <c r="AE54" s="9" t="s">
        <v>81</v>
      </c>
      <c r="AF54" s="9" t="s">
        <v>81</v>
      </c>
      <c r="AG54" s="9" t="s">
        <v>81</v>
      </c>
      <c r="AH54" s="9" t="s">
        <v>81</v>
      </c>
      <c r="AI54" s="9" t="s">
        <v>81</v>
      </c>
      <c r="AJ54" s="9" t="s">
        <v>81</v>
      </c>
      <c r="AK54" s="9" t="s">
        <v>81</v>
      </c>
      <c r="AL54" s="9" t="s">
        <v>81</v>
      </c>
      <c r="AM54" s="9" t="s">
        <v>81</v>
      </c>
      <c r="AN54" s="9" t="s">
        <v>81</v>
      </c>
      <c r="AO54" s="9" t="s">
        <v>81</v>
      </c>
      <c r="AP54" s="9" t="s">
        <v>81</v>
      </c>
      <c r="AQ54" s="9" t="s">
        <v>81</v>
      </c>
      <c r="AR54" s="9" t="s">
        <v>81</v>
      </c>
      <c r="AS54" s="9" t="s">
        <v>81</v>
      </c>
      <c r="AT54" s="9" t="s">
        <v>81</v>
      </c>
      <c r="AU54" s="9" t="s">
        <v>81</v>
      </c>
      <c r="AV54" s="9" t="s">
        <v>81</v>
      </c>
      <c r="AW54" s="10" t="s">
        <v>81</v>
      </c>
      <c r="AX54" s="10" t="s">
        <v>81</v>
      </c>
      <c r="AY54" s="9" t="s">
        <v>81</v>
      </c>
      <c r="AZ54" s="9" t="s">
        <v>81</v>
      </c>
      <c r="BA54" s="9" t="s">
        <v>81</v>
      </c>
      <c r="BB54" s="11" t="s">
        <v>81</v>
      </c>
      <c r="BC54" s="11" t="s">
        <v>81</v>
      </c>
      <c r="BD54" s="9" t="s">
        <v>137</v>
      </c>
      <c r="BE54" s="9" t="s">
        <v>81</v>
      </c>
      <c r="BF54" s="9" t="s">
        <v>81</v>
      </c>
      <c r="BG54" s="9" t="s">
        <v>81</v>
      </c>
      <c r="BH54" s="9" t="s">
        <v>81</v>
      </c>
      <c r="BI54" s="10" t="s">
        <v>81</v>
      </c>
      <c r="BJ54" s="10" t="s">
        <v>81</v>
      </c>
      <c r="BK54" s="9" t="s">
        <v>81</v>
      </c>
      <c r="BL54" s="9" t="s">
        <v>81</v>
      </c>
      <c r="BM54" s="9" t="s">
        <v>81</v>
      </c>
      <c r="BN54" s="9" t="s">
        <v>81</v>
      </c>
      <c r="BO54" s="9" t="s">
        <v>81</v>
      </c>
      <c r="BP54" s="9" t="s">
        <v>81</v>
      </c>
      <c r="BQ54" s="9" t="s">
        <v>81</v>
      </c>
      <c r="BR54" s="9" t="s">
        <v>81</v>
      </c>
      <c r="BS54" s="9" t="s">
        <v>81</v>
      </c>
      <c r="BT54" s="10" t="s">
        <v>81</v>
      </c>
      <c r="BU54" s="9" t="s">
        <v>81</v>
      </c>
      <c r="BV54" s="9" t="s">
        <v>81</v>
      </c>
      <c r="BW54" s="9" t="s">
        <v>81</v>
      </c>
      <c r="BX54" s="9" t="s">
        <v>81</v>
      </c>
      <c r="BY54" s="9" t="s">
        <v>81</v>
      </c>
      <c r="BZ54" s="9" t="s">
        <v>81</v>
      </c>
      <c r="CA54" s="9" t="s">
        <v>81</v>
      </c>
      <c r="CB54" s="9" t="s">
        <v>81</v>
      </c>
      <c r="CC54" s="9" t="s">
        <v>81</v>
      </c>
      <c r="CD54" s="9" t="s">
        <v>81</v>
      </c>
      <c r="CE54" s="9" t="s">
        <v>81</v>
      </c>
      <c r="CF54" s="9" t="s">
        <v>81</v>
      </c>
      <c r="CG54" s="9" t="s">
        <v>81</v>
      </c>
      <c r="CH54" s="9" t="s">
        <v>81</v>
      </c>
      <c r="CI54" s="9" t="s">
        <v>81</v>
      </c>
      <c r="CJ54" s="9" t="s">
        <v>81</v>
      </c>
      <c r="CK54" s="9" t="s">
        <v>81</v>
      </c>
      <c r="CL54" s="9" t="s">
        <v>81</v>
      </c>
      <c r="CM54" s="9" t="s">
        <v>81</v>
      </c>
      <c r="CN54" s="9" t="s">
        <v>81</v>
      </c>
      <c r="CO54" s="9" t="s">
        <v>81</v>
      </c>
      <c r="CP54" s="9" t="s">
        <v>81</v>
      </c>
    </row>
    <row r="55" spans="1:94" ht="22">
      <c r="A55" s="9">
        <v>17</v>
      </c>
      <c r="B55" s="6" t="s">
        <v>35</v>
      </c>
      <c r="C55" s="10">
        <v>53</v>
      </c>
      <c r="D55" s="10" t="s">
        <v>81</v>
      </c>
      <c r="E55" s="4" t="s">
        <v>81</v>
      </c>
      <c r="F55" s="4" t="s">
        <v>81</v>
      </c>
      <c r="G55" s="4" t="s">
        <v>81</v>
      </c>
      <c r="H55" s="8" t="s">
        <v>74</v>
      </c>
      <c r="I55" s="8" t="s">
        <v>76</v>
      </c>
      <c r="J55" s="9" t="s">
        <v>31</v>
      </c>
      <c r="K55" s="2" t="s">
        <v>33</v>
      </c>
      <c r="L55" s="2" t="s">
        <v>178</v>
      </c>
      <c r="M55" s="2" t="s">
        <v>127</v>
      </c>
      <c r="N55" s="2" t="s">
        <v>36</v>
      </c>
      <c r="O55" s="2" t="s">
        <v>604</v>
      </c>
      <c r="P55" s="2" t="s">
        <v>69</v>
      </c>
      <c r="Q55" s="9" t="s">
        <v>70</v>
      </c>
      <c r="R55" s="9">
        <v>10</v>
      </c>
      <c r="S55" s="10" t="s">
        <v>588</v>
      </c>
      <c r="T55" s="7" t="s">
        <v>81</v>
      </c>
      <c r="U55" s="7" t="s">
        <v>81</v>
      </c>
      <c r="V55" s="7" t="s">
        <v>81</v>
      </c>
      <c r="W55" s="3">
        <v>13.25</v>
      </c>
      <c r="X55" s="3">
        <v>126.32</v>
      </c>
      <c r="Y55" s="3">
        <v>72.89</v>
      </c>
      <c r="Z55" s="3">
        <v>287.54000000000002</v>
      </c>
      <c r="AA55" s="3">
        <f>W55+X55+Y55+Z55</f>
        <v>500</v>
      </c>
      <c r="AB55" s="3" t="s">
        <v>599</v>
      </c>
      <c r="AC55" s="9" t="s">
        <v>81</v>
      </c>
      <c r="AD55" s="9" t="s">
        <v>81</v>
      </c>
      <c r="AE55" s="9" t="s">
        <v>81</v>
      </c>
      <c r="AF55" s="9" t="s">
        <v>81</v>
      </c>
      <c r="AG55" s="9" t="s">
        <v>81</v>
      </c>
      <c r="AH55" s="9" t="s">
        <v>81</v>
      </c>
      <c r="AI55" s="9" t="s">
        <v>81</v>
      </c>
      <c r="AJ55" s="9" t="s">
        <v>81</v>
      </c>
      <c r="AK55" s="9" t="s">
        <v>81</v>
      </c>
      <c r="AL55" s="9" t="s">
        <v>81</v>
      </c>
      <c r="AM55" s="9" t="s">
        <v>81</v>
      </c>
      <c r="AN55" s="9" t="s">
        <v>81</v>
      </c>
      <c r="AO55" s="9" t="s">
        <v>81</v>
      </c>
      <c r="AP55" s="9" t="s">
        <v>81</v>
      </c>
      <c r="AQ55" s="9" t="s">
        <v>81</v>
      </c>
      <c r="AR55" s="9" t="s">
        <v>81</v>
      </c>
      <c r="AS55" s="9" t="s">
        <v>81</v>
      </c>
      <c r="AT55" s="9" t="s">
        <v>81</v>
      </c>
      <c r="AU55" s="9" t="s">
        <v>81</v>
      </c>
      <c r="AV55" s="9" t="s">
        <v>81</v>
      </c>
      <c r="AW55" s="10" t="s">
        <v>81</v>
      </c>
      <c r="AX55" s="10" t="s">
        <v>81</v>
      </c>
      <c r="AY55" s="9" t="s">
        <v>81</v>
      </c>
      <c r="AZ55" s="9" t="s">
        <v>81</v>
      </c>
      <c r="BA55" s="9" t="s">
        <v>81</v>
      </c>
      <c r="BB55" s="11" t="s">
        <v>81</v>
      </c>
      <c r="BC55" s="11" t="s">
        <v>81</v>
      </c>
      <c r="BD55" s="9" t="s">
        <v>137</v>
      </c>
      <c r="BE55" s="9" t="s">
        <v>81</v>
      </c>
      <c r="BF55" s="9" t="s">
        <v>81</v>
      </c>
      <c r="BG55" s="9" t="s">
        <v>81</v>
      </c>
      <c r="BH55" s="9" t="s">
        <v>81</v>
      </c>
      <c r="BI55" s="10" t="s">
        <v>81</v>
      </c>
      <c r="BJ55" s="10" t="s">
        <v>81</v>
      </c>
      <c r="BK55" s="9" t="s">
        <v>81</v>
      </c>
      <c r="BL55" s="9" t="s">
        <v>81</v>
      </c>
      <c r="BM55" s="9" t="s">
        <v>81</v>
      </c>
      <c r="BN55" s="9" t="s">
        <v>81</v>
      </c>
      <c r="BO55" s="9" t="s">
        <v>81</v>
      </c>
      <c r="BP55" s="9" t="s">
        <v>81</v>
      </c>
      <c r="BQ55" s="9" t="s">
        <v>81</v>
      </c>
      <c r="BR55" s="9" t="s">
        <v>81</v>
      </c>
      <c r="BS55" s="9" t="s">
        <v>81</v>
      </c>
      <c r="BT55" s="10" t="s">
        <v>81</v>
      </c>
      <c r="BU55" s="9" t="s">
        <v>81</v>
      </c>
      <c r="BV55" s="9" t="s">
        <v>81</v>
      </c>
      <c r="BW55" s="9" t="s">
        <v>81</v>
      </c>
      <c r="BX55" s="9" t="s">
        <v>81</v>
      </c>
      <c r="BY55" s="9" t="s">
        <v>81</v>
      </c>
      <c r="BZ55" s="9" t="s">
        <v>81</v>
      </c>
      <c r="CA55" s="9" t="s">
        <v>81</v>
      </c>
      <c r="CB55" s="9" t="s">
        <v>81</v>
      </c>
      <c r="CC55" s="9" t="s">
        <v>81</v>
      </c>
      <c r="CD55" s="9" t="s">
        <v>81</v>
      </c>
      <c r="CE55" s="9" t="s">
        <v>81</v>
      </c>
      <c r="CF55" s="9" t="s">
        <v>81</v>
      </c>
      <c r="CG55" s="9" t="s">
        <v>81</v>
      </c>
      <c r="CH55" s="9" t="s">
        <v>81</v>
      </c>
      <c r="CI55" s="9" t="s">
        <v>81</v>
      </c>
      <c r="CJ55" s="9" t="s">
        <v>81</v>
      </c>
      <c r="CK55" s="9" t="s">
        <v>81</v>
      </c>
      <c r="CL55" s="9" t="s">
        <v>81</v>
      </c>
      <c r="CM55" s="9" t="s">
        <v>81</v>
      </c>
      <c r="CN55" s="9" t="s">
        <v>81</v>
      </c>
      <c r="CO55" s="9" t="s">
        <v>81</v>
      </c>
      <c r="CP55" s="9" t="s">
        <v>81</v>
      </c>
    </row>
    <row r="56" spans="1:94" ht="44">
      <c r="A56" s="9">
        <v>18</v>
      </c>
      <c r="B56" s="6" t="s">
        <v>322</v>
      </c>
      <c r="C56" s="10">
        <v>54</v>
      </c>
      <c r="D56" s="10" t="s">
        <v>661</v>
      </c>
      <c r="E56" s="4" t="s">
        <v>432</v>
      </c>
      <c r="F56" s="4" t="s">
        <v>312</v>
      </c>
      <c r="G56" s="4" t="s">
        <v>172</v>
      </c>
      <c r="H56" s="8" t="s">
        <v>74</v>
      </c>
      <c r="I56" s="8" t="s">
        <v>76</v>
      </c>
      <c r="J56" s="9" t="s">
        <v>31</v>
      </c>
      <c r="K56" s="2" t="s">
        <v>33</v>
      </c>
      <c r="L56" s="2" t="s">
        <v>178</v>
      </c>
      <c r="M56" s="2" t="s">
        <v>127</v>
      </c>
      <c r="N56" s="2" t="s">
        <v>34</v>
      </c>
      <c r="O56" s="2" t="s">
        <v>179</v>
      </c>
      <c r="P56" s="2" t="s">
        <v>71</v>
      </c>
      <c r="Q56" s="9" t="s">
        <v>68</v>
      </c>
      <c r="R56" s="9">
        <v>12</v>
      </c>
      <c r="S56" s="10" t="s">
        <v>586</v>
      </c>
      <c r="T56" s="7" t="s">
        <v>194</v>
      </c>
      <c r="U56" s="7">
        <v>280</v>
      </c>
      <c r="V56" s="7" t="s">
        <v>593</v>
      </c>
      <c r="W56" s="3">
        <v>41.58</v>
      </c>
      <c r="X56" s="3">
        <v>162.91999999999999</v>
      </c>
      <c r="Y56" s="3">
        <v>86.35</v>
      </c>
      <c r="Z56" s="3">
        <v>49.15</v>
      </c>
      <c r="AA56" s="3">
        <f>W56+X56+Y56+Z56</f>
        <v>340</v>
      </c>
      <c r="AB56" s="3" t="s">
        <v>597</v>
      </c>
      <c r="AC56" s="9" t="s">
        <v>127</v>
      </c>
      <c r="AD56" s="9" t="s">
        <v>488</v>
      </c>
      <c r="AE56" s="8" t="s">
        <v>134</v>
      </c>
      <c r="AF56" s="8" t="s">
        <v>221</v>
      </c>
      <c r="AG56" s="8" t="s">
        <v>499</v>
      </c>
      <c r="AH56" s="8" t="s">
        <v>127</v>
      </c>
      <c r="AI56" s="8" t="s">
        <v>129</v>
      </c>
      <c r="AJ56" s="8" t="s">
        <v>167</v>
      </c>
      <c r="AK56" s="8" t="s">
        <v>127</v>
      </c>
      <c r="AL56" s="8" t="s">
        <v>129</v>
      </c>
      <c r="AM56" s="8" t="s">
        <v>167</v>
      </c>
      <c r="AN56" s="8" t="s">
        <v>127</v>
      </c>
      <c r="AO56" s="8" t="s">
        <v>131</v>
      </c>
      <c r="AP56" s="8" t="s">
        <v>167</v>
      </c>
      <c r="AQ56" s="8" t="s">
        <v>127</v>
      </c>
      <c r="AR56" s="8" t="s">
        <v>131</v>
      </c>
      <c r="AS56" s="8" t="s">
        <v>167</v>
      </c>
      <c r="AT56" s="8" t="s">
        <v>127</v>
      </c>
      <c r="AU56" s="8" t="s">
        <v>131</v>
      </c>
      <c r="AV56" s="8" t="s">
        <v>167</v>
      </c>
      <c r="AW56" s="11" t="s">
        <v>557</v>
      </c>
      <c r="AX56" s="11" t="s">
        <v>554</v>
      </c>
      <c r="AY56" s="9" t="s">
        <v>322</v>
      </c>
      <c r="AZ56" s="8" t="s">
        <v>506</v>
      </c>
      <c r="BA56" s="8" t="s">
        <v>81</v>
      </c>
      <c r="BB56" s="11" t="s">
        <v>81</v>
      </c>
      <c r="BC56" s="11" t="s">
        <v>81</v>
      </c>
      <c r="BD56" s="8" t="s">
        <v>133</v>
      </c>
      <c r="BE56" s="9" t="s">
        <v>509</v>
      </c>
      <c r="BF56" s="8" t="s">
        <v>485</v>
      </c>
      <c r="BG56" s="8" t="s">
        <v>518</v>
      </c>
      <c r="BH56" s="8" t="s">
        <v>523</v>
      </c>
      <c r="BI56" s="11">
        <v>240</v>
      </c>
      <c r="BJ56" s="11" t="s">
        <v>532</v>
      </c>
      <c r="BK56" s="8" t="s">
        <v>135</v>
      </c>
      <c r="BL56" s="8" t="s">
        <v>135</v>
      </c>
      <c r="BM56" s="8" t="s">
        <v>134</v>
      </c>
      <c r="BN56" s="8" t="s">
        <v>134</v>
      </c>
      <c r="BO56" s="8" t="s">
        <v>134</v>
      </c>
      <c r="BP56" s="11" t="s">
        <v>151</v>
      </c>
      <c r="BQ56" s="8" t="s">
        <v>219</v>
      </c>
      <c r="BR56" s="8" t="s">
        <v>146</v>
      </c>
      <c r="BS56" s="8">
        <v>250</v>
      </c>
      <c r="BT56" s="11" t="s">
        <v>564</v>
      </c>
      <c r="BU56" s="8" t="s">
        <v>147</v>
      </c>
      <c r="BV56" s="8" t="s">
        <v>148</v>
      </c>
      <c r="BW56" s="8">
        <v>0</v>
      </c>
      <c r="BX56" s="8" t="s">
        <v>135</v>
      </c>
      <c r="BY56" s="8" t="s">
        <v>366</v>
      </c>
      <c r="BZ56" s="8" t="s">
        <v>134</v>
      </c>
      <c r="CA56" s="8" t="s">
        <v>366</v>
      </c>
      <c r="CB56" s="8">
        <v>0</v>
      </c>
      <c r="CC56" s="11" t="s">
        <v>485</v>
      </c>
      <c r="CD56" s="11" t="s">
        <v>264</v>
      </c>
      <c r="CE56" s="8" t="s">
        <v>167</v>
      </c>
      <c r="CF56" s="8" t="s">
        <v>307</v>
      </c>
      <c r="CG56" s="8" t="s">
        <v>135</v>
      </c>
      <c r="CH56" s="8" t="s">
        <v>134</v>
      </c>
      <c r="CI56" s="8" t="s">
        <v>134</v>
      </c>
      <c r="CJ56" s="8" t="s">
        <v>134</v>
      </c>
      <c r="CK56" s="8" t="s">
        <v>209</v>
      </c>
      <c r="CL56" s="11" t="s">
        <v>570</v>
      </c>
      <c r="CM56" s="11" t="s">
        <v>572</v>
      </c>
      <c r="CN56" s="11" t="s">
        <v>574</v>
      </c>
      <c r="CO56" s="8" t="s">
        <v>160</v>
      </c>
      <c r="CP56" s="8" t="s">
        <v>160</v>
      </c>
    </row>
    <row r="57" spans="1:94" ht="22" hidden="1">
      <c r="A57" s="9">
        <v>18</v>
      </c>
      <c r="B57" s="9" t="s">
        <v>134</v>
      </c>
      <c r="C57" s="10">
        <v>55</v>
      </c>
      <c r="D57" s="10" t="s">
        <v>134</v>
      </c>
      <c r="E57" s="9" t="s">
        <v>134</v>
      </c>
      <c r="F57" s="9" t="s">
        <v>134</v>
      </c>
      <c r="G57" s="9" t="s">
        <v>134</v>
      </c>
      <c r="H57" s="9" t="s">
        <v>134</v>
      </c>
      <c r="I57" s="9" t="s">
        <v>134</v>
      </c>
      <c r="J57" s="9" t="s">
        <v>134</v>
      </c>
      <c r="K57" s="9" t="s">
        <v>134</v>
      </c>
      <c r="L57" s="9" t="s">
        <v>134</v>
      </c>
      <c r="M57" s="9" t="s">
        <v>134</v>
      </c>
      <c r="N57" s="9" t="s">
        <v>134</v>
      </c>
      <c r="O57" s="10" t="s">
        <v>134</v>
      </c>
      <c r="P57" s="9" t="s">
        <v>134</v>
      </c>
      <c r="Q57" s="9" t="s">
        <v>134</v>
      </c>
      <c r="R57" s="9" t="s">
        <v>134</v>
      </c>
      <c r="S57" s="10" t="s">
        <v>134</v>
      </c>
      <c r="T57" s="9" t="s">
        <v>134</v>
      </c>
      <c r="U57" s="10" t="s">
        <v>134</v>
      </c>
      <c r="V57" s="10" t="s">
        <v>134</v>
      </c>
      <c r="W57" s="9" t="s">
        <v>134</v>
      </c>
      <c r="X57" s="9" t="s">
        <v>134</v>
      </c>
      <c r="Y57" s="9" t="s">
        <v>134</v>
      </c>
      <c r="Z57" s="9" t="s">
        <v>134</v>
      </c>
      <c r="AA57" s="9" t="s">
        <v>134</v>
      </c>
      <c r="AB57" s="10" t="s">
        <v>134</v>
      </c>
      <c r="AC57" s="9" t="s">
        <v>134</v>
      </c>
      <c r="AD57" s="9" t="s">
        <v>134</v>
      </c>
      <c r="AE57" s="9" t="s">
        <v>134</v>
      </c>
      <c r="AF57" s="9" t="s">
        <v>134</v>
      </c>
      <c r="AG57" s="9" t="s">
        <v>134</v>
      </c>
      <c r="AH57" s="9" t="s">
        <v>134</v>
      </c>
      <c r="AI57" s="9" t="s">
        <v>134</v>
      </c>
      <c r="AJ57" s="9" t="s">
        <v>134</v>
      </c>
      <c r="AK57" s="9" t="s">
        <v>134</v>
      </c>
      <c r="AL57" s="9" t="s">
        <v>134</v>
      </c>
      <c r="AM57" s="9" t="s">
        <v>134</v>
      </c>
      <c r="AN57" s="9" t="s">
        <v>134</v>
      </c>
      <c r="AO57" s="9" t="s">
        <v>134</v>
      </c>
      <c r="AP57" s="9" t="s">
        <v>134</v>
      </c>
      <c r="AQ57" s="9" t="s">
        <v>134</v>
      </c>
      <c r="AR57" s="9" t="s">
        <v>134</v>
      </c>
      <c r="AS57" s="9" t="s">
        <v>134</v>
      </c>
      <c r="AT57" s="9" t="s">
        <v>134</v>
      </c>
      <c r="AU57" s="9" t="s">
        <v>134</v>
      </c>
      <c r="AV57" s="9" t="s">
        <v>134</v>
      </c>
      <c r="AW57" s="10" t="s">
        <v>134</v>
      </c>
      <c r="AX57" s="10" t="s">
        <v>134</v>
      </c>
      <c r="AY57" s="9" t="s">
        <v>433</v>
      </c>
      <c r="AZ57" s="9" t="s">
        <v>505</v>
      </c>
      <c r="BA57" s="9">
        <v>17</v>
      </c>
      <c r="BB57" s="10" t="s">
        <v>134</v>
      </c>
      <c r="BC57" s="10" t="s">
        <v>546</v>
      </c>
      <c r="BD57" s="9" t="s">
        <v>133</v>
      </c>
      <c r="BE57" s="9" t="s">
        <v>509</v>
      </c>
      <c r="BF57" s="9" t="s">
        <v>140</v>
      </c>
      <c r="BG57" s="9" t="s">
        <v>140</v>
      </c>
      <c r="BH57" s="9">
        <v>0</v>
      </c>
      <c r="BI57" s="10" t="s">
        <v>134</v>
      </c>
      <c r="BJ57" s="10" t="s">
        <v>134</v>
      </c>
      <c r="BK57" s="8" t="s">
        <v>135</v>
      </c>
      <c r="BL57" s="9" t="s">
        <v>127</v>
      </c>
      <c r="BM57" s="9" t="s">
        <v>232</v>
      </c>
      <c r="BN57" s="9" t="s">
        <v>436</v>
      </c>
      <c r="BO57" s="9" t="s">
        <v>172</v>
      </c>
      <c r="BP57" s="9" t="s">
        <v>134</v>
      </c>
      <c r="BQ57" s="9" t="s">
        <v>134</v>
      </c>
      <c r="BR57" s="9" t="s">
        <v>134</v>
      </c>
      <c r="BS57" s="9" t="s">
        <v>134</v>
      </c>
      <c r="BT57" s="10" t="s">
        <v>134</v>
      </c>
      <c r="BU57" s="9" t="s">
        <v>134</v>
      </c>
      <c r="BV57" s="9" t="s">
        <v>134</v>
      </c>
      <c r="BW57" s="9" t="s">
        <v>134</v>
      </c>
      <c r="BX57" s="9" t="s">
        <v>134</v>
      </c>
      <c r="BY57" s="9" t="s">
        <v>134</v>
      </c>
      <c r="BZ57" s="9" t="s">
        <v>134</v>
      </c>
      <c r="CA57" s="9" t="s">
        <v>134</v>
      </c>
      <c r="CB57" s="9" t="s">
        <v>134</v>
      </c>
      <c r="CC57" s="9" t="s">
        <v>134</v>
      </c>
      <c r="CD57" s="9" t="s">
        <v>134</v>
      </c>
      <c r="CE57" s="9" t="s">
        <v>134</v>
      </c>
      <c r="CF57" s="9" t="s">
        <v>134</v>
      </c>
      <c r="CG57" s="9" t="s">
        <v>134</v>
      </c>
      <c r="CH57" s="9" t="s">
        <v>134</v>
      </c>
      <c r="CI57" s="9" t="s">
        <v>134</v>
      </c>
      <c r="CJ57" s="9" t="s">
        <v>134</v>
      </c>
      <c r="CK57" s="9" t="s">
        <v>134</v>
      </c>
      <c r="CL57" s="9" t="s">
        <v>134</v>
      </c>
      <c r="CM57" s="9" t="s">
        <v>134</v>
      </c>
      <c r="CN57" s="9" t="s">
        <v>134</v>
      </c>
      <c r="CO57" s="9" t="s">
        <v>134</v>
      </c>
      <c r="CP57" s="9" t="s">
        <v>134</v>
      </c>
    </row>
    <row r="58" spans="1:94" ht="22" hidden="1">
      <c r="A58" s="9">
        <v>18</v>
      </c>
      <c r="B58" s="9" t="s">
        <v>134</v>
      </c>
      <c r="C58" s="10">
        <v>56</v>
      </c>
      <c r="D58" s="10" t="s">
        <v>134</v>
      </c>
      <c r="E58" s="9" t="s">
        <v>134</v>
      </c>
      <c r="F58" s="9" t="s">
        <v>134</v>
      </c>
      <c r="G58" s="9" t="s">
        <v>134</v>
      </c>
      <c r="H58" s="9" t="s">
        <v>134</v>
      </c>
      <c r="I58" s="9" t="s">
        <v>134</v>
      </c>
      <c r="J58" s="9" t="s">
        <v>134</v>
      </c>
      <c r="K58" s="9" t="s">
        <v>134</v>
      </c>
      <c r="L58" s="9" t="s">
        <v>134</v>
      </c>
      <c r="M58" s="9" t="s">
        <v>134</v>
      </c>
      <c r="N58" s="9" t="s">
        <v>134</v>
      </c>
      <c r="O58" s="10" t="s">
        <v>134</v>
      </c>
      <c r="P58" s="9" t="s">
        <v>134</v>
      </c>
      <c r="Q58" s="9" t="s">
        <v>134</v>
      </c>
      <c r="R58" s="9" t="s">
        <v>134</v>
      </c>
      <c r="S58" s="10" t="s">
        <v>134</v>
      </c>
      <c r="T58" s="9" t="s">
        <v>134</v>
      </c>
      <c r="U58" s="10" t="s">
        <v>134</v>
      </c>
      <c r="V58" s="10" t="s">
        <v>134</v>
      </c>
      <c r="W58" s="9" t="s">
        <v>134</v>
      </c>
      <c r="X58" s="9" t="s">
        <v>134</v>
      </c>
      <c r="Y58" s="9" t="s">
        <v>134</v>
      </c>
      <c r="Z58" s="9" t="s">
        <v>134</v>
      </c>
      <c r="AA58" s="9" t="s">
        <v>134</v>
      </c>
      <c r="AB58" s="10" t="s">
        <v>134</v>
      </c>
      <c r="AC58" s="9" t="s">
        <v>134</v>
      </c>
      <c r="AD58" s="9" t="s">
        <v>134</v>
      </c>
      <c r="AE58" s="9" t="s">
        <v>134</v>
      </c>
      <c r="AF58" s="9" t="s">
        <v>134</v>
      </c>
      <c r="AG58" s="9" t="s">
        <v>134</v>
      </c>
      <c r="AH58" s="9" t="s">
        <v>134</v>
      </c>
      <c r="AI58" s="9" t="s">
        <v>134</v>
      </c>
      <c r="AJ58" s="9" t="s">
        <v>134</v>
      </c>
      <c r="AK58" s="9" t="s">
        <v>134</v>
      </c>
      <c r="AL58" s="9" t="s">
        <v>134</v>
      </c>
      <c r="AM58" s="9" t="s">
        <v>134</v>
      </c>
      <c r="AN58" s="9" t="s">
        <v>134</v>
      </c>
      <c r="AO58" s="9" t="s">
        <v>134</v>
      </c>
      <c r="AP58" s="9" t="s">
        <v>134</v>
      </c>
      <c r="AQ58" s="9" t="s">
        <v>134</v>
      </c>
      <c r="AR58" s="9" t="s">
        <v>134</v>
      </c>
      <c r="AS58" s="9" t="s">
        <v>134</v>
      </c>
      <c r="AT58" s="9" t="s">
        <v>134</v>
      </c>
      <c r="AU58" s="9" t="s">
        <v>134</v>
      </c>
      <c r="AV58" s="9" t="s">
        <v>134</v>
      </c>
      <c r="AW58" s="10" t="s">
        <v>134</v>
      </c>
      <c r="AX58" s="10" t="s">
        <v>134</v>
      </c>
      <c r="AY58" s="9" t="s">
        <v>434</v>
      </c>
      <c r="AZ58" s="9" t="s">
        <v>505</v>
      </c>
      <c r="BA58" s="9">
        <v>14</v>
      </c>
      <c r="BB58" s="10" t="s">
        <v>134</v>
      </c>
      <c r="BC58" s="10" t="s">
        <v>539</v>
      </c>
      <c r="BD58" s="9" t="s">
        <v>137</v>
      </c>
      <c r="BE58" s="9" t="s">
        <v>509</v>
      </c>
      <c r="BF58" s="9" t="s">
        <v>140</v>
      </c>
      <c r="BG58" s="9" t="s">
        <v>140</v>
      </c>
      <c r="BH58" s="9">
        <v>0</v>
      </c>
      <c r="BI58" s="10" t="s">
        <v>134</v>
      </c>
      <c r="BJ58" s="10" t="s">
        <v>134</v>
      </c>
      <c r="BK58" s="8" t="s">
        <v>135</v>
      </c>
      <c r="BL58" s="9" t="s">
        <v>127</v>
      </c>
      <c r="BM58" s="9" t="s">
        <v>232</v>
      </c>
      <c r="BN58" s="9" t="s">
        <v>437</v>
      </c>
      <c r="BO58" s="9" t="s">
        <v>172</v>
      </c>
      <c r="BP58" s="9" t="s">
        <v>134</v>
      </c>
      <c r="BQ58" s="9" t="s">
        <v>134</v>
      </c>
      <c r="BR58" s="9" t="s">
        <v>134</v>
      </c>
      <c r="BS58" s="9" t="s">
        <v>134</v>
      </c>
      <c r="BT58" s="10" t="s">
        <v>134</v>
      </c>
      <c r="BU58" s="9" t="s">
        <v>134</v>
      </c>
      <c r="BV58" s="9" t="s">
        <v>134</v>
      </c>
      <c r="BW58" s="9" t="s">
        <v>134</v>
      </c>
      <c r="BX58" s="9" t="s">
        <v>134</v>
      </c>
      <c r="BY58" s="9" t="s">
        <v>134</v>
      </c>
      <c r="BZ58" s="9" t="s">
        <v>134</v>
      </c>
      <c r="CA58" s="9" t="s">
        <v>134</v>
      </c>
      <c r="CB58" s="9" t="s">
        <v>134</v>
      </c>
      <c r="CC58" s="9" t="s">
        <v>134</v>
      </c>
      <c r="CD58" s="9" t="s">
        <v>134</v>
      </c>
      <c r="CE58" s="9" t="s">
        <v>134</v>
      </c>
      <c r="CF58" s="9" t="s">
        <v>134</v>
      </c>
      <c r="CG58" s="9" t="s">
        <v>134</v>
      </c>
      <c r="CH58" s="9" t="s">
        <v>134</v>
      </c>
      <c r="CI58" s="9" t="s">
        <v>134</v>
      </c>
      <c r="CJ58" s="9" t="s">
        <v>134</v>
      </c>
      <c r="CK58" s="9" t="s">
        <v>134</v>
      </c>
      <c r="CL58" s="9" t="s">
        <v>134</v>
      </c>
      <c r="CM58" s="9" t="s">
        <v>134</v>
      </c>
      <c r="CN58" s="9" t="s">
        <v>134</v>
      </c>
      <c r="CO58" s="9" t="s">
        <v>134</v>
      </c>
      <c r="CP58" s="9" t="s">
        <v>134</v>
      </c>
    </row>
    <row r="59" spans="1:94" ht="22" hidden="1">
      <c r="A59" s="9">
        <v>18</v>
      </c>
      <c r="B59" s="9" t="s">
        <v>134</v>
      </c>
      <c r="C59" s="10">
        <v>57</v>
      </c>
      <c r="D59" s="10" t="s">
        <v>134</v>
      </c>
      <c r="E59" s="9" t="s">
        <v>134</v>
      </c>
      <c r="F59" s="9" t="s">
        <v>134</v>
      </c>
      <c r="G59" s="9" t="s">
        <v>134</v>
      </c>
      <c r="H59" s="9" t="s">
        <v>134</v>
      </c>
      <c r="I59" s="9" t="s">
        <v>134</v>
      </c>
      <c r="J59" s="9" t="s">
        <v>134</v>
      </c>
      <c r="K59" s="9" t="s">
        <v>134</v>
      </c>
      <c r="L59" s="9" t="s">
        <v>134</v>
      </c>
      <c r="M59" s="9" t="s">
        <v>134</v>
      </c>
      <c r="N59" s="9" t="s">
        <v>134</v>
      </c>
      <c r="O59" s="10" t="s">
        <v>134</v>
      </c>
      <c r="P59" s="9" t="s">
        <v>134</v>
      </c>
      <c r="Q59" s="9" t="s">
        <v>134</v>
      </c>
      <c r="R59" s="9" t="s">
        <v>134</v>
      </c>
      <c r="S59" s="10" t="s">
        <v>134</v>
      </c>
      <c r="T59" s="9" t="s">
        <v>134</v>
      </c>
      <c r="U59" s="10" t="s">
        <v>134</v>
      </c>
      <c r="V59" s="10" t="s">
        <v>134</v>
      </c>
      <c r="W59" s="9" t="s">
        <v>134</v>
      </c>
      <c r="X59" s="9" t="s">
        <v>134</v>
      </c>
      <c r="Y59" s="9" t="s">
        <v>134</v>
      </c>
      <c r="Z59" s="9" t="s">
        <v>134</v>
      </c>
      <c r="AA59" s="9" t="s">
        <v>134</v>
      </c>
      <c r="AB59" s="10" t="s">
        <v>134</v>
      </c>
      <c r="AC59" s="9" t="s">
        <v>134</v>
      </c>
      <c r="AD59" s="9" t="s">
        <v>134</v>
      </c>
      <c r="AE59" s="9" t="s">
        <v>134</v>
      </c>
      <c r="AF59" s="9" t="s">
        <v>134</v>
      </c>
      <c r="AG59" s="9" t="s">
        <v>134</v>
      </c>
      <c r="AH59" s="9" t="s">
        <v>134</v>
      </c>
      <c r="AI59" s="9" t="s">
        <v>134</v>
      </c>
      <c r="AJ59" s="9" t="s">
        <v>134</v>
      </c>
      <c r="AK59" s="9" t="s">
        <v>134</v>
      </c>
      <c r="AL59" s="9" t="s">
        <v>134</v>
      </c>
      <c r="AM59" s="9" t="s">
        <v>134</v>
      </c>
      <c r="AN59" s="9" t="s">
        <v>134</v>
      </c>
      <c r="AO59" s="9" t="s">
        <v>134</v>
      </c>
      <c r="AP59" s="9" t="s">
        <v>134</v>
      </c>
      <c r="AQ59" s="9" t="s">
        <v>134</v>
      </c>
      <c r="AR59" s="9" t="s">
        <v>134</v>
      </c>
      <c r="AS59" s="9" t="s">
        <v>134</v>
      </c>
      <c r="AT59" s="9" t="s">
        <v>134</v>
      </c>
      <c r="AU59" s="9" t="s">
        <v>134</v>
      </c>
      <c r="AV59" s="9" t="s">
        <v>134</v>
      </c>
      <c r="AW59" s="10" t="s">
        <v>134</v>
      </c>
      <c r="AX59" s="10" t="s">
        <v>134</v>
      </c>
      <c r="AY59" s="9" t="s">
        <v>435</v>
      </c>
      <c r="AZ59" s="9" t="s">
        <v>229</v>
      </c>
      <c r="BA59" s="9">
        <v>59</v>
      </c>
      <c r="BB59" s="10" t="s">
        <v>134</v>
      </c>
      <c r="BC59" s="10" t="s">
        <v>545</v>
      </c>
      <c r="BD59" s="9" t="s">
        <v>137</v>
      </c>
      <c r="BE59" s="9" t="s">
        <v>508</v>
      </c>
      <c r="BF59" s="9" t="s">
        <v>138</v>
      </c>
      <c r="BG59" s="9" t="s">
        <v>519</v>
      </c>
      <c r="BH59" s="9">
        <v>0</v>
      </c>
      <c r="BI59" s="10" t="s">
        <v>134</v>
      </c>
      <c r="BJ59" s="10" t="s">
        <v>134</v>
      </c>
      <c r="BK59" s="8" t="s">
        <v>135</v>
      </c>
      <c r="BL59" s="8" t="s">
        <v>135</v>
      </c>
      <c r="BM59" s="9" t="s">
        <v>134</v>
      </c>
      <c r="BN59" s="9" t="s">
        <v>134</v>
      </c>
      <c r="BO59" s="9" t="s">
        <v>134</v>
      </c>
      <c r="BP59" s="9" t="s">
        <v>134</v>
      </c>
      <c r="BQ59" s="9" t="s">
        <v>134</v>
      </c>
      <c r="BR59" s="9" t="s">
        <v>134</v>
      </c>
      <c r="BS59" s="9" t="s">
        <v>134</v>
      </c>
      <c r="BT59" s="10" t="s">
        <v>134</v>
      </c>
      <c r="BU59" s="9" t="s">
        <v>134</v>
      </c>
      <c r="BV59" s="9" t="s">
        <v>134</v>
      </c>
      <c r="BW59" s="9" t="s">
        <v>134</v>
      </c>
      <c r="BX59" s="9" t="s">
        <v>134</v>
      </c>
      <c r="BY59" s="9" t="s">
        <v>134</v>
      </c>
      <c r="BZ59" s="9" t="s">
        <v>134</v>
      </c>
      <c r="CA59" s="9" t="s">
        <v>134</v>
      </c>
      <c r="CB59" s="9" t="s">
        <v>134</v>
      </c>
      <c r="CC59" s="9" t="s">
        <v>134</v>
      </c>
      <c r="CD59" s="9" t="s">
        <v>134</v>
      </c>
      <c r="CE59" s="9" t="s">
        <v>134</v>
      </c>
      <c r="CF59" s="9" t="s">
        <v>134</v>
      </c>
      <c r="CG59" s="9" t="s">
        <v>134</v>
      </c>
      <c r="CH59" s="9" t="s">
        <v>134</v>
      </c>
      <c r="CI59" s="9" t="s">
        <v>134</v>
      </c>
      <c r="CJ59" s="9" t="s">
        <v>134</v>
      </c>
      <c r="CK59" s="9" t="s">
        <v>134</v>
      </c>
      <c r="CL59" s="9" t="s">
        <v>134</v>
      </c>
      <c r="CM59" s="9" t="s">
        <v>134</v>
      </c>
      <c r="CN59" s="9" t="s">
        <v>134</v>
      </c>
      <c r="CO59" s="9" t="s">
        <v>134</v>
      </c>
      <c r="CP59" s="9" t="s">
        <v>134</v>
      </c>
    </row>
    <row r="60" spans="1:94" ht="22">
      <c r="A60" s="9">
        <v>19</v>
      </c>
      <c r="B60" s="6" t="s">
        <v>321</v>
      </c>
      <c r="C60" s="10">
        <v>58</v>
      </c>
      <c r="D60" s="10" t="s">
        <v>81</v>
      </c>
      <c r="E60" s="4" t="s">
        <v>81</v>
      </c>
      <c r="F60" s="4" t="s">
        <v>81</v>
      </c>
      <c r="G60" s="4" t="s">
        <v>81</v>
      </c>
      <c r="H60" s="8" t="s">
        <v>74</v>
      </c>
      <c r="I60" s="8" t="s">
        <v>76</v>
      </c>
      <c r="J60" s="9" t="s">
        <v>31</v>
      </c>
      <c r="K60" s="2" t="s">
        <v>33</v>
      </c>
      <c r="L60" s="2" t="s">
        <v>178</v>
      </c>
      <c r="M60" s="2" t="s">
        <v>127</v>
      </c>
      <c r="N60" s="2" t="s">
        <v>34</v>
      </c>
      <c r="O60" s="2" t="s">
        <v>179</v>
      </c>
      <c r="P60" s="2" t="s">
        <v>72</v>
      </c>
      <c r="Q60" s="9" t="s">
        <v>68</v>
      </c>
      <c r="R60" s="9">
        <v>12</v>
      </c>
      <c r="S60" s="10" t="s">
        <v>586</v>
      </c>
      <c r="T60" s="7" t="s">
        <v>81</v>
      </c>
      <c r="U60" s="7" t="s">
        <v>81</v>
      </c>
      <c r="V60" s="7" t="s">
        <v>81</v>
      </c>
      <c r="W60" s="3">
        <v>41.58</v>
      </c>
      <c r="X60" s="3">
        <v>162.91999999999999</v>
      </c>
      <c r="Y60" s="3">
        <v>86.35</v>
      </c>
      <c r="Z60" s="3">
        <v>209.15</v>
      </c>
      <c r="AA60" s="3">
        <v>500</v>
      </c>
      <c r="AB60" s="3" t="s">
        <v>599</v>
      </c>
      <c r="AC60" s="9" t="s">
        <v>81</v>
      </c>
      <c r="AD60" s="9" t="s">
        <v>81</v>
      </c>
      <c r="AE60" s="9" t="s">
        <v>81</v>
      </c>
      <c r="AF60" s="9" t="s">
        <v>81</v>
      </c>
      <c r="AG60" s="9" t="s">
        <v>81</v>
      </c>
      <c r="AH60" s="9" t="s">
        <v>81</v>
      </c>
      <c r="AI60" s="9" t="s">
        <v>81</v>
      </c>
      <c r="AJ60" s="9" t="s">
        <v>81</v>
      </c>
      <c r="AK60" s="9" t="s">
        <v>81</v>
      </c>
      <c r="AL60" s="9" t="s">
        <v>81</v>
      </c>
      <c r="AM60" s="9" t="s">
        <v>81</v>
      </c>
      <c r="AN60" s="9" t="s">
        <v>81</v>
      </c>
      <c r="AO60" s="9" t="s">
        <v>81</v>
      </c>
      <c r="AP60" s="9" t="s">
        <v>81</v>
      </c>
      <c r="AQ60" s="9" t="s">
        <v>81</v>
      </c>
      <c r="AR60" s="9" t="s">
        <v>81</v>
      </c>
      <c r="AS60" s="9" t="s">
        <v>81</v>
      </c>
      <c r="AT60" s="9" t="s">
        <v>81</v>
      </c>
      <c r="AU60" s="9" t="s">
        <v>81</v>
      </c>
      <c r="AV60" s="9" t="s">
        <v>81</v>
      </c>
      <c r="AW60" s="10" t="s">
        <v>81</v>
      </c>
      <c r="AX60" s="10" t="s">
        <v>81</v>
      </c>
      <c r="AY60" s="9" t="s">
        <v>81</v>
      </c>
      <c r="AZ60" s="9" t="s">
        <v>81</v>
      </c>
      <c r="BA60" s="9" t="s">
        <v>81</v>
      </c>
      <c r="BB60" s="11" t="s">
        <v>81</v>
      </c>
      <c r="BC60" s="11" t="s">
        <v>81</v>
      </c>
      <c r="BD60" s="9" t="s">
        <v>133</v>
      </c>
      <c r="BE60" s="9" t="s">
        <v>81</v>
      </c>
      <c r="BF60" s="9" t="s">
        <v>81</v>
      </c>
      <c r="BG60" s="9" t="s">
        <v>81</v>
      </c>
      <c r="BH60" s="9" t="s">
        <v>81</v>
      </c>
      <c r="BI60" s="10" t="s">
        <v>81</v>
      </c>
      <c r="BJ60" s="10" t="s">
        <v>81</v>
      </c>
      <c r="BK60" s="9" t="s">
        <v>81</v>
      </c>
      <c r="BL60" s="9" t="s">
        <v>81</v>
      </c>
      <c r="BM60" s="9" t="s">
        <v>81</v>
      </c>
      <c r="BN60" s="9" t="s">
        <v>81</v>
      </c>
      <c r="BO60" s="9" t="s">
        <v>81</v>
      </c>
      <c r="BP60" s="9" t="s">
        <v>81</v>
      </c>
      <c r="BQ60" s="9" t="s">
        <v>81</v>
      </c>
      <c r="BR60" s="9" t="s">
        <v>81</v>
      </c>
      <c r="BS60" s="9" t="s">
        <v>81</v>
      </c>
      <c r="BT60" s="10" t="s">
        <v>81</v>
      </c>
      <c r="BU60" s="9" t="s">
        <v>81</v>
      </c>
      <c r="BV60" s="9" t="s">
        <v>81</v>
      </c>
      <c r="BW60" s="9" t="s">
        <v>81</v>
      </c>
      <c r="BX60" s="9" t="s">
        <v>81</v>
      </c>
      <c r="BY60" s="9" t="s">
        <v>81</v>
      </c>
      <c r="BZ60" s="9" t="s">
        <v>81</v>
      </c>
      <c r="CA60" s="9" t="s">
        <v>81</v>
      </c>
      <c r="CB60" s="9" t="s">
        <v>81</v>
      </c>
      <c r="CC60" s="9" t="s">
        <v>81</v>
      </c>
      <c r="CD60" s="9" t="s">
        <v>81</v>
      </c>
      <c r="CE60" s="9" t="s">
        <v>81</v>
      </c>
      <c r="CF60" s="9" t="s">
        <v>81</v>
      </c>
      <c r="CG60" s="9" t="s">
        <v>81</v>
      </c>
      <c r="CH60" s="9" t="s">
        <v>81</v>
      </c>
      <c r="CI60" s="9" t="s">
        <v>81</v>
      </c>
      <c r="CJ60" s="9" t="s">
        <v>81</v>
      </c>
      <c r="CK60" s="9" t="s">
        <v>81</v>
      </c>
      <c r="CL60" s="9" t="s">
        <v>81</v>
      </c>
      <c r="CM60" s="9" t="s">
        <v>81</v>
      </c>
      <c r="CN60" s="9" t="s">
        <v>81</v>
      </c>
      <c r="CO60" s="9" t="s">
        <v>81</v>
      </c>
      <c r="CP60" s="9" t="s">
        <v>81</v>
      </c>
    </row>
    <row r="61" spans="1:94" ht="22">
      <c r="A61" s="9">
        <v>20</v>
      </c>
      <c r="B61" s="6" t="s">
        <v>320</v>
      </c>
      <c r="C61" s="10">
        <v>59</v>
      </c>
      <c r="D61" s="10" t="s">
        <v>662</v>
      </c>
      <c r="E61" s="4" t="s">
        <v>314</v>
      </c>
      <c r="F61" s="4" t="s">
        <v>315</v>
      </c>
      <c r="G61" s="4" t="s">
        <v>182</v>
      </c>
      <c r="H61" s="8" t="s">
        <v>74</v>
      </c>
      <c r="I61" s="8" t="s">
        <v>76</v>
      </c>
      <c r="J61" s="9" t="s">
        <v>31</v>
      </c>
      <c r="K61" s="2" t="s">
        <v>316</v>
      </c>
      <c r="L61" s="2" t="s">
        <v>178</v>
      </c>
      <c r="M61" s="2" t="s">
        <v>127</v>
      </c>
      <c r="N61" s="2" t="s">
        <v>37</v>
      </c>
      <c r="O61" s="2" t="s">
        <v>606</v>
      </c>
      <c r="P61" s="2" t="s">
        <v>67</v>
      </c>
      <c r="Q61" s="9" t="s">
        <v>317</v>
      </c>
      <c r="R61" s="9">
        <v>22</v>
      </c>
      <c r="S61" s="10" t="s">
        <v>589</v>
      </c>
      <c r="T61" s="3" t="s">
        <v>474</v>
      </c>
      <c r="U61" s="3">
        <v>200</v>
      </c>
      <c r="V61" s="7" t="s">
        <v>593</v>
      </c>
      <c r="W61" s="3">
        <v>27.42</v>
      </c>
      <c r="X61" s="3">
        <v>155.83000000000001</v>
      </c>
      <c r="Y61" s="3">
        <v>79.959999999999994</v>
      </c>
      <c r="Z61" s="3">
        <v>76.790000000000006</v>
      </c>
      <c r="AA61" s="3">
        <f>W61+X61+Y61+Z61</f>
        <v>340</v>
      </c>
      <c r="AB61" s="3" t="s">
        <v>597</v>
      </c>
      <c r="AC61" s="9" t="s">
        <v>127</v>
      </c>
      <c r="AD61" s="9" t="s">
        <v>483</v>
      </c>
      <c r="AE61" s="8" t="s">
        <v>134</v>
      </c>
      <c r="AF61" s="8" t="s">
        <v>201</v>
      </c>
      <c r="AG61" s="8" t="s">
        <v>318</v>
      </c>
      <c r="AH61" s="8" t="s">
        <v>127</v>
      </c>
      <c r="AI61" s="8" t="s">
        <v>256</v>
      </c>
      <c r="AJ61" s="8" t="s">
        <v>167</v>
      </c>
      <c r="AK61" s="8" t="s">
        <v>135</v>
      </c>
      <c r="AL61" s="8" t="s">
        <v>134</v>
      </c>
      <c r="AM61" s="8" t="s">
        <v>134</v>
      </c>
      <c r="AN61" s="8" t="s">
        <v>135</v>
      </c>
      <c r="AO61" s="8" t="s">
        <v>134</v>
      </c>
      <c r="AP61" s="8" t="s">
        <v>134</v>
      </c>
      <c r="AQ61" s="8" t="s">
        <v>127</v>
      </c>
      <c r="AR61" s="8" t="s">
        <v>167</v>
      </c>
      <c r="AS61" s="8" t="s">
        <v>167</v>
      </c>
      <c r="AT61" s="8" t="s">
        <v>127</v>
      </c>
      <c r="AU61" s="8" t="s">
        <v>167</v>
      </c>
      <c r="AV61" s="8" t="s">
        <v>167</v>
      </c>
      <c r="AW61" s="11" t="s">
        <v>553</v>
      </c>
      <c r="AX61" s="11" t="s">
        <v>554</v>
      </c>
      <c r="AY61" s="9" t="s">
        <v>320</v>
      </c>
      <c r="AZ61" s="8" t="s">
        <v>506</v>
      </c>
      <c r="BA61" s="8" t="s">
        <v>81</v>
      </c>
      <c r="BB61" s="11" t="s">
        <v>81</v>
      </c>
      <c r="BC61" s="11" t="s">
        <v>81</v>
      </c>
      <c r="BD61" s="8" t="s">
        <v>137</v>
      </c>
      <c r="BE61" s="8" t="s">
        <v>81</v>
      </c>
      <c r="BF61" s="8" t="s">
        <v>138</v>
      </c>
      <c r="BG61" s="9" t="s">
        <v>519</v>
      </c>
      <c r="BH61" s="8" t="s">
        <v>522</v>
      </c>
      <c r="BI61" s="11">
        <v>164</v>
      </c>
      <c r="BJ61" s="11" t="s">
        <v>532</v>
      </c>
      <c r="BK61" s="8" t="s">
        <v>135</v>
      </c>
      <c r="BL61" s="8" t="s">
        <v>135</v>
      </c>
      <c r="BM61" s="8" t="s">
        <v>134</v>
      </c>
      <c r="BN61" s="8" t="s">
        <v>134</v>
      </c>
      <c r="BO61" s="8" t="s">
        <v>134</v>
      </c>
      <c r="BP61" s="8" t="s">
        <v>559</v>
      </c>
      <c r="BQ61" s="8" t="s">
        <v>244</v>
      </c>
      <c r="BR61" s="8" t="s">
        <v>327</v>
      </c>
      <c r="BS61" s="8">
        <v>300</v>
      </c>
      <c r="BT61" s="11" t="s">
        <v>565</v>
      </c>
      <c r="BU61" s="8" t="s">
        <v>147</v>
      </c>
      <c r="BV61" s="8" t="s">
        <v>328</v>
      </c>
      <c r="BW61" s="8">
        <v>0</v>
      </c>
      <c r="BX61" s="8" t="s">
        <v>135</v>
      </c>
      <c r="BY61" s="10" t="s">
        <v>394</v>
      </c>
      <c r="BZ61" s="8" t="s">
        <v>247</v>
      </c>
      <c r="CA61" s="8" t="s">
        <v>329</v>
      </c>
      <c r="CB61" s="8">
        <v>0</v>
      </c>
      <c r="CC61" s="8" t="s">
        <v>330</v>
      </c>
      <c r="CD61" s="11" t="s">
        <v>264</v>
      </c>
      <c r="CE61" s="8" t="s">
        <v>331</v>
      </c>
      <c r="CF61" s="8" t="s">
        <v>307</v>
      </c>
      <c r="CG61" s="8" t="s">
        <v>127</v>
      </c>
      <c r="CH61" s="9" t="s">
        <v>134</v>
      </c>
      <c r="CI61" s="9" t="s">
        <v>134</v>
      </c>
      <c r="CJ61" s="9" t="s">
        <v>134</v>
      </c>
      <c r="CK61" s="8" t="s">
        <v>209</v>
      </c>
      <c r="CL61" s="8" t="s">
        <v>167</v>
      </c>
      <c r="CM61" s="8" t="s">
        <v>167</v>
      </c>
      <c r="CN61" s="8" t="s">
        <v>167</v>
      </c>
      <c r="CO61" s="8" t="s">
        <v>167</v>
      </c>
      <c r="CP61" s="8" t="s">
        <v>167</v>
      </c>
    </row>
    <row r="62" spans="1:94" hidden="1">
      <c r="A62" s="9">
        <v>20</v>
      </c>
      <c r="B62" s="9" t="s">
        <v>134</v>
      </c>
      <c r="C62" s="10">
        <v>60</v>
      </c>
      <c r="D62" s="10" t="s">
        <v>134</v>
      </c>
      <c r="E62" s="9" t="s">
        <v>134</v>
      </c>
      <c r="F62" s="9" t="s">
        <v>134</v>
      </c>
      <c r="G62" s="9" t="s">
        <v>134</v>
      </c>
      <c r="H62" s="9" t="s">
        <v>134</v>
      </c>
      <c r="I62" s="9" t="s">
        <v>134</v>
      </c>
      <c r="J62" s="9" t="s">
        <v>134</v>
      </c>
      <c r="K62" s="9" t="s">
        <v>134</v>
      </c>
      <c r="L62" s="9" t="s">
        <v>134</v>
      </c>
      <c r="M62" s="9" t="s">
        <v>134</v>
      </c>
      <c r="N62" s="9" t="s">
        <v>134</v>
      </c>
      <c r="O62" s="10" t="s">
        <v>134</v>
      </c>
      <c r="P62" s="9" t="s">
        <v>134</v>
      </c>
      <c r="Q62" s="9" t="s">
        <v>134</v>
      </c>
      <c r="R62" s="9" t="s">
        <v>134</v>
      </c>
      <c r="S62" s="10" t="s">
        <v>134</v>
      </c>
      <c r="T62" s="9" t="s">
        <v>134</v>
      </c>
      <c r="U62" s="10" t="s">
        <v>134</v>
      </c>
      <c r="V62" s="10" t="s">
        <v>134</v>
      </c>
      <c r="W62" s="9" t="s">
        <v>134</v>
      </c>
      <c r="X62" s="9" t="s">
        <v>134</v>
      </c>
      <c r="Y62" s="9" t="s">
        <v>134</v>
      </c>
      <c r="Z62" s="9" t="s">
        <v>134</v>
      </c>
      <c r="AA62" s="3" t="s">
        <v>134</v>
      </c>
      <c r="AB62" s="10" t="s">
        <v>134</v>
      </c>
      <c r="AC62" s="9" t="s">
        <v>134</v>
      </c>
      <c r="AD62" s="9" t="s">
        <v>134</v>
      </c>
      <c r="AE62" s="9" t="s">
        <v>134</v>
      </c>
      <c r="AF62" s="9" t="s">
        <v>134</v>
      </c>
      <c r="AG62" s="9" t="s">
        <v>134</v>
      </c>
      <c r="AH62" s="9" t="s">
        <v>134</v>
      </c>
      <c r="AI62" s="9" t="s">
        <v>134</v>
      </c>
      <c r="AJ62" s="9" t="s">
        <v>134</v>
      </c>
      <c r="AK62" s="9" t="s">
        <v>134</v>
      </c>
      <c r="AL62" s="9" t="s">
        <v>134</v>
      </c>
      <c r="AM62" s="9" t="s">
        <v>134</v>
      </c>
      <c r="AN62" s="9" t="s">
        <v>134</v>
      </c>
      <c r="AO62" s="9" t="s">
        <v>134</v>
      </c>
      <c r="AP62" s="9" t="s">
        <v>134</v>
      </c>
      <c r="AQ62" s="9" t="s">
        <v>134</v>
      </c>
      <c r="AR62" s="9" t="s">
        <v>134</v>
      </c>
      <c r="AS62" s="9" t="s">
        <v>134</v>
      </c>
      <c r="AT62" s="9" t="s">
        <v>134</v>
      </c>
      <c r="AU62" s="9" t="s">
        <v>134</v>
      </c>
      <c r="AV62" s="9" t="s">
        <v>134</v>
      </c>
      <c r="AW62" s="10" t="s">
        <v>134</v>
      </c>
      <c r="AX62" s="10" t="s">
        <v>134</v>
      </c>
      <c r="AY62" s="9" t="s">
        <v>319</v>
      </c>
      <c r="AZ62" s="9" t="s">
        <v>229</v>
      </c>
      <c r="BA62" s="9">
        <v>53</v>
      </c>
      <c r="BB62" s="10" t="s">
        <v>134</v>
      </c>
      <c r="BC62" s="10" t="s">
        <v>545</v>
      </c>
      <c r="BD62" s="9" t="s">
        <v>137</v>
      </c>
      <c r="BE62" s="9" t="s">
        <v>510</v>
      </c>
      <c r="BF62" s="9" t="s">
        <v>140</v>
      </c>
      <c r="BG62" s="9" t="s">
        <v>140</v>
      </c>
      <c r="BH62" s="9">
        <v>0</v>
      </c>
      <c r="BI62" s="10" t="s">
        <v>134</v>
      </c>
      <c r="BJ62" s="10" t="s">
        <v>134</v>
      </c>
      <c r="BK62" s="8" t="s">
        <v>135</v>
      </c>
      <c r="BL62" s="9" t="s">
        <v>135</v>
      </c>
      <c r="BM62" s="9" t="s">
        <v>134</v>
      </c>
      <c r="BN62" s="9" t="s">
        <v>134</v>
      </c>
      <c r="BO62" s="9" t="s">
        <v>134</v>
      </c>
      <c r="BP62" s="9" t="s">
        <v>134</v>
      </c>
      <c r="BQ62" s="9" t="s">
        <v>134</v>
      </c>
      <c r="BR62" s="9" t="s">
        <v>134</v>
      </c>
      <c r="BS62" s="9" t="s">
        <v>134</v>
      </c>
      <c r="BT62" s="10" t="s">
        <v>134</v>
      </c>
      <c r="BU62" s="9" t="s">
        <v>134</v>
      </c>
      <c r="BV62" s="9" t="s">
        <v>134</v>
      </c>
      <c r="BW62" s="9" t="s">
        <v>134</v>
      </c>
      <c r="BX62" s="9" t="s">
        <v>134</v>
      </c>
      <c r="BY62" s="9" t="s">
        <v>134</v>
      </c>
      <c r="BZ62" s="9" t="s">
        <v>134</v>
      </c>
      <c r="CA62" s="9" t="s">
        <v>134</v>
      </c>
      <c r="CB62" s="9" t="s">
        <v>134</v>
      </c>
      <c r="CC62" s="9" t="s">
        <v>134</v>
      </c>
      <c r="CD62" s="9" t="s">
        <v>134</v>
      </c>
      <c r="CE62" s="9" t="s">
        <v>134</v>
      </c>
      <c r="CF62" s="9" t="s">
        <v>134</v>
      </c>
      <c r="CG62" s="9" t="s">
        <v>134</v>
      </c>
      <c r="CH62" s="9" t="s">
        <v>134</v>
      </c>
      <c r="CI62" s="9" t="s">
        <v>134</v>
      </c>
      <c r="CJ62" s="9" t="s">
        <v>134</v>
      </c>
      <c r="CK62" s="9" t="s">
        <v>134</v>
      </c>
      <c r="CL62" s="9" t="s">
        <v>134</v>
      </c>
      <c r="CM62" s="9" t="s">
        <v>134</v>
      </c>
      <c r="CN62" s="9" t="s">
        <v>134</v>
      </c>
      <c r="CO62" s="9" t="s">
        <v>134</v>
      </c>
      <c r="CP62" s="9" t="s">
        <v>134</v>
      </c>
    </row>
    <row r="63" spans="1:94" hidden="1">
      <c r="A63" s="9">
        <v>20</v>
      </c>
      <c r="B63" s="9" t="s">
        <v>134</v>
      </c>
      <c r="C63" s="10">
        <v>61</v>
      </c>
      <c r="D63" s="10" t="s">
        <v>134</v>
      </c>
      <c r="E63" s="9" t="s">
        <v>134</v>
      </c>
      <c r="F63" s="9" t="s">
        <v>134</v>
      </c>
      <c r="G63" s="9" t="s">
        <v>134</v>
      </c>
      <c r="H63" s="9" t="s">
        <v>134</v>
      </c>
      <c r="I63" s="9" t="s">
        <v>134</v>
      </c>
      <c r="J63" s="9" t="s">
        <v>134</v>
      </c>
      <c r="K63" s="9" t="s">
        <v>134</v>
      </c>
      <c r="L63" s="9" t="s">
        <v>134</v>
      </c>
      <c r="M63" s="9" t="s">
        <v>134</v>
      </c>
      <c r="N63" s="9" t="s">
        <v>134</v>
      </c>
      <c r="O63" s="10" t="s">
        <v>134</v>
      </c>
      <c r="P63" s="9" t="s">
        <v>134</v>
      </c>
      <c r="Q63" s="9" t="s">
        <v>134</v>
      </c>
      <c r="R63" s="9" t="s">
        <v>134</v>
      </c>
      <c r="S63" s="10" t="s">
        <v>134</v>
      </c>
      <c r="T63" s="9" t="s">
        <v>134</v>
      </c>
      <c r="U63" s="10" t="s">
        <v>134</v>
      </c>
      <c r="V63" s="10" t="s">
        <v>134</v>
      </c>
      <c r="W63" s="9" t="s">
        <v>134</v>
      </c>
      <c r="X63" s="9" t="s">
        <v>134</v>
      </c>
      <c r="Y63" s="9" t="s">
        <v>134</v>
      </c>
      <c r="Z63" s="9" t="s">
        <v>134</v>
      </c>
      <c r="AA63" s="3" t="s">
        <v>134</v>
      </c>
      <c r="AB63" s="10" t="s">
        <v>134</v>
      </c>
      <c r="AC63" s="9" t="s">
        <v>134</v>
      </c>
      <c r="AD63" s="9" t="s">
        <v>134</v>
      </c>
      <c r="AE63" s="9" t="s">
        <v>134</v>
      </c>
      <c r="AF63" s="9" t="s">
        <v>134</v>
      </c>
      <c r="AG63" s="9" t="s">
        <v>134</v>
      </c>
      <c r="AH63" s="9" t="s">
        <v>134</v>
      </c>
      <c r="AI63" s="9" t="s">
        <v>134</v>
      </c>
      <c r="AJ63" s="9" t="s">
        <v>134</v>
      </c>
      <c r="AK63" s="9" t="s">
        <v>134</v>
      </c>
      <c r="AL63" s="9" t="s">
        <v>134</v>
      </c>
      <c r="AM63" s="9" t="s">
        <v>134</v>
      </c>
      <c r="AN63" s="9" t="s">
        <v>134</v>
      </c>
      <c r="AO63" s="9" t="s">
        <v>134</v>
      </c>
      <c r="AP63" s="9" t="s">
        <v>134</v>
      </c>
      <c r="AQ63" s="9" t="s">
        <v>134</v>
      </c>
      <c r="AR63" s="9" t="s">
        <v>134</v>
      </c>
      <c r="AS63" s="9" t="s">
        <v>134</v>
      </c>
      <c r="AT63" s="9" t="s">
        <v>134</v>
      </c>
      <c r="AU63" s="9" t="s">
        <v>134</v>
      </c>
      <c r="AV63" s="9" t="s">
        <v>134</v>
      </c>
      <c r="AW63" s="10" t="s">
        <v>134</v>
      </c>
      <c r="AX63" s="10" t="s">
        <v>134</v>
      </c>
      <c r="AY63" s="9" t="s">
        <v>323</v>
      </c>
      <c r="AZ63" s="9" t="s">
        <v>505</v>
      </c>
      <c r="BA63" s="9">
        <v>16</v>
      </c>
      <c r="BB63" s="10" t="s">
        <v>134</v>
      </c>
      <c r="BC63" s="10" t="s">
        <v>546</v>
      </c>
      <c r="BD63" s="9" t="s">
        <v>133</v>
      </c>
      <c r="BE63" s="9" t="s">
        <v>509</v>
      </c>
      <c r="BF63" s="9" t="s">
        <v>140</v>
      </c>
      <c r="BG63" s="9" t="s">
        <v>140</v>
      </c>
      <c r="BH63" s="9">
        <v>0</v>
      </c>
      <c r="BI63" s="10" t="s">
        <v>134</v>
      </c>
      <c r="BJ63" s="10" t="s">
        <v>134</v>
      </c>
      <c r="BK63" s="8" t="s">
        <v>135</v>
      </c>
      <c r="BL63" s="9" t="s">
        <v>127</v>
      </c>
      <c r="BM63" s="8" t="s">
        <v>261</v>
      </c>
      <c r="BN63" s="9" t="s">
        <v>167</v>
      </c>
      <c r="BO63" s="9" t="s">
        <v>172</v>
      </c>
      <c r="BP63" s="9" t="s">
        <v>134</v>
      </c>
      <c r="BQ63" s="9" t="s">
        <v>134</v>
      </c>
      <c r="BR63" s="9" t="s">
        <v>134</v>
      </c>
      <c r="BS63" s="9" t="s">
        <v>134</v>
      </c>
      <c r="BT63" s="10" t="s">
        <v>134</v>
      </c>
      <c r="BU63" s="9" t="s">
        <v>134</v>
      </c>
      <c r="BV63" s="9" t="s">
        <v>134</v>
      </c>
      <c r="BW63" s="9" t="s">
        <v>134</v>
      </c>
      <c r="BX63" s="9" t="s">
        <v>134</v>
      </c>
      <c r="BY63" s="9" t="s">
        <v>134</v>
      </c>
      <c r="BZ63" s="9" t="s">
        <v>134</v>
      </c>
      <c r="CA63" s="9" t="s">
        <v>134</v>
      </c>
      <c r="CB63" s="9" t="s">
        <v>134</v>
      </c>
      <c r="CC63" s="9" t="s">
        <v>134</v>
      </c>
      <c r="CD63" s="9" t="s">
        <v>134</v>
      </c>
      <c r="CE63" s="9" t="s">
        <v>134</v>
      </c>
      <c r="CF63" s="9" t="s">
        <v>134</v>
      </c>
      <c r="CG63" s="9" t="s">
        <v>134</v>
      </c>
      <c r="CH63" s="9" t="s">
        <v>134</v>
      </c>
      <c r="CI63" s="9" t="s">
        <v>134</v>
      </c>
      <c r="CJ63" s="9" t="s">
        <v>134</v>
      </c>
      <c r="CK63" s="9" t="s">
        <v>134</v>
      </c>
      <c r="CL63" s="9" t="s">
        <v>134</v>
      </c>
      <c r="CM63" s="9" t="s">
        <v>134</v>
      </c>
      <c r="CN63" s="9" t="s">
        <v>134</v>
      </c>
      <c r="CO63" s="9" t="s">
        <v>134</v>
      </c>
      <c r="CP63" s="9" t="s">
        <v>134</v>
      </c>
    </row>
    <row r="64" spans="1:94" hidden="1">
      <c r="A64" s="9">
        <v>20</v>
      </c>
      <c r="B64" s="9" t="s">
        <v>134</v>
      </c>
      <c r="C64" s="10">
        <v>62</v>
      </c>
      <c r="D64" s="10" t="s">
        <v>134</v>
      </c>
      <c r="E64" s="9" t="s">
        <v>134</v>
      </c>
      <c r="F64" s="9" t="s">
        <v>134</v>
      </c>
      <c r="G64" s="9" t="s">
        <v>134</v>
      </c>
      <c r="H64" s="9" t="s">
        <v>134</v>
      </c>
      <c r="I64" s="9" t="s">
        <v>134</v>
      </c>
      <c r="J64" s="9" t="s">
        <v>134</v>
      </c>
      <c r="K64" s="9" t="s">
        <v>134</v>
      </c>
      <c r="L64" s="9" t="s">
        <v>134</v>
      </c>
      <c r="M64" s="9" t="s">
        <v>134</v>
      </c>
      <c r="N64" s="9" t="s">
        <v>134</v>
      </c>
      <c r="O64" s="10" t="s">
        <v>134</v>
      </c>
      <c r="P64" s="9" t="s">
        <v>134</v>
      </c>
      <c r="Q64" s="9" t="s">
        <v>134</v>
      </c>
      <c r="R64" s="9" t="s">
        <v>134</v>
      </c>
      <c r="S64" s="10" t="s">
        <v>134</v>
      </c>
      <c r="T64" s="9" t="s">
        <v>134</v>
      </c>
      <c r="U64" s="10" t="s">
        <v>134</v>
      </c>
      <c r="V64" s="10" t="s">
        <v>134</v>
      </c>
      <c r="W64" s="9" t="s">
        <v>134</v>
      </c>
      <c r="X64" s="9" t="s">
        <v>134</v>
      </c>
      <c r="Y64" s="9" t="s">
        <v>134</v>
      </c>
      <c r="Z64" s="9" t="s">
        <v>134</v>
      </c>
      <c r="AA64" s="3" t="s">
        <v>134</v>
      </c>
      <c r="AB64" s="10" t="s">
        <v>134</v>
      </c>
      <c r="AC64" s="9" t="s">
        <v>134</v>
      </c>
      <c r="AD64" s="9" t="s">
        <v>134</v>
      </c>
      <c r="AE64" s="9" t="s">
        <v>134</v>
      </c>
      <c r="AF64" s="9" t="s">
        <v>134</v>
      </c>
      <c r="AG64" s="9" t="s">
        <v>134</v>
      </c>
      <c r="AH64" s="9" t="s">
        <v>134</v>
      </c>
      <c r="AI64" s="9" t="s">
        <v>134</v>
      </c>
      <c r="AJ64" s="9" t="s">
        <v>134</v>
      </c>
      <c r="AK64" s="9" t="s">
        <v>134</v>
      </c>
      <c r="AL64" s="9" t="s">
        <v>134</v>
      </c>
      <c r="AM64" s="9" t="s">
        <v>134</v>
      </c>
      <c r="AN64" s="9" t="s">
        <v>134</v>
      </c>
      <c r="AO64" s="9" t="s">
        <v>134</v>
      </c>
      <c r="AP64" s="9" t="s">
        <v>134</v>
      </c>
      <c r="AQ64" s="9" t="s">
        <v>134</v>
      </c>
      <c r="AR64" s="9" t="s">
        <v>134</v>
      </c>
      <c r="AS64" s="9" t="s">
        <v>134</v>
      </c>
      <c r="AT64" s="9" t="s">
        <v>134</v>
      </c>
      <c r="AU64" s="9" t="s">
        <v>134</v>
      </c>
      <c r="AV64" s="9" t="s">
        <v>134</v>
      </c>
      <c r="AW64" s="10" t="s">
        <v>134</v>
      </c>
      <c r="AX64" s="10" t="s">
        <v>134</v>
      </c>
      <c r="AY64" s="9" t="s">
        <v>324</v>
      </c>
      <c r="AZ64" s="9" t="s">
        <v>505</v>
      </c>
      <c r="BA64" s="9">
        <v>15</v>
      </c>
      <c r="BB64" s="10" t="s">
        <v>134</v>
      </c>
      <c r="BC64" s="10" t="s">
        <v>546</v>
      </c>
      <c r="BD64" s="9" t="s">
        <v>133</v>
      </c>
      <c r="BE64" s="9" t="s">
        <v>509</v>
      </c>
      <c r="BF64" s="9" t="s">
        <v>140</v>
      </c>
      <c r="BG64" s="9" t="s">
        <v>140</v>
      </c>
      <c r="BH64" s="9">
        <v>0</v>
      </c>
      <c r="BI64" s="10" t="s">
        <v>134</v>
      </c>
      <c r="BJ64" s="10" t="s">
        <v>134</v>
      </c>
      <c r="BK64" s="8" t="s">
        <v>135</v>
      </c>
      <c r="BL64" s="9" t="s">
        <v>127</v>
      </c>
      <c r="BM64" s="9" t="s">
        <v>232</v>
      </c>
      <c r="BN64" s="10" t="s">
        <v>167</v>
      </c>
      <c r="BO64" s="9" t="s">
        <v>172</v>
      </c>
      <c r="BP64" s="9" t="s">
        <v>134</v>
      </c>
      <c r="BQ64" s="9" t="s">
        <v>134</v>
      </c>
      <c r="BR64" s="9" t="s">
        <v>134</v>
      </c>
      <c r="BS64" s="9" t="s">
        <v>134</v>
      </c>
      <c r="BT64" s="10" t="s">
        <v>134</v>
      </c>
      <c r="BU64" s="9" t="s">
        <v>134</v>
      </c>
      <c r="BV64" s="9" t="s">
        <v>134</v>
      </c>
      <c r="BW64" s="9" t="s">
        <v>134</v>
      </c>
      <c r="BX64" s="9" t="s">
        <v>134</v>
      </c>
      <c r="BY64" s="9" t="s">
        <v>134</v>
      </c>
      <c r="BZ64" s="9" t="s">
        <v>134</v>
      </c>
      <c r="CA64" s="9" t="s">
        <v>134</v>
      </c>
      <c r="CB64" s="9" t="s">
        <v>134</v>
      </c>
      <c r="CC64" s="9" t="s">
        <v>134</v>
      </c>
      <c r="CD64" s="9" t="s">
        <v>134</v>
      </c>
      <c r="CE64" s="9" t="s">
        <v>134</v>
      </c>
      <c r="CF64" s="9" t="s">
        <v>134</v>
      </c>
      <c r="CG64" s="9" t="s">
        <v>134</v>
      </c>
      <c r="CH64" s="9" t="s">
        <v>134</v>
      </c>
      <c r="CI64" s="9" t="s">
        <v>134</v>
      </c>
      <c r="CJ64" s="9" t="s">
        <v>134</v>
      </c>
      <c r="CK64" s="9" t="s">
        <v>134</v>
      </c>
      <c r="CL64" s="9" t="s">
        <v>134</v>
      </c>
      <c r="CM64" s="9" t="s">
        <v>134</v>
      </c>
      <c r="CN64" s="9" t="s">
        <v>134</v>
      </c>
      <c r="CO64" s="9" t="s">
        <v>134</v>
      </c>
      <c r="CP64" s="9" t="s">
        <v>134</v>
      </c>
    </row>
    <row r="65" spans="1:94" hidden="1">
      <c r="A65" s="9">
        <v>20</v>
      </c>
      <c r="B65" s="9" t="s">
        <v>134</v>
      </c>
      <c r="C65" s="10">
        <v>63</v>
      </c>
      <c r="D65" s="10" t="s">
        <v>134</v>
      </c>
      <c r="E65" s="9" t="s">
        <v>134</v>
      </c>
      <c r="F65" s="9" t="s">
        <v>134</v>
      </c>
      <c r="G65" s="9" t="s">
        <v>134</v>
      </c>
      <c r="H65" s="9" t="s">
        <v>134</v>
      </c>
      <c r="I65" s="9" t="s">
        <v>134</v>
      </c>
      <c r="J65" s="9" t="s">
        <v>134</v>
      </c>
      <c r="K65" s="9" t="s">
        <v>134</v>
      </c>
      <c r="L65" s="9" t="s">
        <v>134</v>
      </c>
      <c r="M65" s="9" t="s">
        <v>134</v>
      </c>
      <c r="N65" s="9" t="s">
        <v>134</v>
      </c>
      <c r="O65" s="10" t="s">
        <v>134</v>
      </c>
      <c r="P65" s="9" t="s">
        <v>134</v>
      </c>
      <c r="Q65" s="9" t="s">
        <v>134</v>
      </c>
      <c r="R65" s="9" t="s">
        <v>134</v>
      </c>
      <c r="S65" s="10" t="s">
        <v>134</v>
      </c>
      <c r="T65" s="9" t="s">
        <v>134</v>
      </c>
      <c r="U65" s="10" t="s">
        <v>134</v>
      </c>
      <c r="V65" s="10" t="s">
        <v>134</v>
      </c>
      <c r="W65" s="9" t="s">
        <v>134</v>
      </c>
      <c r="X65" s="9" t="s">
        <v>134</v>
      </c>
      <c r="Y65" s="9" t="s">
        <v>134</v>
      </c>
      <c r="Z65" s="9" t="s">
        <v>134</v>
      </c>
      <c r="AA65" s="3" t="s">
        <v>134</v>
      </c>
      <c r="AB65" s="10" t="s">
        <v>134</v>
      </c>
      <c r="AC65" s="9" t="s">
        <v>134</v>
      </c>
      <c r="AD65" s="9" t="s">
        <v>134</v>
      </c>
      <c r="AE65" s="9" t="s">
        <v>134</v>
      </c>
      <c r="AF65" s="9" t="s">
        <v>134</v>
      </c>
      <c r="AG65" s="9" t="s">
        <v>134</v>
      </c>
      <c r="AH65" s="9" t="s">
        <v>134</v>
      </c>
      <c r="AI65" s="9" t="s">
        <v>134</v>
      </c>
      <c r="AJ65" s="9" t="s">
        <v>134</v>
      </c>
      <c r="AK65" s="9" t="s">
        <v>134</v>
      </c>
      <c r="AL65" s="9" t="s">
        <v>134</v>
      </c>
      <c r="AM65" s="9" t="s">
        <v>134</v>
      </c>
      <c r="AN65" s="9" t="s">
        <v>134</v>
      </c>
      <c r="AO65" s="9" t="s">
        <v>134</v>
      </c>
      <c r="AP65" s="9" t="s">
        <v>134</v>
      </c>
      <c r="AQ65" s="9" t="s">
        <v>134</v>
      </c>
      <c r="AR65" s="9" t="s">
        <v>134</v>
      </c>
      <c r="AS65" s="9" t="s">
        <v>134</v>
      </c>
      <c r="AT65" s="9" t="s">
        <v>134</v>
      </c>
      <c r="AU65" s="9" t="s">
        <v>134</v>
      </c>
      <c r="AV65" s="9" t="s">
        <v>134</v>
      </c>
      <c r="AW65" s="10" t="s">
        <v>134</v>
      </c>
      <c r="AX65" s="10" t="s">
        <v>134</v>
      </c>
      <c r="AY65" s="9" t="s">
        <v>325</v>
      </c>
      <c r="AZ65" s="9" t="s">
        <v>505</v>
      </c>
      <c r="BA65" s="9">
        <v>13</v>
      </c>
      <c r="BB65" s="10" t="s">
        <v>134</v>
      </c>
      <c r="BC65" s="10" t="s">
        <v>539</v>
      </c>
      <c r="BD65" s="9" t="s">
        <v>137</v>
      </c>
      <c r="BE65" s="9" t="s">
        <v>509</v>
      </c>
      <c r="BF65" s="9" t="s">
        <v>140</v>
      </c>
      <c r="BG65" s="9" t="s">
        <v>140</v>
      </c>
      <c r="BH65" s="9">
        <v>0</v>
      </c>
      <c r="BI65" s="10" t="s">
        <v>134</v>
      </c>
      <c r="BJ65" s="10" t="s">
        <v>134</v>
      </c>
      <c r="BK65" s="8" t="s">
        <v>135</v>
      </c>
      <c r="BL65" s="9" t="s">
        <v>127</v>
      </c>
      <c r="BM65" s="9" t="s">
        <v>141</v>
      </c>
      <c r="BN65" s="10" t="s">
        <v>167</v>
      </c>
      <c r="BO65" s="9" t="s">
        <v>172</v>
      </c>
      <c r="BP65" s="9" t="s">
        <v>134</v>
      </c>
      <c r="BQ65" s="9" t="s">
        <v>134</v>
      </c>
      <c r="BR65" s="9" t="s">
        <v>134</v>
      </c>
      <c r="BS65" s="9" t="s">
        <v>134</v>
      </c>
      <c r="BT65" s="10" t="s">
        <v>134</v>
      </c>
      <c r="BU65" s="9" t="s">
        <v>134</v>
      </c>
      <c r="BV65" s="9" t="s">
        <v>134</v>
      </c>
      <c r="BW65" s="9" t="s">
        <v>134</v>
      </c>
      <c r="BX65" s="9" t="s">
        <v>134</v>
      </c>
      <c r="BY65" s="9" t="s">
        <v>134</v>
      </c>
      <c r="BZ65" s="9" t="s">
        <v>134</v>
      </c>
      <c r="CA65" s="9" t="s">
        <v>134</v>
      </c>
      <c r="CB65" s="9" t="s">
        <v>134</v>
      </c>
      <c r="CC65" s="9" t="s">
        <v>134</v>
      </c>
      <c r="CD65" s="9" t="s">
        <v>134</v>
      </c>
      <c r="CE65" s="9" t="s">
        <v>134</v>
      </c>
      <c r="CF65" s="9" t="s">
        <v>134</v>
      </c>
      <c r="CG65" s="9" t="s">
        <v>134</v>
      </c>
      <c r="CH65" s="9" t="s">
        <v>134</v>
      </c>
      <c r="CI65" s="9" t="s">
        <v>134</v>
      </c>
      <c r="CJ65" s="9" t="s">
        <v>134</v>
      </c>
      <c r="CK65" s="9" t="s">
        <v>134</v>
      </c>
      <c r="CL65" s="9" t="s">
        <v>134</v>
      </c>
      <c r="CM65" s="9" t="s">
        <v>134</v>
      </c>
      <c r="CN65" s="9" t="s">
        <v>134</v>
      </c>
      <c r="CO65" s="9" t="s">
        <v>134</v>
      </c>
      <c r="CP65" s="9" t="s">
        <v>134</v>
      </c>
    </row>
    <row r="66" spans="1:94" hidden="1">
      <c r="A66" s="9">
        <v>20</v>
      </c>
      <c r="B66" s="9" t="s">
        <v>134</v>
      </c>
      <c r="C66" s="10">
        <v>64</v>
      </c>
      <c r="D66" s="10" t="s">
        <v>134</v>
      </c>
      <c r="E66" s="9" t="s">
        <v>134</v>
      </c>
      <c r="F66" s="9" t="s">
        <v>134</v>
      </c>
      <c r="G66" s="9" t="s">
        <v>134</v>
      </c>
      <c r="H66" s="9" t="s">
        <v>134</v>
      </c>
      <c r="I66" s="9" t="s">
        <v>134</v>
      </c>
      <c r="J66" s="9" t="s">
        <v>134</v>
      </c>
      <c r="K66" s="9" t="s">
        <v>134</v>
      </c>
      <c r="L66" s="9" t="s">
        <v>134</v>
      </c>
      <c r="M66" s="9" t="s">
        <v>134</v>
      </c>
      <c r="N66" s="9" t="s">
        <v>134</v>
      </c>
      <c r="O66" s="10" t="s">
        <v>134</v>
      </c>
      <c r="P66" s="9" t="s">
        <v>134</v>
      </c>
      <c r="Q66" s="9" t="s">
        <v>134</v>
      </c>
      <c r="R66" s="9" t="s">
        <v>134</v>
      </c>
      <c r="S66" s="10" t="s">
        <v>134</v>
      </c>
      <c r="T66" s="9" t="s">
        <v>134</v>
      </c>
      <c r="U66" s="10" t="s">
        <v>134</v>
      </c>
      <c r="V66" s="10" t="s">
        <v>134</v>
      </c>
      <c r="W66" s="9" t="s">
        <v>134</v>
      </c>
      <c r="X66" s="9" t="s">
        <v>134</v>
      </c>
      <c r="Y66" s="9" t="s">
        <v>134</v>
      </c>
      <c r="Z66" s="9" t="s">
        <v>134</v>
      </c>
      <c r="AA66" s="3" t="s">
        <v>134</v>
      </c>
      <c r="AB66" s="10" t="s">
        <v>134</v>
      </c>
      <c r="AC66" s="9" t="s">
        <v>134</v>
      </c>
      <c r="AD66" s="9" t="s">
        <v>134</v>
      </c>
      <c r="AE66" s="9" t="s">
        <v>134</v>
      </c>
      <c r="AF66" s="9" t="s">
        <v>134</v>
      </c>
      <c r="AG66" s="9" t="s">
        <v>134</v>
      </c>
      <c r="AH66" s="9" t="s">
        <v>134</v>
      </c>
      <c r="AI66" s="9" t="s">
        <v>134</v>
      </c>
      <c r="AJ66" s="9" t="s">
        <v>134</v>
      </c>
      <c r="AK66" s="9" t="s">
        <v>134</v>
      </c>
      <c r="AL66" s="9" t="s">
        <v>134</v>
      </c>
      <c r="AM66" s="9" t="s">
        <v>134</v>
      </c>
      <c r="AN66" s="9" t="s">
        <v>134</v>
      </c>
      <c r="AO66" s="9" t="s">
        <v>134</v>
      </c>
      <c r="AP66" s="9" t="s">
        <v>134</v>
      </c>
      <c r="AQ66" s="9" t="s">
        <v>134</v>
      </c>
      <c r="AR66" s="9" t="s">
        <v>134</v>
      </c>
      <c r="AS66" s="9" t="s">
        <v>134</v>
      </c>
      <c r="AT66" s="9" t="s">
        <v>134</v>
      </c>
      <c r="AU66" s="9" t="s">
        <v>134</v>
      </c>
      <c r="AV66" s="9" t="s">
        <v>134</v>
      </c>
      <c r="AW66" s="10" t="s">
        <v>134</v>
      </c>
      <c r="AX66" s="10" t="s">
        <v>134</v>
      </c>
      <c r="AY66" s="9" t="s">
        <v>326</v>
      </c>
      <c r="AZ66" s="9" t="s">
        <v>505</v>
      </c>
      <c r="BA66" s="9">
        <v>11</v>
      </c>
      <c r="BB66" s="10" t="s">
        <v>134</v>
      </c>
      <c r="BC66" s="10" t="s">
        <v>539</v>
      </c>
      <c r="BD66" s="9" t="s">
        <v>133</v>
      </c>
      <c r="BE66" s="9" t="s">
        <v>509</v>
      </c>
      <c r="BF66" s="9" t="s">
        <v>140</v>
      </c>
      <c r="BG66" s="9" t="s">
        <v>140</v>
      </c>
      <c r="BH66" s="9">
        <v>0</v>
      </c>
      <c r="BI66" s="10" t="s">
        <v>134</v>
      </c>
      <c r="BJ66" s="10" t="s">
        <v>134</v>
      </c>
      <c r="BK66" s="8" t="s">
        <v>135</v>
      </c>
      <c r="BL66" s="9" t="s">
        <v>127</v>
      </c>
      <c r="BM66" s="9" t="s">
        <v>141</v>
      </c>
      <c r="BN66" s="10" t="s">
        <v>167</v>
      </c>
      <c r="BO66" s="9" t="s">
        <v>172</v>
      </c>
      <c r="BP66" s="9" t="s">
        <v>134</v>
      </c>
      <c r="BQ66" s="9" t="s">
        <v>134</v>
      </c>
      <c r="BR66" s="9" t="s">
        <v>134</v>
      </c>
      <c r="BS66" s="9" t="s">
        <v>134</v>
      </c>
      <c r="BT66" s="10" t="s">
        <v>134</v>
      </c>
      <c r="BU66" s="9" t="s">
        <v>134</v>
      </c>
      <c r="BV66" s="9" t="s">
        <v>134</v>
      </c>
      <c r="BW66" s="9" t="s">
        <v>134</v>
      </c>
      <c r="BX66" s="9" t="s">
        <v>134</v>
      </c>
      <c r="BY66" s="9" t="s">
        <v>134</v>
      </c>
      <c r="BZ66" s="9" t="s">
        <v>134</v>
      </c>
      <c r="CA66" s="9" t="s">
        <v>134</v>
      </c>
      <c r="CB66" s="9" t="s">
        <v>134</v>
      </c>
      <c r="CC66" s="9" t="s">
        <v>134</v>
      </c>
      <c r="CD66" s="9" t="s">
        <v>134</v>
      </c>
      <c r="CE66" s="9" t="s">
        <v>134</v>
      </c>
      <c r="CF66" s="9" t="s">
        <v>134</v>
      </c>
      <c r="CG66" s="9" t="s">
        <v>134</v>
      </c>
      <c r="CH66" s="9" t="s">
        <v>134</v>
      </c>
      <c r="CI66" s="9" t="s">
        <v>134</v>
      </c>
      <c r="CJ66" s="9" t="s">
        <v>134</v>
      </c>
      <c r="CK66" s="9" t="s">
        <v>134</v>
      </c>
      <c r="CL66" s="9" t="s">
        <v>134</v>
      </c>
      <c r="CM66" s="9" t="s">
        <v>134</v>
      </c>
      <c r="CN66" s="9" t="s">
        <v>134</v>
      </c>
      <c r="CO66" s="9" t="s">
        <v>134</v>
      </c>
      <c r="CP66" s="9" t="s">
        <v>134</v>
      </c>
    </row>
    <row r="67" spans="1:94" ht="22">
      <c r="A67" s="9">
        <v>21</v>
      </c>
      <c r="B67" s="6" t="s">
        <v>38</v>
      </c>
      <c r="C67" s="10">
        <v>65</v>
      </c>
      <c r="D67" s="10" t="s">
        <v>81</v>
      </c>
      <c r="E67" s="4" t="s">
        <v>81</v>
      </c>
      <c r="F67" s="4" t="s">
        <v>81</v>
      </c>
      <c r="G67" s="4" t="s">
        <v>81</v>
      </c>
      <c r="H67" s="8" t="s">
        <v>74</v>
      </c>
      <c r="I67" s="8" t="s">
        <v>76</v>
      </c>
      <c r="J67" s="9" t="s">
        <v>31</v>
      </c>
      <c r="K67" s="2" t="s">
        <v>39</v>
      </c>
      <c r="L67" s="2" t="s">
        <v>178</v>
      </c>
      <c r="M67" s="2" t="s">
        <v>127</v>
      </c>
      <c r="N67" s="2" t="s">
        <v>34</v>
      </c>
      <c r="O67" s="2" t="s">
        <v>179</v>
      </c>
      <c r="P67" s="2" t="s">
        <v>67</v>
      </c>
      <c r="Q67" s="9" t="s">
        <v>472</v>
      </c>
      <c r="R67" s="9">
        <v>11</v>
      </c>
      <c r="S67" s="10" t="s">
        <v>588</v>
      </c>
      <c r="T67" s="7" t="s">
        <v>81</v>
      </c>
      <c r="U67" s="7" t="s">
        <v>81</v>
      </c>
      <c r="V67" s="7" t="s">
        <v>81</v>
      </c>
      <c r="W67" s="3">
        <v>41.58</v>
      </c>
      <c r="X67" s="3">
        <v>162.91999999999999</v>
      </c>
      <c r="Y67" s="3">
        <v>80.44</v>
      </c>
      <c r="Z67" s="3">
        <v>55.06</v>
      </c>
      <c r="AA67" s="3">
        <v>340</v>
      </c>
      <c r="AB67" s="3" t="s">
        <v>597</v>
      </c>
      <c r="AC67" s="9" t="s">
        <v>81</v>
      </c>
      <c r="AD67" s="9" t="s">
        <v>81</v>
      </c>
      <c r="AE67" s="9" t="s">
        <v>81</v>
      </c>
      <c r="AF67" s="9" t="s">
        <v>81</v>
      </c>
      <c r="AG67" s="9" t="s">
        <v>81</v>
      </c>
      <c r="AH67" s="9" t="s">
        <v>81</v>
      </c>
      <c r="AI67" s="9" t="s">
        <v>81</v>
      </c>
      <c r="AJ67" s="9" t="s">
        <v>81</v>
      </c>
      <c r="AK67" s="9" t="s">
        <v>81</v>
      </c>
      <c r="AL67" s="9" t="s">
        <v>81</v>
      </c>
      <c r="AM67" s="9" t="s">
        <v>81</v>
      </c>
      <c r="AN67" s="9" t="s">
        <v>81</v>
      </c>
      <c r="AO67" s="9" t="s">
        <v>81</v>
      </c>
      <c r="AP67" s="9" t="s">
        <v>81</v>
      </c>
      <c r="AQ67" s="9" t="s">
        <v>81</v>
      </c>
      <c r="AR67" s="9" t="s">
        <v>81</v>
      </c>
      <c r="AS67" s="9" t="s">
        <v>81</v>
      </c>
      <c r="AT67" s="9" t="s">
        <v>81</v>
      </c>
      <c r="AU67" s="9" t="s">
        <v>81</v>
      </c>
      <c r="AV67" s="9" t="s">
        <v>81</v>
      </c>
      <c r="AW67" s="10" t="s">
        <v>81</v>
      </c>
      <c r="AX67" s="10" t="s">
        <v>81</v>
      </c>
      <c r="AY67" s="9" t="s">
        <v>81</v>
      </c>
      <c r="AZ67" s="9" t="s">
        <v>81</v>
      </c>
      <c r="BA67" s="9" t="s">
        <v>81</v>
      </c>
      <c r="BB67" s="11" t="s">
        <v>81</v>
      </c>
      <c r="BC67" s="11" t="s">
        <v>81</v>
      </c>
      <c r="BD67" s="9" t="s">
        <v>137</v>
      </c>
      <c r="BE67" s="9" t="s">
        <v>81</v>
      </c>
      <c r="BF67" s="9" t="s">
        <v>81</v>
      </c>
      <c r="BG67" s="9" t="s">
        <v>81</v>
      </c>
      <c r="BH67" s="9" t="s">
        <v>81</v>
      </c>
      <c r="BI67" s="10" t="s">
        <v>81</v>
      </c>
      <c r="BJ67" s="10" t="s">
        <v>81</v>
      </c>
      <c r="BK67" s="9" t="s">
        <v>81</v>
      </c>
      <c r="BL67" s="9" t="s">
        <v>81</v>
      </c>
      <c r="BM67" s="9" t="s">
        <v>81</v>
      </c>
      <c r="BN67" s="9" t="s">
        <v>81</v>
      </c>
      <c r="BO67" s="9" t="s">
        <v>81</v>
      </c>
      <c r="BP67" s="9" t="s">
        <v>81</v>
      </c>
      <c r="BQ67" s="9" t="s">
        <v>81</v>
      </c>
      <c r="BR67" s="9" t="s">
        <v>81</v>
      </c>
      <c r="BS67" s="9" t="s">
        <v>81</v>
      </c>
      <c r="BT67" s="10" t="s">
        <v>81</v>
      </c>
      <c r="BU67" s="9" t="s">
        <v>81</v>
      </c>
      <c r="BV67" s="9" t="s">
        <v>81</v>
      </c>
      <c r="BW67" s="9" t="s">
        <v>81</v>
      </c>
      <c r="BX67" s="9" t="s">
        <v>81</v>
      </c>
      <c r="BY67" s="9" t="s">
        <v>81</v>
      </c>
      <c r="BZ67" s="9" t="s">
        <v>81</v>
      </c>
      <c r="CA67" s="9" t="s">
        <v>81</v>
      </c>
      <c r="CB67" s="9" t="s">
        <v>81</v>
      </c>
      <c r="CC67" s="9" t="s">
        <v>81</v>
      </c>
      <c r="CD67" s="9" t="s">
        <v>81</v>
      </c>
      <c r="CE67" s="9" t="s">
        <v>81</v>
      </c>
      <c r="CF67" s="9" t="s">
        <v>81</v>
      </c>
      <c r="CG67" s="9" t="s">
        <v>81</v>
      </c>
      <c r="CH67" s="9" t="s">
        <v>81</v>
      </c>
      <c r="CI67" s="9" t="s">
        <v>81</v>
      </c>
      <c r="CJ67" s="9" t="s">
        <v>81</v>
      </c>
      <c r="CK67" s="9" t="s">
        <v>81</v>
      </c>
      <c r="CL67" s="9" t="s">
        <v>81</v>
      </c>
      <c r="CM67" s="9" t="s">
        <v>81</v>
      </c>
      <c r="CN67" s="9" t="s">
        <v>81</v>
      </c>
      <c r="CO67" s="9" t="s">
        <v>81</v>
      </c>
      <c r="CP67" s="9" t="s">
        <v>81</v>
      </c>
    </row>
    <row r="68" spans="1:94" ht="22">
      <c r="A68" s="9">
        <v>22</v>
      </c>
      <c r="B68" s="6" t="s">
        <v>40</v>
      </c>
      <c r="C68" s="10">
        <v>66</v>
      </c>
      <c r="D68" s="10" t="s">
        <v>81</v>
      </c>
      <c r="E68" s="4" t="s">
        <v>81</v>
      </c>
      <c r="F68" s="4" t="s">
        <v>81</v>
      </c>
      <c r="G68" s="4" t="s">
        <v>81</v>
      </c>
      <c r="H68" s="8" t="s">
        <v>74</v>
      </c>
      <c r="I68" s="8" t="s">
        <v>76</v>
      </c>
      <c r="J68" s="9" t="s">
        <v>31</v>
      </c>
      <c r="K68" s="2" t="s">
        <v>33</v>
      </c>
      <c r="L68" s="2" t="s">
        <v>178</v>
      </c>
      <c r="M68" s="2" t="s">
        <v>127</v>
      </c>
      <c r="N68" s="2" t="s">
        <v>34</v>
      </c>
      <c r="O68" s="2" t="s">
        <v>179</v>
      </c>
      <c r="P68" s="2" t="s">
        <v>69</v>
      </c>
      <c r="Q68" s="9" t="s">
        <v>68</v>
      </c>
      <c r="R68" s="9">
        <v>12</v>
      </c>
      <c r="S68" s="10" t="s">
        <v>586</v>
      </c>
      <c r="T68" s="7" t="s">
        <v>81</v>
      </c>
      <c r="U68" s="7" t="s">
        <v>81</v>
      </c>
      <c r="V68" s="7" t="s">
        <v>81</v>
      </c>
      <c r="W68" s="3">
        <v>41.58</v>
      </c>
      <c r="X68" s="3">
        <v>162.91999999999999</v>
      </c>
      <c r="Y68" s="3">
        <v>86.35</v>
      </c>
      <c r="Z68" s="3">
        <v>209.15</v>
      </c>
      <c r="AA68" s="3">
        <v>500</v>
      </c>
      <c r="AB68" s="3" t="s">
        <v>599</v>
      </c>
      <c r="AC68" s="9" t="s">
        <v>81</v>
      </c>
      <c r="AD68" s="9" t="s">
        <v>81</v>
      </c>
      <c r="AE68" s="9" t="s">
        <v>81</v>
      </c>
      <c r="AF68" s="9" t="s">
        <v>81</v>
      </c>
      <c r="AG68" s="9" t="s">
        <v>81</v>
      </c>
      <c r="AH68" s="9" t="s">
        <v>81</v>
      </c>
      <c r="AI68" s="9" t="s">
        <v>81</v>
      </c>
      <c r="AJ68" s="9" t="s">
        <v>81</v>
      </c>
      <c r="AK68" s="9" t="s">
        <v>81</v>
      </c>
      <c r="AL68" s="9" t="s">
        <v>81</v>
      </c>
      <c r="AM68" s="9" t="s">
        <v>81</v>
      </c>
      <c r="AN68" s="9" t="s">
        <v>81</v>
      </c>
      <c r="AO68" s="9" t="s">
        <v>81</v>
      </c>
      <c r="AP68" s="9" t="s">
        <v>81</v>
      </c>
      <c r="AQ68" s="9" t="s">
        <v>81</v>
      </c>
      <c r="AR68" s="9" t="s">
        <v>81</v>
      </c>
      <c r="AS68" s="9" t="s">
        <v>81</v>
      </c>
      <c r="AT68" s="9" t="s">
        <v>81</v>
      </c>
      <c r="AU68" s="9" t="s">
        <v>81</v>
      </c>
      <c r="AV68" s="9" t="s">
        <v>81</v>
      </c>
      <c r="AW68" s="10" t="s">
        <v>81</v>
      </c>
      <c r="AX68" s="10" t="s">
        <v>81</v>
      </c>
      <c r="AY68" s="9" t="s">
        <v>81</v>
      </c>
      <c r="AZ68" s="9" t="s">
        <v>81</v>
      </c>
      <c r="BA68" s="9" t="s">
        <v>81</v>
      </c>
      <c r="BB68" s="11" t="s">
        <v>81</v>
      </c>
      <c r="BC68" s="11" t="s">
        <v>81</v>
      </c>
      <c r="BD68" s="9" t="s">
        <v>137</v>
      </c>
      <c r="BE68" s="9" t="s">
        <v>81</v>
      </c>
      <c r="BF68" s="9" t="s">
        <v>81</v>
      </c>
      <c r="BG68" s="9" t="s">
        <v>81</v>
      </c>
      <c r="BH68" s="9" t="s">
        <v>81</v>
      </c>
      <c r="BI68" s="10" t="s">
        <v>81</v>
      </c>
      <c r="BJ68" s="10" t="s">
        <v>81</v>
      </c>
      <c r="BK68" s="9" t="s">
        <v>81</v>
      </c>
      <c r="BL68" s="9" t="s">
        <v>81</v>
      </c>
      <c r="BM68" s="9" t="s">
        <v>81</v>
      </c>
      <c r="BN68" s="9" t="s">
        <v>81</v>
      </c>
      <c r="BO68" s="9" t="s">
        <v>81</v>
      </c>
      <c r="BP68" s="9" t="s">
        <v>81</v>
      </c>
      <c r="BQ68" s="9" t="s">
        <v>81</v>
      </c>
      <c r="BR68" s="9" t="s">
        <v>81</v>
      </c>
      <c r="BS68" s="9" t="s">
        <v>81</v>
      </c>
      <c r="BT68" s="10" t="s">
        <v>81</v>
      </c>
      <c r="BU68" s="9" t="s">
        <v>81</v>
      </c>
      <c r="BV68" s="9" t="s">
        <v>81</v>
      </c>
      <c r="BW68" s="9" t="s">
        <v>81</v>
      </c>
      <c r="BX68" s="9" t="s">
        <v>81</v>
      </c>
      <c r="BY68" s="9" t="s">
        <v>81</v>
      </c>
      <c r="BZ68" s="9" t="s">
        <v>81</v>
      </c>
      <c r="CA68" s="9" t="s">
        <v>81</v>
      </c>
      <c r="CB68" s="9" t="s">
        <v>81</v>
      </c>
      <c r="CC68" s="9" t="s">
        <v>81</v>
      </c>
      <c r="CD68" s="9" t="s">
        <v>81</v>
      </c>
      <c r="CE68" s="9" t="s">
        <v>81</v>
      </c>
      <c r="CF68" s="9" t="s">
        <v>81</v>
      </c>
      <c r="CG68" s="9" t="s">
        <v>81</v>
      </c>
      <c r="CH68" s="9" t="s">
        <v>81</v>
      </c>
      <c r="CI68" s="9" t="s">
        <v>81</v>
      </c>
      <c r="CJ68" s="9" t="s">
        <v>81</v>
      </c>
      <c r="CK68" s="9" t="s">
        <v>81</v>
      </c>
      <c r="CL68" s="9" t="s">
        <v>81</v>
      </c>
      <c r="CM68" s="9" t="s">
        <v>81</v>
      </c>
      <c r="CN68" s="9" t="s">
        <v>81</v>
      </c>
      <c r="CO68" s="9" t="s">
        <v>81</v>
      </c>
      <c r="CP68" s="9" t="s">
        <v>81</v>
      </c>
    </row>
    <row r="69" spans="1:94" ht="66">
      <c r="A69" s="9">
        <v>23</v>
      </c>
      <c r="B69" s="6" t="s">
        <v>199</v>
      </c>
      <c r="C69" s="10">
        <v>67</v>
      </c>
      <c r="D69" s="10" t="s">
        <v>663</v>
      </c>
      <c r="E69" s="5" t="s">
        <v>161</v>
      </c>
      <c r="F69" s="5" t="s">
        <v>162</v>
      </c>
      <c r="G69" s="9" t="s">
        <v>470</v>
      </c>
      <c r="H69" s="9" t="s">
        <v>74</v>
      </c>
      <c r="I69" s="9" t="s">
        <v>76</v>
      </c>
      <c r="J69" s="9" t="s">
        <v>485</v>
      </c>
      <c r="K69" s="2" t="s">
        <v>24</v>
      </c>
      <c r="L69" s="2" t="s">
        <v>178</v>
      </c>
      <c r="M69" s="2" t="s">
        <v>135</v>
      </c>
      <c r="N69" s="2" t="s">
        <v>163</v>
      </c>
      <c r="O69" s="2" t="s">
        <v>606</v>
      </c>
      <c r="P69" s="2" t="s">
        <v>134</v>
      </c>
      <c r="Q69" s="9" t="s">
        <v>164</v>
      </c>
      <c r="R69" s="9">
        <v>16</v>
      </c>
      <c r="S69" s="10" t="s">
        <v>586</v>
      </c>
      <c r="T69" s="7" t="s">
        <v>193</v>
      </c>
      <c r="U69" s="7">
        <v>314</v>
      </c>
      <c r="V69" s="7" t="s">
        <v>594</v>
      </c>
      <c r="W69" s="3" t="s">
        <v>134</v>
      </c>
      <c r="X69" s="3" t="s">
        <v>134</v>
      </c>
      <c r="Y69" s="3" t="s">
        <v>134</v>
      </c>
      <c r="Z69" s="3" t="s">
        <v>134</v>
      </c>
      <c r="AA69" s="3" t="s">
        <v>134</v>
      </c>
      <c r="AB69" s="3" t="s">
        <v>134</v>
      </c>
      <c r="AC69" s="9" t="s">
        <v>127</v>
      </c>
      <c r="AD69" s="9" t="s">
        <v>485</v>
      </c>
      <c r="AE69" s="8" t="s">
        <v>134</v>
      </c>
      <c r="AF69" s="8" t="s">
        <v>270</v>
      </c>
      <c r="AG69" s="8" t="s">
        <v>273</v>
      </c>
      <c r="AH69" s="8" t="s">
        <v>135</v>
      </c>
      <c r="AI69" s="11" t="s">
        <v>134</v>
      </c>
      <c r="AJ69" s="8" t="s">
        <v>130</v>
      </c>
      <c r="AK69" s="8" t="s">
        <v>135</v>
      </c>
      <c r="AL69" s="8" t="s">
        <v>134</v>
      </c>
      <c r="AM69" s="8" t="s">
        <v>274</v>
      </c>
      <c r="AN69" s="8" t="s">
        <v>135</v>
      </c>
      <c r="AO69" s="8" t="s">
        <v>134</v>
      </c>
      <c r="AP69" s="8" t="s">
        <v>134</v>
      </c>
      <c r="AQ69" s="8" t="s">
        <v>135</v>
      </c>
      <c r="AR69" s="8" t="s">
        <v>134</v>
      </c>
      <c r="AS69" s="8" t="s">
        <v>134</v>
      </c>
      <c r="AT69" s="8" t="s">
        <v>135</v>
      </c>
      <c r="AU69" s="8" t="s">
        <v>134</v>
      </c>
      <c r="AV69" s="8" t="s">
        <v>134</v>
      </c>
      <c r="AW69" s="11" t="s">
        <v>557</v>
      </c>
      <c r="AX69" s="11" t="s">
        <v>556</v>
      </c>
      <c r="AY69" s="9" t="s">
        <v>199</v>
      </c>
      <c r="AZ69" s="8" t="s">
        <v>506</v>
      </c>
      <c r="BA69" s="8">
        <v>31</v>
      </c>
      <c r="BB69" s="11" t="s">
        <v>543</v>
      </c>
      <c r="BC69" s="10" t="s">
        <v>548</v>
      </c>
      <c r="BD69" s="8" t="s">
        <v>133</v>
      </c>
      <c r="BE69" s="9" t="s">
        <v>508</v>
      </c>
      <c r="BF69" s="8" t="s">
        <v>485</v>
      </c>
      <c r="BG69" s="8" t="s">
        <v>518</v>
      </c>
      <c r="BH69" s="8" t="s">
        <v>190</v>
      </c>
      <c r="BI69" s="11">
        <v>340</v>
      </c>
      <c r="BJ69" s="11" t="s">
        <v>534</v>
      </c>
      <c r="BK69" s="8" t="s">
        <v>135</v>
      </c>
      <c r="BL69" s="8" t="s">
        <v>135</v>
      </c>
      <c r="BM69" s="8" t="s">
        <v>134</v>
      </c>
      <c r="BN69" s="8" t="s">
        <v>134</v>
      </c>
      <c r="BO69" s="8" t="s">
        <v>134</v>
      </c>
      <c r="BP69" s="11" t="s">
        <v>151</v>
      </c>
      <c r="BQ69" s="8" t="s">
        <v>145</v>
      </c>
      <c r="BR69" s="8" t="s">
        <v>279</v>
      </c>
      <c r="BS69" s="8">
        <v>340</v>
      </c>
      <c r="BT69" s="11" t="s">
        <v>565</v>
      </c>
      <c r="BU69" s="8" t="s">
        <v>147</v>
      </c>
      <c r="BV69" s="8" t="s">
        <v>148</v>
      </c>
      <c r="BW69" s="8">
        <v>0</v>
      </c>
      <c r="BX69" s="8" t="s">
        <v>135</v>
      </c>
      <c r="BY69" s="8" t="s">
        <v>151</v>
      </c>
      <c r="BZ69" s="8" t="s">
        <v>134</v>
      </c>
      <c r="CA69" s="8" t="s">
        <v>134</v>
      </c>
      <c r="CB69" s="8" t="s">
        <v>134</v>
      </c>
      <c r="CC69" s="11" t="s">
        <v>485</v>
      </c>
      <c r="CD69" s="11" t="s">
        <v>264</v>
      </c>
      <c r="CE69" s="8" t="s">
        <v>265</v>
      </c>
      <c r="CF69" s="8" t="s">
        <v>280</v>
      </c>
      <c r="CG69" s="8" t="s">
        <v>127</v>
      </c>
      <c r="CH69" s="8" t="s">
        <v>132</v>
      </c>
      <c r="CI69" s="8" t="s">
        <v>167</v>
      </c>
      <c r="CJ69" s="8" t="s">
        <v>167</v>
      </c>
      <c r="CK69" s="8" t="s">
        <v>282</v>
      </c>
      <c r="CL69" s="8" t="s">
        <v>577</v>
      </c>
      <c r="CM69" s="11" t="s">
        <v>573</v>
      </c>
      <c r="CN69" s="8" t="s">
        <v>283</v>
      </c>
      <c r="CO69" s="8" t="s">
        <v>160</v>
      </c>
      <c r="CP69" s="8" t="s">
        <v>160</v>
      </c>
    </row>
    <row r="70" spans="1:94" ht="22" hidden="1">
      <c r="A70" s="9">
        <v>23</v>
      </c>
      <c r="B70" s="9" t="s">
        <v>134</v>
      </c>
      <c r="C70" s="10">
        <v>68</v>
      </c>
      <c r="D70" s="10" t="s">
        <v>134</v>
      </c>
      <c r="E70" s="9" t="s">
        <v>134</v>
      </c>
      <c r="F70" s="9" t="s">
        <v>134</v>
      </c>
      <c r="G70" s="9" t="s">
        <v>134</v>
      </c>
      <c r="H70" s="9" t="s">
        <v>134</v>
      </c>
      <c r="I70" s="9" t="s">
        <v>134</v>
      </c>
      <c r="J70" s="9" t="s">
        <v>134</v>
      </c>
      <c r="K70" s="9" t="s">
        <v>134</v>
      </c>
      <c r="L70" s="9" t="s">
        <v>134</v>
      </c>
      <c r="M70" s="9" t="s">
        <v>134</v>
      </c>
      <c r="N70" s="9" t="s">
        <v>134</v>
      </c>
      <c r="O70" s="10" t="s">
        <v>134</v>
      </c>
      <c r="P70" s="9" t="s">
        <v>134</v>
      </c>
      <c r="Q70" s="9" t="s">
        <v>134</v>
      </c>
      <c r="R70" s="9" t="s">
        <v>134</v>
      </c>
      <c r="S70" s="10" t="s">
        <v>134</v>
      </c>
      <c r="T70" s="9" t="s">
        <v>134</v>
      </c>
      <c r="U70" s="10" t="s">
        <v>134</v>
      </c>
      <c r="V70" s="10" t="s">
        <v>134</v>
      </c>
      <c r="W70" s="9" t="s">
        <v>134</v>
      </c>
      <c r="X70" s="9" t="s">
        <v>134</v>
      </c>
      <c r="Y70" s="9" t="s">
        <v>134</v>
      </c>
      <c r="Z70" s="9" t="s">
        <v>134</v>
      </c>
      <c r="AA70" s="3" t="s">
        <v>134</v>
      </c>
      <c r="AB70" s="10" t="s">
        <v>134</v>
      </c>
      <c r="AC70" s="9" t="s">
        <v>134</v>
      </c>
      <c r="AD70" s="9" t="s">
        <v>134</v>
      </c>
      <c r="AE70" s="9" t="s">
        <v>134</v>
      </c>
      <c r="AF70" s="9" t="s">
        <v>134</v>
      </c>
      <c r="AG70" s="9" t="s">
        <v>134</v>
      </c>
      <c r="AH70" s="9" t="s">
        <v>134</v>
      </c>
      <c r="AI70" s="9" t="s">
        <v>134</v>
      </c>
      <c r="AJ70" s="9" t="s">
        <v>134</v>
      </c>
      <c r="AK70" s="9" t="s">
        <v>134</v>
      </c>
      <c r="AL70" s="9" t="s">
        <v>134</v>
      </c>
      <c r="AM70" s="9" t="s">
        <v>134</v>
      </c>
      <c r="AN70" s="9" t="s">
        <v>134</v>
      </c>
      <c r="AO70" s="9" t="s">
        <v>134</v>
      </c>
      <c r="AP70" s="9" t="s">
        <v>134</v>
      </c>
      <c r="AQ70" s="9" t="s">
        <v>134</v>
      </c>
      <c r="AR70" s="9" t="s">
        <v>134</v>
      </c>
      <c r="AS70" s="9" t="s">
        <v>134</v>
      </c>
      <c r="AT70" s="9" t="s">
        <v>134</v>
      </c>
      <c r="AU70" s="9" t="s">
        <v>134</v>
      </c>
      <c r="AV70" s="9" t="s">
        <v>134</v>
      </c>
      <c r="AW70" s="10" t="s">
        <v>134</v>
      </c>
      <c r="AX70" s="10" t="s">
        <v>134</v>
      </c>
      <c r="AY70" s="9" t="s">
        <v>275</v>
      </c>
      <c r="AZ70" s="9" t="s">
        <v>504</v>
      </c>
      <c r="BA70" s="9">
        <v>28</v>
      </c>
      <c r="BB70" s="10" t="s">
        <v>134</v>
      </c>
      <c r="BC70" s="10" t="s">
        <v>547</v>
      </c>
      <c r="BD70" s="9" t="s">
        <v>137</v>
      </c>
      <c r="BE70" s="9" t="s">
        <v>508</v>
      </c>
      <c r="BF70" s="9" t="s">
        <v>138</v>
      </c>
      <c r="BG70" s="9" t="s">
        <v>519</v>
      </c>
      <c r="BH70" s="9">
        <v>0</v>
      </c>
      <c r="BI70" s="10" t="s">
        <v>134</v>
      </c>
      <c r="BJ70" s="10" t="s">
        <v>134</v>
      </c>
      <c r="BK70" s="8" t="s">
        <v>135</v>
      </c>
      <c r="BL70" s="8" t="s">
        <v>135</v>
      </c>
      <c r="BM70" s="9" t="s">
        <v>134</v>
      </c>
      <c r="BN70" s="9" t="s">
        <v>134</v>
      </c>
      <c r="BO70" s="9" t="s">
        <v>134</v>
      </c>
      <c r="BP70" s="9" t="s">
        <v>134</v>
      </c>
      <c r="BQ70" s="9" t="s">
        <v>134</v>
      </c>
      <c r="BR70" s="9" t="s">
        <v>134</v>
      </c>
      <c r="BS70" s="9" t="s">
        <v>134</v>
      </c>
      <c r="BT70" s="10" t="s">
        <v>134</v>
      </c>
      <c r="BU70" s="9" t="s">
        <v>134</v>
      </c>
      <c r="BV70" s="9" t="s">
        <v>134</v>
      </c>
      <c r="BW70" s="9" t="s">
        <v>134</v>
      </c>
      <c r="BX70" s="9" t="s">
        <v>134</v>
      </c>
      <c r="BY70" s="9" t="s">
        <v>134</v>
      </c>
      <c r="BZ70" s="9" t="s">
        <v>134</v>
      </c>
      <c r="CA70" s="9" t="s">
        <v>134</v>
      </c>
      <c r="CB70" s="9" t="s">
        <v>134</v>
      </c>
      <c r="CC70" s="9" t="s">
        <v>134</v>
      </c>
      <c r="CD70" s="9" t="s">
        <v>134</v>
      </c>
      <c r="CE70" s="9" t="s">
        <v>134</v>
      </c>
      <c r="CF70" s="9" t="s">
        <v>134</v>
      </c>
      <c r="CG70" s="9" t="s">
        <v>134</v>
      </c>
      <c r="CH70" s="9" t="s">
        <v>281</v>
      </c>
      <c r="CI70" s="9" t="s">
        <v>167</v>
      </c>
      <c r="CJ70" s="9" t="s">
        <v>167</v>
      </c>
      <c r="CK70" s="9" t="s">
        <v>134</v>
      </c>
      <c r="CL70" s="9" t="s">
        <v>134</v>
      </c>
      <c r="CM70" s="9" t="s">
        <v>134</v>
      </c>
      <c r="CN70" s="9" t="s">
        <v>134</v>
      </c>
      <c r="CO70" s="9" t="s">
        <v>134</v>
      </c>
      <c r="CP70" s="9" t="s">
        <v>134</v>
      </c>
    </row>
    <row r="71" spans="1:94" ht="33" hidden="1">
      <c r="A71" s="9">
        <v>23</v>
      </c>
      <c r="B71" s="9" t="s">
        <v>134</v>
      </c>
      <c r="C71" s="10">
        <v>69</v>
      </c>
      <c r="D71" s="10" t="s">
        <v>134</v>
      </c>
      <c r="E71" s="9" t="s">
        <v>134</v>
      </c>
      <c r="F71" s="9" t="s">
        <v>134</v>
      </c>
      <c r="G71" s="9" t="s">
        <v>134</v>
      </c>
      <c r="H71" s="9" t="s">
        <v>134</v>
      </c>
      <c r="I71" s="9" t="s">
        <v>134</v>
      </c>
      <c r="J71" s="9" t="s">
        <v>134</v>
      </c>
      <c r="K71" s="9" t="s">
        <v>134</v>
      </c>
      <c r="L71" s="9" t="s">
        <v>134</v>
      </c>
      <c r="M71" s="9" t="s">
        <v>134</v>
      </c>
      <c r="N71" s="9" t="s">
        <v>134</v>
      </c>
      <c r="O71" s="10" t="s">
        <v>134</v>
      </c>
      <c r="P71" s="9" t="s">
        <v>134</v>
      </c>
      <c r="Q71" s="9" t="s">
        <v>134</v>
      </c>
      <c r="R71" s="9" t="s">
        <v>134</v>
      </c>
      <c r="S71" s="10" t="s">
        <v>134</v>
      </c>
      <c r="T71" s="9" t="s">
        <v>134</v>
      </c>
      <c r="U71" s="10" t="s">
        <v>134</v>
      </c>
      <c r="V71" s="10" t="s">
        <v>134</v>
      </c>
      <c r="W71" s="9" t="s">
        <v>134</v>
      </c>
      <c r="X71" s="9" t="s">
        <v>134</v>
      </c>
      <c r="Y71" s="9" t="s">
        <v>134</v>
      </c>
      <c r="Z71" s="9" t="s">
        <v>134</v>
      </c>
      <c r="AA71" s="3" t="s">
        <v>134</v>
      </c>
      <c r="AB71" s="10" t="s">
        <v>134</v>
      </c>
      <c r="AC71" s="9" t="s">
        <v>134</v>
      </c>
      <c r="AD71" s="9" t="s">
        <v>134</v>
      </c>
      <c r="AE71" s="9" t="s">
        <v>134</v>
      </c>
      <c r="AF71" s="9" t="s">
        <v>134</v>
      </c>
      <c r="AG71" s="9" t="s">
        <v>134</v>
      </c>
      <c r="AH71" s="9" t="s">
        <v>134</v>
      </c>
      <c r="AI71" s="9" t="s">
        <v>134</v>
      </c>
      <c r="AJ71" s="9" t="s">
        <v>134</v>
      </c>
      <c r="AK71" s="9" t="s">
        <v>134</v>
      </c>
      <c r="AL71" s="9" t="s">
        <v>134</v>
      </c>
      <c r="AM71" s="9" t="s">
        <v>134</v>
      </c>
      <c r="AN71" s="9" t="s">
        <v>134</v>
      </c>
      <c r="AO71" s="9" t="s">
        <v>134</v>
      </c>
      <c r="AP71" s="9" t="s">
        <v>134</v>
      </c>
      <c r="AQ71" s="9" t="s">
        <v>134</v>
      </c>
      <c r="AR71" s="9" t="s">
        <v>134</v>
      </c>
      <c r="AS71" s="9" t="s">
        <v>134</v>
      </c>
      <c r="AT71" s="9" t="s">
        <v>134</v>
      </c>
      <c r="AU71" s="9" t="s">
        <v>134</v>
      </c>
      <c r="AV71" s="9" t="s">
        <v>134</v>
      </c>
      <c r="AW71" s="10" t="s">
        <v>134</v>
      </c>
      <c r="AX71" s="10" t="s">
        <v>134</v>
      </c>
      <c r="AY71" s="9" t="s">
        <v>276</v>
      </c>
      <c r="AZ71" s="9" t="s">
        <v>505</v>
      </c>
      <c r="BA71" s="9">
        <v>7</v>
      </c>
      <c r="BB71" s="10" t="s">
        <v>134</v>
      </c>
      <c r="BC71" s="10" t="s">
        <v>539</v>
      </c>
      <c r="BD71" s="9" t="s">
        <v>133</v>
      </c>
      <c r="BE71" s="9" t="s">
        <v>509</v>
      </c>
      <c r="BF71" s="9" t="s">
        <v>140</v>
      </c>
      <c r="BG71" s="9" t="s">
        <v>140</v>
      </c>
      <c r="BH71" s="9">
        <v>0</v>
      </c>
      <c r="BI71" s="10" t="s">
        <v>134</v>
      </c>
      <c r="BJ71" s="10" t="s">
        <v>134</v>
      </c>
      <c r="BK71" s="8" t="s">
        <v>135</v>
      </c>
      <c r="BL71" s="9" t="s">
        <v>127</v>
      </c>
      <c r="BM71" s="9" t="s">
        <v>141</v>
      </c>
      <c r="BN71" s="9" t="s">
        <v>277</v>
      </c>
      <c r="BO71" s="9" t="s">
        <v>278</v>
      </c>
      <c r="BP71" s="9" t="s">
        <v>134</v>
      </c>
      <c r="BQ71" s="9" t="s">
        <v>134</v>
      </c>
      <c r="BR71" s="9" t="s">
        <v>134</v>
      </c>
      <c r="BS71" s="9" t="s">
        <v>134</v>
      </c>
      <c r="BT71" s="10" t="s">
        <v>134</v>
      </c>
      <c r="BU71" s="9" t="s">
        <v>134</v>
      </c>
      <c r="BV71" s="9" t="s">
        <v>134</v>
      </c>
      <c r="BW71" s="9" t="s">
        <v>134</v>
      </c>
      <c r="BX71" s="9" t="s">
        <v>134</v>
      </c>
      <c r="BY71" s="9" t="s">
        <v>134</v>
      </c>
      <c r="BZ71" s="9" t="s">
        <v>134</v>
      </c>
      <c r="CA71" s="9" t="s">
        <v>134</v>
      </c>
      <c r="CB71" s="9" t="s">
        <v>134</v>
      </c>
      <c r="CC71" s="9" t="s">
        <v>134</v>
      </c>
      <c r="CD71" s="9" t="s">
        <v>134</v>
      </c>
      <c r="CE71" s="9" t="s">
        <v>134</v>
      </c>
      <c r="CF71" s="9" t="s">
        <v>134</v>
      </c>
      <c r="CG71" s="9" t="s">
        <v>134</v>
      </c>
      <c r="CH71" s="9" t="s">
        <v>156</v>
      </c>
      <c r="CI71" s="9" t="s">
        <v>167</v>
      </c>
      <c r="CJ71" s="9" t="s">
        <v>167</v>
      </c>
      <c r="CK71" s="9" t="s">
        <v>134</v>
      </c>
      <c r="CL71" s="9" t="s">
        <v>134</v>
      </c>
      <c r="CM71" s="9" t="s">
        <v>134</v>
      </c>
      <c r="CN71" s="9" t="s">
        <v>134</v>
      </c>
      <c r="CO71" s="9" t="s">
        <v>134</v>
      </c>
      <c r="CP71" s="9" t="s">
        <v>134</v>
      </c>
    </row>
    <row r="72" spans="1:94" ht="44">
      <c r="A72" s="9">
        <v>24</v>
      </c>
      <c r="B72" s="6" t="s">
        <v>198</v>
      </c>
      <c r="C72" s="10">
        <v>70</v>
      </c>
      <c r="D72" s="10" t="s">
        <v>664</v>
      </c>
      <c r="E72" s="5">
        <v>1203006299</v>
      </c>
      <c r="F72" s="5" t="s">
        <v>125</v>
      </c>
      <c r="G72" s="8" t="s">
        <v>278</v>
      </c>
      <c r="H72" s="9" t="s">
        <v>74</v>
      </c>
      <c r="I72" s="9" t="s">
        <v>76</v>
      </c>
      <c r="J72" s="10" t="s">
        <v>485</v>
      </c>
      <c r="K72" s="5" t="s">
        <v>168</v>
      </c>
      <c r="L72" s="2" t="s">
        <v>178</v>
      </c>
      <c r="M72" s="2" t="s">
        <v>127</v>
      </c>
      <c r="N72" s="2" t="s">
        <v>169</v>
      </c>
      <c r="O72" s="2" t="s">
        <v>604</v>
      </c>
      <c r="P72" s="2" t="s">
        <v>167</v>
      </c>
      <c r="Q72" s="2" t="s">
        <v>167</v>
      </c>
      <c r="R72" s="2" t="s">
        <v>167</v>
      </c>
      <c r="S72" s="2" t="s">
        <v>167</v>
      </c>
      <c r="T72" s="7" t="s">
        <v>194</v>
      </c>
      <c r="U72" s="7">
        <v>280</v>
      </c>
      <c r="V72" s="7" t="s">
        <v>593</v>
      </c>
      <c r="W72" s="2" t="s">
        <v>167</v>
      </c>
      <c r="X72" s="2" t="s">
        <v>167</v>
      </c>
      <c r="Y72" s="2" t="s">
        <v>167</v>
      </c>
      <c r="Z72" s="2" t="s">
        <v>167</v>
      </c>
      <c r="AA72" s="3">
        <v>610</v>
      </c>
      <c r="AB72" s="3" t="s">
        <v>610</v>
      </c>
      <c r="AC72" s="9" t="s">
        <v>127</v>
      </c>
      <c r="AD72" s="9" t="s">
        <v>476</v>
      </c>
      <c r="AE72" s="8" t="s">
        <v>492</v>
      </c>
      <c r="AF72" s="8" t="s">
        <v>221</v>
      </c>
      <c r="AG72" s="8" t="s">
        <v>252</v>
      </c>
      <c r="AH72" s="8" t="s">
        <v>135</v>
      </c>
      <c r="AI72" s="11" t="s">
        <v>134</v>
      </c>
      <c r="AJ72" s="8" t="s">
        <v>130</v>
      </c>
      <c r="AK72" s="8" t="s">
        <v>127</v>
      </c>
      <c r="AL72" s="8" t="s">
        <v>255</v>
      </c>
      <c r="AM72" s="8" t="s">
        <v>503</v>
      </c>
      <c r="AN72" s="8" t="s">
        <v>127</v>
      </c>
      <c r="AO72" s="8" t="s">
        <v>256</v>
      </c>
      <c r="AP72" s="8" t="s">
        <v>503</v>
      </c>
      <c r="AQ72" s="8" t="s">
        <v>127</v>
      </c>
      <c r="AR72" s="8" t="s">
        <v>257</v>
      </c>
      <c r="AS72" s="8" t="s">
        <v>503</v>
      </c>
      <c r="AT72" s="8" t="s">
        <v>127</v>
      </c>
      <c r="AU72" s="8" t="s">
        <v>256</v>
      </c>
      <c r="AV72" s="8" t="s">
        <v>503</v>
      </c>
      <c r="AW72" s="11" t="s">
        <v>557</v>
      </c>
      <c r="AX72" s="11" t="s">
        <v>556</v>
      </c>
      <c r="AY72" s="9" t="s">
        <v>198</v>
      </c>
      <c r="AZ72" s="8" t="s">
        <v>506</v>
      </c>
      <c r="BA72" s="8">
        <v>44</v>
      </c>
      <c r="BB72" s="11" t="s">
        <v>544</v>
      </c>
      <c r="BC72" s="10" t="s">
        <v>544</v>
      </c>
      <c r="BD72" s="8" t="s">
        <v>133</v>
      </c>
      <c r="BE72" s="9" t="s">
        <v>508</v>
      </c>
      <c r="BF72" s="8" t="s">
        <v>485</v>
      </c>
      <c r="BG72" s="8" t="s">
        <v>518</v>
      </c>
      <c r="BH72" s="8" t="s">
        <v>349</v>
      </c>
      <c r="BI72" s="11">
        <v>360</v>
      </c>
      <c r="BJ72" s="11" t="s">
        <v>534</v>
      </c>
      <c r="BK72" s="8" t="s">
        <v>135</v>
      </c>
      <c r="BL72" s="8" t="s">
        <v>135</v>
      </c>
      <c r="BM72" s="8" t="s">
        <v>134</v>
      </c>
      <c r="BN72" s="8" t="s">
        <v>134</v>
      </c>
      <c r="BO72" s="8" t="s">
        <v>134</v>
      </c>
      <c r="BP72" s="8" t="s">
        <v>560</v>
      </c>
      <c r="BQ72" s="8" t="s">
        <v>262</v>
      </c>
      <c r="BR72" s="8" t="s">
        <v>146</v>
      </c>
      <c r="BS72" s="8">
        <v>200</v>
      </c>
      <c r="BT72" s="11" t="s">
        <v>564</v>
      </c>
      <c r="BU72" s="8" t="s">
        <v>147</v>
      </c>
      <c r="BV72" s="8" t="s">
        <v>148</v>
      </c>
      <c r="BW72" s="8">
        <v>0</v>
      </c>
      <c r="BX72" s="8" t="s">
        <v>135</v>
      </c>
      <c r="BY72" s="8" t="s">
        <v>245</v>
      </c>
      <c r="BZ72" s="8" t="s">
        <v>134</v>
      </c>
      <c r="CA72" s="8" t="s">
        <v>263</v>
      </c>
      <c r="CB72" s="8">
        <v>0</v>
      </c>
      <c r="CC72" s="11" t="s">
        <v>485</v>
      </c>
      <c r="CD72" s="11" t="s">
        <v>264</v>
      </c>
      <c r="CE72" s="8" t="s">
        <v>265</v>
      </c>
      <c r="CF72" s="8" t="s">
        <v>266</v>
      </c>
      <c r="CG72" s="8" t="s">
        <v>135</v>
      </c>
      <c r="CH72" s="8" t="s">
        <v>267</v>
      </c>
      <c r="CI72" s="8" t="s">
        <v>126</v>
      </c>
      <c r="CJ72" s="8" t="s">
        <v>153</v>
      </c>
      <c r="CK72" s="8" t="s">
        <v>209</v>
      </c>
      <c r="CL72" s="11" t="s">
        <v>570</v>
      </c>
      <c r="CM72" s="11" t="s">
        <v>572</v>
      </c>
      <c r="CN72" s="11" t="s">
        <v>574</v>
      </c>
      <c r="CO72" s="8" t="s">
        <v>160</v>
      </c>
      <c r="CP72" s="8" t="s">
        <v>130</v>
      </c>
    </row>
    <row r="73" spans="1:94" ht="22" hidden="1">
      <c r="A73" s="9">
        <v>24</v>
      </c>
      <c r="B73" s="9" t="s">
        <v>134</v>
      </c>
      <c r="C73" s="10">
        <v>71</v>
      </c>
      <c r="D73" s="10" t="s">
        <v>134</v>
      </c>
      <c r="E73" s="9" t="s">
        <v>134</v>
      </c>
      <c r="F73" s="9" t="s">
        <v>134</v>
      </c>
      <c r="G73" s="9" t="s">
        <v>134</v>
      </c>
      <c r="H73" s="9" t="s">
        <v>134</v>
      </c>
      <c r="I73" s="9" t="s">
        <v>134</v>
      </c>
      <c r="J73" s="9" t="s">
        <v>134</v>
      </c>
      <c r="K73" s="9" t="s">
        <v>134</v>
      </c>
      <c r="L73" s="9" t="s">
        <v>134</v>
      </c>
      <c r="M73" s="9" t="s">
        <v>134</v>
      </c>
      <c r="N73" s="9" t="s">
        <v>134</v>
      </c>
      <c r="O73" s="10" t="s">
        <v>134</v>
      </c>
      <c r="P73" s="9" t="s">
        <v>134</v>
      </c>
      <c r="Q73" s="9" t="s">
        <v>134</v>
      </c>
      <c r="R73" s="9" t="s">
        <v>134</v>
      </c>
      <c r="S73" s="10" t="s">
        <v>134</v>
      </c>
      <c r="T73" s="9" t="s">
        <v>134</v>
      </c>
      <c r="U73" s="10" t="s">
        <v>134</v>
      </c>
      <c r="V73" s="10" t="s">
        <v>134</v>
      </c>
      <c r="W73" s="9" t="s">
        <v>134</v>
      </c>
      <c r="X73" s="9" t="s">
        <v>134</v>
      </c>
      <c r="Y73" s="9" t="s">
        <v>134</v>
      </c>
      <c r="Z73" s="9" t="s">
        <v>134</v>
      </c>
      <c r="AA73" s="3" t="s">
        <v>134</v>
      </c>
      <c r="AB73" s="10" t="s">
        <v>134</v>
      </c>
      <c r="AC73" s="9" t="s">
        <v>134</v>
      </c>
      <c r="AD73" s="9" t="s">
        <v>134</v>
      </c>
      <c r="AE73" s="9" t="s">
        <v>134</v>
      </c>
      <c r="AF73" s="9" t="s">
        <v>134</v>
      </c>
      <c r="AG73" s="9" t="s">
        <v>134</v>
      </c>
      <c r="AH73" s="9" t="s">
        <v>134</v>
      </c>
      <c r="AI73" s="9" t="s">
        <v>134</v>
      </c>
      <c r="AJ73" s="9" t="s">
        <v>134</v>
      </c>
      <c r="AK73" s="9" t="s">
        <v>134</v>
      </c>
      <c r="AL73" s="9" t="s">
        <v>134</v>
      </c>
      <c r="AM73" s="9" t="s">
        <v>134</v>
      </c>
      <c r="AN73" s="9" t="s">
        <v>134</v>
      </c>
      <c r="AO73" s="9" t="s">
        <v>134</v>
      </c>
      <c r="AP73" s="9" t="s">
        <v>134</v>
      </c>
      <c r="AQ73" s="9" t="s">
        <v>134</v>
      </c>
      <c r="AR73" s="9" t="s">
        <v>134</v>
      </c>
      <c r="AS73" s="9" t="s">
        <v>134</v>
      </c>
      <c r="AT73" s="9" t="s">
        <v>134</v>
      </c>
      <c r="AU73" s="9" t="s">
        <v>134</v>
      </c>
      <c r="AV73" s="9" t="s">
        <v>134</v>
      </c>
      <c r="AW73" s="10" t="s">
        <v>134</v>
      </c>
      <c r="AX73" s="10" t="s">
        <v>134</v>
      </c>
      <c r="AY73" s="9" t="s">
        <v>258</v>
      </c>
      <c r="AZ73" s="9" t="s">
        <v>504</v>
      </c>
      <c r="BA73" s="9">
        <v>38</v>
      </c>
      <c r="BB73" s="10" t="s">
        <v>134</v>
      </c>
      <c r="BC73" s="10" t="s">
        <v>548</v>
      </c>
      <c r="BD73" s="9" t="s">
        <v>137</v>
      </c>
      <c r="BE73" s="9" t="s">
        <v>508</v>
      </c>
      <c r="BF73" s="9" t="s">
        <v>138</v>
      </c>
      <c r="BG73" s="9" t="s">
        <v>519</v>
      </c>
      <c r="BH73" s="9">
        <v>0</v>
      </c>
      <c r="BI73" s="10" t="s">
        <v>134</v>
      </c>
      <c r="BJ73" s="10" t="s">
        <v>134</v>
      </c>
      <c r="BK73" s="8" t="s">
        <v>135</v>
      </c>
      <c r="BL73" s="9" t="s">
        <v>135</v>
      </c>
      <c r="BM73" s="9" t="s">
        <v>134</v>
      </c>
      <c r="BN73" s="9" t="s">
        <v>134</v>
      </c>
      <c r="BO73" s="9" t="s">
        <v>134</v>
      </c>
      <c r="BP73" s="9" t="s">
        <v>134</v>
      </c>
      <c r="BQ73" s="9" t="s">
        <v>134</v>
      </c>
      <c r="BR73" s="9" t="s">
        <v>134</v>
      </c>
      <c r="BS73" s="9" t="s">
        <v>134</v>
      </c>
      <c r="BT73" s="10" t="s">
        <v>134</v>
      </c>
      <c r="BU73" s="9" t="s">
        <v>134</v>
      </c>
      <c r="BV73" s="9" t="s">
        <v>134</v>
      </c>
      <c r="BW73" s="9" t="s">
        <v>134</v>
      </c>
      <c r="BX73" s="9" t="s">
        <v>134</v>
      </c>
      <c r="BY73" s="9" t="s">
        <v>134</v>
      </c>
      <c r="BZ73" s="9" t="s">
        <v>134</v>
      </c>
      <c r="CA73" s="9" t="s">
        <v>134</v>
      </c>
      <c r="CB73" s="9" t="s">
        <v>134</v>
      </c>
      <c r="CC73" s="9" t="s">
        <v>134</v>
      </c>
      <c r="CD73" s="9" t="s">
        <v>134</v>
      </c>
      <c r="CE73" s="9" t="s">
        <v>134</v>
      </c>
      <c r="CF73" s="9" t="s">
        <v>134</v>
      </c>
      <c r="CG73" s="9" t="s">
        <v>134</v>
      </c>
      <c r="CH73" s="9" t="s">
        <v>268</v>
      </c>
      <c r="CI73" s="9" t="s">
        <v>126</v>
      </c>
      <c r="CJ73" s="9" t="s">
        <v>153</v>
      </c>
      <c r="CK73" s="9" t="s">
        <v>134</v>
      </c>
      <c r="CL73" s="9" t="s">
        <v>134</v>
      </c>
      <c r="CM73" s="9" t="s">
        <v>134</v>
      </c>
      <c r="CN73" s="9" t="s">
        <v>134</v>
      </c>
      <c r="CO73" s="9" t="s">
        <v>134</v>
      </c>
      <c r="CP73" s="9" t="s">
        <v>134</v>
      </c>
    </row>
    <row r="74" spans="1:94" ht="22" hidden="1">
      <c r="A74" s="9">
        <v>24</v>
      </c>
      <c r="B74" s="9" t="s">
        <v>134</v>
      </c>
      <c r="C74" s="10">
        <v>72</v>
      </c>
      <c r="D74" s="10" t="s">
        <v>134</v>
      </c>
      <c r="E74" s="9" t="s">
        <v>134</v>
      </c>
      <c r="F74" s="9" t="s">
        <v>134</v>
      </c>
      <c r="G74" s="9" t="s">
        <v>134</v>
      </c>
      <c r="H74" s="9" t="s">
        <v>134</v>
      </c>
      <c r="I74" s="9" t="s">
        <v>134</v>
      </c>
      <c r="J74" s="9" t="s">
        <v>134</v>
      </c>
      <c r="K74" s="9" t="s">
        <v>134</v>
      </c>
      <c r="L74" s="9" t="s">
        <v>134</v>
      </c>
      <c r="M74" s="9" t="s">
        <v>134</v>
      </c>
      <c r="N74" s="9" t="s">
        <v>134</v>
      </c>
      <c r="O74" s="10" t="s">
        <v>134</v>
      </c>
      <c r="P74" s="9" t="s">
        <v>134</v>
      </c>
      <c r="Q74" s="9" t="s">
        <v>134</v>
      </c>
      <c r="R74" s="9" t="s">
        <v>134</v>
      </c>
      <c r="S74" s="10" t="s">
        <v>134</v>
      </c>
      <c r="T74" s="9" t="s">
        <v>134</v>
      </c>
      <c r="U74" s="10" t="s">
        <v>134</v>
      </c>
      <c r="V74" s="10" t="s">
        <v>134</v>
      </c>
      <c r="W74" s="9" t="s">
        <v>134</v>
      </c>
      <c r="X74" s="9" t="s">
        <v>134</v>
      </c>
      <c r="Y74" s="9" t="s">
        <v>134</v>
      </c>
      <c r="Z74" s="9" t="s">
        <v>134</v>
      </c>
      <c r="AA74" s="3" t="s">
        <v>134</v>
      </c>
      <c r="AB74" s="10" t="s">
        <v>134</v>
      </c>
      <c r="AC74" s="9" t="s">
        <v>134</v>
      </c>
      <c r="AD74" s="9" t="s">
        <v>134</v>
      </c>
      <c r="AE74" s="9" t="s">
        <v>134</v>
      </c>
      <c r="AF74" s="9" t="s">
        <v>134</v>
      </c>
      <c r="AG74" s="9" t="s">
        <v>134</v>
      </c>
      <c r="AH74" s="9" t="s">
        <v>134</v>
      </c>
      <c r="AI74" s="9" t="s">
        <v>134</v>
      </c>
      <c r="AJ74" s="9" t="s">
        <v>134</v>
      </c>
      <c r="AK74" s="9" t="s">
        <v>134</v>
      </c>
      <c r="AL74" s="9" t="s">
        <v>134</v>
      </c>
      <c r="AM74" s="9" t="s">
        <v>134</v>
      </c>
      <c r="AN74" s="9" t="s">
        <v>134</v>
      </c>
      <c r="AO74" s="9" t="s">
        <v>134</v>
      </c>
      <c r="AP74" s="9" t="s">
        <v>134</v>
      </c>
      <c r="AQ74" s="9" t="s">
        <v>134</v>
      </c>
      <c r="AR74" s="9" t="s">
        <v>134</v>
      </c>
      <c r="AS74" s="9" t="s">
        <v>134</v>
      </c>
      <c r="AT74" s="9" t="s">
        <v>134</v>
      </c>
      <c r="AU74" s="9" t="s">
        <v>134</v>
      </c>
      <c r="AV74" s="9" t="s">
        <v>134</v>
      </c>
      <c r="AW74" s="10" t="s">
        <v>134</v>
      </c>
      <c r="AX74" s="10" t="s">
        <v>134</v>
      </c>
      <c r="AY74" s="9" t="s">
        <v>259</v>
      </c>
      <c r="AZ74" s="9" t="s">
        <v>505</v>
      </c>
      <c r="BA74" s="9">
        <v>11</v>
      </c>
      <c r="BB74" s="10" t="s">
        <v>134</v>
      </c>
      <c r="BC74" s="10" t="s">
        <v>539</v>
      </c>
      <c r="BD74" s="9" t="s">
        <v>133</v>
      </c>
      <c r="BE74" s="9" t="s">
        <v>509</v>
      </c>
      <c r="BF74" s="9" t="s">
        <v>140</v>
      </c>
      <c r="BG74" s="9" t="s">
        <v>140</v>
      </c>
      <c r="BH74" s="9">
        <v>0</v>
      </c>
      <c r="BI74" s="10" t="s">
        <v>134</v>
      </c>
      <c r="BJ74" s="10" t="s">
        <v>134</v>
      </c>
      <c r="BK74" s="8" t="s">
        <v>135</v>
      </c>
      <c r="BL74" s="9" t="s">
        <v>127</v>
      </c>
      <c r="BM74" s="9" t="s">
        <v>261</v>
      </c>
      <c r="BN74" s="9" t="s">
        <v>142</v>
      </c>
      <c r="BO74" s="9" t="s">
        <v>143</v>
      </c>
      <c r="BP74" s="9" t="s">
        <v>134</v>
      </c>
      <c r="BQ74" s="9" t="s">
        <v>134</v>
      </c>
      <c r="BR74" s="9" t="s">
        <v>134</v>
      </c>
      <c r="BS74" s="9" t="s">
        <v>134</v>
      </c>
      <c r="BT74" s="10" t="s">
        <v>134</v>
      </c>
      <c r="BU74" s="9" t="s">
        <v>134</v>
      </c>
      <c r="BV74" s="9" t="s">
        <v>134</v>
      </c>
      <c r="BW74" s="9" t="s">
        <v>134</v>
      </c>
      <c r="BX74" s="9" t="s">
        <v>134</v>
      </c>
      <c r="BY74" s="9" t="s">
        <v>134</v>
      </c>
      <c r="BZ74" s="9" t="s">
        <v>134</v>
      </c>
      <c r="CA74" s="9" t="s">
        <v>134</v>
      </c>
      <c r="CB74" s="9" t="s">
        <v>134</v>
      </c>
      <c r="CC74" s="9" t="s">
        <v>134</v>
      </c>
      <c r="CD74" s="9" t="s">
        <v>134</v>
      </c>
      <c r="CE74" s="9" t="s">
        <v>134</v>
      </c>
      <c r="CF74" s="9" t="s">
        <v>134</v>
      </c>
      <c r="CG74" s="9" t="s">
        <v>134</v>
      </c>
      <c r="CH74" s="9" t="s">
        <v>269</v>
      </c>
      <c r="CI74" s="9" t="s">
        <v>126</v>
      </c>
      <c r="CJ74" s="9" t="s">
        <v>153</v>
      </c>
      <c r="CK74" s="9" t="s">
        <v>134</v>
      </c>
      <c r="CL74" s="9" t="s">
        <v>134</v>
      </c>
      <c r="CM74" s="9" t="s">
        <v>134</v>
      </c>
      <c r="CN74" s="9" t="s">
        <v>134</v>
      </c>
      <c r="CO74" s="9" t="s">
        <v>134</v>
      </c>
      <c r="CP74" s="9" t="s">
        <v>134</v>
      </c>
    </row>
    <row r="75" spans="1:94" ht="22" hidden="1">
      <c r="A75" s="9">
        <v>24</v>
      </c>
      <c r="B75" s="9" t="s">
        <v>134</v>
      </c>
      <c r="C75" s="10">
        <v>73</v>
      </c>
      <c r="D75" s="10" t="s">
        <v>134</v>
      </c>
      <c r="E75" s="9" t="s">
        <v>134</v>
      </c>
      <c r="F75" s="9" t="s">
        <v>134</v>
      </c>
      <c r="G75" s="9" t="s">
        <v>134</v>
      </c>
      <c r="H75" s="9" t="s">
        <v>134</v>
      </c>
      <c r="I75" s="9" t="s">
        <v>134</v>
      </c>
      <c r="J75" s="9" t="s">
        <v>134</v>
      </c>
      <c r="K75" s="9" t="s">
        <v>134</v>
      </c>
      <c r="L75" s="9" t="s">
        <v>134</v>
      </c>
      <c r="M75" s="9" t="s">
        <v>134</v>
      </c>
      <c r="N75" s="9" t="s">
        <v>134</v>
      </c>
      <c r="O75" s="10" t="s">
        <v>134</v>
      </c>
      <c r="P75" s="9" t="s">
        <v>134</v>
      </c>
      <c r="Q75" s="9" t="s">
        <v>134</v>
      </c>
      <c r="R75" s="9" t="s">
        <v>134</v>
      </c>
      <c r="S75" s="10" t="s">
        <v>134</v>
      </c>
      <c r="T75" s="9" t="s">
        <v>134</v>
      </c>
      <c r="U75" s="10" t="s">
        <v>134</v>
      </c>
      <c r="V75" s="10" t="s">
        <v>134</v>
      </c>
      <c r="W75" s="9" t="s">
        <v>134</v>
      </c>
      <c r="X75" s="9" t="s">
        <v>134</v>
      </c>
      <c r="Y75" s="9" t="s">
        <v>134</v>
      </c>
      <c r="Z75" s="9" t="s">
        <v>134</v>
      </c>
      <c r="AA75" s="3" t="s">
        <v>134</v>
      </c>
      <c r="AB75" s="10" t="s">
        <v>134</v>
      </c>
      <c r="AC75" s="9" t="s">
        <v>134</v>
      </c>
      <c r="AD75" s="9" t="s">
        <v>134</v>
      </c>
      <c r="AE75" s="9" t="s">
        <v>134</v>
      </c>
      <c r="AF75" s="9" t="s">
        <v>134</v>
      </c>
      <c r="AG75" s="9" t="s">
        <v>134</v>
      </c>
      <c r="AH75" s="9" t="s">
        <v>134</v>
      </c>
      <c r="AI75" s="9" t="s">
        <v>134</v>
      </c>
      <c r="AJ75" s="9" t="s">
        <v>134</v>
      </c>
      <c r="AK75" s="9" t="s">
        <v>134</v>
      </c>
      <c r="AL75" s="9" t="s">
        <v>134</v>
      </c>
      <c r="AM75" s="9" t="s">
        <v>134</v>
      </c>
      <c r="AN75" s="9" t="s">
        <v>134</v>
      </c>
      <c r="AO75" s="9" t="s">
        <v>134</v>
      </c>
      <c r="AP75" s="9" t="s">
        <v>134</v>
      </c>
      <c r="AQ75" s="9" t="s">
        <v>134</v>
      </c>
      <c r="AR75" s="9" t="s">
        <v>134</v>
      </c>
      <c r="AS75" s="9" t="s">
        <v>134</v>
      </c>
      <c r="AT75" s="9" t="s">
        <v>134</v>
      </c>
      <c r="AU75" s="9" t="s">
        <v>134</v>
      </c>
      <c r="AV75" s="9" t="s">
        <v>134</v>
      </c>
      <c r="AW75" s="10" t="s">
        <v>134</v>
      </c>
      <c r="AX75" s="10" t="s">
        <v>134</v>
      </c>
      <c r="AY75" s="9" t="s">
        <v>260</v>
      </c>
      <c r="AZ75" s="9" t="s">
        <v>505</v>
      </c>
      <c r="BA75" s="9">
        <v>7</v>
      </c>
      <c r="BB75" s="10" t="s">
        <v>134</v>
      </c>
      <c r="BC75" s="10" t="s">
        <v>539</v>
      </c>
      <c r="BD75" s="9" t="s">
        <v>137</v>
      </c>
      <c r="BE75" s="9" t="s">
        <v>509</v>
      </c>
      <c r="BF75" s="9" t="s">
        <v>140</v>
      </c>
      <c r="BG75" s="9" t="s">
        <v>140</v>
      </c>
      <c r="BH75" s="9">
        <v>0</v>
      </c>
      <c r="BI75" s="10" t="s">
        <v>134</v>
      </c>
      <c r="BJ75" s="10" t="s">
        <v>134</v>
      </c>
      <c r="BK75" s="8" t="s">
        <v>135</v>
      </c>
      <c r="BL75" s="9" t="s">
        <v>127</v>
      </c>
      <c r="BM75" s="9" t="s">
        <v>141</v>
      </c>
      <c r="BN75" s="9" t="s">
        <v>142</v>
      </c>
      <c r="BO75" s="9" t="s">
        <v>143</v>
      </c>
      <c r="BP75" s="9" t="s">
        <v>134</v>
      </c>
      <c r="BQ75" s="9" t="s">
        <v>134</v>
      </c>
      <c r="BR75" s="9" t="s">
        <v>134</v>
      </c>
      <c r="BS75" s="9" t="s">
        <v>134</v>
      </c>
      <c r="BT75" s="10" t="s">
        <v>134</v>
      </c>
      <c r="BU75" s="9" t="s">
        <v>134</v>
      </c>
      <c r="BV75" s="9" t="s">
        <v>134</v>
      </c>
      <c r="BW75" s="9" t="s">
        <v>134</v>
      </c>
      <c r="BX75" s="9" t="s">
        <v>134</v>
      </c>
      <c r="BY75" s="9" t="s">
        <v>134</v>
      </c>
      <c r="BZ75" s="9" t="s">
        <v>134</v>
      </c>
      <c r="CA75" s="9" t="s">
        <v>134</v>
      </c>
      <c r="CB75" s="9" t="s">
        <v>134</v>
      </c>
      <c r="CC75" s="9" t="s">
        <v>134</v>
      </c>
      <c r="CD75" s="9" t="s">
        <v>134</v>
      </c>
      <c r="CE75" s="9" t="s">
        <v>134</v>
      </c>
      <c r="CF75" s="9" t="s">
        <v>134</v>
      </c>
      <c r="CG75" s="9" t="s">
        <v>134</v>
      </c>
      <c r="CH75" s="9" t="s">
        <v>134</v>
      </c>
      <c r="CI75" s="9" t="s">
        <v>134</v>
      </c>
      <c r="CJ75" s="9" t="s">
        <v>134</v>
      </c>
      <c r="CK75" s="9" t="s">
        <v>134</v>
      </c>
      <c r="CL75" s="9" t="s">
        <v>134</v>
      </c>
      <c r="CM75" s="9" t="s">
        <v>134</v>
      </c>
      <c r="CN75" s="9" t="s">
        <v>134</v>
      </c>
      <c r="CO75" s="9" t="s">
        <v>134</v>
      </c>
      <c r="CP75" s="9" t="s">
        <v>134</v>
      </c>
    </row>
    <row r="76" spans="1:94" ht="44">
      <c r="A76" s="9">
        <v>25</v>
      </c>
      <c r="B76" s="6" t="s">
        <v>197</v>
      </c>
      <c r="C76" s="10">
        <v>74</v>
      </c>
      <c r="D76" s="10" t="s">
        <v>665</v>
      </c>
      <c r="E76" s="5" t="s">
        <v>173</v>
      </c>
      <c r="F76" s="5" t="s">
        <v>174</v>
      </c>
      <c r="G76" s="8" t="s">
        <v>278</v>
      </c>
      <c r="H76" s="9" t="s">
        <v>74</v>
      </c>
      <c r="I76" s="9" t="s">
        <v>76</v>
      </c>
      <c r="J76" s="10" t="s">
        <v>485</v>
      </c>
      <c r="K76" s="2" t="s">
        <v>175</v>
      </c>
      <c r="L76" s="2" t="s">
        <v>176</v>
      </c>
      <c r="M76" s="2" t="s">
        <v>127</v>
      </c>
      <c r="N76" s="2" t="s">
        <v>179</v>
      </c>
      <c r="O76" s="2" t="s">
        <v>179</v>
      </c>
      <c r="P76" s="2" t="s">
        <v>134</v>
      </c>
      <c r="Q76" s="9" t="s">
        <v>463</v>
      </c>
      <c r="R76" s="9">
        <v>14</v>
      </c>
      <c r="S76" s="10" t="s">
        <v>586</v>
      </c>
      <c r="T76" s="7" t="s">
        <v>195</v>
      </c>
      <c r="U76" s="7">
        <f>12*20</f>
        <v>240</v>
      </c>
      <c r="V76" s="7" t="s">
        <v>593</v>
      </c>
      <c r="W76" s="3" t="s">
        <v>134</v>
      </c>
      <c r="X76" s="3" t="s">
        <v>134</v>
      </c>
      <c r="Y76" s="3" t="s">
        <v>134</v>
      </c>
      <c r="Z76" s="3" t="s">
        <v>134</v>
      </c>
      <c r="AA76" s="3" t="s">
        <v>134</v>
      </c>
      <c r="AB76" s="3" t="s">
        <v>134</v>
      </c>
      <c r="AC76" s="9" t="s">
        <v>135</v>
      </c>
      <c r="AD76" s="9" t="s">
        <v>479</v>
      </c>
      <c r="AE76" s="8" t="s">
        <v>490</v>
      </c>
      <c r="AF76" s="8" t="s">
        <v>221</v>
      </c>
      <c r="AG76" s="8" t="s">
        <v>271</v>
      </c>
      <c r="AH76" s="8" t="s">
        <v>127</v>
      </c>
      <c r="AI76" s="8" t="s">
        <v>222</v>
      </c>
      <c r="AJ76" s="8" t="s">
        <v>167</v>
      </c>
      <c r="AK76" s="8" t="s">
        <v>135</v>
      </c>
      <c r="AL76" s="8" t="s">
        <v>134</v>
      </c>
      <c r="AM76" s="8" t="s">
        <v>134</v>
      </c>
      <c r="AN76" s="8" t="s">
        <v>135</v>
      </c>
      <c r="AO76" s="8" t="s">
        <v>134</v>
      </c>
      <c r="AP76" s="8" t="s">
        <v>134</v>
      </c>
      <c r="AQ76" s="8" t="s">
        <v>135</v>
      </c>
      <c r="AR76" s="8" t="s">
        <v>134</v>
      </c>
      <c r="AS76" s="8" t="s">
        <v>134</v>
      </c>
      <c r="AT76" s="8" t="s">
        <v>135</v>
      </c>
      <c r="AU76" s="8" t="s">
        <v>134</v>
      </c>
      <c r="AV76" s="8" t="s">
        <v>134</v>
      </c>
      <c r="AW76" s="11" t="s">
        <v>557</v>
      </c>
      <c r="AX76" s="11" t="s">
        <v>556</v>
      </c>
      <c r="AY76" s="8" t="s">
        <v>223</v>
      </c>
      <c r="AZ76" s="8" t="s">
        <v>506</v>
      </c>
      <c r="BA76" s="8" t="s">
        <v>81</v>
      </c>
      <c r="BB76" s="11" t="s">
        <v>81</v>
      </c>
      <c r="BC76" s="11" t="s">
        <v>81</v>
      </c>
      <c r="BD76" s="8" t="s">
        <v>137</v>
      </c>
      <c r="BE76" s="8" t="s">
        <v>81</v>
      </c>
      <c r="BF76" s="8" t="s">
        <v>231</v>
      </c>
      <c r="BG76" s="8" t="s">
        <v>231</v>
      </c>
      <c r="BH76" s="9">
        <v>0</v>
      </c>
      <c r="BI76" s="10">
        <v>360</v>
      </c>
      <c r="BJ76" s="11" t="s">
        <v>534</v>
      </c>
      <c r="BK76" s="8" t="s">
        <v>135</v>
      </c>
      <c r="BL76" s="8" t="s">
        <v>135</v>
      </c>
      <c r="BM76" s="9" t="s">
        <v>134</v>
      </c>
      <c r="BN76" s="9" t="s">
        <v>134</v>
      </c>
      <c r="BO76" s="9" t="s">
        <v>134</v>
      </c>
      <c r="BP76" s="11" t="s">
        <v>151</v>
      </c>
      <c r="BQ76" s="8" t="s">
        <v>235</v>
      </c>
      <c r="BR76" s="8" t="s">
        <v>146</v>
      </c>
      <c r="BS76" s="8">
        <v>200</v>
      </c>
      <c r="BT76" s="11" t="s">
        <v>564</v>
      </c>
      <c r="BU76" s="8" t="s">
        <v>147</v>
      </c>
      <c r="BV76" s="8" t="s">
        <v>148</v>
      </c>
      <c r="BW76" s="8">
        <v>0</v>
      </c>
      <c r="BX76" s="8" t="s">
        <v>135</v>
      </c>
      <c r="BY76" s="8" t="s">
        <v>151</v>
      </c>
      <c r="BZ76" s="9" t="s">
        <v>134</v>
      </c>
      <c r="CA76" s="9" t="s">
        <v>134</v>
      </c>
      <c r="CB76" s="9" t="s">
        <v>134</v>
      </c>
      <c r="CC76" s="8" t="s">
        <v>231</v>
      </c>
      <c r="CD76" s="11" t="s">
        <v>231</v>
      </c>
      <c r="CE76" s="8" t="s">
        <v>134</v>
      </c>
      <c r="CF76" s="8" t="s">
        <v>134</v>
      </c>
      <c r="CG76" s="11" t="s">
        <v>135</v>
      </c>
      <c r="CH76" s="8" t="s">
        <v>236</v>
      </c>
      <c r="CI76" s="8" t="s">
        <v>167</v>
      </c>
      <c r="CJ76" s="8" t="s">
        <v>138</v>
      </c>
      <c r="CK76" s="8" t="s">
        <v>209</v>
      </c>
      <c r="CL76" s="11" t="s">
        <v>570</v>
      </c>
      <c r="CM76" s="11" t="s">
        <v>573</v>
      </c>
      <c r="CN76" s="11" t="s">
        <v>574</v>
      </c>
      <c r="CO76" s="8" t="s">
        <v>160</v>
      </c>
      <c r="CP76" s="8" t="s">
        <v>160</v>
      </c>
    </row>
    <row r="77" spans="1:94" ht="22" hidden="1">
      <c r="A77" s="9">
        <v>25</v>
      </c>
      <c r="B77" s="9" t="s">
        <v>134</v>
      </c>
      <c r="C77" s="10">
        <v>75</v>
      </c>
      <c r="D77" s="10" t="s">
        <v>134</v>
      </c>
      <c r="E77" s="9" t="s">
        <v>134</v>
      </c>
      <c r="F77" s="9" t="s">
        <v>134</v>
      </c>
      <c r="G77" s="9" t="s">
        <v>134</v>
      </c>
      <c r="H77" s="9" t="s">
        <v>134</v>
      </c>
      <c r="I77" s="9" t="s">
        <v>134</v>
      </c>
      <c r="J77" s="9" t="s">
        <v>134</v>
      </c>
      <c r="K77" s="9" t="s">
        <v>134</v>
      </c>
      <c r="L77" s="9" t="s">
        <v>134</v>
      </c>
      <c r="M77" s="9" t="s">
        <v>134</v>
      </c>
      <c r="N77" s="9" t="s">
        <v>134</v>
      </c>
      <c r="O77" s="10" t="s">
        <v>134</v>
      </c>
      <c r="P77" s="9" t="s">
        <v>134</v>
      </c>
      <c r="Q77" s="9" t="s">
        <v>134</v>
      </c>
      <c r="R77" s="9" t="s">
        <v>134</v>
      </c>
      <c r="S77" s="10" t="s">
        <v>134</v>
      </c>
      <c r="T77" s="9" t="s">
        <v>134</v>
      </c>
      <c r="U77" s="10" t="s">
        <v>134</v>
      </c>
      <c r="V77" s="10" t="s">
        <v>134</v>
      </c>
      <c r="W77" s="9" t="s">
        <v>134</v>
      </c>
      <c r="X77" s="9" t="s">
        <v>134</v>
      </c>
      <c r="Y77" s="9" t="s">
        <v>134</v>
      </c>
      <c r="Z77" s="9" t="s">
        <v>134</v>
      </c>
      <c r="AA77" s="3" t="s">
        <v>134</v>
      </c>
      <c r="AB77" s="10" t="s">
        <v>134</v>
      </c>
      <c r="AC77" s="9" t="s">
        <v>134</v>
      </c>
      <c r="AD77" s="9" t="s">
        <v>134</v>
      </c>
      <c r="AE77" s="9" t="s">
        <v>134</v>
      </c>
      <c r="AF77" s="9" t="s">
        <v>134</v>
      </c>
      <c r="AG77" s="9" t="s">
        <v>134</v>
      </c>
      <c r="AH77" s="9" t="s">
        <v>134</v>
      </c>
      <c r="AI77" s="9" t="s">
        <v>134</v>
      </c>
      <c r="AJ77" s="9" t="s">
        <v>134</v>
      </c>
      <c r="AK77" s="9" t="s">
        <v>134</v>
      </c>
      <c r="AL77" s="9" t="s">
        <v>134</v>
      </c>
      <c r="AM77" s="9" t="s">
        <v>134</v>
      </c>
      <c r="AN77" s="9" t="s">
        <v>134</v>
      </c>
      <c r="AO77" s="9" t="s">
        <v>134</v>
      </c>
      <c r="AP77" s="9" t="s">
        <v>134</v>
      </c>
      <c r="AQ77" s="9" t="s">
        <v>134</v>
      </c>
      <c r="AR77" s="9" t="s">
        <v>134</v>
      </c>
      <c r="AS77" s="9" t="s">
        <v>134</v>
      </c>
      <c r="AT77" s="9" t="s">
        <v>134</v>
      </c>
      <c r="AU77" s="9" t="s">
        <v>134</v>
      </c>
      <c r="AV77" s="9" t="s">
        <v>134</v>
      </c>
      <c r="AW77" s="10" t="s">
        <v>134</v>
      </c>
      <c r="AX77" s="10" t="s">
        <v>134</v>
      </c>
      <c r="AY77" s="9" t="s">
        <v>224</v>
      </c>
      <c r="AZ77" s="9" t="s">
        <v>229</v>
      </c>
      <c r="BA77" s="9">
        <v>43</v>
      </c>
      <c r="BB77" s="10" t="s">
        <v>134</v>
      </c>
      <c r="BC77" s="10" t="s">
        <v>544</v>
      </c>
      <c r="BD77" s="9" t="s">
        <v>137</v>
      </c>
      <c r="BE77" s="8" t="s">
        <v>507</v>
      </c>
      <c r="BF77" s="9" t="s">
        <v>138</v>
      </c>
      <c r="BG77" s="9" t="s">
        <v>519</v>
      </c>
      <c r="BH77" s="9">
        <v>0</v>
      </c>
      <c r="BI77" s="10" t="s">
        <v>134</v>
      </c>
      <c r="BJ77" s="10" t="s">
        <v>134</v>
      </c>
      <c r="BK77" s="8" t="s">
        <v>135</v>
      </c>
      <c r="BL77" s="8" t="s">
        <v>135</v>
      </c>
      <c r="BM77" s="9" t="s">
        <v>134</v>
      </c>
      <c r="BN77" s="9" t="s">
        <v>134</v>
      </c>
      <c r="BO77" s="9" t="s">
        <v>134</v>
      </c>
      <c r="BP77" s="9" t="s">
        <v>134</v>
      </c>
      <c r="BQ77" s="9" t="s">
        <v>134</v>
      </c>
      <c r="BR77" s="9" t="s">
        <v>134</v>
      </c>
      <c r="BS77" s="9" t="s">
        <v>134</v>
      </c>
      <c r="BT77" s="10" t="s">
        <v>134</v>
      </c>
      <c r="BU77" s="9" t="s">
        <v>134</v>
      </c>
      <c r="BV77" s="9" t="s">
        <v>134</v>
      </c>
      <c r="BW77" s="9" t="s">
        <v>134</v>
      </c>
      <c r="BX77" s="9" t="s">
        <v>134</v>
      </c>
      <c r="BY77" s="9" t="s">
        <v>134</v>
      </c>
      <c r="BZ77" s="9" t="s">
        <v>134</v>
      </c>
      <c r="CA77" s="9" t="s">
        <v>134</v>
      </c>
      <c r="CB77" s="9" t="s">
        <v>134</v>
      </c>
      <c r="CC77" s="9" t="s">
        <v>134</v>
      </c>
      <c r="CD77" s="9" t="s">
        <v>134</v>
      </c>
      <c r="CE77" s="9" t="s">
        <v>134</v>
      </c>
      <c r="CF77" s="9" t="s">
        <v>134</v>
      </c>
      <c r="CG77" s="9" t="s">
        <v>134</v>
      </c>
      <c r="CH77" s="9" t="s">
        <v>154</v>
      </c>
      <c r="CI77" s="9" t="s">
        <v>167</v>
      </c>
      <c r="CJ77" s="9" t="s">
        <v>155</v>
      </c>
      <c r="CK77" s="9" t="s">
        <v>134</v>
      </c>
      <c r="CL77" s="9" t="s">
        <v>134</v>
      </c>
      <c r="CM77" s="9" t="s">
        <v>134</v>
      </c>
      <c r="CN77" s="9" t="s">
        <v>134</v>
      </c>
      <c r="CO77" s="9" t="s">
        <v>134</v>
      </c>
      <c r="CP77" s="9" t="s">
        <v>134</v>
      </c>
    </row>
    <row r="78" spans="1:94" ht="22" hidden="1">
      <c r="A78" s="9">
        <v>25</v>
      </c>
      <c r="B78" s="9" t="s">
        <v>134</v>
      </c>
      <c r="C78" s="10">
        <v>76</v>
      </c>
      <c r="D78" s="10" t="s">
        <v>134</v>
      </c>
      <c r="E78" s="9" t="s">
        <v>134</v>
      </c>
      <c r="F78" s="9" t="s">
        <v>134</v>
      </c>
      <c r="G78" s="9" t="s">
        <v>134</v>
      </c>
      <c r="H78" s="9" t="s">
        <v>134</v>
      </c>
      <c r="I78" s="9" t="s">
        <v>134</v>
      </c>
      <c r="J78" s="9" t="s">
        <v>134</v>
      </c>
      <c r="K78" s="9" t="s">
        <v>134</v>
      </c>
      <c r="L78" s="9" t="s">
        <v>134</v>
      </c>
      <c r="M78" s="9" t="s">
        <v>134</v>
      </c>
      <c r="N78" s="9" t="s">
        <v>134</v>
      </c>
      <c r="O78" s="10" t="s">
        <v>134</v>
      </c>
      <c r="P78" s="9" t="s">
        <v>134</v>
      </c>
      <c r="Q78" s="9" t="s">
        <v>134</v>
      </c>
      <c r="R78" s="9" t="s">
        <v>134</v>
      </c>
      <c r="S78" s="10" t="s">
        <v>134</v>
      </c>
      <c r="T78" s="9" t="s">
        <v>134</v>
      </c>
      <c r="U78" s="10" t="s">
        <v>134</v>
      </c>
      <c r="V78" s="10" t="s">
        <v>134</v>
      </c>
      <c r="W78" s="9" t="s">
        <v>134</v>
      </c>
      <c r="X78" s="9" t="s">
        <v>134</v>
      </c>
      <c r="Y78" s="9" t="s">
        <v>134</v>
      </c>
      <c r="Z78" s="9" t="s">
        <v>134</v>
      </c>
      <c r="AA78" s="3" t="s">
        <v>134</v>
      </c>
      <c r="AB78" s="10" t="s">
        <v>134</v>
      </c>
      <c r="AC78" s="9" t="s">
        <v>134</v>
      </c>
      <c r="AD78" s="9" t="s">
        <v>134</v>
      </c>
      <c r="AE78" s="9" t="s">
        <v>134</v>
      </c>
      <c r="AF78" s="9" t="s">
        <v>134</v>
      </c>
      <c r="AG78" s="9" t="s">
        <v>134</v>
      </c>
      <c r="AH78" s="9" t="s">
        <v>134</v>
      </c>
      <c r="AI78" s="9" t="s">
        <v>134</v>
      </c>
      <c r="AJ78" s="9" t="s">
        <v>134</v>
      </c>
      <c r="AK78" s="9" t="s">
        <v>134</v>
      </c>
      <c r="AL78" s="9" t="s">
        <v>134</v>
      </c>
      <c r="AM78" s="9" t="s">
        <v>134</v>
      </c>
      <c r="AN78" s="9" t="s">
        <v>134</v>
      </c>
      <c r="AO78" s="9" t="s">
        <v>134</v>
      </c>
      <c r="AP78" s="9" t="s">
        <v>134</v>
      </c>
      <c r="AQ78" s="9" t="s">
        <v>134</v>
      </c>
      <c r="AR78" s="9" t="s">
        <v>134</v>
      </c>
      <c r="AS78" s="9" t="s">
        <v>134</v>
      </c>
      <c r="AT78" s="9" t="s">
        <v>134</v>
      </c>
      <c r="AU78" s="9" t="s">
        <v>134</v>
      </c>
      <c r="AV78" s="9" t="s">
        <v>134</v>
      </c>
      <c r="AW78" s="10" t="s">
        <v>134</v>
      </c>
      <c r="AX78" s="10" t="s">
        <v>134</v>
      </c>
      <c r="AY78" s="9" t="s">
        <v>225</v>
      </c>
      <c r="AZ78" s="9" t="s">
        <v>230</v>
      </c>
      <c r="BA78" s="9">
        <v>47</v>
      </c>
      <c r="BB78" s="10" t="s">
        <v>134</v>
      </c>
      <c r="BC78" s="10" t="s">
        <v>544</v>
      </c>
      <c r="BD78" s="9" t="s">
        <v>133</v>
      </c>
      <c r="BE78" s="8" t="s">
        <v>507</v>
      </c>
      <c r="BF78" s="8" t="s">
        <v>485</v>
      </c>
      <c r="BG78" s="8" t="s">
        <v>518</v>
      </c>
      <c r="BH78" s="8" t="s">
        <v>349</v>
      </c>
      <c r="BI78" s="10" t="s">
        <v>134</v>
      </c>
      <c r="BJ78" s="10" t="s">
        <v>134</v>
      </c>
      <c r="BK78" s="8" t="s">
        <v>135</v>
      </c>
      <c r="BL78" s="8" t="s">
        <v>135</v>
      </c>
      <c r="BM78" s="9" t="s">
        <v>134</v>
      </c>
      <c r="BN78" s="9" t="s">
        <v>134</v>
      </c>
      <c r="BO78" s="9" t="s">
        <v>134</v>
      </c>
      <c r="BP78" s="9" t="s">
        <v>134</v>
      </c>
      <c r="BQ78" s="9" t="s">
        <v>134</v>
      </c>
      <c r="BR78" s="9" t="s">
        <v>134</v>
      </c>
      <c r="BS78" s="9" t="s">
        <v>134</v>
      </c>
      <c r="BT78" s="10" t="s">
        <v>134</v>
      </c>
      <c r="BU78" s="9" t="s">
        <v>134</v>
      </c>
      <c r="BV78" s="9" t="s">
        <v>134</v>
      </c>
      <c r="BW78" s="9" t="s">
        <v>134</v>
      </c>
      <c r="BX78" s="9" t="s">
        <v>134</v>
      </c>
      <c r="BY78" s="9" t="s">
        <v>134</v>
      </c>
      <c r="BZ78" s="9" t="s">
        <v>134</v>
      </c>
      <c r="CA78" s="9" t="s">
        <v>134</v>
      </c>
      <c r="CB78" s="9" t="s">
        <v>134</v>
      </c>
      <c r="CC78" s="9" t="s">
        <v>134</v>
      </c>
      <c r="CD78" s="9" t="s">
        <v>134</v>
      </c>
      <c r="CE78" s="9" t="s">
        <v>134</v>
      </c>
      <c r="CF78" s="9" t="s">
        <v>134</v>
      </c>
      <c r="CG78" s="9" t="s">
        <v>134</v>
      </c>
      <c r="CH78" s="9" t="s">
        <v>134</v>
      </c>
      <c r="CI78" s="9" t="s">
        <v>134</v>
      </c>
      <c r="CJ78" s="9" t="s">
        <v>134</v>
      </c>
      <c r="CK78" s="9" t="s">
        <v>134</v>
      </c>
      <c r="CL78" s="9" t="s">
        <v>134</v>
      </c>
      <c r="CM78" s="9" t="s">
        <v>134</v>
      </c>
      <c r="CN78" s="9" t="s">
        <v>134</v>
      </c>
      <c r="CO78" s="9" t="s">
        <v>134</v>
      </c>
      <c r="CP78" s="9" t="s">
        <v>134</v>
      </c>
    </row>
    <row r="79" spans="1:94" hidden="1">
      <c r="A79" s="9">
        <v>25</v>
      </c>
      <c r="B79" s="9" t="s">
        <v>134</v>
      </c>
      <c r="C79" s="10">
        <v>77</v>
      </c>
      <c r="D79" s="10" t="s">
        <v>134</v>
      </c>
      <c r="E79" s="9" t="s">
        <v>134</v>
      </c>
      <c r="F79" s="9" t="s">
        <v>134</v>
      </c>
      <c r="G79" s="9" t="s">
        <v>134</v>
      </c>
      <c r="H79" s="9" t="s">
        <v>134</v>
      </c>
      <c r="I79" s="9" t="s">
        <v>134</v>
      </c>
      <c r="J79" s="9" t="s">
        <v>134</v>
      </c>
      <c r="K79" s="9" t="s">
        <v>134</v>
      </c>
      <c r="L79" s="9" t="s">
        <v>134</v>
      </c>
      <c r="M79" s="9" t="s">
        <v>134</v>
      </c>
      <c r="N79" s="9" t="s">
        <v>134</v>
      </c>
      <c r="O79" s="10" t="s">
        <v>134</v>
      </c>
      <c r="P79" s="9" t="s">
        <v>134</v>
      </c>
      <c r="Q79" s="9" t="s">
        <v>134</v>
      </c>
      <c r="R79" s="9" t="s">
        <v>134</v>
      </c>
      <c r="S79" s="10" t="s">
        <v>134</v>
      </c>
      <c r="T79" s="9" t="s">
        <v>134</v>
      </c>
      <c r="U79" s="10" t="s">
        <v>134</v>
      </c>
      <c r="V79" s="10" t="s">
        <v>134</v>
      </c>
      <c r="W79" s="9" t="s">
        <v>134</v>
      </c>
      <c r="X79" s="9" t="s">
        <v>134</v>
      </c>
      <c r="Y79" s="9" t="s">
        <v>134</v>
      </c>
      <c r="Z79" s="9" t="s">
        <v>134</v>
      </c>
      <c r="AA79" s="3" t="s">
        <v>134</v>
      </c>
      <c r="AB79" s="10" t="s">
        <v>134</v>
      </c>
      <c r="AC79" s="9" t="s">
        <v>134</v>
      </c>
      <c r="AD79" s="9" t="s">
        <v>134</v>
      </c>
      <c r="AE79" s="9" t="s">
        <v>134</v>
      </c>
      <c r="AF79" s="9" t="s">
        <v>134</v>
      </c>
      <c r="AG79" s="9" t="s">
        <v>134</v>
      </c>
      <c r="AH79" s="9" t="s">
        <v>134</v>
      </c>
      <c r="AI79" s="9" t="s">
        <v>134</v>
      </c>
      <c r="AJ79" s="9" t="s">
        <v>134</v>
      </c>
      <c r="AK79" s="9" t="s">
        <v>134</v>
      </c>
      <c r="AL79" s="9" t="s">
        <v>134</v>
      </c>
      <c r="AM79" s="9" t="s">
        <v>134</v>
      </c>
      <c r="AN79" s="9" t="s">
        <v>134</v>
      </c>
      <c r="AO79" s="9" t="s">
        <v>134</v>
      </c>
      <c r="AP79" s="9" t="s">
        <v>134</v>
      </c>
      <c r="AQ79" s="9" t="s">
        <v>134</v>
      </c>
      <c r="AR79" s="9" t="s">
        <v>134</v>
      </c>
      <c r="AS79" s="9" t="s">
        <v>134</v>
      </c>
      <c r="AT79" s="9" t="s">
        <v>134</v>
      </c>
      <c r="AU79" s="9" t="s">
        <v>134</v>
      </c>
      <c r="AV79" s="9" t="s">
        <v>134</v>
      </c>
      <c r="AW79" s="10" t="s">
        <v>134</v>
      </c>
      <c r="AX79" s="10" t="s">
        <v>134</v>
      </c>
      <c r="AY79" s="9" t="s">
        <v>226</v>
      </c>
      <c r="AZ79" s="9" t="s">
        <v>228</v>
      </c>
      <c r="BA79" s="9">
        <v>14</v>
      </c>
      <c r="BB79" s="10" t="s">
        <v>134</v>
      </c>
      <c r="BC79" s="10" t="s">
        <v>539</v>
      </c>
      <c r="BD79" s="9" t="s">
        <v>137</v>
      </c>
      <c r="BE79" s="9" t="s">
        <v>509</v>
      </c>
      <c r="BF79" s="9" t="s">
        <v>140</v>
      </c>
      <c r="BG79" s="9" t="s">
        <v>140</v>
      </c>
      <c r="BH79" s="9">
        <v>0</v>
      </c>
      <c r="BI79" s="10" t="s">
        <v>134</v>
      </c>
      <c r="BJ79" s="10" t="s">
        <v>134</v>
      </c>
      <c r="BK79" s="8" t="s">
        <v>135</v>
      </c>
      <c r="BL79" s="8" t="s">
        <v>127</v>
      </c>
      <c r="BM79" s="9" t="s">
        <v>232</v>
      </c>
      <c r="BN79" s="9" t="s">
        <v>233</v>
      </c>
      <c r="BO79" s="9" t="s">
        <v>234</v>
      </c>
      <c r="BP79" s="9" t="s">
        <v>134</v>
      </c>
      <c r="BQ79" s="9" t="s">
        <v>134</v>
      </c>
      <c r="BR79" s="9" t="s">
        <v>134</v>
      </c>
      <c r="BS79" s="9" t="s">
        <v>134</v>
      </c>
      <c r="BT79" s="10" t="s">
        <v>134</v>
      </c>
      <c r="BU79" s="9" t="s">
        <v>134</v>
      </c>
      <c r="BV79" s="9" t="s">
        <v>134</v>
      </c>
      <c r="BW79" s="9" t="s">
        <v>134</v>
      </c>
      <c r="BX79" s="9" t="s">
        <v>134</v>
      </c>
      <c r="BY79" s="9" t="s">
        <v>134</v>
      </c>
      <c r="BZ79" s="9" t="s">
        <v>134</v>
      </c>
      <c r="CA79" s="9" t="s">
        <v>134</v>
      </c>
      <c r="CB79" s="9" t="s">
        <v>134</v>
      </c>
      <c r="CC79" s="9" t="s">
        <v>134</v>
      </c>
      <c r="CD79" s="9" t="s">
        <v>134</v>
      </c>
      <c r="CE79" s="9" t="s">
        <v>134</v>
      </c>
      <c r="CF79" s="9" t="s">
        <v>134</v>
      </c>
      <c r="CG79" s="9" t="s">
        <v>134</v>
      </c>
      <c r="CH79" s="9" t="s">
        <v>134</v>
      </c>
      <c r="CI79" s="9" t="s">
        <v>134</v>
      </c>
      <c r="CJ79" s="9" t="s">
        <v>134</v>
      </c>
      <c r="CK79" s="9" t="s">
        <v>134</v>
      </c>
      <c r="CL79" s="9" t="s">
        <v>134</v>
      </c>
      <c r="CM79" s="9" t="s">
        <v>134</v>
      </c>
      <c r="CN79" s="9" t="s">
        <v>134</v>
      </c>
      <c r="CO79" s="9" t="s">
        <v>134</v>
      </c>
      <c r="CP79" s="9" t="s">
        <v>134</v>
      </c>
    </row>
    <row r="80" spans="1:94" hidden="1">
      <c r="A80" s="9">
        <v>25</v>
      </c>
      <c r="B80" s="9" t="s">
        <v>134</v>
      </c>
      <c r="C80" s="10">
        <v>78</v>
      </c>
      <c r="D80" s="10" t="s">
        <v>134</v>
      </c>
      <c r="E80" s="9" t="s">
        <v>134</v>
      </c>
      <c r="F80" s="9" t="s">
        <v>134</v>
      </c>
      <c r="G80" s="9" t="s">
        <v>134</v>
      </c>
      <c r="H80" s="9" t="s">
        <v>134</v>
      </c>
      <c r="I80" s="9" t="s">
        <v>134</v>
      </c>
      <c r="J80" s="9" t="s">
        <v>134</v>
      </c>
      <c r="K80" s="9" t="s">
        <v>134</v>
      </c>
      <c r="L80" s="9" t="s">
        <v>134</v>
      </c>
      <c r="M80" s="9" t="s">
        <v>134</v>
      </c>
      <c r="N80" s="9" t="s">
        <v>134</v>
      </c>
      <c r="O80" s="10" t="s">
        <v>134</v>
      </c>
      <c r="P80" s="9" t="s">
        <v>134</v>
      </c>
      <c r="Q80" s="9" t="s">
        <v>134</v>
      </c>
      <c r="R80" s="9" t="s">
        <v>134</v>
      </c>
      <c r="S80" s="10" t="s">
        <v>134</v>
      </c>
      <c r="T80" s="9" t="s">
        <v>134</v>
      </c>
      <c r="U80" s="10" t="s">
        <v>134</v>
      </c>
      <c r="V80" s="10" t="s">
        <v>134</v>
      </c>
      <c r="W80" s="9" t="s">
        <v>134</v>
      </c>
      <c r="X80" s="9" t="s">
        <v>134</v>
      </c>
      <c r="Y80" s="9" t="s">
        <v>134</v>
      </c>
      <c r="Z80" s="9" t="s">
        <v>134</v>
      </c>
      <c r="AA80" s="3" t="s">
        <v>134</v>
      </c>
      <c r="AB80" s="10" t="s">
        <v>134</v>
      </c>
      <c r="AC80" s="9" t="s">
        <v>134</v>
      </c>
      <c r="AD80" s="9" t="s">
        <v>134</v>
      </c>
      <c r="AE80" s="9" t="s">
        <v>134</v>
      </c>
      <c r="AF80" s="9" t="s">
        <v>134</v>
      </c>
      <c r="AG80" s="9" t="s">
        <v>134</v>
      </c>
      <c r="AH80" s="9" t="s">
        <v>134</v>
      </c>
      <c r="AI80" s="9" t="s">
        <v>134</v>
      </c>
      <c r="AJ80" s="9" t="s">
        <v>134</v>
      </c>
      <c r="AK80" s="9" t="s">
        <v>134</v>
      </c>
      <c r="AL80" s="9" t="s">
        <v>134</v>
      </c>
      <c r="AM80" s="9" t="s">
        <v>134</v>
      </c>
      <c r="AN80" s="9" t="s">
        <v>134</v>
      </c>
      <c r="AO80" s="9" t="s">
        <v>134</v>
      </c>
      <c r="AP80" s="9" t="s">
        <v>134</v>
      </c>
      <c r="AQ80" s="9" t="s">
        <v>134</v>
      </c>
      <c r="AR80" s="9" t="s">
        <v>134</v>
      </c>
      <c r="AS80" s="9" t="s">
        <v>134</v>
      </c>
      <c r="AT80" s="9" t="s">
        <v>134</v>
      </c>
      <c r="AU80" s="9" t="s">
        <v>134</v>
      </c>
      <c r="AV80" s="9" t="s">
        <v>134</v>
      </c>
      <c r="AW80" s="10" t="s">
        <v>134</v>
      </c>
      <c r="AX80" s="10" t="s">
        <v>134</v>
      </c>
      <c r="AY80" s="9" t="s">
        <v>227</v>
      </c>
      <c r="AZ80" s="9" t="s">
        <v>228</v>
      </c>
      <c r="BA80" s="9">
        <v>3</v>
      </c>
      <c r="BB80" s="10" t="s">
        <v>134</v>
      </c>
      <c r="BC80" s="10" t="s">
        <v>538</v>
      </c>
      <c r="BD80" s="9" t="s">
        <v>137</v>
      </c>
      <c r="BE80" s="9" t="s">
        <v>509</v>
      </c>
      <c r="BF80" s="9" t="s">
        <v>134</v>
      </c>
      <c r="BG80" s="9" t="s">
        <v>134</v>
      </c>
      <c r="BH80" s="9">
        <v>0</v>
      </c>
      <c r="BI80" s="10" t="s">
        <v>134</v>
      </c>
      <c r="BJ80" s="10" t="s">
        <v>134</v>
      </c>
      <c r="BK80" s="8" t="s">
        <v>135</v>
      </c>
      <c r="BL80" s="10" t="s">
        <v>134</v>
      </c>
      <c r="BM80" s="9" t="s">
        <v>134</v>
      </c>
      <c r="BN80" s="9" t="s">
        <v>134</v>
      </c>
      <c r="BO80" s="9" t="s">
        <v>134</v>
      </c>
      <c r="BP80" s="9" t="s">
        <v>134</v>
      </c>
      <c r="BQ80" s="9" t="s">
        <v>134</v>
      </c>
      <c r="BR80" s="9" t="s">
        <v>134</v>
      </c>
      <c r="BS80" s="9" t="s">
        <v>134</v>
      </c>
      <c r="BT80" s="10" t="s">
        <v>134</v>
      </c>
      <c r="BU80" s="9" t="s">
        <v>134</v>
      </c>
      <c r="BV80" s="9" t="s">
        <v>134</v>
      </c>
      <c r="BW80" s="9" t="s">
        <v>134</v>
      </c>
      <c r="BX80" s="9" t="s">
        <v>134</v>
      </c>
      <c r="BY80" s="9" t="s">
        <v>134</v>
      </c>
      <c r="BZ80" s="9" t="s">
        <v>134</v>
      </c>
      <c r="CA80" s="9" t="s">
        <v>134</v>
      </c>
      <c r="CB80" s="9" t="s">
        <v>134</v>
      </c>
      <c r="CC80" s="9" t="s">
        <v>134</v>
      </c>
      <c r="CD80" s="9" t="s">
        <v>134</v>
      </c>
      <c r="CE80" s="9" t="s">
        <v>134</v>
      </c>
      <c r="CF80" s="9" t="s">
        <v>134</v>
      </c>
      <c r="CG80" s="9" t="s">
        <v>134</v>
      </c>
      <c r="CH80" s="9" t="s">
        <v>134</v>
      </c>
      <c r="CI80" s="9" t="s">
        <v>134</v>
      </c>
      <c r="CJ80" s="9" t="s">
        <v>134</v>
      </c>
      <c r="CK80" s="9" t="s">
        <v>134</v>
      </c>
      <c r="CL80" s="9" t="s">
        <v>134</v>
      </c>
      <c r="CM80" s="9" t="s">
        <v>134</v>
      </c>
      <c r="CN80" s="9" t="s">
        <v>134</v>
      </c>
      <c r="CO80" s="9" t="s">
        <v>134</v>
      </c>
      <c r="CP80" s="9" t="s">
        <v>134</v>
      </c>
    </row>
    <row r="81" spans="1:94" ht="33">
      <c r="A81" s="9">
        <v>26</v>
      </c>
      <c r="B81" s="6" t="s">
        <v>211</v>
      </c>
      <c r="C81" s="10">
        <v>79</v>
      </c>
      <c r="D81" s="10" t="s">
        <v>666</v>
      </c>
      <c r="E81" s="5" t="s">
        <v>184</v>
      </c>
      <c r="F81" s="5" t="s">
        <v>181</v>
      </c>
      <c r="G81" s="9" t="s">
        <v>182</v>
      </c>
      <c r="H81" s="9" t="s">
        <v>74</v>
      </c>
      <c r="I81" s="9" t="s">
        <v>76</v>
      </c>
      <c r="J81" s="10" t="s">
        <v>485</v>
      </c>
      <c r="K81" s="2" t="s">
        <v>185</v>
      </c>
      <c r="L81" s="2" t="s">
        <v>178</v>
      </c>
      <c r="M81" s="2" t="s">
        <v>127</v>
      </c>
      <c r="N81" s="2" t="s">
        <v>179</v>
      </c>
      <c r="O81" s="2" t="s">
        <v>179</v>
      </c>
      <c r="P81" s="2" t="s">
        <v>167</v>
      </c>
      <c r="Q81" s="9" t="s">
        <v>188</v>
      </c>
      <c r="R81" s="9">
        <v>24</v>
      </c>
      <c r="S81" s="10" t="s">
        <v>590</v>
      </c>
      <c r="T81" s="7" t="s">
        <v>191</v>
      </c>
      <c r="U81" s="7">
        <v>318</v>
      </c>
      <c r="V81" s="7" t="s">
        <v>594</v>
      </c>
      <c r="W81" s="3" t="s">
        <v>167</v>
      </c>
      <c r="X81" s="3" t="s">
        <v>167</v>
      </c>
      <c r="Y81" s="3" t="s">
        <v>167</v>
      </c>
      <c r="Z81" s="3" t="s">
        <v>134</v>
      </c>
      <c r="AA81" s="3">
        <v>350</v>
      </c>
      <c r="AB81" s="3" t="s">
        <v>597</v>
      </c>
      <c r="AC81" s="9" t="s">
        <v>127</v>
      </c>
      <c r="AD81" s="9" t="s">
        <v>482</v>
      </c>
      <c r="AE81" s="8" t="s">
        <v>134</v>
      </c>
      <c r="AF81" s="8" t="s">
        <v>201</v>
      </c>
      <c r="AG81" s="8" t="s">
        <v>272</v>
      </c>
      <c r="AH81" s="8" t="s">
        <v>135</v>
      </c>
      <c r="AI81" s="11" t="s">
        <v>134</v>
      </c>
      <c r="AJ81" s="8" t="s">
        <v>134</v>
      </c>
      <c r="AK81" s="8" t="s">
        <v>127</v>
      </c>
      <c r="AL81" s="8" t="s">
        <v>256</v>
      </c>
      <c r="AM81" s="8" t="s">
        <v>202</v>
      </c>
      <c r="AN81" s="8" t="s">
        <v>135</v>
      </c>
      <c r="AO81" s="8" t="s">
        <v>134</v>
      </c>
      <c r="AP81" s="8" t="s">
        <v>134</v>
      </c>
      <c r="AQ81" s="8" t="s">
        <v>135</v>
      </c>
      <c r="AR81" s="8" t="s">
        <v>134</v>
      </c>
      <c r="AS81" s="8" t="s">
        <v>134</v>
      </c>
      <c r="AT81" s="8" t="s">
        <v>135</v>
      </c>
      <c r="AU81" s="8" t="s">
        <v>134</v>
      </c>
      <c r="AV81" s="8" t="s">
        <v>134</v>
      </c>
      <c r="AW81" s="11" t="s">
        <v>557</v>
      </c>
      <c r="AX81" s="11" t="s">
        <v>556</v>
      </c>
      <c r="AY81" s="9" t="s">
        <v>211</v>
      </c>
      <c r="AZ81" s="8" t="s">
        <v>506</v>
      </c>
      <c r="BA81" s="8" t="s">
        <v>81</v>
      </c>
      <c r="BB81" s="11" t="s">
        <v>81</v>
      </c>
      <c r="BC81" s="11" t="s">
        <v>81</v>
      </c>
      <c r="BD81" s="8" t="s">
        <v>133</v>
      </c>
      <c r="BE81" s="8" t="s">
        <v>81</v>
      </c>
      <c r="BF81" s="8" t="s">
        <v>81</v>
      </c>
      <c r="BG81" s="8" t="s">
        <v>81</v>
      </c>
      <c r="BH81" s="8" t="s">
        <v>349</v>
      </c>
      <c r="BI81" s="11">
        <f>360*2</f>
        <v>720</v>
      </c>
      <c r="BJ81" s="11" t="s">
        <v>531</v>
      </c>
      <c r="BK81" s="8" t="s">
        <v>135</v>
      </c>
      <c r="BL81" s="8" t="s">
        <v>135</v>
      </c>
      <c r="BM81" s="8" t="s">
        <v>134</v>
      </c>
      <c r="BN81" s="8" t="s">
        <v>134</v>
      </c>
      <c r="BO81" s="8" t="s">
        <v>134</v>
      </c>
      <c r="BP81" s="8" t="s">
        <v>151</v>
      </c>
      <c r="BQ81" s="8" t="s">
        <v>204</v>
      </c>
      <c r="BR81" s="8" t="s">
        <v>146</v>
      </c>
      <c r="BS81" s="8">
        <v>200</v>
      </c>
      <c r="BT81" s="11" t="s">
        <v>564</v>
      </c>
      <c r="BU81" s="8" t="s">
        <v>147</v>
      </c>
      <c r="BV81" s="8" t="s">
        <v>148</v>
      </c>
      <c r="BW81" s="8">
        <v>0</v>
      </c>
      <c r="BX81" s="8" t="s">
        <v>135</v>
      </c>
      <c r="BY81" s="8" t="s">
        <v>151</v>
      </c>
      <c r="BZ81" s="8" t="s">
        <v>134</v>
      </c>
      <c r="CA81" s="8" t="s">
        <v>134</v>
      </c>
      <c r="CB81" s="8" t="s">
        <v>134</v>
      </c>
      <c r="CC81" s="8" t="s">
        <v>203</v>
      </c>
      <c r="CD81" s="8" t="s">
        <v>205</v>
      </c>
      <c r="CE81" s="8" t="s">
        <v>206</v>
      </c>
      <c r="CF81" s="8" t="s">
        <v>207</v>
      </c>
      <c r="CG81" s="8" t="s">
        <v>135</v>
      </c>
      <c r="CH81" s="8" t="s">
        <v>134</v>
      </c>
      <c r="CI81" s="8" t="s">
        <v>134</v>
      </c>
      <c r="CJ81" s="8" t="s">
        <v>134</v>
      </c>
      <c r="CK81" s="8" t="s">
        <v>209</v>
      </c>
      <c r="CL81" s="11" t="s">
        <v>570</v>
      </c>
      <c r="CM81" s="11" t="s">
        <v>573</v>
      </c>
      <c r="CN81" s="8" t="s">
        <v>151</v>
      </c>
      <c r="CO81" s="8" t="s">
        <v>210</v>
      </c>
      <c r="CP81" s="8" t="s">
        <v>160</v>
      </c>
    </row>
    <row r="82" spans="1:94" ht="22" hidden="1">
      <c r="A82" s="9">
        <v>26</v>
      </c>
      <c r="B82" s="9" t="s">
        <v>134</v>
      </c>
      <c r="C82" s="10">
        <v>80</v>
      </c>
      <c r="D82" s="10" t="s">
        <v>134</v>
      </c>
      <c r="E82" s="9" t="s">
        <v>134</v>
      </c>
      <c r="F82" s="9" t="s">
        <v>134</v>
      </c>
      <c r="G82" s="9" t="s">
        <v>134</v>
      </c>
      <c r="H82" s="9" t="s">
        <v>134</v>
      </c>
      <c r="I82" s="9" t="s">
        <v>134</v>
      </c>
      <c r="J82" s="9" t="s">
        <v>134</v>
      </c>
      <c r="K82" s="9" t="s">
        <v>134</v>
      </c>
      <c r="L82" s="9" t="s">
        <v>134</v>
      </c>
      <c r="M82" s="9" t="s">
        <v>134</v>
      </c>
      <c r="N82" s="9" t="s">
        <v>134</v>
      </c>
      <c r="O82" s="10" t="s">
        <v>134</v>
      </c>
      <c r="P82" s="9" t="s">
        <v>134</v>
      </c>
      <c r="Q82" s="9" t="s">
        <v>134</v>
      </c>
      <c r="R82" s="9" t="s">
        <v>134</v>
      </c>
      <c r="S82" s="10" t="s">
        <v>134</v>
      </c>
      <c r="T82" s="9" t="s">
        <v>134</v>
      </c>
      <c r="U82" s="10" t="s">
        <v>134</v>
      </c>
      <c r="V82" s="10" t="s">
        <v>134</v>
      </c>
      <c r="W82" s="9" t="s">
        <v>134</v>
      </c>
      <c r="X82" s="9" t="s">
        <v>134</v>
      </c>
      <c r="Y82" s="9" t="s">
        <v>134</v>
      </c>
      <c r="Z82" s="9" t="s">
        <v>134</v>
      </c>
      <c r="AA82" s="3" t="s">
        <v>134</v>
      </c>
      <c r="AB82" s="10" t="s">
        <v>134</v>
      </c>
      <c r="AC82" s="9" t="s">
        <v>134</v>
      </c>
      <c r="AD82" s="9" t="s">
        <v>134</v>
      </c>
      <c r="AE82" s="9" t="s">
        <v>134</v>
      </c>
      <c r="AF82" s="9" t="s">
        <v>134</v>
      </c>
      <c r="AG82" s="9" t="s">
        <v>134</v>
      </c>
      <c r="AH82" s="9" t="s">
        <v>134</v>
      </c>
      <c r="AI82" s="9" t="s">
        <v>134</v>
      </c>
      <c r="AJ82" s="9" t="s">
        <v>134</v>
      </c>
      <c r="AK82" s="9" t="s">
        <v>134</v>
      </c>
      <c r="AL82" s="9" t="s">
        <v>134</v>
      </c>
      <c r="AM82" s="9" t="s">
        <v>134</v>
      </c>
      <c r="AN82" s="9" t="s">
        <v>134</v>
      </c>
      <c r="AO82" s="9" t="s">
        <v>134</v>
      </c>
      <c r="AP82" s="9" t="s">
        <v>134</v>
      </c>
      <c r="AQ82" s="9" t="s">
        <v>134</v>
      </c>
      <c r="AR82" s="9" t="s">
        <v>134</v>
      </c>
      <c r="AS82" s="9" t="s">
        <v>134</v>
      </c>
      <c r="AT82" s="9" t="s">
        <v>134</v>
      </c>
      <c r="AU82" s="9" t="s">
        <v>134</v>
      </c>
      <c r="AV82" s="9" t="s">
        <v>134</v>
      </c>
      <c r="AW82" s="10" t="s">
        <v>134</v>
      </c>
      <c r="AX82" s="10" t="s">
        <v>134</v>
      </c>
      <c r="AY82" s="9" t="s">
        <v>216</v>
      </c>
      <c r="AZ82" s="9" t="s">
        <v>229</v>
      </c>
      <c r="BA82" s="9">
        <v>41</v>
      </c>
      <c r="BB82" s="10" t="s">
        <v>134</v>
      </c>
      <c r="BC82" s="10" t="s">
        <v>544</v>
      </c>
      <c r="BD82" s="9" t="s">
        <v>137</v>
      </c>
      <c r="BE82" s="9" t="s">
        <v>508</v>
      </c>
      <c r="BF82" s="9" t="s">
        <v>138</v>
      </c>
      <c r="BG82" s="9" t="s">
        <v>519</v>
      </c>
      <c r="BH82" s="9">
        <v>0</v>
      </c>
      <c r="BI82" s="10" t="s">
        <v>134</v>
      </c>
      <c r="BJ82" s="10" t="s">
        <v>134</v>
      </c>
      <c r="BK82" s="9" t="s">
        <v>135</v>
      </c>
      <c r="BL82" s="9" t="s">
        <v>135</v>
      </c>
      <c r="BM82" s="9" t="s">
        <v>134</v>
      </c>
      <c r="BN82" s="9" t="s">
        <v>134</v>
      </c>
      <c r="BO82" s="9" t="s">
        <v>134</v>
      </c>
      <c r="BP82" s="9" t="s">
        <v>134</v>
      </c>
      <c r="BQ82" s="9" t="s">
        <v>134</v>
      </c>
      <c r="BR82" s="9" t="s">
        <v>134</v>
      </c>
      <c r="BS82" s="9" t="s">
        <v>134</v>
      </c>
      <c r="BT82" s="10" t="s">
        <v>134</v>
      </c>
      <c r="BU82" s="9" t="s">
        <v>134</v>
      </c>
      <c r="BV82" s="9" t="s">
        <v>134</v>
      </c>
      <c r="BW82" s="9" t="s">
        <v>134</v>
      </c>
      <c r="BX82" s="9" t="s">
        <v>134</v>
      </c>
      <c r="BY82" s="9" t="s">
        <v>134</v>
      </c>
      <c r="BZ82" s="9" t="s">
        <v>134</v>
      </c>
      <c r="CA82" s="9" t="s">
        <v>134</v>
      </c>
      <c r="CB82" s="9" t="s">
        <v>134</v>
      </c>
      <c r="CC82" s="9" t="s">
        <v>134</v>
      </c>
      <c r="CD82" s="9" t="s">
        <v>134</v>
      </c>
      <c r="CE82" s="9" t="s">
        <v>134</v>
      </c>
      <c r="CF82" s="9" t="s">
        <v>134</v>
      </c>
      <c r="CG82" s="9" t="s">
        <v>134</v>
      </c>
      <c r="CH82" s="9" t="s">
        <v>134</v>
      </c>
      <c r="CI82" s="9" t="s">
        <v>134</v>
      </c>
      <c r="CJ82" s="9" t="s">
        <v>134</v>
      </c>
      <c r="CK82" s="9" t="s">
        <v>134</v>
      </c>
      <c r="CL82" s="9" t="s">
        <v>134</v>
      </c>
      <c r="CM82" s="9" t="s">
        <v>134</v>
      </c>
      <c r="CN82" s="9" t="s">
        <v>134</v>
      </c>
      <c r="CO82" s="9" t="s">
        <v>134</v>
      </c>
      <c r="CP82" s="9" t="s">
        <v>134</v>
      </c>
    </row>
    <row r="83" spans="1:94" ht="22" hidden="1">
      <c r="A83" s="9">
        <v>26</v>
      </c>
      <c r="B83" s="9" t="s">
        <v>134</v>
      </c>
      <c r="C83" s="10">
        <v>81</v>
      </c>
      <c r="D83" s="10" t="s">
        <v>134</v>
      </c>
      <c r="E83" s="9" t="s">
        <v>134</v>
      </c>
      <c r="F83" s="9" t="s">
        <v>134</v>
      </c>
      <c r="G83" s="9" t="s">
        <v>134</v>
      </c>
      <c r="H83" s="9" t="s">
        <v>134</v>
      </c>
      <c r="I83" s="9" t="s">
        <v>134</v>
      </c>
      <c r="J83" s="9" t="s">
        <v>134</v>
      </c>
      <c r="K83" s="9" t="s">
        <v>134</v>
      </c>
      <c r="L83" s="9" t="s">
        <v>134</v>
      </c>
      <c r="M83" s="9" t="s">
        <v>134</v>
      </c>
      <c r="N83" s="9" t="s">
        <v>134</v>
      </c>
      <c r="O83" s="10" t="s">
        <v>134</v>
      </c>
      <c r="P83" s="9" t="s">
        <v>134</v>
      </c>
      <c r="Q83" s="9" t="s">
        <v>134</v>
      </c>
      <c r="R83" s="9" t="s">
        <v>134</v>
      </c>
      <c r="S83" s="10" t="s">
        <v>134</v>
      </c>
      <c r="T83" s="9" t="s">
        <v>134</v>
      </c>
      <c r="U83" s="10" t="s">
        <v>134</v>
      </c>
      <c r="V83" s="10" t="s">
        <v>134</v>
      </c>
      <c r="W83" s="9" t="s">
        <v>134</v>
      </c>
      <c r="X83" s="9" t="s">
        <v>134</v>
      </c>
      <c r="Y83" s="9" t="s">
        <v>134</v>
      </c>
      <c r="Z83" s="9" t="s">
        <v>134</v>
      </c>
      <c r="AA83" s="3" t="s">
        <v>134</v>
      </c>
      <c r="AB83" s="10" t="s">
        <v>134</v>
      </c>
      <c r="AC83" s="9" t="s">
        <v>134</v>
      </c>
      <c r="AD83" s="9" t="s">
        <v>134</v>
      </c>
      <c r="AE83" s="9" t="s">
        <v>134</v>
      </c>
      <c r="AF83" s="9" t="s">
        <v>134</v>
      </c>
      <c r="AG83" s="9" t="s">
        <v>134</v>
      </c>
      <c r="AH83" s="9" t="s">
        <v>134</v>
      </c>
      <c r="AI83" s="9" t="s">
        <v>134</v>
      </c>
      <c r="AJ83" s="9" t="s">
        <v>134</v>
      </c>
      <c r="AK83" s="9" t="s">
        <v>134</v>
      </c>
      <c r="AL83" s="9" t="s">
        <v>134</v>
      </c>
      <c r="AM83" s="9" t="s">
        <v>134</v>
      </c>
      <c r="AN83" s="9" t="s">
        <v>134</v>
      </c>
      <c r="AO83" s="9" t="s">
        <v>134</v>
      </c>
      <c r="AP83" s="9" t="s">
        <v>134</v>
      </c>
      <c r="AQ83" s="9" t="s">
        <v>134</v>
      </c>
      <c r="AR83" s="9" t="s">
        <v>134</v>
      </c>
      <c r="AS83" s="9" t="s">
        <v>134</v>
      </c>
      <c r="AT83" s="9" t="s">
        <v>134</v>
      </c>
      <c r="AU83" s="9" t="s">
        <v>134</v>
      </c>
      <c r="AV83" s="9" t="s">
        <v>134</v>
      </c>
      <c r="AW83" s="10" t="s">
        <v>134</v>
      </c>
      <c r="AX83" s="10" t="s">
        <v>134</v>
      </c>
      <c r="AY83" s="9" t="s">
        <v>217</v>
      </c>
      <c r="AZ83" s="9" t="s">
        <v>228</v>
      </c>
      <c r="BA83" s="9">
        <v>15</v>
      </c>
      <c r="BB83" s="10" t="s">
        <v>134</v>
      </c>
      <c r="BC83" s="10" t="s">
        <v>546</v>
      </c>
      <c r="BD83" s="9" t="s">
        <v>133</v>
      </c>
      <c r="BE83" s="9" t="s">
        <v>509</v>
      </c>
      <c r="BF83" s="9" t="s">
        <v>515</v>
      </c>
      <c r="BG83" s="8" t="s">
        <v>518</v>
      </c>
      <c r="BH83" s="11" t="s">
        <v>349</v>
      </c>
      <c r="BI83" s="10" t="s">
        <v>134</v>
      </c>
      <c r="BJ83" s="10" t="s">
        <v>134</v>
      </c>
      <c r="BK83" s="9" t="s">
        <v>135</v>
      </c>
      <c r="BL83" s="9" t="s">
        <v>135</v>
      </c>
      <c r="BM83" s="9" t="s">
        <v>134</v>
      </c>
      <c r="BN83" s="9" t="s">
        <v>134</v>
      </c>
      <c r="BO83" s="9" t="s">
        <v>134</v>
      </c>
      <c r="BP83" s="9" t="s">
        <v>134</v>
      </c>
      <c r="BQ83" s="9" t="s">
        <v>134</v>
      </c>
      <c r="BR83" s="9" t="s">
        <v>134</v>
      </c>
      <c r="BS83" s="9" t="s">
        <v>134</v>
      </c>
      <c r="BT83" s="10" t="s">
        <v>134</v>
      </c>
      <c r="BU83" s="9" t="s">
        <v>134</v>
      </c>
      <c r="BV83" s="9" t="s">
        <v>134</v>
      </c>
      <c r="BW83" s="9" t="s">
        <v>134</v>
      </c>
      <c r="BX83" s="9" t="s">
        <v>134</v>
      </c>
      <c r="BY83" s="9" t="s">
        <v>134</v>
      </c>
      <c r="BZ83" s="9" t="s">
        <v>134</v>
      </c>
      <c r="CA83" s="9" t="s">
        <v>134</v>
      </c>
      <c r="CB83" s="9" t="s">
        <v>134</v>
      </c>
      <c r="CC83" s="9" t="s">
        <v>134</v>
      </c>
      <c r="CD83" s="9" t="s">
        <v>134</v>
      </c>
      <c r="CE83" s="9" t="s">
        <v>134</v>
      </c>
      <c r="CF83" s="9" t="s">
        <v>134</v>
      </c>
      <c r="CG83" s="9" t="s">
        <v>134</v>
      </c>
      <c r="CH83" s="9" t="s">
        <v>134</v>
      </c>
      <c r="CI83" s="9" t="s">
        <v>134</v>
      </c>
      <c r="CJ83" s="9" t="s">
        <v>134</v>
      </c>
      <c r="CK83" s="9" t="s">
        <v>134</v>
      </c>
      <c r="CL83" s="9" t="s">
        <v>134</v>
      </c>
      <c r="CM83" s="9" t="s">
        <v>134</v>
      </c>
      <c r="CN83" s="9" t="s">
        <v>134</v>
      </c>
      <c r="CO83" s="9" t="s">
        <v>134</v>
      </c>
      <c r="CP83" s="9" t="s">
        <v>134</v>
      </c>
    </row>
    <row r="84" spans="1:94" ht="44">
      <c r="A84" s="9">
        <v>27</v>
      </c>
      <c r="B84" s="6" t="s">
        <v>295</v>
      </c>
      <c r="C84" s="10">
        <v>82</v>
      </c>
      <c r="D84" s="10" t="s">
        <v>667</v>
      </c>
      <c r="E84" s="5" t="s">
        <v>296</v>
      </c>
      <c r="F84" s="5" t="s">
        <v>297</v>
      </c>
      <c r="G84" s="9" t="s">
        <v>172</v>
      </c>
      <c r="H84" s="9" t="s">
        <v>74</v>
      </c>
      <c r="I84" s="9" t="s">
        <v>76</v>
      </c>
      <c r="J84" s="9" t="s">
        <v>484</v>
      </c>
      <c r="K84" s="2" t="s">
        <v>298</v>
      </c>
      <c r="L84" s="2" t="s">
        <v>176</v>
      </c>
      <c r="M84" s="2" t="s">
        <v>127</v>
      </c>
      <c r="N84" s="2" t="s">
        <v>179</v>
      </c>
      <c r="O84" s="2" t="s">
        <v>179</v>
      </c>
      <c r="P84" s="2" t="s">
        <v>167</v>
      </c>
      <c r="Q84" s="9" t="s">
        <v>299</v>
      </c>
      <c r="R84" s="9">
        <v>7</v>
      </c>
      <c r="S84" s="10" t="s">
        <v>588</v>
      </c>
      <c r="T84" s="3" t="s">
        <v>300</v>
      </c>
      <c r="U84" s="3">
        <v>200</v>
      </c>
      <c r="V84" s="7" t="s">
        <v>593</v>
      </c>
      <c r="W84" s="3" t="s">
        <v>167</v>
      </c>
      <c r="X84" s="3" t="s">
        <v>167</v>
      </c>
      <c r="Y84" s="3" t="s">
        <v>167</v>
      </c>
      <c r="Z84" s="3" t="s">
        <v>134</v>
      </c>
      <c r="AA84" s="3">
        <v>150</v>
      </c>
      <c r="AB84" s="3" t="s">
        <v>593</v>
      </c>
      <c r="AC84" s="9" t="s">
        <v>135</v>
      </c>
      <c r="AD84" s="9" t="s">
        <v>484</v>
      </c>
      <c r="AE84" s="8" t="s">
        <v>134</v>
      </c>
      <c r="AF84" s="8" t="s">
        <v>221</v>
      </c>
      <c r="AG84" s="8" t="s">
        <v>500</v>
      </c>
      <c r="AH84" s="8" t="s">
        <v>135</v>
      </c>
      <c r="AI84" s="11" t="s">
        <v>134</v>
      </c>
      <c r="AJ84" s="8" t="s">
        <v>134</v>
      </c>
      <c r="AK84" s="8" t="s">
        <v>135</v>
      </c>
      <c r="AL84" s="8" t="s">
        <v>134</v>
      </c>
      <c r="AM84" s="8" t="s">
        <v>134</v>
      </c>
      <c r="AN84" s="8" t="s">
        <v>135</v>
      </c>
      <c r="AO84" s="8" t="s">
        <v>134</v>
      </c>
      <c r="AP84" s="8" t="s">
        <v>134</v>
      </c>
      <c r="AQ84" s="8" t="s">
        <v>135</v>
      </c>
      <c r="AR84" s="8" t="s">
        <v>134</v>
      </c>
      <c r="AS84" s="8" t="s">
        <v>134</v>
      </c>
      <c r="AT84" s="8" t="s">
        <v>135</v>
      </c>
      <c r="AU84" s="8" t="s">
        <v>134</v>
      </c>
      <c r="AV84" s="8" t="s">
        <v>134</v>
      </c>
      <c r="AW84" s="11" t="s">
        <v>553</v>
      </c>
      <c r="AX84" s="11" t="s">
        <v>556</v>
      </c>
      <c r="AY84" s="9" t="s">
        <v>295</v>
      </c>
      <c r="AZ84" s="8" t="s">
        <v>506</v>
      </c>
      <c r="BA84" s="8" t="s">
        <v>81</v>
      </c>
      <c r="BB84" s="11" t="s">
        <v>81</v>
      </c>
      <c r="BC84" s="11" t="s">
        <v>81</v>
      </c>
      <c r="BD84" s="8" t="s">
        <v>133</v>
      </c>
      <c r="BE84" s="8" t="s">
        <v>81</v>
      </c>
      <c r="BF84" s="8" t="s">
        <v>484</v>
      </c>
      <c r="BG84" s="8" t="s">
        <v>518</v>
      </c>
      <c r="BH84" s="8" t="s">
        <v>523</v>
      </c>
      <c r="BI84" s="11">
        <f>240+1200+340</f>
        <v>1780</v>
      </c>
      <c r="BJ84" s="11" t="s">
        <v>619</v>
      </c>
      <c r="BK84" s="8" t="s">
        <v>135</v>
      </c>
      <c r="BL84" s="8" t="s">
        <v>135</v>
      </c>
      <c r="BM84" s="8" t="s">
        <v>134</v>
      </c>
      <c r="BN84" s="8" t="s">
        <v>134</v>
      </c>
      <c r="BO84" s="8" t="s">
        <v>134</v>
      </c>
      <c r="BP84" s="8" t="s">
        <v>558</v>
      </c>
      <c r="BQ84" s="8" t="s">
        <v>244</v>
      </c>
      <c r="BR84" s="8" t="s">
        <v>305</v>
      </c>
      <c r="BS84" s="8">
        <v>300</v>
      </c>
      <c r="BT84" s="11" t="s">
        <v>565</v>
      </c>
      <c r="BU84" s="8" t="s">
        <v>147</v>
      </c>
      <c r="BV84" s="8" t="s">
        <v>148</v>
      </c>
      <c r="BW84" s="8">
        <v>0</v>
      </c>
      <c r="BX84" s="8" t="s">
        <v>135</v>
      </c>
      <c r="BY84" s="8" t="s">
        <v>306</v>
      </c>
      <c r="BZ84" s="8" t="s">
        <v>307</v>
      </c>
      <c r="CA84" s="8" t="s">
        <v>308</v>
      </c>
      <c r="CB84" s="8">
        <v>0</v>
      </c>
      <c r="CC84" s="8" t="s">
        <v>309</v>
      </c>
      <c r="CD84" s="8" t="s">
        <v>205</v>
      </c>
      <c r="CE84" s="8" t="s">
        <v>310</v>
      </c>
      <c r="CF84" s="8" t="s">
        <v>167</v>
      </c>
      <c r="CG84" s="8" t="s">
        <v>135</v>
      </c>
      <c r="CH84" s="8" t="s">
        <v>311</v>
      </c>
      <c r="CI84" s="4" t="s">
        <v>312</v>
      </c>
      <c r="CJ84" s="8" t="s">
        <v>313</v>
      </c>
      <c r="CK84" s="8" t="s">
        <v>209</v>
      </c>
      <c r="CL84" s="8" t="s">
        <v>571</v>
      </c>
      <c r="CM84" s="11" t="s">
        <v>572</v>
      </c>
      <c r="CN84" s="11" t="s">
        <v>574</v>
      </c>
      <c r="CO84" s="8" t="s">
        <v>160</v>
      </c>
      <c r="CP84" s="8" t="s">
        <v>160</v>
      </c>
    </row>
    <row r="85" spans="1:94" hidden="1">
      <c r="A85" s="9">
        <v>27</v>
      </c>
      <c r="B85" s="9" t="s">
        <v>134</v>
      </c>
      <c r="C85" s="10">
        <v>83</v>
      </c>
      <c r="D85" s="10" t="s">
        <v>134</v>
      </c>
      <c r="E85" s="9" t="s">
        <v>134</v>
      </c>
      <c r="F85" s="9" t="s">
        <v>134</v>
      </c>
      <c r="G85" s="9" t="s">
        <v>134</v>
      </c>
      <c r="H85" s="9" t="s">
        <v>134</v>
      </c>
      <c r="I85" s="9" t="s">
        <v>134</v>
      </c>
      <c r="J85" s="9" t="s">
        <v>134</v>
      </c>
      <c r="K85" s="9" t="s">
        <v>134</v>
      </c>
      <c r="L85" s="9" t="s">
        <v>134</v>
      </c>
      <c r="M85" s="9" t="s">
        <v>134</v>
      </c>
      <c r="N85" s="9" t="s">
        <v>134</v>
      </c>
      <c r="O85" s="10" t="s">
        <v>134</v>
      </c>
      <c r="P85" s="9" t="s">
        <v>134</v>
      </c>
      <c r="Q85" s="9" t="s">
        <v>134</v>
      </c>
      <c r="R85" s="9" t="s">
        <v>134</v>
      </c>
      <c r="S85" s="10" t="s">
        <v>134</v>
      </c>
      <c r="T85" s="9" t="s">
        <v>134</v>
      </c>
      <c r="U85" s="10" t="s">
        <v>134</v>
      </c>
      <c r="V85" s="10" t="s">
        <v>134</v>
      </c>
      <c r="W85" s="9" t="s">
        <v>134</v>
      </c>
      <c r="X85" s="9" t="s">
        <v>134</v>
      </c>
      <c r="Y85" s="9" t="s">
        <v>134</v>
      </c>
      <c r="Z85" s="9" t="s">
        <v>134</v>
      </c>
      <c r="AA85" s="3" t="s">
        <v>134</v>
      </c>
      <c r="AB85" s="10" t="s">
        <v>134</v>
      </c>
      <c r="AC85" s="9" t="s">
        <v>134</v>
      </c>
      <c r="AD85" s="9" t="s">
        <v>134</v>
      </c>
      <c r="AE85" s="9" t="s">
        <v>134</v>
      </c>
      <c r="AF85" s="9" t="s">
        <v>134</v>
      </c>
      <c r="AG85" s="9" t="s">
        <v>134</v>
      </c>
      <c r="AH85" s="9" t="s">
        <v>134</v>
      </c>
      <c r="AI85" s="9" t="s">
        <v>134</v>
      </c>
      <c r="AJ85" s="9" t="s">
        <v>134</v>
      </c>
      <c r="AK85" s="9" t="s">
        <v>134</v>
      </c>
      <c r="AL85" s="9" t="s">
        <v>134</v>
      </c>
      <c r="AM85" s="9" t="s">
        <v>134</v>
      </c>
      <c r="AN85" s="9" t="s">
        <v>134</v>
      </c>
      <c r="AO85" s="9" t="s">
        <v>134</v>
      </c>
      <c r="AP85" s="9" t="s">
        <v>134</v>
      </c>
      <c r="AQ85" s="9" t="s">
        <v>134</v>
      </c>
      <c r="AR85" s="9" t="s">
        <v>134</v>
      </c>
      <c r="AS85" s="9" t="s">
        <v>134</v>
      </c>
      <c r="AT85" s="9" t="s">
        <v>134</v>
      </c>
      <c r="AU85" s="9" t="s">
        <v>134</v>
      </c>
      <c r="AV85" s="9" t="s">
        <v>134</v>
      </c>
      <c r="AW85" s="10" t="s">
        <v>134</v>
      </c>
      <c r="AX85" s="10" t="s">
        <v>134</v>
      </c>
      <c r="AY85" s="9" t="s">
        <v>301</v>
      </c>
      <c r="AZ85" s="9" t="s">
        <v>230</v>
      </c>
      <c r="BA85" s="9">
        <v>85</v>
      </c>
      <c r="BB85" s="10" t="s">
        <v>134</v>
      </c>
      <c r="BC85" s="10" t="s">
        <v>540</v>
      </c>
      <c r="BD85" s="9" t="s">
        <v>133</v>
      </c>
      <c r="BE85" s="9" t="s">
        <v>508</v>
      </c>
      <c r="BF85" s="9" t="s">
        <v>134</v>
      </c>
      <c r="BG85" s="9" t="s">
        <v>134</v>
      </c>
      <c r="BH85" s="9">
        <v>0</v>
      </c>
      <c r="BI85" s="10" t="s">
        <v>134</v>
      </c>
      <c r="BJ85" s="10" t="s">
        <v>134</v>
      </c>
      <c r="BK85" s="8" t="s">
        <v>135</v>
      </c>
      <c r="BL85" s="11" t="s">
        <v>134</v>
      </c>
      <c r="BM85" s="9" t="s">
        <v>134</v>
      </c>
      <c r="BN85" s="9" t="s">
        <v>134</v>
      </c>
      <c r="BO85" s="9" t="s">
        <v>134</v>
      </c>
      <c r="BP85" s="9" t="s">
        <v>134</v>
      </c>
      <c r="BQ85" s="9" t="s">
        <v>134</v>
      </c>
      <c r="BR85" s="9" t="s">
        <v>134</v>
      </c>
      <c r="BS85" s="9" t="s">
        <v>134</v>
      </c>
      <c r="BT85" s="10" t="s">
        <v>134</v>
      </c>
      <c r="BU85" s="9" t="s">
        <v>134</v>
      </c>
      <c r="BV85" s="9" t="s">
        <v>134</v>
      </c>
      <c r="BW85" s="9" t="s">
        <v>134</v>
      </c>
      <c r="BX85" s="9" t="s">
        <v>134</v>
      </c>
      <c r="BY85" s="9" t="s">
        <v>134</v>
      </c>
      <c r="BZ85" s="9" t="s">
        <v>134</v>
      </c>
      <c r="CA85" s="9" t="s">
        <v>134</v>
      </c>
      <c r="CB85" s="9" t="s">
        <v>134</v>
      </c>
      <c r="CC85" s="9" t="s">
        <v>134</v>
      </c>
      <c r="CD85" s="9" t="s">
        <v>134</v>
      </c>
      <c r="CE85" s="9" t="s">
        <v>134</v>
      </c>
      <c r="CF85" s="9" t="s">
        <v>134</v>
      </c>
      <c r="CG85" s="9" t="s">
        <v>134</v>
      </c>
      <c r="CH85" s="9" t="s">
        <v>134</v>
      </c>
      <c r="CI85" s="9" t="s">
        <v>134</v>
      </c>
      <c r="CJ85" s="9" t="s">
        <v>134</v>
      </c>
      <c r="CK85" s="9" t="s">
        <v>134</v>
      </c>
      <c r="CL85" s="9" t="s">
        <v>134</v>
      </c>
      <c r="CM85" s="9" t="s">
        <v>134</v>
      </c>
      <c r="CN85" s="9" t="s">
        <v>134</v>
      </c>
      <c r="CO85" s="9" t="s">
        <v>134</v>
      </c>
      <c r="CP85" s="9" t="s">
        <v>134</v>
      </c>
    </row>
    <row r="86" spans="1:94" ht="22" hidden="1">
      <c r="A86" s="9">
        <v>27</v>
      </c>
      <c r="B86" s="9" t="s">
        <v>134</v>
      </c>
      <c r="C86" s="10">
        <v>84</v>
      </c>
      <c r="D86" s="10" t="s">
        <v>134</v>
      </c>
      <c r="E86" s="9" t="s">
        <v>134</v>
      </c>
      <c r="F86" s="9" t="s">
        <v>134</v>
      </c>
      <c r="G86" s="9" t="s">
        <v>134</v>
      </c>
      <c r="H86" s="9" t="s">
        <v>134</v>
      </c>
      <c r="I86" s="9" t="s">
        <v>134</v>
      </c>
      <c r="J86" s="9" t="s">
        <v>134</v>
      </c>
      <c r="K86" s="9" t="s">
        <v>134</v>
      </c>
      <c r="L86" s="9" t="s">
        <v>134</v>
      </c>
      <c r="M86" s="9" t="s">
        <v>134</v>
      </c>
      <c r="N86" s="9" t="s">
        <v>134</v>
      </c>
      <c r="O86" s="10" t="s">
        <v>134</v>
      </c>
      <c r="P86" s="9" t="s">
        <v>134</v>
      </c>
      <c r="Q86" s="9" t="s">
        <v>134</v>
      </c>
      <c r="R86" s="9" t="s">
        <v>134</v>
      </c>
      <c r="S86" s="10" t="s">
        <v>134</v>
      </c>
      <c r="T86" s="9" t="s">
        <v>134</v>
      </c>
      <c r="U86" s="10" t="s">
        <v>134</v>
      </c>
      <c r="V86" s="10" t="s">
        <v>134</v>
      </c>
      <c r="W86" s="9" t="s">
        <v>134</v>
      </c>
      <c r="X86" s="9" t="s">
        <v>134</v>
      </c>
      <c r="Y86" s="9" t="s">
        <v>134</v>
      </c>
      <c r="Z86" s="9" t="s">
        <v>134</v>
      </c>
      <c r="AA86" s="3" t="s">
        <v>134</v>
      </c>
      <c r="AB86" s="10" t="s">
        <v>134</v>
      </c>
      <c r="AC86" s="9" t="s">
        <v>134</v>
      </c>
      <c r="AD86" s="9" t="s">
        <v>134</v>
      </c>
      <c r="AE86" s="9" t="s">
        <v>134</v>
      </c>
      <c r="AF86" s="9" t="s">
        <v>134</v>
      </c>
      <c r="AG86" s="9" t="s">
        <v>134</v>
      </c>
      <c r="AH86" s="9" t="s">
        <v>134</v>
      </c>
      <c r="AI86" s="9" t="s">
        <v>134</v>
      </c>
      <c r="AJ86" s="9" t="s">
        <v>134</v>
      </c>
      <c r="AK86" s="9" t="s">
        <v>134</v>
      </c>
      <c r="AL86" s="9" t="s">
        <v>134</v>
      </c>
      <c r="AM86" s="9" t="s">
        <v>134</v>
      </c>
      <c r="AN86" s="9" t="s">
        <v>134</v>
      </c>
      <c r="AO86" s="9" t="s">
        <v>134</v>
      </c>
      <c r="AP86" s="9" t="s">
        <v>134</v>
      </c>
      <c r="AQ86" s="9" t="s">
        <v>134</v>
      </c>
      <c r="AR86" s="9" t="s">
        <v>134</v>
      </c>
      <c r="AS86" s="9" t="s">
        <v>134</v>
      </c>
      <c r="AT86" s="9" t="s">
        <v>134</v>
      </c>
      <c r="AU86" s="9" t="s">
        <v>134</v>
      </c>
      <c r="AV86" s="9" t="s">
        <v>134</v>
      </c>
      <c r="AW86" s="10" t="s">
        <v>134</v>
      </c>
      <c r="AX86" s="10" t="s">
        <v>134</v>
      </c>
      <c r="AY86" s="9" t="s">
        <v>302</v>
      </c>
      <c r="AZ86" s="9" t="s">
        <v>229</v>
      </c>
      <c r="BA86" s="9">
        <v>62</v>
      </c>
      <c r="BB86" s="10" t="s">
        <v>134</v>
      </c>
      <c r="BC86" s="10" t="s">
        <v>549</v>
      </c>
      <c r="BD86" s="9" t="s">
        <v>137</v>
      </c>
      <c r="BE86" s="9" t="s">
        <v>508</v>
      </c>
      <c r="BF86" s="9" t="s">
        <v>138</v>
      </c>
      <c r="BG86" s="9" t="s">
        <v>519</v>
      </c>
      <c r="BH86" s="9">
        <v>0</v>
      </c>
      <c r="BI86" s="10" t="s">
        <v>134</v>
      </c>
      <c r="BJ86" s="10" t="s">
        <v>134</v>
      </c>
      <c r="BK86" s="8" t="s">
        <v>135</v>
      </c>
      <c r="BL86" s="8" t="s">
        <v>135</v>
      </c>
      <c r="BM86" s="9" t="s">
        <v>134</v>
      </c>
      <c r="BN86" s="9" t="s">
        <v>134</v>
      </c>
      <c r="BO86" s="9" t="s">
        <v>134</v>
      </c>
      <c r="BP86" s="9" t="s">
        <v>134</v>
      </c>
      <c r="BQ86" s="9" t="s">
        <v>134</v>
      </c>
      <c r="BR86" s="9" t="s">
        <v>134</v>
      </c>
      <c r="BS86" s="9" t="s">
        <v>134</v>
      </c>
      <c r="BT86" s="10" t="s">
        <v>134</v>
      </c>
      <c r="BU86" s="9" t="s">
        <v>134</v>
      </c>
      <c r="BV86" s="9" t="s">
        <v>134</v>
      </c>
      <c r="BW86" s="9" t="s">
        <v>134</v>
      </c>
      <c r="BX86" s="9" t="s">
        <v>134</v>
      </c>
      <c r="BY86" s="9" t="s">
        <v>134</v>
      </c>
      <c r="BZ86" s="9" t="s">
        <v>134</v>
      </c>
      <c r="CA86" s="9" t="s">
        <v>134</v>
      </c>
      <c r="CB86" s="9" t="s">
        <v>134</v>
      </c>
      <c r="CC86" s="9" t="s">
        <v>134</v>
      </c>
      <c r="CD86" s="9" t="s">
        <v>134</v>
      </c>
      <c r="CE86" s="9" t="s">
        <v>134</v>
      </c>
      <c r="CF86" s="9" t="s">
        <v>134</v>
      </c>
      <c r="CG86" s="9" t="s">
        <v>134</v>
      </c>
      <c r="CH86" s="9" t="s">
        <v>134</v>
      </c>
      <c r="CI86" s="9" t="s">
        <v>134</v>
      </c>
      <c r="CJ86" s="9" t="s">
        <v>134</v>
      </c>
      <c r="CK86" s="9" t="s">
        <v>134</v>
      </c>
      <c r="CL86" s="9" t="s">
        <v>134</v>
      </c>
      <c r="CM86" s="9" t="s">
        <v>134</v>
      </c>
      <c r="CN86" s="9" t="s">
        <v>134</v>
      </c>
      <c r="CO86" s="9" t="s">
        <v>134</v>
      </c>
      <c r="CP86" s="9" t="s">
        <v>134</v>
      </c>
    </row>
    <row r="87" spans="1:94" ht="22" hidden="1">
      <c r="A87" s="9">
        <v>27</v>
      </c>
      <c r="B87" s="9" t="s">
        <v>134</v>
      </c>
      <c r="C87" s="10">
        <v>85</v>
      </c>
      <c r="D87" s="10" t="s">
        <v>134</v>
      </c>
      <c r="E87" s="9" t="s">
        <v>134</v>
      </c>
      <c r="F87" s="9" t="s">
        <v>134</v>
      </c>
      <c r="G87" s="9" t="s">
        <v>134</v>
      </c>
      <c r="H87" s="9" t="s">
        <v>134</v>
      </c>
      <c r="I87" s="9" t="s">
        <v>134</v>
      </c>
      <c r="J87" s="9" t="s">
        <v>134</v>
      </c>
      <c r="K87" s="9" t="s">
        <v>134</v>
      </c>
      <c r="L87" s="9" t="s">
        <v>134</v>
      </c>
      <c r="M87" s="9" t="s">
        <v>134</v>
      </c>
      <c r="N87" s="9" t="s">
        <v>134</v>
      </c>
      <c r="O87" s="10" t="s">
        <v>134</v>
      </c>
      <c r="P87" s="9" t="s">
        <v>134</v>
      </c>
      <c r="Q87" s="9" t="s">
        <v>134</v>
      </c>
      <c r="R87" s="9" t="s">
        <v>134</v>
      </c>
      <c r="S87" s="10" t="s">
        <v>134</v>
      </c>
      <c r="T87" s="9" t="s">
        <v>134</v>
      </c>
      <c r="U87" s="10" t="s">
        <v>134</v>
      </c>
      <c r="V87" s="10" t="s">
        <v>134</v>
      </c>
      <c r="W87" s="9" t="s">
        <v>134</v>
      </c>
      <c r="X87" s="9" t="s">
        <v>134</v>
      </c>
      <c r="Y87" s="9" t="s">
        <v>134</v>
      </c>
      <c r="Z87" s="9" t="s">
        <v>134</v>
      </c>
      <c r="AA87" s="3" t="s">
        <v>134</v>
      </c>
      <c r="AB87" s="10" t="s">
        <v>134</v>
      </c>
      <c r="AC87" s="9" t="s">
        <v>134</v>
      </c>
      <c r="AD87" s="9" t="s">
        <v>134</v>
      </c>
      <c r="AE87" s="9" t="s">
        <v>134</v>
      </c>
      <c r="AF87" s="9" t="s">
        <v>134</v>
      </c>
      <c r="AG87" s="9" t="s">
        <v>134</v>
      </c>
      <c r="AH87" s="9" t="s">
        <v>134</v>
      </c>
      <c r="AI87" s="9" t="s">
        <v>134</v>
      </c>
      <c r="AJ87" s="9" t="s">
        <v>134</v>
      </c>
      <c r="AK87" s="9" t="s">
        <v>134</v>
      </c>
      <c r="AL87" s="9" t="s">
        <v>134</v>
      </c>
      <c r="AM87" s="9" t="s">
        <v>134</v>
      </c>
      <c r="AN87" s="9" t="s">
        <v>134</v>
      </c>
      <c r="AO87" s="9" t="s">
        <v>134</v>
      </c>
      <c r="AP87" s="9" t="s">
        <v>134</v>
      </c>
      <c r="AQ87" s="9" t="s">
        <v>134</v>
      </c>
      <c r="AR87" s="9" t="s">
        <v>134</v>
      </c>
      <c r="AS87" s="9" t="s">
        <v>134</v>
      </c>
      <c r="AT87" s="9" t="s">
        <v>134</v>
      </c>
      <c r="AU87" s="9" t="s">
        <v>134</v>
      </c>
      <c r="AV87" s="9" t="s">
        <v>134</v>
      </c>
      <c r="AW87" s="10" t="s">
        <v>134</v>
      </c>
      <c r="AX87" s="10" t="s">
        <v>134</v>
      </c>
      <c r="AY87" s="9" t="s">
        <v>303</v>
      </c>
      <c r="AZ87" s="9" t="s">
        <v>228</v>
      </c>
      <c r="BA87" s="9">
        <v>48</v>
      </c>
      <c r="BB87" s="10" t="s">
        <v>134</v>
      </c>
      <c r="BC87" s="10" t="s">
        <v>544</v>
      </c>
      <c r="BD87" s="9" t="s">
        <v>137</v>
      </c>
      <c r="BE87" s="9" t="s">
        <v>509</v>
      </c>
      <c r="BF87" s="9" t="s">
        <v>512</v>
      </c>
      <c r="BG87" s="8" t="s">
        <v>518</v>
      </c>
      <c r="BH87" s="9" t="s">
        <v>529</v>
      </c>
      <c r="BI87" s="10" t="s">
        <v>134</v>
      </c>
      <c r="BJ87" s="10" t="s">
        <v>134</v>
      </c>
      <c r="BK87" s="8" t="s">
        <v>135</v>
      </c>
      <c r="BL87" s="8" t="s">
        <v>135</v>
      </c>
      <c r="BM87" s="9" t="s">
        <v>134</v>
      </c>
      <c r="BN87" s="9" t="s">
        <v>134</v>
      </c>
      <c r="BO87" s="9" t="s">
        <v>134</v>
      </c>
      <c r="BP87" s="9" t="s">
        <v>134</v>
      </c>
      <c r="BQ87" s="9" t="s">
        <v>134</v>
      </c>
      <c r="BR87" s="9" t="s">
        <v>134</v>
      </c>
      <c r="BS87" s="9" t="s">
        <v>134</v>
      </c>
      <c r="BT87" s="10" t="s">
        <v>134</v>
      </c>
      <c r="BU87" s="9" t="s">
        <v>134</v>
      </c>
      <c r="BV87" s="9" t="s">
        <v>134</v>
      </c>
      <c r="BW87" s="9" t="s">
        <v>134</v>
      </c>
      <c r="BX87" s="9" t="s">
        <v>134</v>
      </c>
      <c r="BY87" s="9" t="s">
        <v>134</v>
      </c>
      <c r="BZ87" s="9" t="s">
        <v>134</v>
      </c>
      <c r="CA87" s="9" t="s">
        <v>134</v>
      </c>
      <c r="CB87" s="9" t="s">
        <v>134</v>
      </c>
      <c r="CC87" s="9" t="s">
        <v>134</v>
      </c>
      <c r="CD87" s="9" t="s">
        <v>134</v>
      </c>
      <c r="CE87" s="9" t="s">
        <v>134</v>
      </c>
      <c r="CF87" s="9" t="s">
        <v>134</v>
      </c>
      <c r="CG87" s="9" t="s">
        <v>134</v>
      </c>
      <c r="CH87" s="9" t="s">
        <v>134</v>
      </c>
      <c r="CI87" s="9" t="s">
        <v>134</v>
      </c>
      <c r="CJ87" s="9" t="s">
        <v>134</v>
      </c>
      <c r="CK87" s="9" t="s">
        <v>134</v>
      </c>
      <c r="CL87" s="9" t="s">
        <v>134</v>
      </c>
      <c r="CM87" s="9" t="s">
        <v>134</v>
      </c>
      <c r="CN87" s="9" t="s">
        <v>134</v>
      </c>
      <c r="CO87" s="9" t="s">
        <v>134</v>
      </c>
      <c r="CP87" s="9" t="s">
        <v>134</v>
      </c>
    </row>
    <row r="88" spans="1:94" ht="22" hidden="1">
      <c r="A88" s="9">
        <v>27</v>
      </c>
      <c r="B88" s="9" t="s">
        <v>134</v>
      </c>
      <c r="C88" s="10">
        <v>86</v>
      </c>
      <c r="D88" s="10" t="s">
        <v>134</v>
      </c>
      <c r="E88" s="9" t="s">
        <v>134</v>
      </c>
      <c r="F88" s="9" t="s">
        <v>134</v>
      </c>
      <c r="G88" s="9" t="s">
        <v>134</v>
      </c>
      <c r="H88" s="9" t="s">
        <v>134</v>
      </c>
      <c r="I88" s="9" t="s">
        <v>134</v>
      </c>
      <c r="J88" s="9" t="s">
        <v>134</v>
      </c>
      <c r="K88" s="9" t="s">
        <v>134</v>
      </c>
      <c r="L88" s="9" t="s">
        <v>134</v>
      </c>
      <c r="M88" s="9" t="s">
        <v>134</v>
      </c>
      <c r="N88" s="9" t="s">
        <v>134</v>
      </c>
      <c r="O88" s="10" t="s">
        <v>134</v>
      </c>
      <c r="P88" s="9" t="s">
        <v>134</v>
      </c>
      <c r="Q88" s="9" t="s">
        <v>134</v>
      </c>
      <c r="R88" s="9" t="s">
        <v>134</v>
      </c>
      <c r="S88" s="10" t="s">
        <v>134</v>
      </c>
      <c r="T88" s="9" t="s">
        <v>134</v>
      </c>
      <c r="U88" s="10" t="s">
        <v>134</v>
      </c>
      <c r="V88" s="10" t="s">
        <v>134</v>
      </c>
      <c r="W88" s="9" t="s">
        <v>134</v>
      </c>
      <c r="X88" s="9" t="s">
        <v>134</v>
      </c>
      <c r="Y88" s="9" t="s">
        <v>134</v>
      </c>
      <c r="Z88" s="9" t="s">
        <v>134</v>
      </c>
      <c r="AA88" s="3" t="s">
        <v>134</v>
      </c>
      <c r="AB88" s="10" t="s">
        <v>134</v>
      </c>
      <c r="AC88" s="9" t="s">
        <v>134</v>
      </c>
      <c r="AD88" s="9" t="s">
        <v>134</v>
      </c>
      <c r="AE88" s="9" t="s">
        <v>134</v>
      </c>
      <c r="AF88" s="9" t="s">
        <v>134</v>
      </c>
      <c r="AG88" s="9" t="s">
        <v>134</v>
      </c>
      <c r="AH88" s="9" t="s">
        <v>134</v>
      </c>
      <c r="AI88" s="9" t="s">
        <v>134</v>
      </c>
      <c r="AJ88" s="9" t="s">
        <v>134</v>
      </c>
      <c r="AK88" s="9" t="s">
        <v>134</v>
      </c>
      <c r="AL88" s="9" t="s">
        <v>134</v>
      </c>
      <c r="AM88" s="9" t="s">
        <v>134</v>
      </c>
      <c r="AN88" s="9" t="s">
        <v>134</v>
      </c>
      <c r="AO88" s="9" t="s">
        <v>134</v>
      </c>
      <c r="AP88" s="9" t="s">
        <v>134</v>
      </c>
      <c r="AQ88" s="9" t="s">
        <v>134</v>
      </c>
      <c r="AR88" s="9" t="s">
        <v>134</v>
      </c>
      <c r="AS88" s="9" t="s">
        <v>134</v>
      </c>
      <c r="AT88" s="9" t="s">
        <v>134</v>
      </c>
      <c r="AU88" s="9" t="s">
        <v>134</v>
      </c>
      <c r="AV88" s="9" t="s">
        <v>134</v>
      </c>
      <c r="AW88" s="10" t="s">
        <v>134</v>
      </c>
      <c r="AX88" s="10" t="s">
        <v>134</v>
      </c>
      <c r="AY88" s="9" t="s">
        <v>304</v>
      </c>
      <c r="AZ88" s="9" t="s">
        <v>228</v>
      </c>
      <c r="BA88" s="9">
        <v>30</v>
      </c>
      <c r="BB88" s="10" t="s">
        <v>134</v>
      </c>
      <c r="BC88" s="10" t="s">
        <v>548</v>
      </c>
      <c r="BD88" s="9" t="s">
        <v>137</v>
      </c>
      <c r="BE88" s="9" t="s">
        <v>509</v>
      </c>
      <c r="BF88" s="9" t="s">
        <v>516</v>
      </c>
      <c r="BG88" s="8" t="s">
        <v>518</v>
      </c>
      <c r="BH88" s="8" t="s">
        <v>190</v>
      </c>
      <c r="BI88" s="10" t="s">
        <v>134</v>
      </c>
      <c r="BJ88" s="10" t="s">
        <v>134</v>
      </c>
      <c r="BK88" s="8" t="s">
        <v>135</v>
      </c>
      <c r="BL88" s="8" t="s">
        <v>135</v>
      </c>
      <c r="BM88" s="9" t="s">
        <v>134</v>
      </c>
      <c r="BN88" s="9" t="s">
        <v>134</v>
      </c>
      <c r="BO88" s="9" t="s">
        <v>134</v>
      </c>
      <c r="BP88" s="9" t="s">
        <v>134</v>
      </c>
      <c r="BQ88" s="9" t="s">
        <v>134</v>
      </c>
      <c r="BR88" s="9" t="s">
        <v>134</v>
      </c>
      <c r="BS88" s="9" t="s">
        <v>134</v>
      </c>
      <c r="BT88" s="10" t="s">
        <v>134</v>
      </c>
      <c r="BU88" s="9" t="s">
        <v>134</v>
      </c>
      <c r="BV88" s="9" t="s">
        <v>134</v>
      </c>
      <c r="BW88" s="9" t="s">
        <v>134</v>
      </c>
      <c r="BX88" s="9" t="s">
        <v>134</v>
      </c>
      <c r="BY88" s="9" t="s">
        <v>134</v>
      </c>
      <c r="BZ88" s="9" t="s">
        <v>134</v>
      </c>
      <c r="CA88" s="9" t="s">
        <v>134</v>
      </c>
      <c r="CB88" s="9" t="s">
        <v>134</v>
      </c>
      <c r="CC88" s="9" t="s">
        <v>134</v>
      </c>
      <c r="CD88" s="9" t="s">
        <v>134</v>
      </c>
      <c r="CE88" s="9" t="s">
        <v>134</v>
      </c>
      <c r="CF88" s="9" t="s">
        <v>134</v>
      </c>
      <c r="CG88" s="9" t="s">
        <v>134</v>
      </c>
      <c r="CH88" s="9" t="s">
        <v>134</v>
      </c>
      <c r="CI88" s="9" t="s">
        <v>134</v>
      </c>
      <c r="CJ88" s="9" t="s">
        <v>134</v>
      </c>
      <c r="CK88" s="9" t="s">
        <v>134</v>
      </c>
      <c r="CL88" s="9" t="s">
        <v>134</v>
      </c>
      <c r="CM88" s="9" t="s">
        <v>134</v>
      </c>
      <c r="CN88" s="9" t="s">
        <v>134</v>
      </c>
      <c r="CO88" s="9" t="s">
        <v>134</v>
      </c>
      <c r="CP88" s="9" t="s">
        <v>134</v>
      </c>
    </row>
    <row r="89" spans="1:94" ht="22" hidden="1">
      <c r="A89" s="9">
        <v>27</v>
      </c>
      <c r="B89" s="9" t="s">
        <v>134</v>
      </c>
      <c r="C89" s="10">
        <v>87</v>
      </c>
      <c r="D89" s="10" t="s">
        <v>134</v>
      </c>
      <c r="E89" s="9" t="s">
        <v>134</v>
      </c>
      <c r="F89" s="9" t="s">
        <v>134</v>
      </c>
      <c r="G89" s="9" t="s">
        <v>134</v>
      </c>
      <c r="H89" s="9" t="s">
        <v>134</v>
      </c>
      <c r="I89" s="9" t="s">
        <v>134</v>
      </c>
      <c r="J89" s="9" t="s">
        <v>134</v>
      </c>
      <c r="K89" s="9" t="s">
        <v>134</v>
      </c>
      <c r="L89" s="9" t="s">
        <v>134</v>
      </c>
      <c r="M89" s="9" t="s">
        <v>134</v>
      </c>
      <c r="N89" s="9" t="s">
        <v>134</v>
      </c>
      <c r="O89" s="10" t="s">
        <v>134</v>
      </c>
      <c r="P89" s="9" t="s">
        <v>134</v>
      </c>
      <c r="Q89" s="9" t="s">
        <v>134</v>
      </c>
      <c r="R89" s="9" t="s">
        <v>134</v>
      </c>
      <c r="S89" s="10" t="s">
        <v>134</v>
      </c>
      <c r="T89" s="9" t="s">
        <v>134</v>
      </c>
      <c r="U89" s="10" t="s">
        <v>134</v>
      </c>
      <c r="V89" s="10" t="s">
        <v>134</v>
      </c>
      <c r="W89" s="9" t="s">
        <v>134</v>
      </c>
      <c r="X89" s="9" t="s">
        <v>134</v>
      </c>
      <c r="Y89" s="9" t="s">
        <v>134</v>
      </c>
      <c r="Z89" s="9" t="s">
        <v>134</v>
      </c>
      <c r="AA89" s="3" t="s">
        <v>134</v>
      </c>
      <c r="AB89" s="10" t="s">
        <v>134</v>
      </c>
      <c r="AC89" s="9" t="s">
        <v>134</v>
      </c>
      <c r="AD89" s="9" t="s">
        <v>134</v>
      </c>
      <c r="AE89" s="9" t="s">
        <v>134</v>
      </c>
      <c r="AF89" s="9" t="s">
        <v>134</v>
      </c>
      <c r="AG89" s="9" t="s">
        <v>134</v>
      </c>
      <c r="AH89" s="9" t="s">
        <v>134</v>
      </c>
      <c r="AI89" s="9" t="s">
        <v>134</v>
      </c>
      <c r="AJ89" s="9" t="s">
        <v>134</v>
      </c>
      <c r="AK89" s="9" t="s">
        <v>134</v>
      </c>
      <c r="AL89" s="9" t="s">
        <v>134</v>
      </c>
      <c r="AM89" s="9" t="s">
        <v>134</v>
      </c>
      <c r="AN89" s="9" t="s">
        <v>134</v>
      </c>
      <c r="AO89" s="9" t="s">
        <v>134</v>
      </c>
      <c r="AP89" s="9" t="s">
        <v>134</v>
      </c>
      <c r="AQ89" s="9" t="s">
        <v>134</v>
      </c>
      <c r="AR89" s="9" t="s">
        <v>134</v>
      </c>
      <c r="AS89" s="9" t="s">
        <v>134</v>
      </c>
      <c r="AT89" s="9" t="s">
        <v>134</v>
      </c>
      <c r="AU89" s="9" t="s">
        <v>134</v>
      </c>
      <c r="AV89" s="9" t="s">
        <v>134</v>
      </c>
      <c r="AW89" s="10" t="s">
        <v>134</v>
      </c>
      <c r="AX89" s="10" t="s">
        <v>134</v>
      </c>
      <c r="AY89" s="9" t="s">
        <v>355</v>
      </c>
      <c r="AZ89" s="9" t="s">
        <v>228</v>
      </c>
      <c r="BA89" s="9" t="s">
        <v>81</v>
      </c>
      <c r="BB89" s="10" t="s">
        <v>81</v>
      </c>
      <c r="BC89" s="10" t="s">
        <v>81</v>
      </c>
      <c r="BD89" s="9" t="s">
        <v>137</v>
      </c>
      <c r="BE89" s="9" t="s">
        <v>509</v>
      </c>
      <c r="BF89" s="9" t="s">
        <v>140</v>
      </c>
      <c r="BG89" s="9" t="s">
        <v>140</v>
      </c>
      <c r="BH89" s="9">
        <v>0</v>
      </c>
      <c r="BI89" s="10" t="s">
        <v>134</v>
      </c>
      <c r="BJ89" s="10" t="s">
        <v>134</v>
      </c>
      <c r="BK89" s="9" t="s">
        <v>135</v>
      </c>
      <c r="BL89" s="9" t="s">
        <v>127</v>
      </c>
      <c r="BM89" s="9" t="s">
        <v>356</v>
      </c>
      <c r="BN89" s="9" t="s">
        <v>357</v>
      </c>
      <c r="BO89" s="9" t="s">
        <v>172</v>
      </c>
      <c r="BP89" s="9" t="s">
        <v>134</v>
      </c>
      <c r="BQ89" s="9" t="s">
        <v>134</v>
      </c>
      <c r="BR89" s="9" t="s">
        <v>134</v>
      </c>
      <c r="BS89" s="9" t="s">
        <v>134</v>
      </c>
      <c r="BT89" s="10" t="s">
        <v>134</v>
      </c>
      <c r="BU89" s="9" t="s">
        <v>134</v>
      </c>
      <c r="BV89" s="9" t="s">
        <v>134</v>
      </c>
      <c r="BW89" s="9" t="s">
        <v>134</v>
      </c>
      <c r="BX89" s="9" t="s">
        <v>134</v>
      </c>
      <c r="BY89" s="9" t="s">
        <v>134</v>
      </c>
      <c r="BZ89" s="9" t="s">
        <v>134</v>
      </c>
      <c r="CA89" s="9" t="s">
        <v>134</v>
      </c>
      <c r="CB89" s="9" t="s">
        <v>134</v>
      </c>
      <c r="CC89" s="9" t="s">
        <v>134</v>
      </c>
      <c r="CD89" s="9" t="s">
        <v>134</v>
      </c>
      <c r="CE89" s="9" t="s">
        <v>134</v>
      </c>
      <c r="CF89" s="9" t="s">
        <v>134</v>
      </c>
      <c r="CG89" s="9" t="s">
        <v>134</v>
      </c>
      <c r="CH89" s="9" t="s">
        <v>134</v>
      </c>
      <c r="CI89" s="9" t="s">
        <v>134</v>
      </c>
      <c r="CJ89" s="9" t="s">
        <v>134</v>
      </c>
      <c r="CK89" s="9" t="s">
        <v>134</v>
      </c>
      <c r="CL89" s="9" t="s">
        <v>134</v>
      </c>
      <c r="CM89" s="9" t="s">
        <v>134</v>
      </c>
      <c r="CN89" s="9" t="s">
        <v>134</v>
      </c>
      <c r="CO89" s="9" t="s">
        <v>134</v>
      </c>
      <c r="CP89" s="9" t="s">
        <v>134</v>
      </c>
    </row>
    <row r="90" spans="1:94" ht="44">
      <c r="A90" s="9">
        <v>28</v>
      </c>
      <c r="B90" s="6" t="s">
        <v>333</v>
      </c>
      <c r="C90" s="10">
        <v>88</v>
      </c>
      <c r="D90" s="10" t="s">
        <v>668</v>
      </c>
      <c r="E90" s="5" t="s">
        <v>334</v>
      </c>
      <c r="F90" s="5" t="s">
        <v>335</v>
      </c>
      <c r="G90" s="9" t="s">
        <v>182</v>
      </c>
      <c r="H90" s="9" t="s">
        <v>74</v>
      </c>
      <c r="I90" s="9" t="s">
        <v>76</v>
      </c>
      <c r="J90" s="10" t="s">
        <v>485</v>
      </c>
      <c r="K90" s="2" t="s">
        <v>399</v>
      </c>
      <c r="L90" s="2" t="s">
        <v>178</v>
      </c>
      <c r="M90" s="2" t="s">
        <v>127</v>
      </c>
      <c r="N90" s="2" t="s">
        <v>399</v>
      </c>
      <c r="O90" s="2" t="s">
        <v>604</v>
      </c>
      <c r="P90" s="2" t="s">
        <v>167</v>
      </c>
      <c r="Q90" s="9" t="s">
        <v>247</v>
      </c>
      <c r="R90" s="9">
        <v>12</v>
      </c>
      <c r="S90" s="10" t="s">
        <v>586</v>
      </c>
      <c r="T90" s="3" t="s">
        <v>336</v>
      </c>
      <c r="U90" s="3">
        <v>260</v>
      </c>
      <c r="V90" s="7" t="s">
        <v>593</v>
      </c>
      <c r="W90" s="3" t="s">
        <v>167</v>
      </c>
      <c r="X90" s="3" t="s">
        <v>167</v>
      </c>
      <c r="Y90" s="3" t="s">
        <v>167</v>
      </c>
      <c r="Z90" s="3" t="s">
        <v>134</v>
      </c>
      <c r="AA90" s="3">
        <v>150</v>
      </c>
      <c r="AB90" s="3" t="s">
        <v>593</v>
      </c>
      <c r="AC90" s="9" t="s">
        <v>127</v>
      </c>
      <c r="AD90" s="9" t="s">
        <v>485</v>
      </c>
      <c r="AE90" s="8" t="s">
        <v>134</v>
      </c>
      <c r="AF90" s="8" t="s">
        <v>221</v>
      </c>
      <c r="AG90" s="8" t="s">
        <v>273</v>
      </c>
      <c r="AH90" s="8" t="s">
        <v>135</v>
      </c>
      <c r="AI90" s="11" t="s">
        <v>134</v>
      </c>
      <c r="AJ90" s="8" t="s">
        <v>134</v>
      </c>
      <c r="AK90" s="8" t="s">
        <v>135</v>
      </c>
      <c r="AL90" s="8" t="s">
        <v>134</v>
      </c>
      <c r="AM90" s="8" t="s">
        <v>134</v>
      </c>
      <c r="AN90" s="8" t="s">
        <v>135</v>
      </c>
      <c r="AO90" s="8" t="s">
        <v>134</v>
      </c>
      <c r="AP90" s="8" t="s">
        <v>134</v>
      </c>
      <c r="AQ90" s="8" t="s">
        <v>135</v>
      </c>
      <c r="AR90" s="8" t="s">
        <v>134</v>
      </c>
      <c r="AS90" s="8" t="s">
        <v>134</v>
      </c>
      <c r="AT90" s="8" t="s">
        <v>135</v>
      </c>
      <c r="AU90" s="8" t="s">
        <v>134</v>
      </c>
      <c r="AV90" s="8" t="s">
        <v>134</v>
      </c>
      <c r="AW90" s="11" t="s">
        <v>553</v>
      </c>
      <c r="AX90" s="11" t="s">
        <v>556</v>
      </c>
      <c r="AY90" s="9" t="s">
        <v>333</v>
      </c>
      <c r="AZ90" s="8" t="s">
        <v>506</v>
      </c>
      <c r="BA90" s="8" t="s">
        <v>81</v>
      </c>
      <c r="BB90" s="11" t="s">
        <v>81</v>
      </c>
      <c r="BC90" s="11" t="s">
        <v>81</v>
      </c>
      <c r="BD90" s="8" t="s">
        <v>133</v>
      </c>
      <c r="BE90" s="8" t="s">
        <v>81</v>
      </c>
      <c r="BF90" s="8" t="s">
        <v>485</v>
      </c>
      <c r="BG90" s="8" t="s">
        <v>518</v>
      </c>
      <c r="BH90" s="8" t="s">
        <v>523</v>
      </c>
      <c r="BI90" s="11">
        <f>240+200+380+480</f>
        <v>1300</v>
      </c>
      <c r="BJ90" s="11" t="s">
        <v>618</v>
      </c>
      <c r="BK90" s="8" t="s">
        <v>135</v>
      </c>
      <c r="BL90" s="8" t="s">
        <v>135</v>
      </c>
      <c r="BM90" s="8" t="s">
        <v>134</v>
      </c>
      <c r="BN90" s="8" t="s">
        <v>134</v>
      </c>
      <c r="BO90" s="8" t="s">
        <v>134</v>
      </c>
      <c r="BP90" s="8" t="s">
        <v>343</v>
      </c>
      <c r="BQ90" s="8" t="s">
        <v>244</v>
      </c>
      <c r="BR90" s="8" t="s">
        <v>146</v>
      </c>
      <c r="BS90" s="8">
        <v>200</v>
      </c>
      <c r="BT90" s="11" t="s">
        <v>564</v>
      </c>
      <c r="BU90" s="8" t="s">
        <v>344</v>
      </c>
      <c r="BV90" s="8" t="s">
        <v>568</v>
      </c>
      <c r="BW90" s="15">
        <v>80</v>
      </c>
      <c r="BX90" s="8" t="s">
        <v>135</v>
      </c>
      <c r="BY90" s="8" t="s">
        <v>306</v>
      </c>
      <c r="BZ90" s="8" t="s">
        <v>345</v>
      </c>
      <c r="CA90" s="8" t="s">
        <v>308</v>
      </c>
      <c r="CB90" s="8">
        <v>0</v>
      </c>
      <c r="CC90" s="11" t="s">
        <v>485</v>
      </c>
      <c r="CD90" s="11" t="s">
        <v>264</v>
      </c>
      <c r="CE90" s="8" t="s">
        <v>346</v>
      </c>
      <c r="CF90" s="8" t="s">
        <v>167</v>
      </c>
      <c r="CG90" s="8" t="s">
        <v>135</v>
      </c>
      <c r="CH90" s="8" t="s">
        <v>134</v>
      </c>
      <c r="CI90" s="8" t="s">
        <v>134</v>
      </c>
      <c r="CJ90" s="8" t="s">
        <v>134</v>
      </c>
      <c r="CK90" s="8" t="s">
        <v>209</v>
      </c>
      <c r="CL90" s="11" t="s">
        <v>571</v>
      </c>
      <c r="CM90" s="11" t="s">
        <v>572</v>
      </c>
      <c r="CN90" s="11" t="s">
        <v>574</v>
      </c>
      <c r="CO90" s="8" t="s">
        <v>160</v>
      </c>
      <c r="CP90" s="8" t="s">
        <v>160</v>
      </c>
    </row>
    <row r="91" spans="1:94" ht="22" hidden="1">
      <c r="A91" s="9">
        <v>28</v>
      </c>
      <c r="B91" s="9" t="s">
        <v>134</v>
      </c>
      <c r="C91" s="10">
        <v>89</v>
      </c>
      <c r="D91" s="10" t="s">
        <v>134</v>
      </c>
      <c r="E91" s="9" t="s">
        <v>134</v>
      </c>
      <c r="F91" s="9" t="s">
        <v>134</v>
      </c>
      <c r="G91" s="9" t="s">
        <v>134</v>
      </c>
      <c r="H91" s="9" t="s">
        <v>134</v>
      </c>
      <c r="I91" s="9" t="s">
        <v>134</v>
      </c>
      <c r="J91" s="9" t="s">
        <v>134</v>
      </c>
      <c r="K91" s="9" t="s">
        <v>134</v>
      </c>
      <c r="L91" s="9" t="s">
        <v>134</v>
      </c>
      <c r="M91" s="9" t="s">
        <v>134</v>
      </c>
      <c r="N91" s="9" t="s">
        <v>134</v>
      </c>
      <c r="O91" s="10" t="s">
        <v>134</v>
      </c>
      <c r="P91" s="9" t="s">
        <v>134</v>
      </c>
      <c r="Q91" s="9" t="s">
        <v>134</v>
      </c>
      <c r="R91" s="9" t="s">
        <v>134</v>
      </c>
      <c r="S91" s="10" t="s">
        <v>134</v>
      </c>
      <c r="T91" s="9" t="s">
        <v>134</v>
      </c>
      <c r="U91" s="10" t="s">
        <v>134</v>
      </c>
      <c r="V91" s="10" t="s">
        <v>134</v>
      </c>
      <c r="W91" s="9" t="s">
        <v>134</v>
      </c>
      <c r="X91" s="9" t="s">
        <v>134</v>
      </c>
      <c r="Y91" s="9" t="s">
        <v>134</v>
      </c>
      <c r="Z91" s="9" t="s">
        <v>134</v>
      </c>
      <c r="AA91" s="3" t="s">
        <v>134</v>
      </c>
      <c r="AB91" s="10" t="s">
        <v>134</v>
      </c>
      <c r="AC91" s="9" t="s">
        <v>134</v>
      </c>
      <c r="AD91" s="9" t="s">
        <v>134</v>
      </c>
      <c r="AE91" s="9" t="s">
        <v>134</v>
      </c>
      <c r="AF91" s="9" t="s">
        <v>134</v>
      </c>
      <c r="AG91" s="9" t="s">
        <v>134</v>
      </c>
      <c r="AH91" s="9" t="s">
        <v>134</v>
      </c>
      <c r="AI91" s="9" t="s">
        <v>134</v>
      </c>
      <c r="AJ91" s="9" t="s">
        <v>134</v>
      </c>
      <c r="AK91" s="9" t="s">
        <v>134</v>
      </c>
      <c r="AL91" s="9" t="s">
        <v>134</v>
      </c>
      <c r="AM91" s="9" t="s">
        <v>134</v>
      </c>
      <c r="AN91" s="9" t="s">
        <v>134</v>
      </c>
      <c r="AO91" s="9" t="s">
        <v>134</v>
      </c>
      <c r="AP91" s="9" t="s">
        <v>134</v>
      </c>
      <c r="AQ91" s="9" t="s">
        <v>134</v>
      </c>
      <c r="AR91" s="9" t="s">
        <v>134</v>
      </c>
      <c r="AS91" s="9" t="s">
        <v>134</v>
      </c>
      <c r="AT91" s="9" t="s">
        <v>134</v>
      </c>
      <c r="AU91" s="9" t="s">
        <v>134</v>
      </c>
      <c r="AV91" s="9" t="s">
        <v>134</v>
      </c>
      <c r="AW91" s="10" t="s">
        <v>134</v>
      </c>
      <c r="AX91" s="10" t="s">
        <v>134</v>
      </c>
      <c r="AY91" s="9" t="s">
        <v>337</v>
      </c>
      <c r="AZ91" s="9" t="s">
        <v>230</v>
      </c>
      <c r="BA91" s="9">
        <v>60</v>
      </c>
      <c r="BB91" s="10" t="s">
        <v>134</v>
      </c>
      <c r="BC91" s="10" t="s">
        <v>549</v>
      </c>
      <c r="BD91" s="9" t="s">
        <v>133</v>
      </c>
      <c r="BE91" s="8" t="s">
        <v>507</v>
      </c>
      <c r="BF91" s="9" t="s">
        <v>138</v>
      </c>
      <c r="BG91" s="9" t="s">
        <v>519</v>
      </c>
      <c r="BH91" s="9">
        <v>0</v>
      </c>
      <c r="BI91" s="10" t="s">
        <v>134</v>
      </c>
      <c r="BJ91" s="10" t="s">
        <v>134</v>
      </c>
      <c r="BK91" s="8" t="s">
        <v>135</v>
      </c>
      <c r="BL91" s="8" t="s">
        <v>135</v>
      </c>
      <c r="BM91" s="9" t="s">
        <v>134</v>
      </c>
      <c r="BN91" s="9" t="s">
        <v>134</v>
      </c>
      <c r="BO91" s="9" t="s">
        <v>134</v>
      </c>
      <c r="BP91" s="9" t="s">
        <v>134</v>
      </c>
      <c r="BQ91" s="9" t="s">
        <v>134</v>
      </c>
      <c r="BR91" s="9" t="s">
        <v>134</v>
      </c>
      <c r="BS91" s="9" t="s">
        <v>134</v>
      </c>
      <c r="BT91" s="10" t="s">
        <v>134</v>
      </c>
      <c r="BU91" s="9" t="s">
        <v>134</v>
      </c>
      <c r="BV91" s="9" t="s">
        <v>134</v>
      </c>
      <c r="BW91" s="9" t="s">
        <v>134</v>
      </c>
      <c r="BX91" s="9" t="s">
        <v>134</v>
      </c>
      <c r="BY91" s="9" t="s">
        <v>134</v>
      </c>
      <c r="BZ91" s="9" t="s">
        <v>134</v>
      </c>
      <c r="CA91" s="9" t="s">
        <v>134</v>
      </c>
      <c r="CB91" s="9" t="s">
        <v>134</v>
      </c>
      <c r="CC91" s="9" t="s">
        <v>134</v>
      </c>
      <c r="CD91" s="9" t="s">
        <v>134</v>
      </c>
      <c r="CE91" s="9" t="s">
        <v>134</v>
      </c>
      <c r="CF91" s="9" t="s">
        <v>134</v>
      </c>
      <c r="CG91" s="9" t="s">
        <v>134</v>
      </c>
      <c r="CH91" s="9" t="s">
        <v>134</v>
      </c>
      <c r="CI91" s="9" t="s">
        <v>134</v>
      </c>
      <c r="CJ91" s="9" t="s">
        <v>134</v>
      </c>
      <c r="CK91" s="9" t="s">
        <v>134</v>
      </c>
      <c r="CL91" s="9" t="s">
        <v>134</v>
      </c>
      <c r="CM91" s="9" t="s">
        <v>134</v>
      </c>
      <c r="CN91" s="9" t="s">
        <v>134</v>
      </c>
      <c r="CO91" s="9" t="s">
        <v>134</v>
      </c>
      <c r="CP91" s="9" t="s">
        <v>134</v>
      </c>
    </row>
    <row r="92" spans="1:94" ht="22" hidden="1">
      <c r="A92" s="9">
        <v>28</v>
      </c>
      <c r="B92" s="9" t="s">
        <v>134</v>
      </c>
      <c r="C92" s="10">
        <v>90</v>
      </c>
      <c r="D92" s="10" t="s">
        <v>134</v>
      </c>
      <c r="E92" s="9" t="s">
        <v>134</v>
      </c>
      <c r="F92" s="9" t="s">
        <v>134</v>
      </c>
      <c r="G92" s="9" t="s">
        <v>134</v>
      </c>
      <c r="H92" s="9" t="s">
        <v>134</v>
      </c>
      <c r="I92" s="9" t="s">
        <v>134</v>
      </c>
      <c r="J92" s="9" t="s">
        <v>134</v>
      </c>
      <c r="K92" s="9" t="s">
        <v>134</v>
      </c>
      <c r="L92" s="9" t="s">
        <v>134</v>
      </c>
      <c r="M92" s="9" t="s">
        <v>134</v>
      </c>
      <c r="N92" s="9" t="s">
        <v>134</v>
      </c>
      <c r="O92" s="10" t="s">
        <v>134</v>
      </c>
      <c r="P92" s="9" t="s">
        <v>134</v>
      </c>
      <c r="Q92" s="9" t="s">
        <v>134</v>
      </c>
      <c r="R92" s="9" t="s">
        <v>134</v>
      </c>
      <c r="S92" s="10" t="s">
        <v>134</v>
      </c>
      <c r="T92" s="9" t="s">
        <v>134</v>
      </c>
      <c r="U92" s="10" t="s">
        <v>134</v>
      </c>
      <c r="V92" s="10" t="s">
        <v>134</v>
      </c>
      <c r="W92" s="9" t="s">
        <v>134</v>
      </c>
      <c r="X92" s="9" t="s">
        <v>134</v>
      </c>
      <c r="Y92" s="9" t="s">
        <v>134</v>
      </c>
      <c r="Z92" s="9" t="s">
        <v>134</v>
      </c>
      <c r="AA92" s="3" t="s">
        <v>134</v>
      </c>
      <c r="AB92" s="10" t="s">
        <v>134</v>
      </c>
      <c r="AC92" s="9" t="s">
        <v>134</v>
      </c>
      <c r="AD92" s="9" t="s">
        <v>134</v>
      </c>
      <c r="AE92" s="9" t="s">
        <v>134</v>
      </c>
      <c r="AF92" s="9" t="s">
        <v>134</v>
      </c>
      <c r="AG92" s="9" t="s">
        <v>134</v>
      </c>
      <c r="AH92" s="9" t="s">
        <v>134</v>
      </c>
      <c r="AI92" s="9" t="s">
        <v>134</v>
      </c>
      <c r="AJ92" s="9" t="s">
        <v>134</v>
      </c>
      <c r="AK92" s="9" t="s">
        <v>134</v>
      </c>
      <c r="AL92" s="9" t="s">
        <v>134</v>
      </c>
      <c r="AM92" s="9" t="s">
        <v>134</v>
      </c>
      <c r="AN92" s="9" t="s">
        <v>134</v>
      </c>
      <c r="AO92" s="9" t="s">
        <v>134</v>
      </c>
      <c r="AP92" s="9" t="s">
        <v>134</v>
      </c>
      <c r="AQ92" s="9" t="s">
        <v>134</v>
      </c>
      <c r="AR92" s="9" t="s">
        <v>134</v>
      </c>
      <c r="AS92" s="9" t="s">
        <v>134</v>
      </c>
      <c r="AT92" s="9" t="s">
        <v>134</v>
      </c>
      <c r="AU92" s="9" t="s">
        <v>134</v>
      </c>
      <c r="AV92" s="9" t="s">
        <v>134</v>
      </c>
      <c r="AW92" s="10" t="s">
        <v>134</v>
      </c>
      <c r="AX92" s="10" t="s">
        <v>134</v>
      </c>
      <c r="AY92" s="9" t="s">
        <v>338</v>
      </c>
      <c r="AZ92" s="9" t="s">
        <v>229</v>
      </c>
      <c r="BA92" s="9">
        <v>48</v>
      </c>
      <c r="BB92" s="10" t="s">
        <v>134</v>
      </c>
      <c r="BC92" s="10" t="s">
        <v>544</v>
      </c>
      <c r="BD92" s="9" t="s">
        <v>137</v>
      </c>
      <c r="BE92" s="8" t="s">
        <v>507</v>
      </c>
      <c r="BF92" s="9" t="s">
        <v>138</v>
      </c>
      <c r="BG92" s="9" t="s">
        <v>519</v>
      </c>
      <c r="BH92" s="9">
        <v>0</v>
      </c>
      <c r="BI92" s="10" t="s">
        <v>134</v>
      </c>
      <c r="BJ92" s="10" t="s">
        <v>134</v>
      </c>
      <c r="BK92" s="8" t="s">
        <v>135</v>
      </c>
      <c r="BL92" s="8" t="s">
        <v>135</v>
      </c>
      <c r="BM92" s="9" t="s">
        <v>134</v>
      </c>
      <c r="BN92" s="9" t="s">
        <v>134</v>
      </c>
      <c r="BO92" s="9" t="s">
        <v>134</v>
      </c>
      <c r="BP92" s="9" t="s">
        <v>134</v>
      </c>
      <c r="BQ92" s="9" t="s">
        <v>134</v>
      </c>
      <c r="BR92" s="9" t="s">
        <v>134</v>
      </c>
      <c r="BS92" s="9" t="s">
        <v>134</v>
      </c>
      <c r="BT92" s="10" t="s">
        <v>134</v>
      </c>
      <c r="BU92" s="9" t="s">
        <v>134</v>
      </c>
      <c r="BV92" s="9" t="s">
        <v>134</v>
      </c>
      <c r="BW92" s="9" t="s">
        <v>134</v>
      </c>
      <c r="BX92" s="9" t="s">
        <v>134</v>
      </c>
      <c r="BY92" s="9" t="s">
        <v>134</v>
      </c>
      <c r="BZ92" s="9" t="s">
        <v>134</v>
      </c>
      <c r="CA92" s="9" t="s">
        <v>134</v>
      </c>
      <c r="CB92" s="9" t="s">
        <v>134</v>
      </c>
      <c r="CC92" s="9" t="s">
        <v>134</v>
      </c>
      <c r="CD92" s="9" t="s">
        <v>134</v>
      </c>
      <c r="CE92" s="9" t="s">
        <v>134</v>
      </c>
      <c r="CF92" s="9" t="s">
        <v>134</v>
      </c>
      <c r="CG92" s="9" t="s">
        <v>134</v>
      </c>
      <c r="CH92" s="9" t="s">
        <v>134</v>
      </c>
      <c r="CI92" s="9" t="s">
        <v>134</v>
      </c>
      <c r="CJ92" s="9" t="s">
        <v>134</v>
      </c>
      <c r="CK92" s="9" t="s">
        <v>134</v>
      </c>
      <c r="CL92" s="9" t="s">
        <v>134</v>
      </c>
      <c r="CM92" s="9" t="s">
        <v>134</v>
      </c>
      <c r="CN92" s="9" t="s">
        <v>134</v>
      </c>
      <c r="CO92" s="9" t="s">
        <v>134</v>
      </c>
      <c r="CP92" s="9" t="s">
        <v>134</v>
      </c>
    </row>
    <row r="93" spans="1:94" ht="22" hidden="1">
      <c r="A93" s="9">
        <v>28</v>
      </c>
      <c r="B93" s="9" t="s">
        <v>134</v>
      </c>
      <c r="C93" s="10">
        <v>91</v>
      </c>
      <c r="D93" s="10" t="s">
        <v>134</v>
      </c>
      <c r="E93" s="9" t="s">
        <v>134</v>
      </c>
      <c r="F93" s="9" t="s">
        <v>134</v>
      </c>
      <c r="G93" s="9" t="s">
        <v>134</v>
      </c>
      <c r="H93" s="9" t="s">
        <v>134</v>
      </c>
      <c r="I93" s="9" t="s">
        <v>134</v>
      </c>
      <c r="J93" s="9" t="s">
        <v>134</v>
      </c>
      <c r="K93" s="9" t="s">
        <v>134</v>
      </c>
      <c r="L93" s="9" t="s">
        <v>134</v>
      </c>
      <c r="M93" s="9" t="s">
        <v>134</v>
      </c>
      <c r="N93" s="9" t="s">
        <v>134</v>
      </c>
      <c r="O93" s="10" t="s">
        <v>134</v>
      </c>
      <c r="P93" s="9" t="s">
        <v>134</v>
      </c>
      <c r="Q93" s="9" t="s">
        <v>134</v>
      </c>
      <c r="R93" s="9" t="s">
        <v>134</v>
      </c>
      <c r="S93" s="10" t="s">
        <v>134</v>
      </c>
      <c r="T93" s="9" t="s">
        <v>134</v>
      </c>
      <c r="U93" s="10" t="s">
        <v>134</v>
      </c>
      <c r="V93" s="10" t="s">
        <v>134</v>
      </c>
      <c r="W93" s="9" t="s">
        <v>134</v>
      </c>
      <c r="X93" s="9" t="s">
        <v>134</v>
      </c>
      <c r="Y93" s="9" t="s">
        <v>134</v>
      </c>
      <c r="Z93" s="9" t="s">
        <v>134</v>
      </c>
      <c r="AA93" s="3" t="s">
        <v>134</v>
      </c>
      <c r="AB93" s="10" t="s">
        <v>134</v>
      </c>
      <c r="AC93" s="9" t="s">
        <v>134</v>
      </c>
      <c r="AD93" s="9" t="s">
        <v>134</v>
      </c>
      <c r="AE93" s="9" t="s">
        <v>134</v>
      </c>
      <c r="AF93" s="9" t="s">
        <v>134</v>
      </c>
      <c r="AG93" s="9" t="s">
        <v>134</v>
      </c>
      <c r="AH93" s="9" t="s">
        <v>134</v>
      </c>
      <c r="AI93" s="9" t="s">
        <v>134</v>
      </c>
      <c r="AJ93" s="9" t="s">
        <v>134</v>
      </c>
      <c r="AK93" s="9" t="s">
        <v>134</v>
      </c>
      <c r="AL93" s="9" t="s">
        <v>134</v>
      </c>
      <c r="AM93" s="9" t="s">
        <v>134</v>
      </c>
      <c r="AN93" s="9" t="s">
        <v>134</v>
      </c>
      <c r="AO93" s="9" t="s">
        <v>134</v>
      </c>
      <c r="AP93" s="9" t="s">
        <v>134</v>
      </c>
      <c r="AQ93" s="9" t="s">
        <v>134</v>
      </c>
      <c r="AR93" s="9" t="s">
        <v>134</v>
      </c>
      <c r="AS93" s="9" t="s">
        <v>134</v>
      </c>
      <c r="AT93" s="9" t="s">
        <v>134</v>
      </c>
      <c r="AU93" s="9" t="s">
        <v>134</v>
      </c>
      <c r="AV93" s="9" t="s">
        <v>134</v>
      </c>
      <c r="AW93" s="10" t="s">
        <v>134</v>
      </c>
      <c r="AX93" s="10" t="s">
        <v>134</v>
      </c>
      <c r="AY93" s="9" t="s">
        <v>339</v>
      </c>
      <c r="AZ93" s="9" t="s">
        <v>228</v>
      </c>
      <c r="BA93" s="9">
        <v>34</v>
      </c>
      <c r="BB93" s="10" t="s">
        <v>134</v>
      </c>
      <c r="BC93" s="10" t="s">
        <v>548</v>
      </c>
      <c r="BD93" s="9" t="s">
        <v>137</v>
      </c>
      <c r="BE93" s="8" t="s">
        <v>507</v>
      </c>
      <c r="BF93" s="9" t="s">
        <v>478</v>
      </c>
      <c r="BG93" s="8" t="s">
        <v>518</v>
      </c>
      <c r="BH93" s="8" t="s">
        <v>474</v>
      </c>
      <c r="BI93" s="10" t="s">
        <v>134</v>
      </c>
      <c r="BJ93" s="10" t="s">
        <v>134</v>
      </c>
      <c r="BK93" s="8" t="s">
        <v>135</v>
      </c>
      <c r="BL93" s="8" t="s">
        <v>135</v>
      </c>
      <c r="BM93" s="9" t="s">
        <v>134</v>
      </c>
      <c r="BN93" s="9" t="s">
        <v>134</v>
      </c>
      <c r="BO93" s="9" t="s">
        <v>134</v>
      </c>
      <c r="BP93" s="9" t="s">
        <v>134</v>
      </c>
      <c r="BQ93" s="9" t="s">
        <v>134</v>
      </c>
      <c r="BR93" s="9" t="s">
        <v>134</v>
      </c>
      <c r="BS93" s="9" t="s">
        <v>134</v>
      </c>
      <c r="BT93" s="10" t="s">
        <v>134</v>
      </c>
      <c r="BU93" s="9" t="s">
        <v>134</v>
      </c>
      <c r="BV93" s="9" t="s">
        <v>134</v>
      </c>
      <c r="BW93" s="9" t="s">
        <v>134</v>
      </c>
      <c r="BX93" s="9" t="s">
        <v>134</v>
      </c>
      <c r="BY93" s="9" t="s">
        <v>134</v>
      </c>
      <c r="BZ93" s="9" t="s">
        <v>134</v>
      </c>
      <c r="CA93" s="9" t="s">
        <v>134</v>
      </c>
      <c r="CB93" s="9" t="s">
        <v>134</v>
      </c>
      <c r="CC93" s="9" t="s">
        <v>134</v>
      </c>
      <c r="CD93" s="9" t="s">
        <v>134</v>
      </c>
      <c r="CE93" s="9" t="s">
        <v>134</v>
      </c>
      <c r="CF93" s="9" t="s">
        <v>134</v>
      </c>
      <c r="CG93" s="9" t="s">
        <v>134</v>
      </c>
      <c r="CH93" s="9" t="s">
        <v>134</v>
      </c>
      <c r="CI93" s="9" t="s">
        <v>134</v>
      </c>
      <c r="CJ93" s="9" t="s">
        <v>134</v>
      </c>
      <c r="CK93" s="9" t="s">
        <v>134</v>
      </c>
      <c r="CL93" s="9" t="s">
        <v>134</v>
      </c>
      <c r="CM93" s="9" t="s">
        <v>134</v>
      </c>
      <c r="CN93" s="9" t="s">
        <v>134</v>
      </c>
      <c r="CO93" s="9" t="s">
        <v>134</v>
      </c>
      <c r="CP93" s="9" t="s">
        <v>134</v>
      </c>
    </row>
    <row r="94" spans="1:94" ht="22" hidden="1">
      <c r="A94" s="9">
        <v>28</v>
      </c>
      <c r="B94" s="9" t="s">
        <v>134</v>
      </c>
      <c r="C94" s="10">
        <v>92</v>
      </c>
      <c r="D94" s="10" t="s">
        <v>134</v>
      </c>
      <c r="E94" s="9" t="s">
        <v>134</v>
      </c>
      <c r="F94" s="9" t="s">
        <v>134</v>
      </c>
      <c r="G94" s="9" t="s">
        <v>134</v>
      </c>
      <c r="H94" s="9" t="s">
        <v>134</v>
      </c>
      <c r="I94" s="9" t="s">
        <v>134</v>
      </c>
      <c r="J94" s="9" t="s">
        <v>134</v>
      </c>
      <c r="K94" s="9" t="s">
        <v>134</v>
      </c>
      <c r="L94" s="9" t="s">
        <v>134</v>
      </c>
      <c r="M94" s="9" t="s">
        <v>134</v>
      </c>
      <c r="N94" s="9" t="s">
        <v>134</v>
      </c>
      <c r="O94" s="10" t="s">
        <v>134</v>
      </c>
      <c r="P94" s="9" t="s">
        <v>134</v>
      </c>
      <c r="Q94" s="9" t="s">
        <v>134</v>
      </c>
      <c r="R94" s="9" t="s">
        <v>134</v>
      </c>
      <c r="S94" s="10" t="s">
        <v>134</v>
      </c>
      <c r="T94" s="9" t="s">
        <v>134</v>
      </c>
      <c r="U94" s="10" t="s">
        <v>134</v>
      </c>
      <c r="V94" s="10" t="s">
        <v>134</v>
      </c>
      <c r="W94" s="9" t="s">
        <v>134</v>
      </c>
      <c r="X94" s="9" t="s">
        <v>134</v>
      </c>
      <c r="Y94" s="9" t="s">
        <v>134</v>
      </c>
      <c r="Z94" s="9" t="s">
        <v>134</v>
      </c>
      <c r="AA94" s="3" t="s">
        <v>134</v>
      </c>
      <c r="AB94" s="10" t="s">
        <v>134</v>
      </c>
      <c r="AC94" s="9" t="s">
        <v>134</v>
      </c>
      <c r="AD94" s="9" t="s">
        <v>134</v>
      </c>
      <c r="AE94" s="9" t="s">
        <v>134</v>
      </c>
      <c r="AF94" s="9" t="s">
        <v>134</v>
      </c>
      <c r="AG94" s="9" t="s">
        <v>134</v>
      </c>
      <c r="AH94" s="9" t="s">
        <v>134</v>
      </c>
      <c r="AI94" s="9" t="s">
        <v>134</v>
      </c>
      <c r="AJ94" s="9" t="s">
        <v>134</v>
      </c>
      <c r="AK94" s="9" t="s">
        <v>134</v>
      </c>
      <c r="AL94" s="9" t="s">
        <v>134</v>
      </c>
      <c r="AM94" s="9" t="s">
        <v>134</v>
      </c>
      <c r="AN94" s="9" t="s">
        <v>134</v>
      </c>
      <c r="AO94" s="9" t="s">
        <v>134</v>
      </c>
      <c r="AP94" s="9" t="s">
        <v>134</v>
      </c>
      <c r="AQ94" s="9" t="s">
        <v>134</v>
      </c>
      <c r="AR94" s="9" t="s">
        <v>134</v>
      </c>
      <c r="AS94" s="9" t="s">
        <v>134</v>
      </c>
      <c r="AT94" s="9" t="s">
        <v>134</v>
      </c>
      <c r="AU94" s="9" t="s">
        <v>134</v>
      </c>
      <c r="AV94" s="9" t="s">
        <v>134</v>
      </c>
      <c r="AW94" s="10" t="s">
        <v>134</v>
      </c>
      <c r="AX94" s="10" t="s">
        <v>134</v>
      </c>
      <c r="AY94" s="9" t="s">
        <v>340</v>
      </c>
      <c r="AZ94" s="9" t="s">
        <v>228</v>
      </c>
      <c r="BA94" s="9">
        <v>30</v>
      </c>
      <c r="BB94" s="10" t="s">
        <v>134</v>
      </c>
      <c r="BC94" s="10" t="s">
        <v>548</v>
      </c>
      <c r="BD94" s="9" t="s">
        <v>133</v>
      </c>
      <c r="BE94" s="8" t="s">
        <v>507</v>
      </c>
      <c r="BF94" s="9" t="s">
        <v>514</v>
      </c>
      <c r="BG94" s="8" t="s">
        <v>518</v>
      </c>
      <c r="BH94" s="9" t="s">
        <v>535</v>
      </c>
      <c r="BI94" s="10" t="s">
        <v>134</v>
      </c>
      <c r="BJ94" s="10" t="s">
        <v>134</v>
      </c>
      <c r="BK94" s="8" t="s">
        <v>135</v>
      </c>
      <c r="BL94" s="8" t="s">
        <v>135</v>
      </c>
      <c r="BM94" s="9" t="s">
        <v>134</v>
      </c>
      <c r="BN94" s="9" t="s">
        <v>134</v>
      </c>
      <c r="BO94" s="9" t="s">
        <v>134</v>
      </c>
      <c r="BP94" s="9" t="s">
        <v>134</v>
      </c>
      <c r="BQ94" s="9" t="s">
        <v>134</v>
      </c>
      <c r="BR94" s="9" t="s">
        <v>134</v>
      </c>
      <c r="BS94" s="9" t="s">
        <v>134</v>
      </c>
      <c r="BT94" s="10" t="s">
        <v>134</v>
      </c>
      <c r="BU94" s="9" t="s">
        <v>134</v>
      </c>
      <c r="BV94" s="9" t="s">
        <v>134</v>
      </c>
      <c r="BW94" s="9" t="s">
        <v>134</v>
      </c>
      <c r="BX94" s="9" t="s">
        <v>134</v>
      </c>
      <c r="BY94" s="9" t="s">
        <v>134</v>
      </c>
      <c r="BZ94" s="9" t="s">
        <v>134</v>
      </c>
      <c r="CA94" s="9" t="s">
        <v>134</v>
      </c>
      <c r="CB94" s="9" t="s">
        <v>134</v>
      </c>
      <c r="CC94" s="9" t="s">
        <v>134</v>
      </c>
      <c r="CD94" s="9" t="s">
        <v>134</v>
      </c>
      <c r="CE94" s="9" t="s">
        <v>134</v>
      </c>
      <c r="CF94" s="9" t="s">
        <v>134</v>
      </c>
      <c r="CG94" s="9" t="s">
        <v>134</v>
      </c>
      <c r="CH94" s="9" t="s">
        <v>134</v>
      </c>
      <c r="CI94" s="9" t="s">
        <v>134</v>
      </c>
      <c r="CJ94" s="9" t="s">
        <v>134</v>
      </c>
      <c r="CK94" s="9" t="s">
        <v>134</v>
      </c>
      <c r="CL94" s="9" t="s">
        <v>134</v>
      </c>
      <c r="CM94" s="9" t="s">
        <v>134</v>
      </c>
      <c r="CN94" s="9" t="s">
        <v>134</v>
      </c>
      <c r="CO94" s="9" t="s">
        <v>134</v>
      </c>
      <c r="CP94" s="9" t="s">
        <v>134</v>
      </c>
    </row>
    <row r="95" spans="1:94" ht="22" hidden="1">
      <c r="A95" s="9">
        <v>28</v>
      </c>
      <c r="B95" s="9" t="s">
        <v>134</v>
      </c>
      <c r="C95" s="10">
        <v>93</v>
      </c>
      <c r="D95" s="10" t="s">
        <v>134</v>
      </c>
      <c r="E95" s="9" t="s">
        <v>134</v>
      </c>
      <c r="F95" s="9" t="s">
        <v>134</v>
      </c>
      <c r="G95" s="9" t="s">
        <v>134</v>
      </c>
      <c r="H95" s="9" t="s">
        <v>134</v>
      </c>
      <c r="I95" s="9" t="s">
        <v>134</v>
      </c>
      <c r="J95" s="9" t="s">
        <v>134</v>
      </c>
      <c r="K95" s="9" t="s">
        <v>134</v>
      </c>
      <c r="L95" s="9" t="s">
        <v>134</v>
      </c>
      <c r="M95" s="9" t="s">
        <v>134</v>
      </c>
      <c r="N95" s="9" t="s">
        <v>134</v>
      </c>
      <c r="O95" s="10" t="s">
        <v>134</v>
      </c>
      <c r="P95" s="9" t="s">
        <v>134</v>
      </c>
      <c r="Q95" s="9" t="s">
        <v>134</v>
      </c>
      <c r="R95" s="9" t="s">
        <v>134</v>
      </c>
      <c r="S95" s="10" t="s">
        <v>134</v>
      </c>
      <c r="T95" s="9" t="s">
        <v>134</v>
      </c>
      <c r="U95" s="10" t="s">
        <v>134</v>
      </c>
      <c r="V95" s="10" t="s">
        <v>134</v>
      </c>
      <c r="W95" s="9" t="s">
        <v>134</v>
      </c>
      <c r="X95" s="9" t="s">
        <v>134</v>
      </c>
      <c r="Y95" s="9" t="s">
        <v>134</v>
      </c>
      <c r="Z95" s="9" t="s">
        <v>134</v>
      </c>
      <c r="AA95" s="3" t="s">
        <v>134</v>
      </c>
      <c r="AB95" s="10" t="s">
        <v>134</v>
      </c>
      <c r="AC95" s="9" t="s">
        <v>134</v>
      </c>
      <c r="AD95" s="9" t="s">
        <v>134</v>
      </c>
      <c r="AE95" s="9" t="s">
        <v>134</v>
      </c>
      <c r="AF95" s="9" t="s">
        <v>134</v>
      </c>
      <c r="AG95" s="9" t="s">
        <v>134</v>
      </c>
      <c r="AH95" s="9" t="s">
        <v>134</v>
      </c>
      <c r="AI95" s="9" t="s">
        <v>134</v>
      </c>
      <c r="AJ95" s="9" t="s">
        <v>134</v>
      </c>
      <c r="AK95" s="9" t="s">
        <v>134</v>
      </c>
      <c r="AL95" s="9" t="s">
        <v>134</v>
      </c>
      <c r="AM95" s="9" t="s">
        <v>134</v>
      </c>
      <c r="AN95" s="9" t="s">
        <v>134</v>
      </c>
      <c r="AO95" s="9" t="s">
        <v>134</v>
      </c>
      <c r="AP95" s="9" t="s">
        <v>134</v>
      </c>
      <c r="AQ95" s="9" t="s">
        <v>134</v>
      </c>
      <c r="AR95" s="9" t="s">
        <v>134</v>
      </c>
      <c r="AS95" s="9" t="s">
        <v>134</v>
      </c>
      <c r="AT95" s="9" t="s">
        <v>134</v>
      </c>
      <c r="AU95" s="9" t="s">
        <v>134</v>
      </c>
      <c r="AV95" s="9" t="s">
        <v>134</v>
      </c>
      <c r="AW95" s="10" t="s">
        <v>134</v>
      </c>
      <c r="AX95" s="10" t="s">
        <v>134</v>
      </c>
      <c r="AY95" s="9" t="s">
        <v>341</v>
      </c>
      <c r="AZ95" s="9" t="s">
        <v>228</v>
      </c>
      <c r="BA95" s="9">
        <v>36</v>
      </c>
      <c r="BB95" s="10" t="s">
        <v>134</v>
      </c>
      <c r="BC95" s="10" t="s">
        <v>548</v>
      </c>
      <c r="BD95" s="9" t="s">
        <v>133</v>
      </c>
      <c r="BE95" s="8" t="s">
        <v>507</v>
      </c>
      <c r="BF95" s="9" t="s">
        <v>342</v>
      </c>
      <c r="BG95" s="8" t="s">
        <v>518</v>
      </c>
      <c r="BH95" s="9" t="s">
        <v>528</v>
      </c>
      <c r="BI95" s="10" t="s">
        <v>134</v>
      </c>
      <c r="BJ95" s="10" t="s">
        <v>134</v>
      </c>
      <c r="BK95" s="8" t="s">
        <v>135</v>
      </c>
      <c r="BL95" s="8" t="s">
        <v>135</v>
      </c>
      <c r="BM95" s="9" t="s">
        <v>134</v>
      </c>
      <c r="BN95" s="9" t="s">
        <v>134</v>
      </c>
      <c r="BO95" s="9" t="s">
        <v>134</v>
      </c>
      <c r="BP95" s="9" t="s">
        <v>134</v>
      </c>
      <c r="BQ95" s="9" t="s">
        <v>134</v>
      </c>
      <c r="BR95" s="9" t="s">
        <v>134</v>
      </c>
      <c r="BS95" s="9" t="s">
        <v>134</v>
      </c>
      <c r="BT95" s="10" t="s">
        <v>134</v>
      </c>
      <c r="BU95" s="9" t="s">
        <v>134</v>
      </c>
      <c r="BV95" s="9" t="s">
        <v>134</v>
      </c>
      <c r="BW95" s="9" t="s">
        <v>134</v>
      </c>
      <c r="BX95" s="9" t="s">
        <v>134</v>
      </c>
      <c r="BY95" s="9" t="s">
        <v>134</v>
      </c>
      <c r="BZ95" s="9" t="s">
        <v>134</v>
      </c>
      <c r="CA95" s="9" t="s">
        <v>134</v>
      </c>
      <c r="CB95" s="9" t="s">
        <v>134</v>
      </c>
      <c r="CC95" s="9" t="s">
        <v>134</v>
      </c>
      <c r="CD95" s="9" t="s">
        <v>134</v>
      </c>
      <c r="CE95" s="9" t="s">
        <v>134</v>
      </c>
      <c r="CF95" s="9" t="s">
        <v>134</v>
      </c>
      <c r="CG95" s="9" t="s">
        <v>134</v>
      </c>
      <c r="CH95" s="9" t="s">
        <v>134</v>
      </c>
      <c r="CI95" s="9" t="s">
        <v>134</v>
      </c>
      <c r="CJ95" s="9" t="s">
        <v>134</v>
      </c>
      <c r="CK95" s="9" t="s">
        <v>134</v>
      </c>
      <c r="CL95" s="9" t="s">
        <v>134</v>
      </c>
      <c r="CM95" s="9" t="s">
        <v>134</v>
      </c>
      <c r="CN95" s="9" t="s">
        <v>134</v>
      </c>
      <c r="CO95" s="9" t="s">
        <v>134</v>
      </c>
      <c r="CP95" s="9" t="s">
        <v>134</v>
      </c>
    </row>
    <row r="96" spans="1:94" ht="34" customHeight="1">
      <c r="A96" s="9">
        <v>29</v>
      </c>
      <c r="B96" s="6" t="s">
        <v>387</v>
      </c>
      <c r="C96" s="10">
        <v>94</v>
      </c>
      <c r="D96" s="10" t="s">
        <v>669</v>
      </c>
      <c r="E96" s="5" t="s">
        <v>469</v>
      </c>
      <c r="F96" s="5" t="s">
        <v>388</v>
      </c>
      <c r="G96" s="8" t="s">
        <v>278</v>
      </c>
      <c r="H96" s="9" t="s">
        <v>74</v>
      </c>
      <c r="I96" s="9" t="s">
        <v>76</v>
      </c>
      <c r="J96" s="10" t="s">
        <v>485</v>
      </c>
      <c r="K96" s="9" t="s">
        <v>389</v>
      </c>
      <c r="L96" s="9" t="s">
        <v>178</v>
      </c>
      <c r="M96" s="9" t="s">
        <v>127</v>
      </c>
      <c r="N96" s="9" t="s">
        <v>169</v>
      </c>
      <c r="O96" s="2" t="s">
        <v>604</v>
      </c>
      <c r="P96" s="9" t="s">
        <v>167</v>
      </c>
      <c r="Q96" s="9" t="s">
        <v>390</v>
      </c>
      <c r="R96" s="9">
        <f>(12*5)+8</f>
        <v>68</v>
      </c>
      <c r="S96" s="10" t="s">
        <v>591</v>
      </c>
      <c r="T96" s="9" t="s">
        <v>391</v>
      </c>
      <c r="U96" s="10">
        <v>300</v>
      </c>
      <c r="V96" s="7" t="s">
        <v>594</v>
      </c>
      <c r="W96" s="9" t="s">
        <v>167</v>
      </c>
      <c r="X96" s="9" t="s">
        <v>167</v>
      </c>
      <c r="Y96" s="9" t="s">
        <v>167</v>
      </c>
      <c r="Z96" s="9" t="s">
        <v>134</v>
      </c>
      <c r="AA96" s="3">
        <v>280</v>
      </c>
      <c r="AB96" s="3" t="s">
        <v>593</v>
      </c>
      <c r="AC96" s="9" t="s">
        <v>127</v>
      </c>
      <c r="AD96" s="9" t="s">
        <v>273</v>
      </c>
      <c r="AE96" s="9" t="s">
        <v>134</v>
      </c>
      <c r="AF96" s="9" t="s">
        <v>128</v>
      </c>
      <c r="AG96" s="9" t="s">
        <v>273</v>
      </c>
      <c r="AH96" s="9" t="s">
        <v>135</v>
      </c>
      <c r="AI96" s="11" t="s">
        <v>134</v>
      </c>
      <c r="AJ96" s="9" t="s">
        <v>134</v>
      </c>
      <c r="AK96" s="9" t="s">
        <v>135</v>
      </c>
      <c r="AL96" s="9" t="s">
        <v>134</v>
      </c>
      <c r="AM96" s="9" t="s">
        <v>134</v>
      </c>
      <c r="AN96" s="9" t="s">
        <v>135</v>
      </c>
      <c r="AO96" s="9" t="s">
        <v>134</v>
      </c>
      <c r="AP96" s="9" t="s">
        <v>134</v>
      </c>
      <c r="AQ96" s="9" t="s">
        <v>135</v>
      </c>
      <c r="AR96" s="9" t="s">
        <v>134</v>
      </c>
      <c r="AS96" s="9" t="s">
        <v>134</v>
      </c>
      <c r="AT96" s="9" t="s">
        <v>135</v>
      </c>
      <c r="AU96" s="9" t="s">
        <v>134</v>
      </c>
      <c r="AV96" s="9" t="s">
        <v>134</v>
      </c>
      <c r="AW96" s="10" t="s">
        <v>557</v>
      </c>
      <c r="AX96" s="10" t="s">
        <v>554</v>
      </c>
      <c r="AY96" s="9" t="s">
        <v>387</v>
      </c>
      <c r="AZ96" s="8" t="s">
        <v>506</v>
      </c>
      <c r="BA96" s="9" t="s">
        <v>81</v>
      </c>
      <c r="BB96" s="11" t="s">
        <v>81</v>
      </c>
      <c r="BC96" s="11" t="s">
        <v>81</v>
      </c>
      <c r="BD96" s="9" t="s">
        <v>133</v>
      </c>
      <c r="BE96" s="9" t="s">
        <v>508</v>
      </c>
      <c r="BF96" s="8" t="s">
        <v>485</v>
      </c>
      <c r="BG96" s="8" t="s">
        <v>518</v>
      </c>
      <c r="BH96" s="8" t="s">
        <v>349</v>
      </c>
      <c r="BI96" s="11">
        <v>360</v>
      </c>
      <c r="BJ96" s="11" t="s">
        <v>534</v>
      </c>
      <c r="BK96" s="8" t="s">
        <v>135</v>
      </c>
      <c r="BL96" s="8" t="s">
        <v>135</v>
      </c>
      <c r="BM96" s="9" t="s">
        <v>134</v>
      </c>
      <c r="BN96" s="9" t="s">
        <v>134</v>
      </c>
      <c r="BO96" s="9" t="s">
        <v>134</v>
      </c>
      <c r="BP96" s="11" t="s">
        <v>151</v>
      </c>
      <c r="BQ96" s="11" t="s">
        <v>151</v>
      </c>
      <c r="BR96" s="11" t="s">
        <v>151</v>
      </c>
      <c r="BS96" s="9">
        <v>160</v>
      </c>
      <c r="BT96" s="11" t="s">
        <v>563</v>
      </c>
      <c r="BU96" s="9" t="s">
        <v>147</v>
      </c>
      <c r="BV96" s="9" t="s">
        <v>148</v>
      </c>
      <c r="BW96" s="9">
        <v>0</v>
      </c>
      <c r="BX96" s="9" t="s">
        <v>135</v>
      </c>
      <c r="BY96" s="9" t="s">
        <v>394</v>
      </c>
      <c r="BZ96" s="9" t="s">
        <v>134</v>
      </c>
      <c r="CA96" s="9" t="s">
        <v>394</v>
      </c>
      <c r="CB96" s="9">
        <v>0</v>
      </c>
      <c r="CC96" s="11" t="s">
        <v>485</v>
      </c>
      <c r="CD96" s="11" t="s">
        <v>264</v>
      </c>
      <c r="CE96" s="9" t="s">
        <v>395</v>
      </c>
      <c r="CF96" s="9" t="s">
        <v>149</v>
      </c>
      <c r="CG96" s="9" t="s">
        <v>127</v>
      </c>
      <c r="CH96" s="9" t="s">
        <v>134</v>
      </c>
      <c r="CI96" s="9" t="s">
        <v>134</v>
      </c>
      <c r="CJ96" s="9" t="s">
        <v>134</v>
      </c>
      <c r="CK96" s="9" t="s">
        <v>209</v>
      </c>
      <c r="CL96" s="11" t="s">
        <v>570</v>
      </c>
      <c r="CM96" s="11" t="s">
        <v>572</v>
      </c>
      <c r="CN96" s="11" t="s">
        <v>575</v>
      </c>
      <c r="CO96" s="9" t="s">
        <v>160</v>
      </c>
      <c r="CP96" s="9" t="s">
        <v>160</v>
      </c>
    </row>
    <row r="97" spans="1:94" ht="22" hidden="1">
      <c r="A97" s="9">
        <v>29</v>
      </c>
      <c r="B97" s="9" t="s">
        <v>134</v>
      </c>
      <c r="C97" s="10">
        <v>95</v>
      </c>
      <c r="D97" s="10" t="s">
        <v>134</v>
      </c>
      <c r="E97" s="9" t="s">
        <v>134</v>
      </c>
      <c r="F97" s="9" t="s">
        <v>134</v>
      </c>
      <c r="G97" s="9" t="s">
        <v>134</v>
      </c>
      <c r="H97" s="9" t="s">
        <v>134</v>
      </c>
      <c r="I97" s="9" t="s">
        <v>134</v>
      </c>
      <c r="J97" s="9" t="s">
        <v>134</v>
      </c>
      <c r="K97" s="9" t="s">
        <v>134</v>
      </c>
      <c r="L97" s="9" t="s">
        <v>134</v>
      </c>
      <c r="M97" s="9" t="s">
        <v>134</v>
      </c>
      <c r="N97" s="9" t="s">
        <v>134</v>
      </c>
      <c r="O97" s="10" t="s">
        <v>134</v>
      </c>
      <c r="P97" s="9" t="s">
        <v>134</v>
      </c>
      <c r="Q97" s="9" t="s">
        <v>134</v>
      </c>
      <c r="R97" s="9" t="s">
        <v>134</v>
      </c>
      <c r="S97" s="10" t="s">
        <v>134</v>
      </c>
      <c r="T97" s="9" t="s">
        <v>134</v>
      </c>
      <c r="U97" s="10" t="s">
        <v>134</v>
      </c>
      <c r="V97" s="10" t="s">
        <v>134</v>
      </c>
      <c r="W97" s="9" t="s">
        <v>134</v>
      </c>
      <c r="X97" s="9" t="s">
        <v>134</v>
      </c>
      <c r="Y97" s="9" t="s">
        <v>134</v>
      </c>
      <c r="Z97" s="9" t="s">
        <v>134</v>
      </c>
      <c r="AA97" s="3" t="s">
        <v>134</v>
      </c>
      <c r="AB97" s="10" t="s">
        <v>134</v>
      </c>
      <c r="AC97" s="9" t="s">
        <v>134</v>
      </c>
      <c r="AD97" s="9" t="s">
        <v>134</v>
      </c>
      <c r="AE97" s="9" t="s">
        <v>134</v>
      </c>
      <c r="AF97" s="9" t="s">
        <v>134</v>
      </c>
      <c r="AG97" s="9" t="s">
        <v>134</v>
      </c>
      <c r="AH97" s="9" t="s">
        <v>134</v>
      </c>
      <c r="AI97" s="9" t="s">
        <v>134</v>
      </c>
      <c r="AJ97" s="9" t="s">
        <v>134</v>
      </c>
      <c r="AK97" s="9" t="s">
        <v>134</v>
      </c>
      <c r="AL97" s="9" t="s">
        <v>134</v>
      </c>
      <c r="AM97" s="9" t="s">
        <v>134</v>
      </c>
      <c r="AN97" s="9" t="s">
        <v>134</v>
      </c>
      <c r="AO97" s="9" t="s">
        <v>134</v>
      </c>
      <c r="AP97" s="9" t="s">
        <v>134</v>
      </c>
      <c r="AQ97" s="9" t="s">
        <v>134</v>
      </c>
      <c r="AR97" s="9" t="s">
        <v>134</v>
      </c>
      <c r="AS97" s="9" t="s">
        <v>134</v>
      </c>
      <c r="AT97" s="9" t="s">
        <v>134</v>
      </c>
      <c r="AU97" s="9" t="s">
        <v>134</v>
      </c>
      <c r="AV97" s="9" t="s">
        <v>134</v>
      </c>
      <c r="AW97" s="10" t="s">
        <v>134</v>
      </c>
      <c r="AX97" s="10" t="s">
        <v>134</v>
      </c>
      <c r="AY97" s="9" t="s">
        <v>392</v>
      </c>
      <c r="AZ97" s="9" t="s">
        <v>504</v>
      </c>
      <c r="BA97" s="9">
        <v>18</v>
      </c>
      <c r="BB97" s="10" t="s">
        <v>134</v>
      </c>
      <c r="BC97" s="10" t="s">
        <v>546</v>
      </c>
      <c r="BD97" s="9" t="s">
        <v>137</v>
      </c>
      <c r="BE97" s="9" t="s">
        <v>508</v>
      </c>
      <c r="BF97" s="9" t="s">
        <v>138</v>
      </c>
      <c r="BG97" s="9" t="s">
        <v>519</v>
      </c>
      <c r="BH97" s="9">
        <v>0</v>
      </c>
      <c r="BI97" s="10" t="s">
        <v>134</v>
      </c>
      <c r="BJ97" s="10" t="s">
        <v>134</v>
      </c>
      <c r="BK97" s="8" t="s">
        <v>135</v>
      </c>
      <c r="BL97" s="8" t="s">
        <v>135</v>
      </c>
      <c r="BM97" s="9" t="s">
        <v>134</v>
      </c>
      <c r="BN97" s="9" t="s">
        <v>134</v>
      </c>
      <c r="BO97" s="9" t="s">
        <v>134</v>
      </c>
      <c r="BP97" s="9" t="s">
        <v>134</v>
      </c>
      <c r="BQ97" s="9" t="s">
        <v>134</v>
      </c>
      <c r="BR97" s="9" t="s">
        <v>134</v>
      </c>
      <c r="BS97" s="9" t="s">
        <v>134</v>
      </c>
      <c r="BT97" s="10" t="s">
        <v>134</v>
      </c>
      <c r="BU97" s="9" t="s">
        <v>134</v>
      </c>
      <c r="BV97" s="9" t="s">
        <v>134</v>
      </c>
      <c r="BW97" s="9" t="s">
        <v>134</v>
      </c>
      <c r="BX97" s="9" t="s">
        <v>134</v>
      </c>
      <c r="BY97" s="9" t="s">
        <v>134</v>
      </c>
      <c r="BZ97" s="9" t="s">
        <v>134</v>
      </c>
      <c r="CA97" s="9" t="s">
        <v>134</v>
      </c>
      <c r="CB97" s="9" t="s">
        <v>134</v>
      </c>
      <c r="CC97" s="9" t="s">
        <v>134</v>
      </c>
      <c r="CD97" s="9" t="s">
        <v>134</v>
      </c>
      <c r="CE97" s="9" t="s">
        <v>134</v>
      </c>
      <c r="CF97" s="9" t="s">
        <v>134</v>
      </c>
      <c r="CG97" s="9" t="s">
        <v>134</v>
      </c>
      <c r="CH97" s="9" t="s">
        <v>134</v>
      </c>
      <c r="CI97" s="9" t="s">
        <v>134</v>
      </c>
      <c r="CJ97" s="9" t="s">
        <v>134</v>
      </c>
      <c r="CK97" s="9" t="s">
        <v>134</v>
      </c>
      <c r="CL97" s="9" t="s">
        <v>134</v>
      </c>
      <c r="CM97" s="9" t="s">
        <v>134</v>
      </c>
      <c r="CN97" s="9" t="s">
        <v>134</v>
      </c>
      <c r="CO97" s="9" t="s">
        <v>134</v>
      </c>
      <c r="CP97" s="9" t="s">
        <v>134</v>
      </c>
    </row>
    <row r="98" spans="1:94" ht="22" hidden="1">
      <c r="A98" s="9">
        <v>29</v>
      </c>
      <c r="B98" s="9" t="s">
        <v>134</v>
      </c>
      <c r="C98" s="10">
        <v>96</v>
      </c>
      <c r="D98" s="10" t="s">
        <v>134</v>
      </c>
      <c r="E98" s="9" t="s">
        <v>134</v>
      </c>
      <c r="F98" s="9" t="s">
        <v>134</v>
      </c>
      <c r="G98" s="9" t="s">
        <v>134</v>
      </c>
      <c r="H98" s="9" t="s">
        <v>134</v>
      </c>
      <c r="I98" s="9" t="s">
        <v>134</v>
      </c>
      <c r="J98" s="9" t="s">
        <v>134</v>
      </c>
      <c r="K98" s="9" t="s">
        <v>134</v>
      </c>
      <c r="L98" s="9" t="s">
        <v>134</v>
      </c>
      <c r="M98" s="9" t="s">
        <v>134</v>
      </c>
      <c r="N98" s="9" t="s">
        <v>134</v>
      </c>
      <c r="O98" s="10" t="s">
        <v>134</v>
      </c>
      <c r="P98" s="9" t="s">
        <v>134</v>
      </c>
      <c r="Q98" s="9" t="s">
        <v>134</v>
      </c>
      <c r="R98" s="9" t="s">
        <v>134</v>
      </c>
      <c r="S98" s="10" t="s">
        <v>134</v>
      </c>
      <c r="T98" s="9" t="s">
        <v>134</v>
      </c>
      <c r="U98" s="10" t="s">
        <v>134</v>
      </c>
      <c r="V98" s="10" t="s">
        <v>134</v>
      </c>
      <c r="W98" s="9" t="s">
        <v>134</v>
      </c>
      <c r="X98" s="9" t="s">
        <v>134</v>
      </c>
      <c r="Y98" s="9" t="s">
        <v>134</v>
      </c>
      <c r="Z98" s="9" t="s">
        <v>134</v>
      </c>
      <c r="AA98" s="3" t="s">
        <v>134</v>
      </c>
      <c r="AB98" s="10" t="s">
        <v>134</v>
      </c>
      <c r="AC98" s="9" t="s">
        <v>134</v>
      </c>
      <c r="AD98" s="9" t="s">
        <v>134</v>
      </c>
      <c r="AE98" s="9" t="s">
        <v>134</v>
      </c>
      <c r="AF98" s="9" t="s">
        <v>134</v>
      </c>
      <c r="AG98" s="9" t="s">
        <v>134</v>
      </c>
      <c r="AH98" s="9" t="s">
        <v>134</v>
      </c>
      <c r="AI98" s="9" t="s">
        <v>134</v>
      </c>
      <c r="AJ98" s="9" t="s">
        <v>134</v>
      </c>
      <c r="AK98" s="9" t="s">
        <v>134</v>
      </c>
      <c r="AL98" s="9" t="s">
        <v>134</v>
      </c>
      <c r="AM98" s="9" t="s">
        <v>134</v>
      </c>
      <c r="AN98" s="9" t="s">
        <v>134</v>
      </c>
      <c r="AO98" s="9" t="s">
        <v>134</v>
      </c>
      <c r="AP98" s="9" t="s">
        <v>134</v>
      </c>
      <c r="AQ98" s="9" t="s">
        <v>134</v>
      </c>
      <c r="AR98" s="9" t="s">
        <v>134</v>
      </c>
      <c r="AS98" s="9" t="s">
        <v>134</v>
      </c>
      <c r="AT98" s="9" t="s">
        <v>134</v>
      </c>
      <c r="AU98" s="9" t="s">
        <v>134</v>
      </c>
      <c r="AV98" s="9" t="s">
        <v>134</v>
      </c>
      <c r="AW98" s="10" t="s">
        <v>134</v>
      </c>
      <c r="AX98" s="10" t="s">
        <v>134</v>
      </c>
      <c r="AY98" s="9" t="s">
        <v>393</v>
      </c>
      <c r="AZ98" s="9" t="s">
        <v>229</v>
      </c>
      <c r="BA98" s="9">
        <v>52</v>
      </c>
      <c r="BB98" s="10" t="s">
        <v>134</v>
      </c>
      <c r="BC98" s="10" t="s">
        <v>545</v>
      </c>
      <c r="BD98" s="9" t="s">
        <v>137</v>
      </c>
      <c r="BE98" s="9" t="s">
        <v>510</v>
      </c>
      <c r="BF98" s="9" t="s">
        <v>138</v>
      </c>
      <c r="BG98" s="9" t="s">
        <v>519</v>
      </c>
      <c r="BH98" s="9">
        <v>0</v>
      </c>
      <c r="BI98" s="10" t="s">
        <v>134</v>
      </c>
      <c r="BJ98" s="10" t="s">
        <v>134</v>
      </c>
      <c r="BK98" s="8" t="s">
        <v>135</v>
      </c>
      <c r="BL98" s="8" t="s">
        <v>135</v>
      </c>
      <c r="BM98" s="9" t="s">
        <v>134</v>
      </c>
      <c r="BN98" s="9" t="s">
        <v>134</v>
      </c>
      <c r="BO98" s="9" t="s">
        <v>134</v>
      </c>
      <c r="BP98" s="9" t="s">
        <v>134</v>
      </c>
      <c r="BQ98" s="9" t="s">
        <v>134</v>
      </c>
      <c r="BR98" s="9" t="s">
        <v>134</v>
      </c>
      <c r="BS98" s="9" t="s">
        <v>134</v>
      </c>
      <c r="BT98" s="10" t="s">
        <v>134</v>
      </c>
      <c r="BU98" s="9" t="s">
        <v>134</v>
      </c>
      <c r="BV98" s="9" t="s">
        <v>134</v>
      </c>
      <c r="BW98" s="9" t="s">
        <v>134</v>
      </c>
      <c r="BX98" s="9" t="s">
        <v>134</v>
      </c>
      <c r="BY98" s="9" t="s">
        <v>134</v>
      </c>
      <c r="BZ98" s="9" t="s">
        <v>134</v>
      </c>
      <c r="CA98" s="9" t="s">
        <v>134</v>
      </c>
      <c r="CB98" s="9" t="s">
        <v>134</v>
      </c>
      <c r="CC98" s="9" t="s">
        <v>134</v>
      </c>
      <c r="CD98" s="9" t="s">
        <v>134</v>
      </c>
      <c r="CE98" s="9" t="s">
        <v>134</v>
      </c>
      <c r="CF98" s="9" t="s">
        <v>134</v>
      </c>
      <c r="CG98" s="9" t="s">
        <v>134</v>
      </c>
      <c r="CH98" s="9" t="s">
        <v>134</v>
      </c>
      <c r="CI98" s="9" t="s">
        <v>134</v>
      </c>
      <c r="CJ98" s="9" t="s">
        <v>134</v>
      </c>
      <c r="CK98" s="9" t="s">
        <v>134</v>
      </c>
      <c r="CL98" s="9" t="s">
        <v>134</v>
      </c>
      <c r="CM98" s="9" t="s">
        <v>134</v>
      </c>
      <c r="CN98" s="9" t="s">
        <v>134</v>
      </c>
      <c r="CO98" s="9" t="s">
        <v>134</v>
      </c>
      <c r="CP98" s="9" t="s">
        <v>134</v>
      </c>
    </row>
    <row r="99" spans="1:94" ht="22">
      <c r="A99" s="9">
        <v>30</v>
      </c>
      <c r="B99" s="6" t="s">
        <v>396</v>
      </c>
      <c r="C99" s="10">
        <v>97</v>
      </c>
      <c r="D99" s="10" t="s">
        <v>670</v>
      </c>
      <c r="E99" s="5" t="s">
        <v>397</v>
      </c>
      <c r="F99" s="5" t="s">
        <v>398</v>
      </c>
      <c r="G99" s="8" t="s">
        <v>278</v>
      </c>
      <c r="H99" s="9" t="s">
        <v>74</v>
      </c>
      <c r="I99" s="9" t="s">
        <v>76</v>
      </c>
      <c r="J99" s="9" t="s">
        <v>486</v>
      </c>
      <c r="K99" s="2" t="s">
        <v>399</v>
      </c>
      <c r="L99" s="2" t="s">
        <v>178</v>
      </c>
      <c r="M99" s="2" t="s">
        <v>127</v>
      </c>
      <c r="N99" s="2" t="s">
        <v>400</v>
      </c>
      <c r="O99" s="10" t="s">
        <v>605</v>
      </c>
      <c r="P99" s="2" t="s">
        <v>167</v>
      </c>
      <c r="Q99" s="9" t="s">
        <v>294</v>
      </c>
      <c r="R99" s="9">
        <v>9</v>
      </c>
      <c r="S99" s="10" t="s">
        <v>588</v>
      </c>
      <c r="T99" s="7" t="s">
        <v>190</v>
      </c>
      <c r="U99" s="7">
        <v>340</v>
      </c>
      <c r="V99" s="7" t="s">
        <v>595</v>
      </c>
      <c r="W99" s="3" t="s">
        <v>167</v>
      </c>
      <c r="X99" s="3" t="s">
        <v>167</v>
      </c>
      <c r="Y99" s="3" t="s">
        <v>167</v>
      </c>
      <c r="Z99" s="3" t="s">
        <v>134</v>
      </c>
      <c r="AA99" s="3">
        <v>495</v>
      </c>
      <c r="AB99" s="3" t="s">
        <v>598</v>
      </c>
      <c r="AC99" s="9" t="s">
        <v>127</v>
      </c>
      <c r="AD99" s="9" t="s">
        <v>486</v>
      </c>
      <c r="AE99" s="8" t="s">
        <v>134</v>
      </c>
      <c r="AF99" s="8" t="s">
        <v>221</v>
      </c>
      <c r="AG99" s="8" t="s">
        <v>502</v>
      </c>
      <c r="AH99" s="8" t="s">
        <v>135</v>
      </c>
      <c r="AI99" s="11" t="s">
        <v>134</v>
      </c>
      <c r="AJ99" s="10" t="s">
        <v>134</v>
      </c>
      <c r="AK99" s="8" t="s">
        <v>135</v>
      </c>
      <c r="AL99" s="8" t="s">
        <v>167</v>
      </c>
      <c r="AM99" s="8" t="s">
        <v>167</v>
      </c>
      <c r="AN99" s="8" t="s">
        <v>135</v>
      </c>
      <c r="AO99" s="8" t="s">
        <v>167</v>
      </c>
      <c r="AP99" s="8" t="s">
        <v>167</v>
      </c>
      <c r="AQ99" s="8" t="s">
        <v>135</v>
      </c>
      <c r="AR99" s="8" t="s">
        <v>167</v>
      </c>
      <c r="AS99" s="8" t="s">
        <v>167</v>
      </c>
      <c r="AT99" s="8" t="s">
        <v>135</v>
      </c>
      <c r="AU99" s="8" t="s">
        <v>167</v>
      </c>
      <c r="AV99" s="8" t="s">
        <v>167</v>
      </c>
      <c r="AW99" s="11" t="s">
        <v>553</v>
      </c>
      <c r="AX99" s="11" t="s">
        <v>556</v>
      </c>
      <c r="AY99" s="9" t="s">
        <v>396</v>
      </c>
      <c r="AZ99" s="8" t="s">
        <v>506</v>
      </c>
      <c r="BA99" s="8" t="s">
        <v>81</v>
      </c>
      <c r="BB99" s="11" t="s">
        <v>81</v>
      </c>
      <c r="BC99" s="11" t="s">
        <v>81</v>
      </c>
      <c r="BD99" s="8" t="s">
        <v>133</v>
      </c>
      <c r="BE99" s="8" t="s">
        <v>507</v>
      </c>
      <c r="BF99" s="8" t="s">
        <v>485</v>
      </c>
      <c r="BG99" s="8" t="s">
        <v>518</v>
      </c>
      <c r="BH99" s="8" t="s">
        <v>464</v>
      </c>
      <c r="BI99" s="11">
        <f>15*20</f>
        <v>300</v>
      </c>
      <c r="BJ99" s="11" t="s">
        <v>532</v>
      </c>
      <c r="BK99" s="8" t="s">
        <v>135</v>
      </c>
      <c r="BL99" s="8" t="s">
        <v>135</v>
      </c>
      <c r="BM99" s="8" t="s">
        <v>134</v>
      </c>
      <c r="BN99" s="8" t="s">
        <v>134</v>
      </c>
      <c r="BO99" s="8" t="s">
        <v>134</v>
      </c>
      <c r="BP99" s="8" t="s">
        <v>409</v>
      </c>
      <c r="BQ99" s="8" t="s">
        <v>410</v>
      </c>
      <c r="BR99" s="8" t="s">
        <v>343</v>
      </c>
      <c r="BS99" s="8">
        <v>500</v>
      </c>
      <c r="BT99" s="11" t="s">
        <v>567</v>
      </c>
      <c r="BU99" s="8" t="s">
        <v>147</v>
      </c>
      <c r="BV99" s="8" t="s">
        <v>328</v>
      </c>
      <c r="BW99" s="8">
        <v>0</v>
      </c>
      <c r="BX99" s="8" t="s">
        <v>135</v>
      </c>
      <c r="BY99" s="8" t="s">
        <v>366</v>
      </c>
      <c r="BZ99" s="8" t="s">
        <v>134</v>
      </c>
      <c r="CA99" s="8" t="s">
        <v>366</v>
      </c>
      <c r="CB99" s="8">
        <v>0</v>
      </c>
      <c r="CC99" s="11" t="s">
        <v>485</v>
      </c>
      <c r="CD99" s="11" t="s">
        <v>264</v>
      </c>
      <c r="CE99" s="8" t="s">
        <v>278</v>
      </c>
      <c r="CF99" s="8" t="s">
        <v>266</v>
      </c>
      <c r="CG99" s="8" t="s">
        <v>127</v>
      </c>
      <c r="CH99" s="8" t="s">
        <v>134</v>
      </c>
      <c r="CI99" s="8" t="s">
        <v>134</v>
      </c>
      <c r="CJ99" s="8" t="s">
        <v>134</v>
      </c>
      <c r="CK99" s="8" t="s">
        <v>209</v>
      </c>
      <c r="CL99" s="11" t="s">
        <v>570</v>
      </c>
      <c r="CM99" s="11" t="s">
        <v>572</v>
      </c>
      <c r="CN99" s="8" t="s">
        <v>151</v>
      </c>
      <c r="CO99" s="8" t="s">
        <v>160</v>
      </c>
      <c r="CP99" s="8" t="s">
        <v>160</v>
      </c>
    </row>
    <row r="100" spans="1:94" ht="22" hidden="1">
      <c r="A100" s="9">
        <v>30</v>
      </c>
      <c r="B100" s="9" t="s">
        <v>134</v>
      </c>
      <c r="C100" s="10">
        <v>98</v>
      </c>
      <c r="D100" s="10" t="s">
        <v>134</v>
      </c>
      <c r="E100" s="9" t="s">
        <v>134</v>
      </c>
      <c r="F100" s="9" t="s">
        <v>134</v>
      </c>
      <c r="G100" s="9" t="s">
        <v>134</v>
      </c>
      <c r="H100" s="9" t="s">
        <v>134</v>
      </c>
      <c r="I100" s="9" t="s">
        <v>134</v>
      </c>
      <c r="J100" s="9" t="s">
        <v>134</v>
      </c>
      <c r="K100" s="9" t="s">
        <v>134</v>
      </c>
      <c r="L100" s="9" t="s">
        <v>134</v>
      </c>
      <c r="M100" s="9" t="s">
        <v>134</v>
      </c>
      <c r="N100" s="9" t="s">
        <v>134</v>
      </c>
      <c r="O100" s="10" t="s">
        <v>134</v>
      </c>
      <c r="P100" s="9" t="s">
        <v>134</v>
      </c>
      <c r="Q100" s="9" t="s">
        <v>134</v>
      </c>
      <c r="R100" s="9" t="s">
        <v>134</v>
      </c>
      <c r="S100" s="10" t="s">
        <v>134</v>
      </c>
      <c r="T100" s="9" t="s">
        <v>134</v>
      </c>
      <c r="U100" s="10" t="s">
        <v>134</v>
      </c>
      <c r="V100" s="10" t="s">
        <v>134</v>
      </c>
      <c r="W100" s="9" t="s">
        <v>134</v>
      </c>
      <c r="X100" s="9" t="s">
        <v>134</v>
      </c>
      <c r="Y100" s="9" t="s">
        <v>134</v>
      </c>
      <c r="Z100" s="9" t="s">
        <v>134</v>
      </c>
      <c r="AA100" s="9" t="s">
        <v>134</v>
      </c>
      <c r="AB100" s="10" t="s">
        <v>134</v>
      </c>
      <c r="AC100" s="9" t="s">
        <v>134</v>
      </c>
      <c r="AD100" s="9" t="s">
        <v>134</v>
      </c>
      <c r="AE100" s="9" t="s">
        <v>134</v>
      </c>
      <c r="AF100" s="9" t="s">
        <v>134</v>
      </c>
      <c r="AG100" s="9" t="s">
        <v>134</v>
      </c>
      <c r="AH100" s="9" t="s">
        <v>134</v>
      </c>
      <c r="AI100" s="9" t="s">
        <v>134</v>
      </c>
      <c r="AJ100" s="9" t="s">
        <v>134</v>
      </c>
      <c r="AK100" s="9" t="s">
        <v>134</v>
      </c>
      <c r="AL100" s="9" t="s">
        <v>134</v>
      </c>
      <c r="AM100" s="9" t="s">
        <v>134</v>
      </c>
      <c r="AN100" s="9" t="s">
        <v>134</v>
      </c>
      <c r="AO100" s="9" t="s">
        <v>134</v>
      </c>
      <c r="AP100" s="9" t="s">
        <v>134</v>
      </c>
      <c r="AQ100" s="9" t="s">
        <v>134</v>
      </c>
      <c r="AR100" s="9" t="s">
        <v>134</v>
      </c>
      <c r="AS100" s="9" t="s">
        <v>134</v>
      </c>
      <c r="AT100" s="9" t="s">
        <v>134</v>
      </c>
      <c r="AU100" s="9" t="s">
        <v>134</v>
      </c>
      <c r="AV100" s="9" t="s">
        <v>134</v>
      </c>
      <c r="AW100" s="10" t="s">
        <v>134</v>
      </c>
      <c r="AX100" s="10" t="s">
        <v>134</v>
      </c>
      <c r="AY100" s="9" t="s">
        <v>401</v>
      </c>
      <c r="AZ100" s="9" t="s">
        <v>504</v>
      </c>
      <c r="BA100" s="9">
        <v>37</v>
      </c>
      <c r="BB100" s="10" t="s">
        <v>134</v>
      </c>
      <c r="BC100" s="10" t="s">
        <v>548</v>
      </c>
      <c r="BD100" s="9" t="s">
        <v>137</v>
      </c>
      <c r="BE100" s="8" t="s">
        <v>507</v>
      </c>
      <c r="BF100" s="9" t="s">
        <v>138</v>
      </c>
      <c r="BG100" s="9" t="s">
        <v>519</v>
      </c>
      <c r="BH100" s="9">
        <v>0</v>
      </c>
      <c r="BI100" s="10" t="s">
        <v>134</v>
      </c>
      <c r="BJ100" s="10" t="s">
        <v>134</v>
      </c>
      <c r="BK100" s="8" t="s">
        <v>135</v>
      </c>
      <c r="BL100" s="8" t="s">
        <v>135</v>
      </c>
      <c r="BM100" s="9" t="s">
        <v>134</v>
      </c>
      <c r="BN100" s="9" t="s">
        <v>134</v>
      </c>
      <c r="BO100" s="9" t="s">
        <v>134</v>
      </c>
      <c r="BP100" s="9" t="s">
        <v>134</v>
      </c>
      <c r="BQ100" s="9" t="s">
        <v>134</v>
      </c>
      <c r="BR100" s="9" t="s">
        <v>134</v>
      </c>
      <c r="BS100" s="9" t="s">
        <v>134</v>
      </c>
      <c r="BT100" s="10" t="s">
        <v>134</v>
      </c>
      <c r="BU100" s="9" t="s">
        <v>134</v>
      </c>
      <c r="BV100" s="9" t="s">
        <v>134</v>
      </c>
      <c r="BW100" s="9" t="s">
        <v>134</v>
      </c>
      <c r="BX100" s="9" t="s">
        <v>134</v>
      </c>
      <c r="BY100" s="9" t="s">
        <v>134</v>
      </c>
      <c r="BZ100" s="9" t="s">
        <v>134</v>
      </c>
      <c r="CA100" s="9" t="s">
        <v>134</v>
      </c>
      <c r="CB100" s="9" t="s">
        <v>134</v>
      </c>
      <c r="CC100" s="9" t="s">
        <v>134</v>
      </c>
      <c r="CD100" s="9" t="s">
        <v>134</v>
      </c>
      <c r="CE100" s="9" t="s">
        <v>134</v>
      </c>
      <c r="CF100" s="9" t="s">
        <v>134</v>
      </c>
      <c r="CG100" s="9" t="s">
        <v>134</v>
      </c>
      <c r="CH100" s="9" t="s">
        <v>134</v>
      </c>
      <c r="CI100" s="9" t="s">
        <v>134</v>
      </c>
      <c r="CJ100" s="9" t="s">
        <v>134</v>
      </c>
      <c r="CK100" s="9" t="s">
        <v>134</v>
      </c>
      <c r="CL100" s="9" t="s">
        <v>134</v>
      </c>
      <c r="CM100" s="9" t="s">
        <v>134</v>
      </c>
      <c r="CN100" s="9" t="s">
        <v>134</v>
      </c>
      <c r="CO100" s="9" t="s">
        <v>134</v>
      </c>
      <c r="CP100" s="9" t="s">
        <v>134</v>
      </c>
    </row>
    <row r="101" spans="1:94" ht="22" hidden="1">
      <c r="A101" s="9">
        <v>30</v>
      </c>
      <c r="B101" s="9" t="s">
        <v>134</v>
      </c>
      <c r="C101" s="10">
        <v>99</v>
      </c>
      <c r="D101" s="10" t="s">
        <v>134</v>
      </c>
      <c r="E101" s="9" t="s">
        <v>134</v>
      </c>
      <c r="F101" s="9" t="s">
        <v>134</v>
      </c>
      <c r="G101" s="9" t="s">
        <v>134</v>
      </c>
      <c r="H101" s="9" t="s">
        <v>134</v>
      </c>
      <c r="I101" s="9" t="s">
        <v>134</v>
      </c>
      <c r="J101" s="9" t="s">
        <v>134</v>
      </c>
      <c r="K101" s="9" t="s">
        <v>134</v>
      </c>
      <c r="L101" s="9" t="s">
        <v>134</v>
      </c>
      <c r="M101" s="9" t="s">
        <v>134</v>
      </c>
      <c r="N101" s="9" t="s">
        <v>134</v>
      </c>
      <c r="O101" s="10" t="s">
        <v>134</v>
      </c>
      <c r="P101" s="9" t="s">
        <v>134</v>
      </c>
      <c r="Q101" s="9" t="s">
        <v>134</v>
      </c>
      <c r="R101" s="9" t="s">
        <v>134</v>
      </c>
      <c r="S101" s="10" t="s">
        <v>134</v>
      </c>
      <c r="T101" s="9" t="s">
        <v>134</v>
      </c>
      <c r="U101" s="10" t="s">
        <v>134</v>
      </c>
      <c r="V101" s="10" t="s">
        <v>134</v>
      </c>
      <c r="W101" s="9" t="s">
        <v>134</v>
      </c>
      <c r="X101" s="9" t="s">
        <v>134</v>
      </c>
      <c r="Y101" s="9" t="s">
        <v>134</v>
      </c>
      <c r="Z101" s="9" t="s">
        <v>134</v>
      </c>
      <c r="AA101" s="9" t="s">
        <v>134</v>
      </c>
      <c r="AB101" s="10" t="s">
        <v>134</v>
      </c>
      <c r="AC101" s="9" t="s">
        <v>134</v>
      </c>
      <c r="AD101" s="9" t="s">
        <v>134</v>
      </c>
      <c r="AE101" s="9" t="s">
        <v>134</v>
      </c>
      <c r="AF101" s="9" t="s">
        <v>134</v>
      </c>
      <c r="AG101" s="9" t="s">
        <v>134</v>
      </c>
      <c r="AH101" s="9" t="s">
        <v>134</v>
      </c>
      <c r="AI101" s="9" t="s">
        <v>134</v>
      </c>
      <c r="AJ101" s="9" t="s">
        <v>134</v>
      </c>
      <c r="AK101" s="9" t="s">
        <v>134</v>
      </c>
      <c r="AL101" s="9" t="s">
        <v>134</v>
      </c>
      <c r="AM101" s="9" t="s">
        <v>134</v>
      </c>
      <c r="AN101" s="9" t="s">
        <v>134</v>
      </c>
      <c r="AO101" s="9" t="s">
        <v>134</v>
      </c>
      <c r="AP101" s="9" t="s">
        <v>134</v>
      </c>
      <c r="AQ101" s="9" t="s">
        <v>134</v>
      </c>
      <c r="AR101" s="9" t="s">
        <v>134</v>
      </c>
      <c r="AS101" s="9" t="s">
        <v>134</v>
      </c>
      <c r="AT101" s="9" t="s">
        <v>134</v>
      </c>
      <c r="AU101" s="9" t="s">
        <v>134</v>
      </c>
      <c r="AV101" s="9" t="s">
        <v>134</v>
      </c>
      <c r="AW101" s="10" t="s">
        <v>134</v>
      </c>
      <c r="AX101" s="10" t="s">
        <v>134</v>
      </c>
      <c r="AY101" s="9" t="s">
        <v>402</v>
      </c>
      <c r="AZ101" s="9" t="s">
        <v>505</v>
      </c>
      <c r="BA101" s="9">
        <v>15</v>
      </c>
      <c r="BB101" s="10" t="s">
        <v>134</v>
      </c>
      <c r="BC101" s="10" t="s">
        <v>546</v>
      </c>
      <c r="BD101" s="9" t="s">
        <v>133</v>
      </c>
      <c r="BE101" s="9" t="s">
        <v>509</v>
      </c>
      <c r="BF101" s="9" t="s">
        <v>140</v>
      </c>
      <c r="BG101" s="9" t="s">
        <v>140</v>
      </c>
      <c r="BH101" s="9">
        <v>0</v>
      </c>
      <c r="BI101" s="10" t="s">
        <v>134</v>
      </c>
      <c r="BJ101" s="10" t="s">
        <v>134</v>
      </c>
      <c r="BK101" s="8" t="s">
        <v>135</v>
      </c>
      <c r="BL101" s="9" t="s">
        <v>127</v>
      </c>
      <c r="BM101" s="9" t="s">
        <v>232</v>
      </c>
      <c r="BN101" s="9" t="s">
        <v>407</v>
      </c>
      <c r="BO101" s="9" t="s">
        <v>408</v>
      </c>
      <c r="BP101" s="9" t="s">
        <v>134</v>
      </c>
      <c r="BQ101" s="9" t="s">
        <v>134</v>
      </c>
      <c r="BR101" s="9" t="s">
        <v>134</v>
      </c>
      <c r="BS101" s="9" t="s">
        <v>134</v>
      </c>
      <c r="BT101" s="10" t="s">
        <v>134</v>
      </c>
      <c r="BU101" s="9" t="s">
        <v>134</v>
      </c>
      <c r="BV101" s="9" t="s">
        <v>134</v>
      </c>
      <c r="BW101" s="9" t="s">
        <v>134</v>
      </c>
      <c r="BX101" s="9" t="s">
        <v>134</v>
      </c>
      <c r="BY101" s="9" t="s">
        <v>134</v>
      </c>
      <c r="BZ101" s="9" t="s">
        <v>134</v>
      </c>
      <c r="CA101" s="9" t="s">
        <v>134</v>
      </c>
      <c r="CB101" s="9" t="s">
        <v>134</v>
      </c>
      <c r="CC101" s="9" t="s">
        <v>134</v>
      </c>
      <c r="CD101" s="9" t="s">
        <v>134</v>
      </c>
      <c r="CE101" s="9" t="s">
        <v>134</v>
      </c>
      <c r="CF101" s="9" t="s">
        <v>134</v>
      </c>
      <c r="CG101" s="9" t="s">
        <v>134</v>
      </c>
      <c r="CH101" s="9" t="s">
        <v>134</v>
      </c>
      <c r="CI101" s="9" t="s">
        <v>134</v>
      </c>
      <c r="CJ101" s="9" t="s">
        <v>134</v>
      </c>
      <c r="CK101" s="9" t="s">
        <v>134</v>
      </c>
      <c r="CL101" s="9" t="s">
        <v>134</v>
      </c>
      <c r="CM101" s="9" t="s">
        <v>134</v>
      </c>
      <c r="CN101" s="9" t="s">
        <v>134</v>
      </c>
      <c r="CO101" s="9" t="s">
        <v>134</v>
      </c>
      <c r="CP101" s="9" t="s">
        <v>134</v>
      </c>
    </row>
    <row r="102" spans="1:94" ht="22" hidden="1">
      <c r="A102" s="9">
        <v>30</v>
      </c>
      <c r="B102" s="9" t="s">
        <v>134</v>
      </c>
      <c r="C102" s="10">
        <v>100</v>
      </c>
      <c r="D102" s="10" t="s">
        <v>134</v>
      </c>
      <c r="E102" s="9" t="s">
        <v>134</v>
      </c>
      <c r="F102" s="9" t="s">
        <v>134</v>
      </c>
      <c r="G102" s="9" t="s">
        <v>134</v>
      </c>
      <c r="H102" s="9" t="s">
        <v>134</v>
      </c>
      <c r="I102" s="9" t="s">
        <v>134</v>
      </c>
      <c r="J102" s="9" t="s">
        <v>134</v>
      </c>
      <c r="K102" s="9" t="s">
        <v>134</v>
      </c>
      <c r="L102" s="9" t="s">
        <v>134</v>
      </c>
      <c r="M102" s="9" t="s">
        <v>134</v>
      </c>
      <c r="N102" s="9" t="s">
        <v>134</v>
      </c>
      <c r="O102" s="10" t="s">
        <v>134</v>
      </c>
      <c r="P102" s="9" t="s">
        <v>134</v>
      </c>
      <c r="Q102" s="9" t="s">
        <v>134</v>
      </c>
      <c r="R102" s="9" t="s">
        <v>134</v>
      </c>
      <c r="S102" s="10" t="s">
        <v>134</v>
      </c>
      <c r="T102" s="9" t="s">
        <v>134</v>
      </c>
      <c r="U102" s="10" t="s">
        <v>134</v>
      </c>
      <c r="V102" s="10" t="s">
        <v>134</v>
      </c>
      <c r="W102" s="9" t="s">
        <v>134</v>
      </c>
      <c r="X102" s="9" t="s">
        <v>134</v>
      </c>
      <c r="Y102" s="9" t="s">
        <v>134</v>
      </c>
      <c r="Z102" s="9" t="s">
        <v>134</v>
      </c>
      <c r="AA102" s="9" t="s">
        <v>134</v>
      </c>
      <c r="AB102" s="10" t="s">
        <v>134</v>
      </c>
      <c r="AC102" s="9" t="s">
        <v>134</v>
      </c>
      <c r="AD102" s="9" t="s">
        <v>134</v>
      </c>
      <c r="AE102" s="9" t="s">
        <v>134</v>
      </c>
      <c r="AF102" s="9" t="s">
        <v>134</v>
      </c>
      <c r="AG102" s="9" t="s">
        <v>134</v>
      </c>
      <c r="AH102" s="9" t="s">
        <v>134</v>
      </c>
      <c r="AI102" s="9" t="s">
        <v>134</v>
      </c>
      <c r="AJ102" s="9" t="s">
        <v>134</v>
      </c>
      <c r="AK102" s="9" t="s">
        <v>134</v>
      </c>
      <c r="AL102" s="9" t="s">
        <v>134</v>
      </c>
      <c r="AM102" s="9" t="s">
        <v>134</v>
      </c>
      <c r="AN102" s="9" t="s">
        <v>134</v>
      </c>
      <c r="AO102" s="9" t="s">
        <v>134</v>
      </c>
      <c r="AP102" s="9" t="s">
        <v>134</v>
      </c>
      <c r="AQ102" s="9" t="s">
        <v>134</v>
      </c>
      <c r="AR102" s="9" t="s">
        <v>134</v>
      </c>
      <c r="AS102" s="9" t="s">
        <v>134</v>
      </c>
      <c r="AT102" s="9" t="s">
        <v>134</v>
      </c>
      <c r="AU102" s="9" t="s">
        <v>134</v>
      </c>
      <c r="AV102" s="9" t="s">
        <v>134</v>
      </c>
      <c r="AW102" s="10" t="s">
        <v>134</v>
      </c>
      <c r="AX102" s="10" t="s">
        <v>134</v>
      </c>
      <c r="AY102" s="9" t="s">
        <v>403</v>
      </c>
      <c r="AZ102" s="9" t="s">
        <v>505</v>
      </c>
      <c r="BA102" s="9">
        <v>13</v>
      </c>
      <c r="BB102" s="10" t="s">
        <v>134</v>
      </c>
      <c r="BC102" s="10" t="s">
        <v>539</v>
      </c>
      <c r="BD102" s="9" t="s">
        <v>133</v>
      </c>
      <c r="BE102" s="9" t="s">
        <v>509</v>
      </c>
      <c r="BF102" s="9" t="s">
        <v>140</v>
      </c>
      <c r="BG102" s="9" t="s">
        <v>140</v>
      </c>
      <c r="BH102" s="9">
        <v>0</v>
      </c>
      <c r="BI102" s="10" t="s">
        <v>134</v>
      </c>
      <c r="BJ102" s="10" t="s">
        <v>134</v>
      </c>
      <c r="BK102" s="8" t="s">
        <v>135</v>
      </c>
      <c r="BL102" s="9" t="s">
        <v>127</v>
      </c>
      <c r="BM102" s="9" t="s">
        <v>141</v>
      </c>
      <c r="BN102" s="9" t="s">
        <v>407</v>
      </c>
      <c r="BO102" s="9" t="s">
        <v>408</v>
      </c>
      <c r="BP102" s="9" t="s">
        <v>134</v>
      </c>
      <c r="BQ102" s="9" t="s">
        <v>134</v>
      </c>
      <c r="BR102" s="9" t="s">
        <v>134</v>
      </c>
      <c r="BS102" s="9" t="s">
        <v>134</v>
      </c>
      <c r="BT102" s="10" t="s">
        <v>134</v>
      </c>
      <c r="BU102" s="9" t="s">
        <v>134</v>
      </c>
      <c r="BV102" s="9" t="s">
        <v>134</v>
      </c>
      <c r="BW102" s="9" t="s">
        <v>134</v>
      </c>
      <c r="BX102" s="9" t="s">
        <v>134</v>
      </c>
      <c r="BY102" s="9" t="s">
        <v>134</v>
      </c>
      <c r="BZ102" s="9" t="s">
        <v>134</v>
      </c>
      <c r="CA102" s="9" t="s">
        <v>134</v>
      </c>
      <c r="CB102" s="9" t="s">
        <v>134</v>
      </c>
      <c r="CC102" s="9" t="s">
        <v>134</v>
      </c>
      <c r="CD102" s="9" t="s">
        <v>134</v>
      </c>
      <c r="CE102" s="9" t="s">
        <v>134</v>
      </c>
      <c r="CF102" s="9" t="s">
        <v>134</v>
      </c>
      <c r="CG102" s="9" t="s">
        <v>134</v>
      </c>
      <c r="CH102" s="9" t="s">
        <v>134</v>
      </c>
      <c r="CI102" s="9" t="s">
        <v>134</v>
      </c>
      <c r="CJ102" s="9" t="s">
        <v>134</v>
      </c>
      <c r="CK102" s="9" t="s">
        <v>134</v>
      </c>
      <c r="CL102" s="9" t="s">
        <v>134</v>
      </c>
      <c r="CM102" s="9" t="s">
        <v>134</v>
      </c>
      <c r="CN102" s="9" t="s">
        <v>134</v>
      </c>
      <c r="CO102" s="9" t="s">
        <v>134</v>
      </c>
      <c r="CP102" s="9" t="s">
        <v>134</v>
      </c>
    </row>
    <row r="103" spans="1:94" ht="22" hidden="1">
      <c r="A103" s="9">
        <v>30</v>
      </c>
      <c r="B103" s="9" t="s">
        <v>134</v>
      </c>
      <c r="C103" s="10">
        <v>101</v>
      </c>
      <c r="D103" s="10" t="s">
        <v>134</v>
      </c>
      <c r="E103" s="9" t="s">
        <v>134</v>
      </c>
      <c r="F103" s="9" t="s">
        <v>134</v>
      </c>
      <c r="G103" s="9" t="s">
        <v>134</v>
      </c>
      <c r="H103" s="9" t="s">
        <v>134</v>
      </c>
      <c r="I103" s="9" t="s">
        <v>134</v>
      </c>
      <c r="J103" s="9" t="s">
        <v>134</v>
      </c>
      <c r="K103" s="9" t="s">
        <v>134</v>
      </c>
      <c r="L103" s="9" t="s">
        <v>134</v>
      </c>
      <c r="M103" s="9" t="s">
        <v>134</v>
      </c>
      <c r="N103" s="9" t="s">
        <v>134</v>
      </c>
      <c r="O103" s="10" t="s">
        <v>134</v>
      </c>
      <c r="P103" s="9" t="s">
        <v>134</v>
      </c>
      <c r="Q103" s="9" t="s">
        <v>134</v>
      </c>
      <c r="R103" s="9" t="s">
        <v>134</v>
      </c>
      <c r="S103" s="10" t="s">
        <v>134</v>
      </c>
      <c r="T103" s="9" t="s">
        <v>134</v>
      </c>
      <c r="U103" s="10" t="s">
        <v>134</v>
      </c>
      <c r="V103" s="10" t="s">
        <v>134</v>
      </c>
      <c r="W103" s="9" t="s">
        <v>134</v>
      </c>
      <c r="X103" s="9" t="s">
        <v>134</v>
      </c>
      <c r="Y103" s="9" t="s">
        <v>134</v>
      </c>
      <c r="Z103" s="9" t="s">
        <v>134</v>
      </c>
      <c r="AA103" s="9" t="s">
        <v>134</v>
      </c>
      <c r="AB103" s="10" t="s">
        <v>134</v>
      </c>
      <c r="AC103" s="9" t="s">
        <v>134</v>
      </c>
      <c r="AD103" s="9" t="s">
        <v>134</v>
      </c>
      <c r="AE103" s="9" t="s">
        <v>134</v>
      </c>
      <c r="AF103" s="9" t="s">
        <v>134</v>
      </c>
      <c r="AG103" s="9" t="s">
        <v>134</v>
      </c>
      <c r="AH103" s="9" t="s">
        <v>134</v>
      </c>
      <c r="AI103" s="9" t="s">
        <v>134</v>
      </c>
      <c r="AJ103" s="9" t="s">
        <v>134</v>
      </c>
      <c r="AK103" s="9" t="s">
        <v>134</v>
      </c>
      <c r="AL103" s="9" t="s">
        <v>134</v>
      </c>
      <c r="AM103" s="9" t="s">
        <v>134</v>
      </c>
      <c r="AN103" s="9" t="s">
        <v>134</v>
      </c>
      <c r="AO103" s="9" t="s">
        <v>134</v>
      </c>
      <c r="AP103" s="9" t="s">
        <v>134</v>
      </c>
      <c r="AQ103" s="9" t="s">
        <v>134</v>
      </c>
      <c r="AR103" s="9" t="s">
        <v>134</v>
      </c>
      <c r="AS103" s="9" t="s">
        <v>134</v>
      </c>
      <c r="AT103" s="9" t="s">
        <v>134</v>
      </c>
      <c r="AU103" s="9" t="s">
        <v>134</v>
      </c>
      <c r="AV103" s="9" t="s">
        <v>134</v>
      </c>
      <c r="AW103" s="10" t="s">
        <v>134</v>
      </c>
      <c r="AX103" s="10" t="s">
        <v>134</v>
      </c>
      <c r="AY103" s="9" t="s">
        <v>404</v>
      </c>
      <c r="AZ103" s="9" t="s">
        <v>505</v>
      </c>
      <c r="BA103" s="9">
        <v>12</v>
      </c>
      <c r="BB103" s="10" t="s">
        <v>134</v>
      </c>
      <c r="BC103" s="10" t="s">
        <v>539</v>
      </c>
      <c r="BD103" s="9" t="s">
        <v>137</v>
      </c>
      <c r="BE103" s="9" t="s">
        <v>509</v>
      </c>
      <c r="BF103" s="9" t="s">
        <v>140</v>
      </c>
      <c r="BG103" s="9" t="s">
        <v>140</v>
      </c>
      <c r="BH103" s="9">
        <v>0</v>
      </c>
      <c r="BI103" s="10" t="s">
        <v>134</v>
      </c>
      <c r="BJ103" s="10" t="s">
        <v>134</v>
      </c>
      <c r="BK103" s="8" t="s">
        <v>135</v>
      </c>
      <c r="BL103" s="9" t="s">
        <v>127</v>
      </c>
      <c r="BM103" s="9" t="s">
        <v>141</v>
      </c>
      <c r="BN103" s="9" t="s">
        <v>407</v>
      </c>
      <c r="BO103" s="9" t="s">
        <v>408</v>
      </c>
      <c r="BP103" s="9" t="s">
        <v>134</v>
      </c>
      <c r="BQ103" s="9" t="s">
        <v>134</v>
      </c>
      <c r="BR103" s="9" t="s">
        <v>134</v>
      </c>
      <c r="BS103" s="9" t="s">
        <v>134</v>
      </c>
      <c r="BT103" s="10" t="s">
        <v>134</v>
      </c>
      <c r="BU103" s="9" t="s">
        <v>134</v>
      </c>
      <c r="BV103" s="9" t="s">
        <v>134</v>
      </c>
      <c r="BW103" s="9" t="s">
        <v>134</v>
      </c>
      <c r="BX103" s="9" t="s">
        <v>134</v>
      </c>
      <c r="BY103" s="9" t="s">
        <v>134</v>
      </c>
      <c r="BZ103" s="9" t="s">
        <v>134</v>
      </c>
      <c r="CA103" s="9" t="s">
        <v>134</v>
      </c>
      <c r="CB103" s="9" t="s">
        <v>134</v>
      </c>
      <c r="CC103" s="9" t="s">
        <v>134</v>
      </c>
      <c r="CD103" s="9" t="s">
        <v>134</v>
      </c>
      <c r="CE103" s="9" t="s">
        <v>134</v>
      </c>
      <c r="CF103" s="9" t="s">
        <v>134</v>
      </c>
      <c r="CG103" s="9" t="s">
        <v>134</v>
      </c>
      <c r="CH103" s="9" t="s">
        <v>134</v>
      </c>
      <c r="CI103" s="9" t="s">
        <v>134</v>
      </c>
      <c r="CJ103" s="9" t="s">
        <v>134</v>
      </c>
      <c r="CK103" s="9" t="s">
        <v>134</v>
      </c>
      <c r="CL103" s="9" t="s">
        <v>134</v>
      </c>
      <c r="CM103" s="9" t="s">
        <v>134</v>
      </c>
      <c r="CN103" s="9" t="s">
        <v>134</v>
      </c>
      <c r="CO103" s="9" t="s">
        <v>134</v>
      </c>
      <c r="CP103" s="9" t="s">
        <v>134</v>
      </c>
    </row>
    <row r="104" spans="1:94" ht="22" hidden="1">
      <c r="A104" s="9">
        <v>30</v>
      </c>
      <c r="B104" s="9" t="s">
        <v>134</v>
      </c>
      <c r="C104" s="10">
        <v>102</v>
      </c>
      <c r="D104" s="10" t="s">
        <v>134</v>
      </c>
      <c r="E104" s="9" t="s">
        <v>134</v>
      </c>
      <c r="F104" s="9" t="s">
        <v>134</v>
      </c>
      <c r="G104" s="9" t="s">
        <v>134</v>
      </c>
      <c r="H104" s="9" t="s">
        <v>134</v>
      </c>
      <c r="I104" s="9" t="s">
        <v>134</v>
      </c>
      <c r="J104" s="9" t="s">
        <v>134</v>
      </c>
      <c r="K104" s="9" t="s">
        <v>134</v>
      </c>
      <c r="L104" s="9" t="s">
        <v>134</v>
      </c>
      <c r="M104" s="9" t="s">
        <v>134</v>
      </c>
      <c r="N104" s="9" t="s">
        <v>134</v>
      </c>
      <c r="O104" s="10" t="s">
        <v>134</v>
      </c>
      <c r="P104" s="9" t="s">
        <v>134</v>
      </c>
      <c r="Q104" s="9" t="s">
        <v>134</v>
      </c>
      <c r="R104" s="9" t="s">
        <v>134</v>
      </c>
      <c r="S104" s="10" t="s">
        <v>134</v>
      </c>
      <c r="T104" s="9" t="s">
        <v>134</v>
      </c>
      <c r="U104" s="10" t="s">
        <v>134</v>
      </c>
      <c r="V104" s="10" t="s">
        <v>134</v>
      </c>
      <c r="W104" s="9" t="s">
        <v>134</v>
      </c>
      <c r="X104" s="9" t="s">
        <v>134</v>
      </c>
      <c r="Y104" s="9" t="s">
        <v>134</v>
      </c>
      <c r="Z104" s="9" t="s">
        <v>134</v>
      </c>
      <c r="AA104" s="9" t="s">
        <v>134</v>
      </c>
      <c r="AB104" s="10" t="s">
        <v>134</v>
      </c>
      <c r="AC104" s="9" t="s">
        <v>134</v>
      </c>
      <c r="AD104" s="9" t="s">
        <v>134</v>
      </c>
      <c r="AE104" s="9" t="s">
        <v>134</v>
      </c>
      <c r="AF104" s="9" t="s">
        <v>134</v>
      </c>
      <c r="AG104" s="9" t="s">
        <v>134</v>
      </c>
      <c r="AH104" s="9" t="s">
        <v>134</v>
      </c>
      <c r="AI104" s="9" t="s">
        <v>134</v>
      </c>
      <c r="AJ104" s="9" t="s">
        <v>134</v>
      </c>
      <c r="AK104" s="9" t="s">
        <v>134</v>
      </c>
      <c r="AL104" s="9" t="s">
        <v>134</v>
      </c>
      <c r="AM104" s="9" t="s">
        <v>134</v>
      </c>
      <c r="AN104" s="9" t="s">
        <v>134</v>
      </c>
      <c r="AO104" s="9" t="s">
        <v>134</v>
      </c>
      <c r="AP104" s="9" t="s">
        <v>134</v>
      </c>
      <c r="AQ104" s="9" t="s">
        <v>134</v>
      </c>
      <c r="AR104" s="9" t="s">
        <v>134</v>
      </c>
      <c r="AS104" s="9" t="s">
        <v>134</v>
      </c>
      <c r="AT104" s="9" t="s">
        <v>134</v>
      </c>
      <c r="AU104" s="9" t="s">
        <v>134</v>
      </c>
      <c r="AV104" s="9" t="s">
        <v>134</v>
      </c>
      <c r="AW104" s="10" t="s">
        <v>134</v>
      </c>
      <c r="AX104" s="10" t="s">
        <v>134</v>
      </c>
      <c r="AY104" s="9" t="s">
        <v>405</v>
      </c>
      <c r="AZ104" s="9" t="s">
        <v>505</v>
      </c>
      <c r="BA104" s="9">
        <v>9</v>
      </c>
      <c r="BB104" s="10" t="s">
        <v>134</v>
      </c>
      <c r="BC104" s="10" t="s">
        <v>539</v>
      </c>
      <c r="BD104" s="9" t="s">
        <v>137</v>
      </c>
      <c r="BE104" s="9" t="s">
        <v>509</v>
      </c>
      <c r="BF104" s="9" t="s">
        <v>140</v>
      </c>
      <c r="BG104" s="9" t="s">
        <v>140</v>
      </c>
      <c r="BH104" s="9">
        <v>0</v>
      </c>
      <c r="BI104" s="10" t="s">
        <v>134</v>
      </c>
      <c r="BJ104" s="10" t="s">
        <v>134</v>
      </c>
      <c r="BK104" s="8" t="s">
        <v>135</v>
      </c>
      <c r="BL104" s="9" t="s">
        <v>127</v>
      </c>
      <c r="BM104" s="9" t="s">
        <v>141</v>
      </c>
      <c r="BN104" s="9" t="s">
        <v>142</v>
      </c>
      <c r="BO104" s="9" t="s">
        <v>143</v>
      </c>
      <c r="BP104" s="9" t="s">
        <v>134</v>
      </c>
      <c r="BQ104" s="9" t="s">
        <v>134</v>
      </c>
      <c r="BR104" s="9" t="s">
        <v>134</v>
      </c>
      <c r="BS104" s="9" t="s">
        <v>134</v>
      </c>
      <c r="BT104" s="10" t="s">
        <v>134</v>
      </c>
      <c r="BU104" s="9" t="s">
        <v>134</v>
      </c>
      <c r="BV104" s="9" t="s">
        <v>134</v>
      </c>
      <c r="BW104" s="9" t="s">
        <v>134</v>
      </c>
      <c r="BX104" s="9" t="s">
        <v>134</v>
      </c>
      <c r="BY104" s="9" t="s">
        <v>134</v>
      </c>
      <c r="BZ104" s="9" t="s">
        <v>134</v>
      </c>
      <c r="CA104" s="9" t="s">
        <v>134</v>
      </c>
      <c r="CB104" s="9" t="s">
        <v>134</v>
      </c>
      <c r="CC104" s="9" t="s">
        <v>134</v>
      </c>
      <c r="CD104" s="9" t="s">
        <v>134</v>
      </c>
      <c r="CE104" s="9" t="s">
        <v>134</v>
      </c>
      <c r="CF104" s="9" t="s">
        <v>134</v>
      </c>
      <c r="CG104" s="9" t="s">
        <v>134</v>
      </c>
      <c r="CH104" s="9" t="s">
        <v>134</v>
      </c>
      <c r="CI104" s="9" t="s">
        <v>134</v>
      </c>
      <c r="CJ104" s="9" t="s">
        <v>134</v>
      </c>
      <c r="CK104" s="9" t="s">
        <v>134</v>
      </c>
      <c r="CL104" s="9" t="s">
        <v>134</v>
      </c>
      <c r="CM104" s="9" t="s">
        <v>134</v>
      </c>
      <c r="CN104" s="9" t="s">
        <v>134</v>
      </c>
      <c r="CO104" s="9" t="s">
        <v>134</v>
      </c>
      <c r="CP104" s="9" t="s">
        <v>134</v>
      </c>
    </row>
    <row r="105" spans="1:94" ht="22">
      <c r="A105" s="9">
        <v>31</v>
      </c>
      <c r="B105" s="6" t="s">
        <v>411</v>
      </c>
      <c r="C105" s="10">
        <v>103</v>
      </c>
      <c r="D105" s="10" t="s">
        <v>671</v>
      </c>
      <c r="E105" s="5" t="s">
        <v>412</v>
      </c>
      <c r="F105" s="5" t="s">
        <v>413</v>
      </c>
      <c r="G105" s="8" t="s">
        <v>278</v>
      </c>
      <c r="H105" s="9" t="s">
        <v>74</v>
      </c>
      <c r="I105" s="9" t="s">
        <v>76</v>
      </c>
      <c r="J105" s="10" t="s">
        <v>485</v>
      </c>
      <c r="K105" s="2" t="s">
        <v>414</v>
      </c>
      <c r="L105" s="2" t="s">
        <v>178</v>
      </c>
      <c r="M105" s="2" t="s">
        <v>127</v>
      </c>
      <c r="N105" s="2" t="s">
        <v>169</v>
      </c>
      <c r="O105" s="2" t="s">
        <v>604</v>
      </c>
      <c r="P105" s="2" t="s">
        <v>167</v>
      </c>
      <c r="Q105" s="9" t="s">
        <v>417</v>
      </c>
      <c r="R105" s="9">
        <f>(12*2)+8</f>
        <v>32</v>
      </c>
      <c r="S105" s="10" t="s">
        <v>590</v>
      </c>
      <c r="T105" s="7" t="s">
        <v>190</v>
      </c>
      <c r="U105" s="7">
        <v>340</v>
      </c>
      <c r="V105" s="7" t="s">
        <v>595</v>
      </c>
      <c r="W105" s="3" t="s">
        <v>167</v>
      </c>
      <c r="X105" s="3" t="s">
        <v>167</v>
      </c>
      <c r="Y105" s="3" t="s">
        <v>167</v>
      </c>
      <c r="Z105" s="3" t="s">
        <v>134</v>
      </c>
      <c r="AA105" s="3">
        <v>700</v>
      </c>
      <c r="AB105" s="3" t="s">
        <v>610</v>
      </c>
      <c r="AC105" s="9" t="s">
        <v>127</v>
      </c>
      <c r="AD105" s="9" t="s">
        <v>481</v>
      </c>
      <c r="AE105" s="8" t="s">
        <v>134</v>
      </c>
      <c r="AF105" s="8" t="s">
        <v>128</v>
      </c>
      <c r="AG105" s="8" t="s">
        <v>497</v>
      </c>
      <c r="AH105" s="8" t="s">
        <v>127</v>
      </c>
      <c r="AI105" s="8" t="s">
        <v>167</v>
      </c>
      <c r="AJ105" s="8" t="s">
        <v>503</v>
      </c>
      <c r="AK105" s="8" t="s">
        <v>127</v>
      </c>
      <c r="AL105" s="8" t="s">
        <v>255</v>
      </c>
      <c r="AM105" s="8" t="s">
        <v>503</v>
      </c>
      <c r="AN105" s="8" t="s">
        <v>127</v>
      </c>
      <c r="AO105" s="8" t="s">
        <v>167</v>
      </c>
      <c r="AP105" s="8" t="s">
        <v>503</v>
      </c>
      <c r="AQ105" s="8" t="s">
        <v>127</v>
      </c>
      <c r="AR105" s="8" t="s">
        <v>167</v>
      </c>
      <c r="AS105" s="8" t="s">
        <v>503</v>
      </c>
      <c r="AT105" s="8" t="s">
        <v>127</v>
      </c>
      <c r="AU105" s="8" t="s">
        <v>167</v>
      </c>
      <c r="AV105" s="8" t="s">
        <v>503</v>
      </c>
      <c r="AW105" s="11" t="s">
        <v>557</v>
      </c>
      <c r="AX105" s="11" t="s">
        <v>554</v>
      </c>
      <c r="AY105" s="9" t="s">
        <v>411</v>
      </c>
      <c r="AZ105" s="8" t="s">
        <v>506</v>
      </c>
      <c r="BA105" s="8" t="s">
        <v>81</v>
      </c>
      <c r="BB105" s="11" t="s">
        <v>81</v>
      </c>
      <c r="BC105" s="11" t="s">
        <v>81</v>
      </c>
      <c r="BD105" s="8" t="s">
        <v>133</v>
      </c>
      <c r="BE105" s="9" t="s">
        <v>508</v>
      </c>
      <c r="BF105" s="8" t="s">
        <v>485</v>
      </c>
      <c r="BG105" s="8" t="s">
        <v>518</v>
      </c>
      <c r="BH105" s="8" t="s">
        <v>190</v>
      </c>
      <c r="BI105" s="11">
        <f>340*2</f>
        <v>680</v>
      </c>
      <c r="BJ105" s="11" t="s">
        <v>531</v>
      </c>
      <c r="BK105" s="8" t="s">
        <v>135</v>
      </c>
      <c r="BL105" s="8" t="s">
        <v>135</v>
      </c>
      <c r="BM105" s="8" t="s">
        <v>134</v>
      </c>
      <c r="BN105" s="8" t="s">
        <v>134</v>
      </c>
      <c r="BO105" s="8" t="s">
        <v>134</v>
      </c>
      <c r="BP105" s="11" t="s">
        <v>151</v>
      </c>
      <c r="BQ105" s="11" t="s">
        <v>151</v>
      </c>
      <c r="BR105" s="11" t="s">
        <v>151</v>
      </c>
      <c r="BS105" s="8">
        <v>300</v>
      </c>
      <c r="BT105" s="11" t="s">
        <v>565</v>
      </c>
      <c r="BU105" s="8" t="s">
        <v>147</v>
      </c>
      <c r="BV105" s="8" t="s">
        <v>328</v>
      </c>
      <c r="BW105" s="8">
        <v>0</v>
      </c>
      <c r="BX105" s="8" t="s">
        <v>135</v>
      </c>
      <c r="BY105" s="10" t="s">
        <v>626</v>
      </c>
      <c r="BZ105" s="8" t="s">
        <v>167</v>
      </c>
      <c r="CA105" s="8" t="s">
        <v>421</v>
      </c>
      <c r="CB105" s="8">
        <v>0</v>
      </c>
      <c r="CC105" s="11" t="s">
        <v>485</v>
      </c>
      <c r="CD105" s="11" t="s">
        <v>264</v>
      </c>
      <c r="CE105" s="8" t="s">
        <v>143</v>
      </c>
      <c r="CF105" s="8" t="s">
        <v>422</v>
      </c>
      <c r="CG105" s="8" t="s">
        <v>127</v>
      </c>
      <c r="CH105" s="8" t="s">
        <v>134</v>
      </c>
      <c r="CI105" s="8" t="s">
        <v>134</v>
      </c>
      <c r="CJ105" s="8" t="s">
        <v>134</v>
      </c>
      <c r="CK105" s="8" t="s">
        <v>209</v>
      </c>
      <c r="CL105" s="11" t="s">
        <v>570</v>
      </c>
      <c r="CM105" s="11" t="s">
        <v>572</v>
      </c>
      <c r="CN105" s="8" t="s">
        <v>151</v>
      </c>
      <c r="CO105" s="8" t="s">
        <v>160</v>
      </c>
      <c r="CP105" s="8" t="s">
        <v>160</v>
      </c>
    </row>
    <row r="106" spans="1:94" ht="22" hidden="1">
      <c r="A106" s="9">
        <v>31</v>
      </c>
      <c r="B106" s="9" t="s">
        <v>134</v>
      </c>
      <c r="C106" s="10">
        <v>104</v>
      </c>
      <c r="D106" s="10" t="s">
        <v>134</v>
      </c>
      <c r="E106" s="9" t="s">
        <v>134</v>
      </c>
      <c r="F106" s="9" t="s">
        <v>134</v>
      </c>
      <c r="G106" s="9" t="s">
        <v>134</v>
      </c>
      <c r="H106" s="9" t="s">
        <v>134</v>
      </c>
      <c r="I106" s="9" t="s">
        <v>134</v>
      </c>
      <c r="J106" s="9" t="s">
        <v>134</v>
      </c>
      <c r="K106" s="9" t="s">
        <v>134</v>
      </c>
      <c r="L106" s="9" t="s">
        <v>134</v>
      </c>
      <c r="M106" s="9" t="s">
        <v>134</v>
      </c>
      <c r="N106" s="9" t="s">
        <v>134</v>
      </c>
      <c r="O106" s="10" t="s">
        <v>134</v>
      </c>
      <c r="P106" s="9" t="s">
        <v>134</v>
      </c>
      <c r="Q106" s="9" t="s">
        <v>134</v>
      </c>
      <c r="R106" s="9" t="s">
        <v>134</v>
      </c>
      <c r="S106" s="10" t="s">
        <v>134</v>
      </c>
      <c r="T106" s="9" t="s">
        <v>134</v>
      </c>
      <c r="U106" s="10" t="s">
        <v>134</v>
      </c>
      <c r="V106" s="10" t="s">
        <v>134</v>
      </c>
      <c r="W106" s="9" t="s">
        <v>134</v>
      </c>
      <c r="X106" s="9" t="s">
        <v>134</v>
      </c>
      <c r="Y106" s="9" t="s">
        <v>134</v>
      </c>
      <c r="Z106" s="9" t="s">
        <v>134</v>
      </c>
      <c r="AA106" s="9" t="s">
        <v>134</v>
      </c>
      <c r="AB106" s="10" t="s">
        <v>134</v>
      </c>
      <c r="AC106" s="9" t="s">
        <v>134</v>
      </c>
      <c r="AD106" s="9" t="s">
        <v>134</v>
      </c>
      <c r="AE106" s="9" t="s">
        <v>134</v>
      </c>
      <c r="AF106" s="9" t="s">
        <v>134</v>
      </c>
      <c r="AG106" s="9" t="s">
        <v>134</v>
      </c>
      <c r="AH106" s="9" t="s">
        <v>134</v>
      </c>
      <c r="AI106" s="9" t="s">
        <v>134</v>
      </c>
      <c r="AJ106" s="9" t="s">
        <v>134</v>
      </c>
      <c r="AK106" s="9" t="s">
        <v>134</v>
      </c>
      <c r="AL106" s="9" t="s">
        <v>134</v>
      </c>
      <c r="AM106" s="9" t="s">
        <v>134</v>
      </c>
      <c r="AN106" s="9" t="s">
        <v>134</v>
      </c>
      <c r="AO106" s="9" t="s">
        <v>134</v>
      </c>
      <c r="AP106" s="9" t="s">
        <v>134</v>
      </c>
      <c r="AQ106" s="9" t="s">
        <v>134</v>
      </c>
      <c r="AR106" s="9" t="s">
        <v>134</v>
      </c>
      <c r="AS106" s="9" t="s">
        <v>134</v>
      </c>
      <c r="AT106" s="9" t="s">
        <v>134</v>
      </c>
      <c r="AU106" s="9" t="s">
        <v>134</v>
      </c>
      <c r="AV106" s="9" t="s">
        <v>134</v>
      </c>
      <c r="AW106" s="10" t="s">
        <v>134</v>
      </c>
      <c r="AX106" s="10" t="s">
        <v>134</v>
      </c>
      <c r="AY106" s="9" t="s">
        <v>418</v>
      </c>
      <c r="AZ106" s="9" t="s">
        <v>504</v>
      </c>
      <c r="BA106" s="9">
        <v>22</v>
      </c>
      <c r="BB106" s="10" t="s">
        <v>134</v>
      </c>
      <c r="BC106" s="10" t="s">
        <v>547</v>
      </c>
      <c r="BD106" s="9" t="s">
        <v>137</v>
      </c>
      <c r="BE106" s="9" t="s">
        <v>508</v>
      </c>
      <c r="BF106" s="9" t="s">
        <v>138</v>
      </c>
      <c r="BG106" s="9" t="s">
        <v>519</v>
      </c>
      <c r="BH106" s="9">
        <v>0</v>
      </c>
      <c r="BI106" s="10" t="s">
        <v>134</v>
      </c>
      <c r="BJ106" s="10" t="s">
        <v>134</v>
      </c>
      <c r="BK106" s="8" t="s">
        <v>135</v>
      </c>
      <c r="BL106" s="8" t="s">
        <v>135</v>
      </c>
      <c r="BM106" s="9" t="s">
        <v>134</v>
      </c>
      <c r="BN106" s="9" t="s">
        <v>134</v>
      </c>
      <c r="BO106" s="9" t="s">
        <v>134</v>
      </c>
      <c r="BP106" s="9" t="s">
        <v>134</v>
      </c>
      <c r="BQ106" s="9" t="s">
        <v>134</v>
      </c>
      <c r="BR106" s="9" t="s">
        <v>134</v>
      </c>
      <c r="BS106" s="9" t="s">
        <v>134</v>
      </c>
      <c r="BT106" s="10" t="s">
        <v>134</v>
      </c>
      <c r="BU106" s="9" t="s">
        <v>134</v>
      </c>
      <c r="BV106" s="9" t="s">
        <v>134</v>
      </c>
      <c r="BW106" s="9" t="s">
        <v>134</v>
      </c>
      <c r="BX106" s="9" t="s">
        <v>134</v>
      </c>
      <c r="BY106" s="9" t="s">
        <v>134</v>
      </c>
      <c r="BZ106" s="9" t="s">
        <v>134</v>
      </c>
      <c r="CA106" s="9" t="s">
        <v>134</v>
      </c>
      <c r="CB106" s="9" t="s">
        <v>134</v>
      </c>
      <c r="CC106" s="9" t="s">
        <v>134</v>
      </c>
      <c r="CD106" s="9" t="s">
        <v>134</v>
      </c>
      <c r="CE106" s="9" t="s">
        <v>134</v>
      </c>
      <c r="CF106" s="9" t="s">
        <v>134</v>
      </c>
      <c r="CG106" s="9" t="s">
        <v>134</v>
      </c>
      <c r="CH106" s="9" t="s">
        <v>134</v>
      </c>
      <c r="CI106" s="9" t="s">
        <v>134</v>
      </c>
      <c r="CJ106" s="9" t="s">
        <v>134</v>
      </c>
      <c r="CK106" s="9" t="s">
        <v>134</v>
      </c>
      <c r="CL106" s="9" t="s">
        <v>134</v>
      </c>
      <c r="CM106" s="9" t="s">
        <v>134</v>
      </c>
      <c r="CN106" s="9" t="s">
        <v>134</v>
      </c>
      <c r="CO106" s="9" t="s">
        <v>134</v>
      </c>
      <c r="CP106" s="9" t="s">
        <v>134</v>
      </c>
    </row>
    <row r="107" spans="1:94" ht="22" hidden="1">
      <c r="A107" s="9">
        <v>31</v>
      </c>
      <c r="B107" s="9" t="s">
        <v>134</v>
      </c>
      <c r="C107" s="10">
        <v>105</v>
      </c>
      <c r="D107" s="10" t="s">
        <v>134</v>
      </c>
      <c r="E107" s="9" t="s">
        <v>134</v>
      </c>
      <c r="F107" s="9" t="s">
        <v>134</v>
      </c>
      <c r="G107" s="9" t="s">
        <v>134</v>
      </c>
      <c r="H107" s="9" t="s">
        <v>134</v>
      </c>
      <c r="I107" s="9" t="s">
        <v>134</v>
      </c>
      <c r="J107" s="9" t="s">
        <v>134</v>
      </c>
      <c r="K107" s="9" t="s">
        <v>134</v>
      </c>
      <c r="L107" s="9" t="s">
        <v>134</v>
      </c>
      <c r="M107" s="9" t="s">
        <v>134</v>
      </c>
      <c r="N107" s="9" t="s">
        <v>134</v>
      </c>
      <c r="O107" s="10" t="s">
        <v>134</v>
      </c>
      <c r="P107" s="9" t="s">
        <v>134</v>
      </c>
      <c r="Q107" s="9" t="s">
        <v>134</v>
      </c>
      <c r="R107" s="9" t="s">
        <v>134</v>
      </c>
      <c r="S107" s="10" t="s">
        <v>134</v>
      </c>
      <c r="T107" s="9" t="s">
        <v>134</v>
      </c>
      <c r="U107" s="10" t="s">
        <v>134</v>
      </c>
      <c r="V107" s="10" t="s">
        <v>134</v>
      </c>
      <c r="W107" s="9" t="s">
        <v>134</v>
      </c>
      <c r="X107" s="9" t="s">
        <v>134</v>
      </c>
      <c r="Y107" s="9" t="s">
        <v>134</v>
      </c>
      <c r="Z107" s="9" t="s">
        <v>134</v>
      </c>
      <c r="AA107" s="9" t="s">
        <v>134</v>
      </c>
      <c r="AB107" s="10" t="s">
        <v>134</v>
      </c>
      <c r="AC107" s="9" t="s">
        <v>134</v>
      </c>
      <c r="AD107" s="9" t="s">
        <v>134</v>
      </c>
      <c r="AE107" s="9" t="s">
        <v>134</v>
      </c>
      <c r="AF107" s="9" t="s">
        <v>134</v>
      </c>
      <c r="AG107" s="9" t="s">
        <v>134</v>
      </c>
      <c r="AH107" s="9" t="s">
        <v>134</v>
      </c>
      <c r="AI107" s="9" t="s">
        <v>134</v>
      </c>
      <c r="AJ107" s="9" t="s">
        <v>134</v>
      </c>
      <c r="AK107" s="9" t="s">
        <v>134</v>
      </c>
      <c r="AL107" s="9" t="s">
        <v>134</v>
      </c>
      <c r="AM107" s="9" t="s">
        <v>134</v>
      </c>
      <c r="AN107" s="9" t="s">
        <v>134</v>
      </c>
      <c r="AO107" s="9" t="s">
        <v>134</v>
      </c>
      <c r="AP107" s="9" t="s">
        <v>134</v>
      </c>
      <c r="AQ107" s="9" t="s">
        <v>134</v>
      </c>
      <c r="AR107" s="9" t="s">
        <v>134</v>
      </c>
      <c r="AS107" s="9" t="s">
        <v>134</v>
      </c>
      <c r="AT107" s="9" t="s">
        <v>134</v>
      </c>
      <c r="AU107" s="9" t="s">
        <v>134</v>
      </c>
      <c r="AV107" s="9" t="s">
        <v>134</v>
      </c>
      <c r="AW107" s="10" t="s">
        <v>134</v>
      </c>
      <c r="AX107" s="10" t="s">
        <v>134</v>
      </c>
      <c r="AY107" s="9" t="s">
        <v>419</v>
      </c>
      <c r="AZ107" s="9" t="s">
        <v>230</v>
      </c>
      <c r="BA107" s="9">
        <v>52</v>
      </c>
      <c r="BB107" s="10" t="s">
        <v>134</v>
      </c>
      <c r="BC107" s="10" t="s">
        <v>545</v>
      </c>
      <c r="BD107" s="9" t="s">
        <v>133</v>
      </c>
      <c r="BE107" s="8" t="s">
        <v>507</v>
      </c>
      <c r="BF107" s="8" t="s">
        <v>485</v>
      </c>
      <c r="BG107" s="8" t="s">
        <v>518</v>
      </c>
      <c r="BH107" s="11" t="s">
        <v>190</v>
      </c>
      <c r="BI107" s="10" t="s">
        <v>134</v>
      </c>
      <c r="BJ107" s="10" t="s">
        <v>134</v>
      </c>
      <c r="BK107" s="8" t="s">
        <v>135</v>
      </c>
      <c r="BL107" s="8" t="s">
        <v>135</v>
      </c>
      <c r="BM107" s="9" t="s">
        <v>134</v>
      </c>
      <c r="BN107" s="9" t="s">
        <v>134</v>
      </c>
      <c r="BO107" s="9" t="s">
        <v>134</v>
      </c>
      <c r="BP107" s="9" t="s">
        <v>134</v>
      </c>
      <c r="BQ107" s="9" t="s">
        <v>134</v>
      </c>
      <c r="BR107" s="9" t="s">
        <v>134</v>
      </c>
      <c r="BS107" s="9" t="s">
        <v>134</v>
      </c>
      <c r="BT107" s="10" t="s">
        <v>134</v>
      </c>
      <c r="BU107" s="9" t="s">
        <v>134</v>
      </c>
      <c r="BV107" s="9" t="s">
        <v>134</v>
      </c>
      <c r="BW107" s="9" t="s">
        <v>134</v>
      </c>
      <c r="BX107" s="9" t="s">
        <v>134</v>
      </c>
      <c r="BY107" s="9" t="s">
        <v>134</v>
      </c>
      <c r="BZ107" s="9" t="s">
        <v>134</v>
      </c>
      <c r="CA107" s="9" t="s">
        <v>134</v>
      </c>
      <c r="CB107" s="9" t="s">
        <v>134</v>
      </c>
      <c r="CC107" s="9" t="s">
        <v>134</v>
      </c>
      <c r="CD107" s="9" t="s">
        <v>134</v>
      </c>
      <c r="CE107" s="9" t="s">
        <v>134</v>
      </c>
      <c r="CF107" s="9" t="s">
        <v>134</v>
      </c>
      <c r="CG107" s="9" t="s">
        <v>134</v>
      </c>
      <c r="CH107" s="9" t="s">
        <v>134</v>
      </c>
      <c r="CI107" s="9" t="s">
        <v>134</v>
      </c>
      <c r="CJ107" s="9" t="s">
        <v>134</v>
      </c>
      <c r="CK107" s="9" t="s">
        <v>134</v>
      </c>
      <c r="CL107" s="9" t="s">
        <v>134</v>
      </c>
      <c r="CM107" s="9" t="s">
        <v>134</v>
      </c>
      <c r="CN107" s="9" t="s">
        <v>134</v>
      </c>
      <c r="CO107" s="9" t="s">
        <v>134</v>
      </c>
      <c r="CP107" s="9" t="s">
        <v>134</v>
      </c>
    </row>
    <row r="108" spans="1:94" ht="22" hidden="1">
      <c r="A108" s="9">
        <v>31</v>
      </c>
      <c r="B108" s="9" t="s">
        <v>134</v>
      </c>
      <c r="C108" s="10">
        <v>106</v>
      </c>
      <c r="D108" s="10" t="s">
        <v>134</v>
      </c>
      <c r="E108" s="9" t="s">
        <v>134</v>
      </c>
      <c r="F108" s="9" t="s">
        <v>134</v>
      </c>
      <c r="G108" s="9" t="s">
        <v>134</v>
      </c>
      <c r="H108" s="9" t="s">
        <v>134</v>
      </c>
      <c r="I108" s="9" t="s">
        <v>134</v>
      </c>
      <c r="J108" s="9" t="s">
        <v>134</v>
      </c>
      <c r="K108" s="9" t="s">
        <v>134</v>
      </c>
      <c r="L108" s="9" t="s">
        <v>134</v>
      </c>
      <c r="M108" s="9" t="s">
        <v>134</v>
      </c>
      <c r="N108" s="9" t="s">
        <v>134</v>
      </c>
      <c r="O108" s="10" t="s">
        <v>134</v>
      </c>
      <c r="P108" s="9" t="s">
        <v>134</v>
      </c>
      <c r="Q108" s="9" t="s">
        <v>134</v>
      </c>
      <c r="R108" s="9" t="s">
        <v>134</v>
      </c>
      <c r="S108" s="10" t="s">
        <v>134</v>
      </c>
      <c r="T108" s="9" t="s">
        <v>134</v>
      </c>
      <c r="U108" s="10" t="s">
        <v>134</v>
      </c>
      <c r="V108" s="10" t="s">
        <v>134</v>
      </c>
      <c r="W108" s="9" t="s">
        <v>134</v>
      </c>
      <c r="X108" s="9" t="s">
        <v>134</v>
      </c>
      <c r="Y108" s="9" t="s">
        <v>134</v>
      </c>
      <c r="Z108" s="9" t="s">
        <v>134</v>
      </c>
      <c r="AA108" s="9" t="s">
        <v>134</v>
      </c>
      <c r="AB108" s="10" t="s">
        <v>134</v>
      </c>
      <c r="AC108" s="9" t="s">
        <v>134</v>
      </c>
      <c r="AD108" s="9" t="s">
        <v>134</v>
      </c>
      <c r="AE108" s="9" t="s">
        <v>134</v>
      </c>
      <c r="AF108" s="9" t="s">
        <v>134</v>
      </c>
      <c r="AG108" s="9" t="s">
        <v>134</v>
      </c>
      <c r="AH108" s="9" t="s">
        <v>134</v>
      </c>
      <c r="AI108" s="9" t="s">
        <v>134</v>
      </c>
      <c r="AJ108" s="9" t="s">
        <v>134</v>
      </c>
      <c r="AK108" s="9" t="s">
        <v>134</v>
      </c>
      <c r="AL108" s="9" t="s">
        <v>134</v>
      </c>
      <c r="AM108" s="9" t="s">
        <v>134</v>
      </c>
      <c r="AN108" s="9" t="s">
        <v>134</v>
      </c>
      <c r="AO108" s="9" t="s">
        <v>134</v>
      </c>
      <c r="AP108" s="9" t="s">
        <v>134</v>
      </c>
      <c r="AQ108" s="9" t="s">
        <v>134</v>
      </c>
      <c r="AR108" s="9" t="s">
        <v>134</v>
      </c>
      <c r="AS108" s="9" t="s">
        <v>134</v>
      </c>
      <c r="AT108" s="9" t="s">
        <v>134</v>
      </c>
      <c r="AU108" s="9" t="s">
        <v>134</v>
      </c>
      <c r="AV108" s="9" t="s">
        <v>134</v>
      </c>
      <c r="AW108" s="10" t="s">
        <v>134</v>
      </c>
      <c r="AX108" s="10" t="s">
        <v>134</v>
      </c>
      <c r="AY108" s="9" t="s">
        <v>420</v>
      </c>
      <c r="AZ108" s="9" t="s">
        <v>229</v>
      </c>
      <c r="BA108" s="9">
        <v>49</v>
      </c>
      <c r="BB108" s="10" t="s">
        <v>134</v>
      </c>
      <c r="BC108" s="10" t="s">
        <v>544</v>
      </c>
      <c r="BD108" s="9" t="s">
        <v>137</v>
      </c>
      <c r="BE108" s="8" t="s">
        <v>507</v>
      </c>
      <c r="BF108" s="9" t="s">
        <v>138</v>
      </c>
      <c r="BG108" s="9" t="s">
        <v>519</v>
      </c>
      <c r="BH108" s="9">
        <v>0</v>
      </c>
      <c r="BI108" s="10" t="s">
        <v>134</v>
      </c>
      <c r="BJ108" s="10" t="s">
        <v>134</v>
      </c>
      <c r="BK108" s="8" t="s">
        <v>135</v>
      </c>
      <c r="BL108" s="8" t="s">
        <v>135</v>
      </c>
      <c r="BM108" s="9" t="s">
        <v>134</v>
      </c>
      <c r="BN108" s="9" t="s">
        <v>134</v>
      </c>
      <c r="BO108" s="9" t="s">
        <v>134</v>
      </c>
      <c r="BP108" s="9" t="s">
        <v>134</v>
      </c>
      <c r="BQ108" s="9" t="s">
        <v>134</v>
      </c>
      <c r="BR108" s="9" t="s">
        <v>134</v>
      </c>
      <c r="BS108" s="9" t="s">
        <v>134</v>
      </c>
      <c r="BT108" s="10" t="s">
        <v>134</v>
      </c>
      <c r="BU108" s="9" t="s">
        <v>134</v>
      </c>
      <c r="BV108" s="9" t="s">
        <v>134</v>
      </c>
      <c r="BW108" s="9" t="s">
        <v>134</v>
      </c>
      <c r="BX108" s="9" t="s">
        <v>134</v>
      </c>
      <c r="BY108" s="9" t="s">
        <v>134</v>
      </c>
      <c r="BZ108" s="9" t="s">
        <v>134</v>
      </c>
      <c r="CA108" s="9" t="s">
        <v>134</v>
      </c>
      <c r="CB108" s="9" t="s">
        <v>134</v>
      </c>
      <c r="CC108" s="9" t="s">
        <v>134</v>
      </c>
      <c r="CD108" s="9" t="s">
        <v>134</v>
      </c>
      <c r="CE108" s="9" t="s">
        <v>134</v>
      </c>
      <c r="CF108" s="9" t="s">
        <v>134</v>
      </c>
      <c r="CG108" s="9" t="s">
        <v>134</v>
      </c>
      <c r="CH108" s="9" t="s">
        <v>134</v>
      </c>
      <c r="CI108" s="9" t="s">
        <v>134</v>
      </c>
      <c r="CJ108" s="9" t="s">
        <v>134</v>
      </c>
      <c r="CK108" s="9" t="s">
        <v>134</v>
      </c>
      <c r="CL108" s="9" t="s">
        <v>134</v>
      </c>
      <c r="CM108" s="9" t="s">
        <v>134</v>
      </c>
      <c r="CN108" s="9" t="s">
        <v>134</v>
      </c>
      <c r="CO108" s="9" t="s">
        <v>134</v>
      </c>
      <c r="CP108" s="9" t="s">
        <v>134</v>
      </c>
    </row>
    <row r="109" spans="1:94" ht="44">
      <c r="A109" s="9">
        <v>32</v>
      </c>
      <c r="B109" s="6" t="s">
        <v>438</v>
      </c>
      <c r="C109" s="10">
        <v>107</v>
      </c>
      <c r="D109" s="10" t="s">
        <v>672</v>
      </c>
      <c r="E109" s="5" t="s">
        <v>439</v>
      </c>
      <c r="F109" s="5" t="s">
        <v>440</v>
      </c>
      <c r="G109" s="9" t="s">
        <v>182</v>
      </c>
      <c r="H109" s="9" t="s">
        <v>74</v>
      </c>
      <c r="I109" s="9" t="s">
        <v>76</v>
      </c>
      <c r="J109" s="10" t="s">
        <v>485</v>
      </c>
      <c r="K109" s="2" t="s">
        <v>442</v>
      </c>
      <c r="L109" s="2" t="s">
        <v>176</v>
      </c>
      <c r="M109" s="2" t="s">
        <v>127</v>
      </c>
      <c r="N109" s="2" t="s">
        <v>179</v>
      </c>
      <c r="O109" s="2" t="s">
        <v>179</v>
      </c>
      <c r="P109" s="2" t="s">
        <v>134</v>
      </c>
      <c r="Q109" s="9" t="s">
        <v>443</v>
      </c>
      <c r="R109" s="9">
        <v>23</v>
      </c>
      <c r="S109" s="10" t="s">
        <v>589</v>
      </c>
      <c r="T109" s="7" t="s">
        <v>194</v>
      </c>
      <c r="U109" s="7">
        <v>280</v>
      </c>
      <c r="V109" s="7" t="s">
        <v>593</v>
      </c>
      <c r="W109" s="3" t="s">
        <v>134</v>
      </c>
      <c r="X109" s="3" t="s">
        <v>134</v>
      </c>
      <c r="Y109" s="3" t="s">
        <v>134</v>
      </c>
      <c r="Z109" s="3" t="s">
        <v>134</v>
      </c>
      <c r="AA109" s="3" t="s">
        <v>134</v>
      </c>
      <c r="AB109" s="3" t="s">
        <v>134</v>
      </c>
      <c r="AC109" s="9" t="s">
        <v>135</v>
      </c>
      <c r="AD109" s="9" t="s">
        <v>480</v>
      </c>
      <c r="AE109" s="8" t="s">
        <v>134</v>
      </c>
      <c r="AF109" s="8" t="s">
        <v>201</v>
      </c>
      <c r="AG109" s="8" t="s">
        <v>496</v>
      </c>
      <c r="AH109" s="8" t="s">
        <v>127</v>
      </c>
      <c r="AI109" s="8" t="s">
        <v>129</v>
      </c>
      <c r="AJ109" s="8" t="s">
        <v>167</v>
      </c>
      <c r="AK109" s="8" t="s">
        <v>127</v>
      </c>
      <c r="AL109" s="8" t="s">
        <v>129</v>
      </c>
      <c r="AM109" s="8" t="s">
        <v>167</v>
      </c>
      <c r="AN109" s="8" t="s">
        <v>127</v>
      </c>
      <c r="AO109" s="8" t="s">
        <v>131</v>
      </c>
      <c r="AP109" s="8" t="s">
        <v>167</v>
      </c>
      <c r="AQ109" s="8" t="s">
        <v>127</v>
      </c>
      <c r="AR109" s="8" t="s">
        <v>167</v>
      </c>
      <c r="AS109" s="8" t="s">
        <v>167</v>
      </c>
      <c r="AT109" s="8" t="s">
        <v>127</v>
      </c>
      <c r="AU109" s="8" t="s">
        <v>167</v>
      </c>
      <c r="AV109" s="8" t="s">
        <v>167</v>
      </c>
      <c r="AW109" s="11" t="s">
        <v>557</v>
      </c>
      <c r="AX109" s="11" t="s">
        <v>556</v>
      </c>
      <c r="AY109" s="9" t="s">
        <v>438</v>
      </c>
      <c r="AZ109" s="8" t="s">
        <v>506</v>
      </c>
      <c r="BA109" s="8" t="s">
        <v>81</v>
      </c>
      <c r="BB109" s="11" t="s">
        <v>81</v>
      </c>
      <c r="BC109" s="11" t="s">
        <v>81</v>
      </c>
      <c r="BD109" s="8" t="s">
        <v>133</v>
      </c>
      <c r="BE109" s="9" t="s">
        <v>508</v>
      </c>
      <c r="BF109" s="8" t="s">
        <v>485</v>
      </c>
      <c r="BG109" s="8" t="s">
        <v>518</v>
      </c>
      <c r="BH109" s="8" t="s">
        <v>536</v>
      </c>
      <c r="BI109" s="11">
        <v>250</v>
      </c>
      <c r="BJ109" s="11" t="s">
        <v>532</v>
      </c>
      <c r="BK109" s="8" t="s">
        <v>135</v>
      </c>
      <c r="BL109" s="8" t="s">
        <v>135</v>
      </c>
      <c r="BM109" s="8" t="s">
        <v>134</v>
      </c>
      <c r="BN109" s="8" t="s">
        <v>134</v>
      </c>
      <c r="BO109" s="8" t="s">
        <v>134</v>
      </c>
      <c r="BP109" s="8" t="s">
        <v>365</v>
      </c>
      <c r="BQ109" s="8" t="s">
        <v>219</v>
      </c>
      <c r="BR109" s="8" t="s">
        <v>449</v>
      </c>
      <c r="BS109" s="8">
        <v>250</v>
      </c>
      <c r="BT109" s="11" t="s">
        <v>564</v>
      </c>
      <c r="BU109" s="8" t="s">
        <v>147</v>
      </c>
      <c r="BV109" s="8" t="s">
        <v>568</v>
      </c>
      <c r="BW109" s="15">
        <v>50</v>
      </c>
      <c r="BX109" s="8" t="s">
        <v>135</v>
      </c>
      <c r="BY109" s="8" t="s">
        <v>151</v>
      </c>
      <c r="BZ109" s="8" t="s">
        <v>134</v>
      </c>
      <c r="CA109" s="8" t="s">
        <v>134</v>
      </c>
      <c r="CB109" s="8">
        <v>0</v>
      </c>
      <c r="CC109" s="8" t="s">
        <v>441</v>
      </c>
      <c r="CD109" s="11" t="s">
        <v>264</v>
      </c>
      <c r="CE109" s="8" t="s">
        <v>167</v>
      </c>
      <c r="CF109" s="8" t="s">
        <v>307</v>
      </c>
      <c r="CG109" s="8" t="s">
        <v>135</v>
      </c>
      <c r="CH109" s="8" t="s">
        <v>134</v>
      </c>
      <c r="CI109" s="8" t="s">
        <v>134</v>
      </c>
      <c r="CJ109" s="8" t="s">
        <v>134</v>
      </c>
      <c r="CK109" s="8" t="s">
        <v>209</v>
      </c>
      <c r="CL109" s="11" t="s">
        <v>570</v>
      </c>
      <c r="CM109" s="11" t="s">
        <v>572</v>
      </c>
      <c r="CN109" s="11" t="s">
        <v>574</v>
      </c>
      <c r="CO109" s="8" t="s">
        <v>160</v>
      </c>
      <c r="CP109" s="8" t="s">
        <v>160</v>
      </c>
    </row>
    <row r="110" spans="1:94" ht="22" hidden="1">
      <c r="A110" s="9">
        <v>32</v>
      </c>
      <c r="B110" s="9" t="s">
        <v>134</v>
      </c>
      <c r="C110" s="10">
        <v>108</v>
      </c>
      <c r="D110" s="10" t="s">
        <v>134</v>
      </c>
      <c r="E110" s="9" t="s">
        <v>134</v>
      </c>
      <c r="F110" s="9" t="s">
        <v>134</v>
      </c>
      <c r="G110" s="9" t="s">
        <v>134</v>
      </c>
      <c r="H110" s="9" t="s">
        <v>134</v>
      </c>
      <c r="I110" s="9" t="s">
        <v>134</v>
      </c>
      <c r="J110" s="9" t="s">
        <v>134</v>
      </c>
      <c r="K110" s="9" t="s">
        <v>134</v>
      </c>
      <c r="L110" s="9" t="s">
        <v>134</v>
      </c>
      <c r="M110" s="9" t="s">
        <v>134</v>
      </c>
      <c r="N110" s="9" t="s">
        <v>134</v>
      </c>
      <c r="O110" s="10" t="s">
        <v>134</v>
      </c>
      <c r="P110" s="9" t="s">
        <v>134</v>
      </c>
      <c r="Q110" s="9" t="s">
        <v>134</v>
      </c>
      <c r="R110" s="9" t="s">
        <v>134</v>
      </c>
      <c r="S110" s="10" t="s">
        <v>134</v>
      </c>
      <c r="T110" s="9" t="s">
        <v>134</v>
      </c>
      <c r="U110" s="10" t="s">
        <v>134</v>
      </c>
      <c r="V110" s="10" t="s">
        <v>134</v>
      </c>
      <c r="W110" s="9" t="s">
        <v>134</v>
      </c>
      <c r="X110" s="9" t="s">
        <v>134</v>
      </c>
      <c r="Y110" s="9" t="s">
        <v>134</v>
      </c>
      <c r="Z110" s="9" t="s">
        <v>134</v>
      </c>
      <c r="AA110" s="9" t="s">
        <v>134</v>
      </c>
      <c r="AB110" s="10" t="s">
        <v>134</v>
      </c>
      <c r="AC110" s="9" t="s">
        <v>134</v>
      </c>
      <c r="AD110" s="9" t="s">
        <v>134</v>
      </c>
      <c r="AE110" s="9" t="s">
        <v>134</v>
      </c>
      <c r="AF110" s="9" t="s">
        <v>134</v>
      </c>
      <c r="AG110" s="9" t="s">
        <v>134</v>
      </c>
      <c r="AH110" s="9" t="s">
        <v>134</v>
      </c>
      <c r="AI110" s="9" t="s">
        <v>134</v>
      </c>
      <c r="AJ110" s="9" t="s">
        <v>134</v>
      </c>
      <c r="AK110" s="9" t="s">
        <v>134</v>
      </c>
      <c r="AL110" s="9" t="s">
        <v>134</v>
      </c>
      <c r="AM110" s="9" t="s">
        <v>134</v>
      </c>
      <c r="AN110" s="9" t="s">
        <v>134</v>
      </c>
      <c r="AO110" s="9" t="s">
        <v>134</v>
      </c>
      <c r="AP110" s="9" t="s">
        <v>134</v>
      </c>
      <c r="AQ110" s="9" t="s">
        <v>134</v>
      </c>
      <c r="AR110" s="9" t="s">
        <v>134</v>
      </c>
      <c r="AS110" s="9" t="s">
        <v>134</v>
      </c>
      <c r="AT110" s="9" t="s">
        <v>134</v>
      </c>
      <c r="AU110" s="9" t="s">
        <v>134</v>
      </c>
      <c r="AV110" s="9" t="s">
        <v>134</v>
      </c>
      <c r="AW110" s="10" t="s">
        <v>134</v>
      </c>
      <c r="AX110" s="10" t="s">
        <v>134</v>
      </c>
      <c r="AY110" s="9" t="s">
        <v>444</v>
      </c>
      <c r="AZ110" s="9" t="s">
        <v>504</v>
      </c>
      <c r="BA110" s="9">
        <v>35</v>
      </c>
      <c r="BB110" s="10" t="s">
        <v>134</v>
      </c>
      <c r="BC110" s="10" t="s">
        <v>548</v>
      </c>
      <c r="BD110" s="9" t="s">
        <v>137</v>
      </c>
      <c r="BE110" s="9" t="s">
        <v>508</v>
      </c>
      <c r="BF110" s="9" t="s">
        <v>138</v>
      </c>
      <c r="BG110" s="9" t="s">
        <v>519</v>
      </c>
      <c r="BH110" s="9">
        <v>0</v>
      </c>
      <c r="BI110" s="10" t="s">
        <v>134</v>
      </c>
      <c r="BJ110" s="10" t="s">
        <v>134</v>
      </c>
      <c r="BK110" s="8" t="s">
        <v>135</v>
      </c>
      <c r="BL110" s="9" t="s">
        <v>135</v>
      </c>
      <c r="BM110" s="9" t="s">
        <v>134</v>
      </c>
      <c r="BN110" s="9" t="s">
        <v>134</v>
      </c>
      <c r="BO110" s="9" t="s">
        <v>134</v>
      </c>
      <c r="BP110" s="9" t="s">
        <v>134</v>
      </c>
      <c r="BQ110" s="9" t="s">
        <v>134</v>
      </c>
      <c r="BR110" s="9" t="s">
        <v>134</v>
      </c>
      <c r="BS110" s="9" t="s">
        <v>134</v>
      </c>
      <c r="BT110" s="10" t="s">
        <v>134</v>
      </c>
      <c r="BU110" s="9" t="s">
        <v>134</v>
      </c>
      <c r="BV110" s="9" t="s">
        <v>134</v>
      </c>
      <c r="BW110" s="9" t="s">
        <v>134</v>
      </c>
      <c r="BX110" s="9" t="s">
        <v>134</v>
      </c>
      <c r="BY110" s="9" t="s">
        <v>134</v>
      </c>
      <c r="BZ110" s="9" t="s">
        <v>134</v>
      </c>
      <c r="CA110" s="9" t="s">
        <v>134</v>
      </c>
      <c r="CB110" s="9" t="s">
        <v>134</v>
      </c>
      <c r="CC110" s="9" t="s">
        <v>134</v>
      </c>
      <c r="CD110" s="9" t="s">
        <v>134</v>
      </c>
      <c r="CE110" s="9" t="s">
        <v>134</v>
      </c>
      <c r="CF110" s="9" t="s">
        <v>134</v>
      </c>
      <c r="CG110" s="9" t="s">
        <v>134</v>
      </c>
      <c r="CH110" s="9" t="s">
        <v>134</v>
      </c>
      <c r="CI110" s="9" t="s">
        <v>134</v>
      </c>
      <c r="CJ110" s="9" t="s">
        <v>134</v>
      </c>
      <c r="CK110" s="9" t="s">
        <v>134</v>
      </c>
      <c r="CL110" s="9" t="s">
        <v>134</v>
      </c>
      <c r="CM110" s="9" t="s">
        <v>134</v>
      </c>
      <c r="CN110" s="9" t="s">
        <v>134</v>
      </c>
      <c r="CO110" s="9" t="s">
        <v>134</v>
      </c>
      <c r="CP110" s="9" t="s">
        <v>134</v>
      </c>
    </row>
    <row r="111" spans="1:94" hidden="1">
      <c r="A111" s="9">
        <v>32</v>
      </c>
      <c r="B111" s="9" t="s">
        <v>134</v>
      </c>
      <c r="C111" s="10">
        <v>109</v>
      </c>
      <c r="D111" s="10" t="s">
        <v>134</v>
      </c>
      <c r="E111" s="9" t="s">
        <v>134</v>
      </c>
      <c r="F111" s="9" t="s">
        <v>134</v>
      </c>
      <c r="G111" s="9" t="s">
        <v>134</v>
      </c>
      <c r="H111" s="9" t="s">
        <v>134</v>
      </c>
      <c r="I111" s="9" t="s">
        <v>134</v>
      </c>
      <c r="J111" s="9" t="s">
        <v>134</v>
      </c>
      <c r="K111" s="9" t="s">
        <v>134</v>
      </c>
      <c r="L111" s="9" t="s">
        <v>134</v>
      </c>
      <c r="M111" s="9" t="s">
        <v>134</v>
      </c>
      <c r="N111" s="9" t="s">
        <v>134</v>
      </c>
      <c r="O111" s="10" t="s">
        <v>134</v>
      </c>
      <c r="P111" s="9" t="s">
        <v>134</v>
      </c>
      <c r="Q111" s="9" t="s">
        <v>134</v>
      </c>
      <c r="R111" s="9" t="s">
        <v>134</v>
      </c>
      <c r="S111" s="10" t="s">
        <v>134</v>
      </c>
      <c r="T111" s="9" t="s">
        <v>134</v>
      </c>
      <c r="U111" s="10" t="s">
        <v>134</v>
      </c>
      <c r="V111" s="10" t="s">
        <v>134</v>
      </c>
      <c r="W111" s="9" t="s">
        <v>134</v>
      </c>
      <c r="X111" s="9" t="s">
        <v>134</v>
      </c>
      <c r="Y111" s="9" t="s">
        <v>134</v>
      </c>
      <c r="Z111" s="9" t="s">
        <v>134</v>
      </c>
      <c r="AA111" s="9" t="s">
        <v>134</v>
      </c>
      <c r="AB111" s="10" t="s">
        <v>134</v>
      </c>
      <c r="AC111" s="9" t="s">
        <v>134</v>
      </c>
      <c r="AD111" s="9" t="s">
        <v>134</v>
      </c>
      <c r="AE111" s="9" t="s">
        <v>134</v>
      </c>
      <c r="AF111" s="9" t="s">
        <v>134</v>
      </c>
      <c r="AG111" s="9" t="s">
        <v>134</v>
      </c>
      <c r="AH111" s="9" t="s">
        <v>134</v>
      </c>
      <c r="AI111" s="9" t="s">
        <v>134</v>
      </c>
      <c r="AJ111" s="9" t="s">
        <v>134</v>
      </c>
      <c r="AK111" s="9" t="s">
        <v>134</v>
      </c>
      <c r="AL111" s="9" t="s">
        <v>134</v>
      </c>
      <c r="AM111" s="9" t="s">
        <v>134</v>
      </c>
      <c r="AN111" s="9" t="s">
        <v>134</v>
      </c>
      <c r="AO111" s="9" t="s">
        <v>134</v>
      </c>
      <c r="AP111" s="9" t="s">
        <v>134</v>
      </c>
      <c r="AQ111" s="9" t="s">
        <v>134</v>
      </c>
      <c r="AR111" s="9" t="s">
        <v>134</v>
      </c>
      <c r="AS111" s="9" t="s">
        <v>134</v>
      </c>
      <c r="AT111" s="9" t="s">
        <v>134</v>
      </c>
      <c r="AU111" s="9" t="s">
        <v>134</v>
      </c>
      <c r="AV111" s="9" t="s">
        <v>134</v>
      </c>
      <c r="AW111" s="10" t="s">
        <v>134</v>
      </c>
      <c r="AX111" s="10" t="s">
        <v>134</v>
      </c>
      <c r="AY111" s="9" t="s">
        <v>445</v>
      </c>
      <c r="AZ111" s="9" t="s">
        <v>505</v>
      </c>
      <c r="BA111" s="9">
        <v>14</v>
      </c>
      <c r="BB111" s="10" t="s">
        <v>134</v>
      </c>
      <c r="BC111" s="10" t="s">
        <v>539</v>
      </c>
      <c r="BD111" s="9" t="s">
        <v>137</v>
      </c>
      <c r="BE111" s="9" t="s">
        <v>509</v>
      </c>
      <c r="BF111" s="9" t="s">
        <v>140</v>
      </c>
      <c r="BG111" s="9" t="s">
        <v>140</v>
      </c>
      <c r="BH111" s="9">
        <v>0</v>
      </c>
      <c r="BI111" s="10" t="s">
        <v>134</v>
      </c>
      <c r="BJ111" s="10" t="s">
        <v>134</v>
      </c>
      <c r="BK111" s="8" t="s">
        <v>135</v>
      </c>
      <c r="BL111" s="9" t="s">
        <v>127</v>
      </c>
      <c r="BM111" s="9" t="s">
        <v>232</v>
      </c>
      <c r="BN111" s="9" t="s">
        <v>287</v>
      </c>
      <c r="BO111" s="9" t="s">
        <v>172</v>
      </c>
      <c r="BP111" s="9" t="s">
        <v>134</v>
      </c>
      <c r="BQ111" s="9" t="s">
        <v>134</v>
      </c>
      <c r="BR111" s="9" t="s">
        <v>134</v>
      </c>
      <c r="BS111" s="9" t="s">
        <v>134</v>
      </c>
      <c r="BT111" s="10" t="s">
        <v>134</v>
      </c>
      <c r="BU111" s="9" t="s">
        <v>134</v>
      </c>
      <c r="BV111" s="9" t="s">
        <v>134</v>
      </c>
      <c r="BW111" s="9" t="s">
        <v>134</v>
      </c>
      <c r="BX111" s="9" t="s">
        <v>134</v>
      </c>
      <c r="BY111" s="9" t="s">
        <v>134</v>
      </c>
      <c r="BZ111" s="9" t="s">
        <v>134</v>
      </c>
      <c r="CA111" s="9" t="s">
        <v>134</v>
      </c>
      <c r="CB111" s="9" t="s">
        <v>134</v>
      </c>
      <c r="CC111" s="9" t="s">
        <v>134</v>
      </c>
      <c r="CD111" s="9" t="s">
        <v>134</v>
      </c>
      <c r="CE111" s="9" t="s">
        <v>134</v>
      </c>
      <c r="CF111" s="9" t="s">
        <v>134</v>
      </c>
      <c r="CG111" s="9" t="s">
        <v>134</v>
      </c>
      <c r="CH111" s="9" t="s">
        <v>134</v>
      </c>
      <c r="CI111" s="9" t="s">
        <v>134</v>
      </c>
      <c r="CJ111" s="9" t="s">
        <v>134</v>
      </c>
      <c r="CK111" s="9" t="s">
        <v>134</v>
      </c>
      <c r="CL111" s="9" t="s">
        <v>134</v>
      </c>
      <c r="CM111" s="9" t="s">
        <v>134</v>
      </c>
      <c r="CN111" s="9" t="s">
        <v>134</v>
      </c>
      <c r="CO111" s="9" t="s">
        <v>134</v>
      </c>
      <c r="CP111" s="9" t="s">
        <v>134</v>
      </c>
    </row>
    <row r="112" spans="1:94" ht="22" hidden="1">
      <c r="A112" s="9">
        <v>32</v>
      </c>
      <c r="B112" s="9" t="s">
        <v>134</v>
      </c>
      <c r="C112" s="10">
        <v>110</v>
      </c>
      <c r="D112" s="10" t="s">
        <v>134</v>
      </c>
      <c r="E112" s="9" t="s">
        <v>134</v>
      </c>
      <c r="F112" s="9" t="s">
        <v>134</v>
      </c>
      <c r="G112" s="9" t="s">
        <v>134</v>
      </c>
      <c r="H112" s="9" t="s">
        <v>134</v>
      </c>
      <c r="I112" s="9" t="s">
        <v>134</v>
      </c>
      <c r="J112" s="9" t="s">
        <v>134</v>
      </c>
      <c r="K112" s="9" t="s">
        <v>134</v>
      </c>
      <c r="L112" s="9" t="s">
        <v>134</v>
      </c>
      <c r="M112" s="9" t="s">
        <v>134</v>
      </c>
      <c r="N112" s="9" t="s">
        <v>134</v>
      </c>
      <c r="O112" s="10" t="s">
        <v>134</v>
      </c>
      <c r="P112" s="9" t="s">
        <v>134</v>
      </c>
      <c r="Q112" s="9" t="s">
        <v>134</v>
      </c>
      <c r="R112" s="9" t="s">
        <v>134</v>
      </c>
      <c r="S112" s="10" t="s">
        <v>134</v>
      </c>
      <c r="T112" s="9" t="s">
        <v>134</v>
      </c>
      <c r="U112" s="10" t="s">
        <v>134</v>
      </c>
      <c r="V112" s="10" t="s">
        <v>134</v>
      </c>
      <c r="W112" s="9" t="s">
        <v>134</v>
      </c>
      <c r="X112" s="9" t="s">
        <v>134</v>
      </c>
      <c r="Y112" s="9" t="s">
        <v>134</v>
      </c>
      <c r="Z112" s="9" t="s">
        <v>134</v>
      </c>
      <c r="AA112" s="9" t="s">
        <v>134</v>
      </c>
      <c r="AB112" s="10" t="s">
        <v>134</v>
      </c>
      <c r="AC112" s="9" t="s">
        <v>134</v>
      </c>
      <c r="AD112" s="9" t="s">
        <v>134</v>
      </c>
      <c r="AE112" s="9" t="s">
        <v>134</v>
      </c>
      <c r="AF112" s="9" t="s">
        <v>134</v>
      </c>
      <c r="AG112" s="9" t="s">
        <v>134</v>
      </c>
      <c r="AH112" s="9" t="s">
        <v>134</v>
      </c>
      <c r="AI112" s="9" t="s">
        <v>134</v>
      </c>
      <c r="AJ112" s="9" t="s">
        <v>134</v>
      </c>
      <c r="AK112" s="9" t="s">
        <v>134</v>
      </c>
      <c r="AL112" s="9" t="s">
        <v>134</v>
      </c>
      <c r="AM112" s="9" t="s">
        <v>134</v>
      </c>
      <c r="AN112" s="9" t="s">
        <v>134</v>
      </c>
      <c r="AO112" s="9" t="s">
        <v>134</v>
      </c>
      <c r="AP112" s="9" t="s">
        <v>134</v>
      </c>
      <c r="AQ112" s="9" t="s">
        <v>134</v>
      </c>
      <c r="AR112" s="9" t="s">
        <v>134</v>
      </c>
      <c r="AS112" s="9" t="s">
        <v>134</v>
      </c>
      <c r="AT112" s="9" t="s">
        <v>134</v>
      </c>
      <c r="AU112" s="9" t="s">
        <v>134</v>
      </c>
      <c r="AV112" s="9" t="s">
        <v>134</v>
      </c>
      <c r="AW112" s="10" t="s">
        <v>134</v>
      </c>
      <c r="AX112" s="10" t="s">
        <v>134</v>
      </c>
      <c r="AY112" s="9" t="s">
        <v>447</v>
      </c>
      <c r="AZ112" s="9" t="s">
        <v>505</v>
      </c>
      <c r="BA112" s="9">
        <v>10</v>
      </c>
      <c r="BB112" s="10" t="s">
        <v>134</v>
      </c>
      <c r="BC112" s="10" t="s">
        <v>539</v>
      </c>
      <c r="BD112" s="9" t="s">
        <v>133</v>
      </c>
      <c r="BE112" s="9" t="s">
        <v>509</v>
      </c>
      <c r="BF112" s="9" t="s">
        <v>140</v>
      </c>
      <c r="BG112" s="9" t="s">
        <v>140</v>
      </c>
      <c r="BH112" s="9">
        <v>0</v>
      </c>
      <c r="BI112" s="10" t="s">
        <v>134</v>
      </c>
      <c r="BJ112" s="10" t="s">
        <v>134</v>
      </c>
      <c r="BK112" s="8" t="s">
        <v>135</v>
      </c>
      <c r="BL112" s="9" t="s">
        <v>127</v>
      </c>
      <c r="BM112" s="9" t="s">
        <v>141</v>
      </c>
      <c r="BN112" s="9" t="s">
        <v>448</v>
      </c>
      <c r="BO112" s="9" t="s">
        <v>172</v>
      </c>
      <c r="BP112" s="9" t="s">
        <v>134</v>
      </c>
      <c r="BQ112" s="9" t="s">
        <v>134</v>
      </c>
      <c r="BR112" s="9" t="s">
        <v>134</v>
      </c>
      <c r="BS112" s="9" t="s">
        <v>134</v>
      </c>
      <c r="BT112" s="10" t="s">
        <v>134</v>
      </c>
      <c r="BU112" s="9" t="s">
        <v>134</v>
      </c>
      <c r="BV112" s="9" t="s">
        <v>134</v>
      </c>
      <c r="BW112" s="9" t="s">
        <v>134</v>
      </c>
      <c r="BX112" s="9" t="s">
        <v>134</v>
      </c>
      <c r="BY112" s="9" t="s">
        <v>134</v>
      </c>
      <c r="BZ112" s="9" t="s">
        <v>134</v>
      </c>
      <c r="CA112" s="9" t="s">
        <v>134</v>
      </c>
      <c r="CB112" s="9" t="s">
        <v>134</v>
      </c>
      <c r="CC112" s="9" t="s">
        <v>134</v>
      </c>
      <c r="CD112" s="9" t="s">
        <v>134</v>
      </c>
      <c r="CE112" s="9" t="s">
        <v>134</v>
      </c>
      <c r="CF112" s="9" t="s">
        <v>134</v>
      </c>
      <c r="CG112" s="9" t="s">
        <v>134</v>
      </c>
      <c r="CH112" s="9" t="s">
        <v>134</v>
      </c>
      <c r="CI112" s="9" t="s">
        <v>134</v>
      </c>
      <c r="CJ112" s="9" t="s">
        <v>134</v>
      </c>
      <c r="CK112" s="9" t="s">
        <v>134</v>
      </c>
      <c r="CL112" s="9" t="s">
        <v>134</v>
      </c>
      <c r="CM112" s="9" t="s">
        <v>134</v>
      </c>
      <c r="CN112" s="9" t="s">
        <v>134</v>
      </c>
      <c r="CO112" s="9" t="s">
        <v>134</v>
      </c>
      <c r="CP112" s="9" t="s">
        <v>134</v>
      </c>
    </row>
    <row r="113" spans="1:94" ht="22" hidden="1">
      <c r="A113" s="9">
        <v>32</v>
      </c>
      <c r="B113" s="9" t="s">
        <v>134</v>
      </c>
      <c r="C113" s="10">
        <v>111</v>
      </c>
      <c r="D113" s="10" t="s">
        <v>134</v>
      </c>
      <c r="E113" s="9" t="s">
        <v>134</v>
      </c>
      <c r="F113" s="9" t="s">
        <v>134</v>
      </c>
      <c r="G113" s="9" t="s">
        <v>134</v>
      </c>
      <c r="H113" s="9" t="s">
        <v>134</v>
      </c>
      <c r="I113" s="9" t="s">
        <v>134</v>
      </c>
      <c r="J113" s="9" t="s">
        <v>134</v>
      </c>
      <c r="K113" s="9" t="s">
        <v>134</v>
      </c>
      <c r="L113" s="9" t="s">
        <v>134</v>
      </c>
      <c r="M113" s="9" t="s">
        <v>134</v>
      </c>
      <c r="N113" s="9" t="s">
        <v>134</v>
      </c>
      <c r="O113" s="10" t="s">
        <v>134</v>
      </c>
      <c r="P113" s="9" t="s">
        <v>134</v>
      </c>
      <c r="Q113" s="9" t="s">
        <v>134</v>
      </c>
      <c r="R113" s="9" t="s">
        <v>134</v>
      </c>
      <c r="S113" s="10" t="s">
        <v>134</v>
      </c>
      <c r="T113" s="9" t="s">
        <v>134</v>
      </c>
      <c r="U113" s="10" t="s">
        <v>134</v>
      </c>
      <c r="V113" s="10" t="s">
        <v>134</v>
      </c>
      <c r="W113" s="9" t="s">
        <v>134</v>
      </c>
      <c r="X113" s="9" t="s">
        <v>134</v>
      </c>
      <c r="Y113" s="9" t="s">
        <v>134</v>
      </c>
      <c r="Z113" s="9" t="s">
        <v>134</v>
      </c>
      <c r="AA113" s="9" t="s">
        <v>134</v>
      </c>
      <c r="AB113" s="10" t="s">
        <v>134</v>
      </c>
      <c r="AC113" s="9" t="s">
        <v>134</v>
      </c>
      <c r="AD113" s="9" t="s">
        <v>134</v>
      </c>
      <c r="AE113" s="9" t="s">
        <v>134</v>
      </c>
      <c r="AF113" s="9" t="s">
        <v>134</v>
      </c>
      <c r="AG113" s="9" t="s">
        <v>134</v>
      </c>
      <c r="AH113" s="9" t="s">
        <v>134</v>
      </c>
      <c r="AI113" s="9" t="s">
        <v>134</v>
      </c>
      <c r="AJ113" s="9" t="s">
        <v>134</v>
      </c>
      <c r="AK113" s="9" t="s">
        <v>134</v>
      </c>
      <c r="AL113" s="9" t="s">
        <v>134</v>
      </c>
      <c r="AM113" s="9" t="s">
        <v>134</v>
      </c>
      <c r="AN113" s="9" t="s">
        <v>134</v>
      </c>
      <c r="AO113" s="9" t="s">
        <v>134</v>
      </c>
      <c r="AP113" s="9" t="s">
        <v>134</v>
      </c>
      <c r="AQ113" s="9" t="s">
        <v>134</v>
      </c>
      <c r="AR113" s="9" t="s">
        <v>134</v>
      </c>
      <c r="AS113" s="9" t="s">
        <v>134</v>
      </c>
      <c r="AT113" s="9" t="s">
        <v>134</v>
      </c>
      <c r="AU113" s="9" t="s">
        <v>134</v>
      </c>
      <c r="AV113" s="9" t="s">
        <v>134</v>
      </c>
      <c r="AW113" s="10" t="s">
        <v>134</v>
      </c>
      <c r="AX113" s="10" t="s">
        <v>134</v>
      </c>
      <c r="AY113" s="9" t="s">
        <v>446</v>
      </c>
      <c r="AZ113" s="9" t="s">
        <v>505</v>
      </c>
      <c r="BA113" s="9">
        <v>22</v>
      </c>
      <c r="BB113" s="10" t="s">
        <v>134</v>
      </c>
      <c r="BC113" s="10" t="s">
        <v>547</v>
      </c>
      <c r="BD113" s="9" t="s">
        <v>133</v>
      </c>
      <c r="BE113" s="9" t="s">
        <v>509</v>
      </c>
      <c r="BF113" s="9" t="s">
        <v>140</v>
      </c>
      <c r="BG113" s="9" t="s">
        <v>140</v>
      </c>
      <c r="BH113" s="9">
        <v>0</v>
      </c>
      <c r="BI113" s="10" t="s">
        <v>134</v>
      </c>
      <c r="BJ113" s="10" t="s">
        <v>134</v>
      </c>
      <c r="BK113" s="8" t="s">
        <v>135</v>
      </c>
      <c r="BL113" s="9" t="s">
        <v>135</v>
      </c>
      <c r="BM113" s="9" t="s">
        <v>134</v>
      </c>
      <c r="BN113" s="9" t="s">
        <v>134</v>
      </c>
      <c r="BO113" s="9" t="s">
        <v>134</v>
      </c>
      <c r="BP113" s="9" t="s">
        <v>134</v>
      </c>
      <c r="BQ113" s="9" t="s">
        <v>134</v>
      </c>
      <c r="BR113" s="9" t="s">
        <v>134</v>
      </c>
      <c r="BS113" s="9" t="s">
        <v>134</v>
      </c>
      <c r="BT113" s="10" t="s">
        <v>134</v>
      </c>
      <c r="BU113" s="9" t="s">
        <v>134</v>
      </c>
      <c r="BV113" s="9" t="s">
        <v>134</v>
      </c>
      <c r="BW113" s="9" t="s">
        <v>134</v>
      </c>
      <c r="BX113" s="9" t="s">
        <v>134</v>
      </c>
      <c r="BY113" s="9" t="s">
        <v>134</v>
      </c>
      <c r="BZ113" s="9" t="s">
        <v>134</v>
      </c>
      <c r="CA113" s="9" t="s">
        <v>134</v>
      </c>
      <c r="CB113" s="9" t="s">
        <v>134</v>
      </c>
      <c r="CC113" s="9" t="s">
        <v>134</v>
      </c>
      <c r="CD113" s="9" t="s">
        <v>134</v>
      </c>
      <c r="CE113" s="9" t="s">
        <v>134</v>
      </c>
      <c r="CF113" s="9" t="s">
        <v>134</v>
      </c>
      <c r="CG113" s="9" t="s">
        <v>134</v>
      </c>
      <c r="CH113" s="9" t="s">
        <v>134</v>
      </c>
      <c r="CI113" s="9" t="s">
        <v>134</v>
      </c>
      <c r="CJ113" s="9" t="s">
        <v>134</v>
      </c>
      <c r="CK113" s="9" t="s">
        <v>134</v>
      </c>
      <c r="CL113" s="9" t="s">
        <v>134</v>
      </c>
      <c r="CM113" s="9" t="s">
        <v>134</v>
      </c>
      <c r="CN113" s="9" t="s">
        <v>134</v>
      </c>
      <c r="CO113" s="9" t="s">
        <v>134</v>
      </c>
      <c r="CP113" s="9" t="s">
        <v>134</v>
      </c>
    </row>
    <row r="114" spans="1:94" ht="44">
      <c r="A114" s="9">
        <v>33</v>
      </c>
      <c r="B114" s="6" t="s">
        <v>450</v>
      </c>
      <c r="C114" s="10">
        <v>112</v>
      </c>
      <c r="D114" s="10" t="s">
        <v>673</v>
      </c>
      <c r="E114" s="5" t="s">
        <v>451</v>
      </c>
      <c r="F114" s="5" t="s">
        <v>452</v>
      </c>
      <c r="G114" s="9" t="s">
        <v>172</v>
      </c>
      <c r="H114" s="9" t="s">
        <v>74</v>
      </c>
      <c r="I114" s="9" t="s">
        <v>76</v>
      </c>
      <c r="J114" s="10" t="s">
        <v>485</v>
      </c>
      <c r="K114" s="2" t="s">
        <v>442</v>
      </c>
      <c r="L114" s="2" t="s">
        <v>176</v>
      </c>
      <c r="M114" s="2" t="s">
        <v>127</v>
      </c>
      <c r="N114" s="2" t="s">
        <v>179</v>
      </c>
      <c r="O114" s="2" t="s">
        <v>179</v>
      </c>
      <c r="P114" s="2" t="s">
        <v>134</v>
      </c>
      <c r="Q114" s="9" t="s">
        <v>443</v>
      </c>
      <c r="R114" s="9">
        <v>23</v>
      </c>
      <c r="S114" s="10" t="s">
        <v>589</v>
      </c>
      <c r="T114" s="7" t="s">
        <v>194</v>
      </c>
      <c r="U114" s="7">
        <v>280</v>
      </c>
      <c r="V114" s="7" t="s">
        <v>593</v>
      </c>
      <c r="W114" s="3" t="s">
        <v>134</v>
      </c>
      <c r="X114" s="3" t="s">
        <v>134</v>
      </c>
      <c r="Y114" s="3" t="s">
        <v>134</v>
      </c>
      <c r="Z114" s="3" t="s">
        <v>134</v>
      </c>
      <c r="AA114" s="3" t="s">
        <v>134</v>
      </c>
      <c r="AB114" s="3" t="s">
        <v>134</v>
      </c>
      <c r="AC114" s="9" t="s">
        <v>135</v>
      </c>
      <c r="AD114" s="9" t="s">
        <v>488</v>
      </c>
      <c r="AE114" s="8" t="s">
        <v>134</v>
      </c>
      <c r="AF114" s="8" t="s">
        <v>201</v>
      </c>
      <c r="AG114" s="8" t="s">
        <v>499</v>
      </c>
      <c r="AH114" s="8" t="s">
        <v>127</v>
      </c>
      <c r="AI114" s="8" t="s">
        <v>129</v>
      </c>
      <c r="AJ114" s="8" t="s">
        <v>167</v>
      </c>
      <c r="AK114" s="8" t="s">
        <v>127</v>
      </c>
      <c r="AL114" s="8" t="s">
        <v>129</v>
      </c>
      <c r="AM114" s="8" t="s">
        <v>167</v>
      </c>
      <c r="AN114" s="8" t="s">
        <v>127</v>
      </c>
      <c r="AO114" s="8" t="s">
        <v>131</v>
      </c>
      <c r="AP114" s="8" t="s">
        <v>167</v>
      </c>
      <c r="AQ114" s="8" t="s">
        <v>127</v>
      </c>
      <c r="AR114" s="8" t="s">
        <v>131</v>
      </c>
      <c r="AS114" s="8" t="s">
        <v>167</v>
      </c>
      <c r="AT114" s="8" t="s">
        <v>127</v>
      </c>
      <c r="AU114" s="8" t="s">
        <v>131</v>
      </c>
      <c r="AV114" s="8" t="s">
        <v>167</v>
      </c>
      <c r="AW114" s="11" t="s">
        <v>553</v>
      </c>
      <c r="AX114" s="11" t="s">
        <v>554</v>
      </c>
      <c r="AY114" s="9" t="s">
        <v>450</v>
      </c>
      <c r="AZ114" s="8" t="s">
        <v>506</v>
      </c>
      <c r="BA114" s="8" t="s">
        <v>81</v>
      </c>
      <c r="BB114" s="11" t="s">
        <v>81</v>
      </c>
      <c r="BC114" s="11" t="s">
        <v>81</v>
      </c>
      <c r="BD114" s="8" t="s">
        <v>133</v>
      </c>
      <c r="BE114" s="9" t="s">
        <v>508</v>
      </c>
      <c r="BF114" s="8" t="s">
        <v>485</v>
      </c>
      <c r="BG114" s="8" t="s">
        <v>518</v>
      </c>
      <c r="BH114" s="8" t="s">
        <v>523</v>
      </c>
      <c r="BI114" s="11">
        <v>240</v>
      </c>
      <c r="BJ114" s="11" t="s">
        <v>532</v>
      </c>
      <c r="BK114" s="8" t="s">
        <v>135</v>
      </c>
      <c r="BL114" s="8" t="s">
        <v>135</v>
      </c>
      <c r="BM114" s="8" t="s">
        <v>134</v>
      </c>
      <c r="BN114" s="8" t="s">
        <v>134</v>
      </c>
      <c r="BO114" s="8" t="s">
        <v>134</v>
      </c>
      <c r="BP114" s="11" t="s">
        <v>151</v>
      </c>
      <c r="BQ114" s="8" t="s">
        <v>219</v>
      </c>
      <c r="BR114" s="8" t="s">
        <v>146</v>
      </c>
      <c r="BS114" s="8">
        <v>300</v>
      </c>
      <c r="BT114" s="11" t="s">
        <v>565</v>
      </c>
      <c r="BU114" s="8" t="s">
        <v>147</v>
      </c>
      <c r="BV114" s="8" t="s">
        <v>148</v>
      </c>
      <c r="BW114" s="8">
        <v>0</v>
      </c>
      <c r="BX114" s="8" t="s">
        <v>135</v>
      </c>
      <c r="BY114" s="8" t="s">
        <v>151</v>
      </c>
      <c r="BZ114" s="8" t="s">
        <v>134</v>
      </c>
      <c r="CA114" s="8" t="s">
        <v>134</v>
      </c>
      <c r="CB114" s="8">
        <v>0</v>
      </c>
      <c r="CC114" s="8" t="s">
        <v>313</v>
      </c>
      <c r="CD114" s="11" t="s">
        <v>264</v>
      </c>
      <c r="CE114" s="8" t="s">
        <v>167</v>
      </c>
      <c r="CF114" s="8" t="s">
        <v>307</v>
      </c>
      <c r="CG114" s="8" t="s">
        <v>135</v>
      </c>
      <c r="CH114" s="8" t="s">
        <v>134</v>
      </c>
      <c r="CI114" s="8" t="s">
        <v>134</v>
      </c>
      <c r="CJ114" s="8" t="s">
        <v>134</v>
      </c>
      <c r="CK114" s="8" t="s">
        <v>209</v>
      </c>
      <c r="CL114" s="11" t="s">
        <v>570</v>
      </c>
      <c r="CM114" s="11" t="s">
        <v>572</v>
      </c>
      <c r="CN114" s="11" t="s">
        <v>574</v>
      </c>
      <c r="CO114" s="8" t="s">
        <v>160</v>
      </c>
      <c r="CP114" s="8" t="s">
        <v>160</v>
      </c>
    </row>
    <row r="115" spans="1:94" ht="22" hidden="1">
      <c r="A115" s="9">
        <v>33</v>
      </c>
      <c r="B115" s="9" t="s">
        <v>134</v>
      </c>
      <c r="C115" s="10">
        <v>113</v>
      </c>
      <c r="D115" s="10" t="s">
        <v>134</v>
      </c>
      <c r="E115" s="9" t="s">
        <v>134</v>
      </c>
      <c r="F115" s="9" t="s">
        <v>134</v>
      </c>
      <c r="G115" s="9" t="s">
        <v>134</v>
      </c>
      <c r="H115" s="9" t="s">
        <v>134</v>
      </c>
      <c r="I115" s="9" t="s">
        <v>134</v>
      </c>
      <c r="J115" s="9" t="s">
        <v>134</v>
      </c>
      <c r="K115" s="9" t="s">
        <v>134</v>
      </c>
      <c r="L115" s="9" t="s">
        <v>134</v>
      </c>
      <c r="M115" s="9" t="s">
        <v>134</v>
      </c>
      <c r="N115" s="9" t="s">
        <v>134</v>
      </c>
      <c r="O115" s="10" t="s">
        <v>134</v>
      </c>
      <c r="P115" s="9" t="s">
        <v>134</v>
      </c>
      <c r="Q115" s="9" t="s">
        <v>134</v>
      </c>
      <c r="R115" s="9" t="s">
        <v>134</v>
      </c>
      <c r="S115" s="10" t="s">
        <v>134</v>
      </c>
      <c r="T115" s="9" t="s">
        <v>134</v>
      </c>
      <c r="U115" s="10" t="s">
        <v>134</v>
      </c>
      <c r="V115" s="10" t="s">
        <v>134</v>
      </c>
      <c r="W115" s="9" t="s">
        <v>134</v>
      </c>
      <c r="X115" s="9" t="s">
        <v>134</v>
      </c>
      <c r="Y115" s="9" t="s">
        <v>134</v>
      </c>
      <c r="Z115" s="9" t="s">
        <v>134</v>
      </c>
      <c r="AA115" s="9" t="s">
        <v>134</v>
      </c>
      <c r="AB115" s="10" t="s">
        <v>134</v>
      </c>
      <c r="AC115" s="9" t="s">
        <v>134</v>
      </c>
      <c r="AD115" s="9" t="s">
        <v>134</v>
      </c>
      <c r="AE115" s="9" t="s">
        <v>134</v>
      </c>
      <c r="AF115" s="9" t="s">
        <v>134</v>
      </c>
      <c r="AG115" s="9" t="s">
        <v>134</v>
      </c>
      <c r="AH115" s="9" t="s">
        <v>134</v>
      </c>
      <c r="AI115" s="9" t="s">
        <v>134</v>
      </c>
      <c r="AJ115" s="9" t="s">
        <v>134</v>
      </c>
      <c r="AK115" s="9" t="s">
        <v>134</v>
      </c>
      <c r="AL115" s="9" t="s">
        <v>134</v>
      </c>
      <c r="AM115" s="9" t="s">
        <v>134</v>
      </c>
      <c r="AN115" s="9" t="s">
        <v>134</v>
      </c>
      <c r="AO115" s="9" t="s">
        <v>134</v>
      </c>
      <c r="AP115" s="9" t="s">
        <v>134</v>
      </c>
      <c r="AQ115" s="9" t="s">
        <v>134</v>
      </c>
      <c r="AR115" s="9" t="s">
        <v>134</v>
      </c>
      <c r="AS115" s="9" t="s">
        <v>134</v>
      </c>
      <c r="AT115" s="9" t="s">
        <v>134</v>
      </c>
      <c r="AU115" s="9" t="s">
        <v>134</v>
      </c>
      <c r="AV115" s="9" t="s">
        <v>134</v>
      </c>
      <c r="AW115" s="10" t="s">
        <v>134</v>
      </c>
      <c r="AX115" s="10" t="s">
        <v>134</v>
      </c>
      <c r="AY115" s="9" t="s">
        <v>453</v>
      </c>
      <c r="AZ115" s="9" t="s">
        <v>504</v>
      </c>
      <c r="BA115" s="9">
        <v>41</v>
      </c>
      <c r="BB115" s="10" t="s">
        <v>134</v>
      </c>
      <c r="BC115" s="10" t="s">
        <v>544</v>
      </c>
      <c r="BD115" s="9" t="s">
        <v>137</v>
      </c>
      <c r="BE115" s="9" t="s">
        <v>508</v>
      </c>
      <c r="BF115" s="9" t="s">
        <v>138</v>
      </c>
      <c r="BG115" s="9" t="s">
        <v>519</v>
      </c>
      <c r="BH115" s="9">
        <v>0</v>
      </c>
      <c r="BI115" s="10" t="s">
        <v>134</v>
      </c>
      <c r="BJ115" s="10" t="s">
        <v>134</v>
      </c>
      <c r="BK115" s="8" t="s">
        <v>135</v>
      </c>
      <c r="BL115" s="8" t="s">
        <v>135</v>
      </c>
      <c r="BM115" s="9" t="s">
        <v>134</v>
      </c>
      <c r="BN115" s="9" t="s">
        <v>134</v>
      </c>
      <c r="BO115" s="9" t="s">
        <v>134</v>
      </c>
      <c r="BP115" s="9" t="s">
        <v>134</v>
      </c>
      <c r="BQ115" s="9" t="s">
        <v>134</v>
      </c>
      <c r="BR115" s="9" t="s">
        <v>134</v>
      </c>
      <c r="BS115" s="9" t="s">
        <v>134</v>
      </c>
      <c r="BT115" s="10" t="s">
        <v>134</v>
      </c>
      <c r="BU115" s="9" t="s">
        <v>134</v>
      </c>
      <c r="BV115" s="9" t="s">
        <v>134</v>
      </c>
      <c r="BW115" s="9" t="s">
        <v>134</v>
      </c>
      <c r="BX115" s="9" t="s">
        <v>134</v>
      </c>
      <c r="BY115" s="9" t="s">
        <v>134</v>
      </c>
      <c r="BZ115" s="9" t="s">
        <v>134</v>
      </c>
      <c r="CA115" s="9" t="s">
        <v>134</v>
      </c>
      <c r="CB115" s="9" t="s">
        <v>134</v>
      </c>
      <c r="CC115" s="9" t="s">
        <v>134</v>
      </c>
      <c r="CD115" s="9" t="s">
        <v>134</v>
      </c>
      <c r="CE115" s="9" t="s">
        <v>134</v>
      </c>
      <c r="CF115" s="9" t="s">
        <v>134</v>
      </c>
      <c r="CG115" s="9" t="s">
        <v>134</v>
      </c>
      <c r="CH115" s="9" t="s">
        <v>134</v>
      </c>
      <c r="CI115" s="9" t="s">
        <v>134</v>
      </c>
      <c r="CJ115" s="9" t="s">
        <v>134</v>
      </c>
      <c r="CK115" s="9" t="s">
        <v>134</v>
      </c>
      <c r="CL115" s="9" t="s">
        <v>134</v>
      </c>
      <c r="CM115" s="9" t="s">
        <v>134</v>
      </c>
      <c r="CN115" s="9" t="s">
        <v>134</v>
      </c>
      <c r="CO115" s="9" t="s">
        <v>134</v>
      </c>
      <c r="CP115" s="9" t="s">
        <v>134</v>
      </c>
    </row>
    <row r="116" spans="1:94" ht="22" hidden="1">
      <c r="A116" s="9">
        <v>33</v>
      </c>
      <c r="B116" s="9" t="s">
        <v>134</v>
      </c>
      <c r="C116" s="10">
        <v>114</v>
      </c>
      <c r="D116" s="10" t="s">
        <v>134</v>
      </c>
      <c r="E116" s="9" t="s">
        <v>134</v>
      </c>
      <c r="F116" s="9" t="s">
        <v>134</v>
      </c>
      <c r="G116" s="9" t="s">
        <v>134</v>
      </c>
      <c r="H116" s="9" t="s">
        <v>134</v>
      </c>
      <c r="I116" s="9" t="s">
        <v>134</v>
      </c>
      <c r="J116" s="9" t="s">
        <v>134</v>
      </c>
      <c r="K116" s="9" t="s">
        <v>134</v>
      </c>
      <c r="L116" s="9" t="s">
        <v>134</v>
      </c>
      <c r="M116" s="9" t="s">
        <v>134</v>
      </c>
      <c r="N116" s="9" t="s">
        <v>134</v>
      </c>
      <c r="O116" s="10" t="s">
        <v>134</v>
      </c>
      <c r="P116" s="9" t="s">
        <v>134</v>
      </c>
      <c r="Q116" s="9" t="s">
        <v>134</v>
      </c>
      <c r="R116" s="9" t="s">
        <v>134</v>
      </c>
      <c r="S116" s="10" t="s">
        <v>134</v>
      </c>
      <c r="T116" s="9" t="s">
        <v>134</v>
      </c>
      <c r="U116" s="10" t="s">
        <v>134</v>
      </c>
      <c r="V116" s="10" t="s">
        <v>134</v>
      </c>
      <c r="W116" s="9" t="s">
        <v>134</v>
      </c>
      <c r="X116" s="9" t="s">
        <v>134</v>
      </c>
      <c r="Y116" s="9" t="s">
        <v>134</v>
      </c>
      <c r="Z116" s="9" t="s">
        <v>134</v>
      </c>
      <c r="AA116" s="9" t="s">
        <v>134</v>
      </c>
      <c r="AB116" s="10" t="s">
        <v>134</v>
      </c>
      <c r="AC116" s="9" t="s">
        <v>134</v>
      </c>
      <c r="AD116" s="9" t="s">
        <v>134</v>
      </c>
      <c r="AE116" s="9" t="s">
        <v>134</v>
      </c>
      <c r="AF116" s="9" t="s">
        <v>134</v>
      </c>
      <c r="AG116" s="9" t="s">
        <v>134</v>
      </c>
      <c r="AH116" s="9" t="s">
        <v>134</v>
      </c>
      <c r="AI116" s="9" t="s">
        <v>134</v>
      </c>
      <c r="AJ116" s="9" t="s">
        <v>134</v>
      </c>
      <c r="AK116" s="9" t="s">
        <v>134</v>
      </c>
      <c r="AL116" s="9" t="s">
        <v>134</v>
      </c>
      <c r="AM116" s="9" t="s">
        <v>134</v>
      </c>
      <c r="AN116" s="9" t="s">
        <v>134</v>
      </c>
      <c r="AO116" s="9" t="s">
        <v>134</v>
      </c>
      <c r="AP116" s="9" t="s">
        <v>134</v>
      </c>
      <c r="AQ116" s="9" t="s">
        <v>134</v>
      </c>
      <c r="AR116" s="9" t="s">
        <v>134</v>
      </c>
      <c r="AS116" s="9" t="s">
        <v>134</v>
      </c>
      <c r="AT116" s="9" t="s">
        <v>134</v>
      </c>
      <c r="AU116" s="9" t="s">
        <v>134</v>
      </c>
      <c r="AV116" s="9" t="s">
        <v>134</v>
      </c>
      <c r="AW116" s="10" t="s">
        <v>134</v>
      </c>
      <c r="AX116" s="10" t="s">
        <v>134</v>
      </c>
      <c r="AY116" s="9" t="s">
        <v>454</v>
      </c>
      <c r="AZ116" s="9" t="s">
        <v>505</v>
      </c>
      <c r="BA116" s="9">
        <v>18</v>
      </c>
      <c r="BB116" s="10" t="s">
        <v>134</v>
      </c>
      <c r="BC116" s="10" t="s">
        <v>546</v>
      </c>
      <c r="BD116" s="9" t="s">
        <v>133</v>
      </c>
      <c r="BE116" s="9" t="s">
        <v>509</v>
      </c>
      <c r="BF116" s="9" t="s">
        <v>140</v>
      </c>
      <c r="BG116" s="9" t="s">
        <v>140</v>
      </c>
      <c r="BH116" s="9">
        <v>0</v>
      </c>
      <c r="BI116" s="10" t="s">
        <v>134</v>
      </c>
      <c r="BJ116" s="10" t="s">
        <v>134</v>
      </c>
      <c r="BK116" s="8" t="s">
        <v>135</v>
      </c>
      <c r="BL116" s="9" t="s">
        <v>127</v>
      </c>
      <c r="BM116" s="9" t="s">
        <v>261</v>
      </c>
      <c r="BN116" s="9" t="s">
        <v>458</v>
      </c>
      <c r="BO116" s="9" t="s">
        <v>172</v>
      </c>
      <c r="BP116" s="9" t="s">
        <v>134</v>
      </c>
      <c r="BQ116" s="9" t="s">
        <v>134</v>
      </c>
      <c r="BR116" s="9" t="s">
        <v>134</v>
      </c>
      <c r="BS116" s="9" t="s">
        <v>134</v>
      </c>
      <c r="BT116" s="10" t="s">
        <v>134</v>
      </c>
      <c r="BU116" s="9" t="s">
        <v>134</v>
      </c>
      <c r="BV116" s="9" t="s">
        <v>134</v>
      </c>
      <c r="BW116" s="9" t="s">
        <v>134</v>
      </c>
      <c r="BX116" s="9" t="s">
        <v>134</v>
      </c>
      <c r="BY116" s="9" t="s">
        <v>134</v>
      </c>
      <c r="BZ116" s="9" t="s">
        <v>134</v>
      </c>
      <c r="CA116" s="9" t="s">
        <v>134</v>
      </c>
      <c r="CB116" s="9" t="s">
        <v>134</v>
      </c>
      <c r="CC116" s="9" t="s">
        <v>134</v>
      </c>
      <c r="CD116" s="9" t="s">
        <v>134</v>
      </c>
      <c r="CE116" s="9" t="s">
        <v>134</v>
      </c>
      <c r="CF116" s="9" t="s">
        <v>134</v>
      </c>
      <c r="CG116" s="9" t="s">
        <v>134</v>
      </c>
      <c r="CH116" s="9" t="s">
        <v>134</v>
      </c>
      <c r="CI116" s="9" t="s">
        <v>134</v>
      </c>
      <c r="CJ116" s="9" t="s">
        <v>134</v>
      </c>
      <c r="CK116" s="9" t="s">
        <v>134</v>
      </c>
      <c r="CL116" s="9" t="s">
        <v>134</v>
      </c>
      <c r="CM116" s="9" t="s">
        <v>134</v>
      </c>
      <c r="CN116" s="9" t="s">
        <v>134</v>
      </c>
      <c r="CO116" s="9" t="s">
        <v>134</v>
      </c>
      <c r="CP116" s="9" t="s">
        <v>134</v>
      </c>
    </row>
    <row r="117" spans="1:94" hidden="1">
      <c r="A117" s="9">
        <v>33</v>
      </c>
      <c r="B117" s="9" t="s">
        <v>134</v>
      </c>
      <c r="C117" s="10">
        <v>115</v>
      </c>
      <c r="D117" s="10" t="s">
        <v>134</v>
      </c>
      <c r="E117" s="9" t="s">
        <v>134</v>
      </c>
      <c r="F117" s="9" t="s">
        <v>134</v>
      </c>
      <c r="G117" s="9" t="s">
        <v>134</v>
      </c>
      <c r="H117" s="9" t="s">
        <v>134</v>
      </c>
      <c r="I117" s="9" t="s">
        <v>134</v>
      </c>
      <c r="J117" s="9" t="s">
        <v>134</v>
      </c>
      <c r="K117" s="9" t="s">
        <v>134</v>
      </c>
      <c r="L117" s="9" t="s">
        <v>134</v>
      </c>
      <c r="M117" s="9" t="s">
        <v>134</v>
      </c>
      <c r="N117" s="9" t="s">
        <v>134</v>
      </c>
      <c r="O117" s="10" t="s">
        <v>134</v>
      </c>
      <c r="P117" s="9" t="s">
        <v>134</v>
      </c>
      <c r="Q117" s="9" t="s">
        <v>134</v>
      </c>
      <c r="R117" s="9" t="s">
        <v>134</v>
      </c>
      <c r="S117" s="10" t="s">
        <v>134</v>
      </c>
      <c r="T117" s="9" t="s">
        <v>134</v>
      </c>
      <c r="U117" s="10" t="s">
        <v>134</v>
      </c>
      <c r="V117" s="10" t="s">
        <v>134</v>
      </c>
      <c r="W117" s="9" t="s">
        <v>134</v>
      </c>
      <c r="X117" s="9" t="s">
        <v>134</v>
      </c>
      <c r="Y117" s="9" t="s">
        <v>134</v>
      </c>
      <c r="Z117" s="9" t="s">
        <v>134</v>
      </c>
      <c r="AA117" s="9" t="s">
        <v>134</v>
      </c>
      <c r="AB117" s="10" t="s">
        <v>134</v>
      </c>
      <c r="AC117" s="9" t="s">
        <v>134</v>
      </c>
      <c r="AD117" s="9" t="s">
        <v>134</v>
      </c>
      <c r="AE117" s="9" t="s">
        <v>134</v>
      </c>
      <c r="AF117" s="9" t="s">
        <v>134</v>
      </c>
      <c r="AG117" s="9" t="s">
        <v>134</v>
      </c>
      <c r="AH117" s="9" t="s">
        <v>134</v>
      </c>
      <c r="AI117" s="9" t="s">
        <v>134</v>
      </c>
      <c r="AJ117" s="9" t="s">
        <v>134</v>
      </c>
      <c r="AK117" s="9" t="s">
        <v>134</v>
      </c>
      <c r="AL117" s="9" t="s">
        <v>134</v>
      </c>
      <c r="AM117" s="9" t="s">
        <v>134</v>
      </c>
      <c r="AN117" s="9" t="s">
        <v>134</v>
      </c>
      <c r="AO117" s="9" t="s">
        <v>134</v>
      </c>
      <c r="AP117" s="9" t="s">
        <v>134</v>
      </c>
      <c r="AQ117" s="9" t="s">
        <v>134</v>
      </c>
      <c r="AR117" s="9" t="s">
        <v>134</v>
      </c>
      <c r="AS117" s="9" t="s">
        <v>134</v>
      </c>
      <c r="AT117" s="9" t="s">
        <v>134</v>
      </c>
      <c r="AU117" s="9" t="s">
        <v>134</v>
      </c>
      <c r="AV117" s="9" t="s">
        <v>134</v>
      </c>
      <c r="AW117" s="10" t="s">
        <v>134</v>
      </c>
      <c r="AX117" s="10" t="s">
        <v>134</v>
      </c>
      <c r="AY117" s="9" t="s">
        <v>455</v>
      </c>
      <c r="AZ117" s="9" t="s">
        <v>505</v>
      </c>
      <c r="BA117" s="9">
        <v>8</v>
      </c>
      <c r="BB117" s="10" t="s">
        <v>134</v>
      </c>
      <c r="BC117" s="10" t="s">
        <v>539</v>
      </c>
      <c r="BD117" s="9" t="s">
        <v>137</v>
      </c>
      <c r="BE117" s="9" t="s">
        <v>509</v>
      </c>
      <c r="BF117" s="9" t="s">
        <v>140</v>
      </c>
      <c r="BG117" s="9" t="s">
        <v>140</v>
      </c>
      <c r="BH117" s="9">
        <v>0</v>
      </c>
      <c r="BI117" s="10" t="s">
        <v>134</v>
      </c>
      <c r="BJ117" s="10" t="s">
        <v>134</v>
      </c>
      <c r="BK117" s="8" t="s">
        <v>135</v>
      </c>
      <c r="BL117" s="9" t="s">
        <v>127</v>
      </c>
      <c r="BM117" s="9" t="s">
        <v>232</v>
      </c>
      <c r="BN117" s="9" t="s">
        <v>459</v>
      </c>
      <c r="BO117" s="9" t="s">
        <v>172</v>
      </c>
      <c r="BP117" s="9" t="s">
        <v>134</v>
      </c>
      <c r="BQ117" s="9" t="s">
        <v>134</v>
      </c>
      <c r="BR117" s="9" t="s">
        <v>134</v>
      </c>
      <c r="BS117" s="9" t="s">
        <v>134</v>
      </c>
      <c r="BT117" s="10" t="s">
        <v>134</v>
      </c>
      <c r="BU117" s="9" t="s">
        <v>134</v>
      </c>
      <c r="BV117" s="9" t="s">
        <v>134</v>
      </c>
      <c r="BW117" s="9" t="s">
        <v>134</v>
      </c>
      <c r="BX117" s="9" t="s">
        <v>134</v>
      </c>
      <c r="BY117" s="9" t="s">
        <v>134</v>
      </c>
      <c r="BZ117" s="9" t="s">
        <v>134</v>
      </c>
      <c r="CA117" s="9" t="s">
        <v>134</v>
      </c>
      <c r="CB117" s="9" t="s">
        <v>134</v>
      </c>
      <c r="CC117" s="9" t="s">
        <v>134</v>
      </c>
      <c r="CD117" s="9" t="s">
        <v>134</v>
      </c>
      <c r="CE117" s="9" t="s">
        <v>134</v>
      </c>
      <c r="CF117" s="9" t="s">
        <v>134</v>
      </c>
      <c r="CG117" s="9" t="s">
        <v>134</v>
      </c>
      <c r="CH117" s="9" t="s">
        <v>134</v>
      </c>
      <c r="CI117" s="9" t="s">
        <v>134</v>
      </c>
      <c r="CJ117" s="9" t="s">
        <v>134</v>
      </c>
      <c r="CK117" s="9" t="s">
        <v>134</v>
      </c>
      <c r="CL117" s="9" t="s">
        <v>134</v>
      </c>
      <c r="CM117" s="9" t="s">
        <v>134</v>
      </c>
      <c r="CN117" s="9" t="s">
        <v>134</v>
      </c>
      <c r="CO117" s="9" t="s">
        <v>134</v>
      </c>
      <c r="CP117" s="9" t="s">
        <v>134</v>
      </c>
    </row>
    <row r="118" spans="1:94" hidden="1">
      <c r="A118" s="9">
        <v>33</v>
      </c>
      <c r="B118" s="9" t="s">
        <v>134</v>
      </c>
      <c r="C118" s="10">
        <v>116</v>
      </c>
      <c r="D118" s="10" t="s">
        <v>134</v>
      </c>
      <c r="E118" s="9" t="s">
        <v>134</v>
      </c>
      <c r="F118" s="9" t="s">
        <v>134</v>
      </c>
      <c r="G118" s="9" t="s">
        <v>134</v>
      </c>
      <c r="H118" s="9" t="s">
        <v>134</v>
      </c>
      <c r="I118" s="9" t="s">
        <v>134</v>
      </c>
      <c r="J118" s="9" t="s">
        <v>134</v>
      </c>
      <c r="K118" s="9" t="s">
        <v>134</v>
      </c>
      <c r="L118" s="9" t="s">
        <v>134</v>
      </c>
      <c r="M118" s="9" t="s">
        <v>134</v>
      </c>
      <c r="N118" s="9" t="s">
        <v>134</v>
      </c>
      <c r="O118" s="10" t="s">
        <v>134</v>
      </c>
      <c r="P118" s="9" t="s">
        <v>134</v>
      </c>
      <c r="Q118" s="9" t="s">
        <v>134</v>
      </c>
      <c r="R118" s="9" t="s">
        <v>134</v>
      </c>
      <c r="S118" s="10" t="s">
        <v>134</v>
      </c>
      <c r="T118" s="9" t="s">
        <v>134</v>
      </c>
      <c r="U118" s="10" t="s">
        <v>134</v>
      </c>
      <c r="V118" s="10" t="s">
        <v>134</v>
      </c>
      <c r="W118" s="9" t="s">
        <v>134</v>
      </c>
      <c r="X118" s="9" t="s">
        <v>134</v>
      </c>
      <c r="Y118" s="9" t="s">
        <v>134</v>
      </c>
      <c r="Z118" s="9" t="s">
        <v>134</v>
      </c>
      <c r="AA118" s="9" t="s">
        <v>134</v>
      </c>
      <c r="AB118" s="10" t="s">
        <v>134</v>
      </c>
      <c r="AC118" s="9" t="s">
        <v>134</v>
      </c>
      <c r="AD118" s="9" t="s">
        <v>134</v>
      </c>
      <c r="AE118" s="9" t="s">
        <v>134</v>
      </c>
      <c r="AF118" s="9" t="s">
        <v>134</v>
      </c>
      <c r="AG118" s="9" t="s">
        <v>134</v>
      </c>
      <c r="AH118" s="9" t="s">
        <v>134</v>
      </c>
      <c r="AI118" s="9" t="s">
        <v>134</v>
      </c>
      <c r="AJ118" s="9" t="s">
        <v>134</v>
      </c>
      <c r="AK118" s="9" t="s">
        <v>134</v>
      </c>
      <c r="AL118" s="9" t="s">
        <v>134</v>
      </c>
      <c r="AM118" s="9" t="s">
        <v>134</v>
      </c>
      <c r="AN118" s="9" t="s">
        <v>134</v>
      </c>
      <c r="AO118" s="9" t="s">
        <v>134</v>
      </c>
      <c r="AP118" s="9" t="s">
        <v>134</v>
      </c>
      <c r="AQ118" s="9" t="s">
        <v>134</v>
      </c>
      <c r="AR118" s="9" t="s">
        <v>134</v>
      </c>
      <c r="AS118" s="9" t="s">
        <v>134</v>
      </c>
      <c r="AT118" s="9" t="s">
        <v>134</v>
      </c>
      <c r="AU118" s="9" t="s">
        <v>134</v>
      </c>
      <c r="AV118" s="9" t="s">
        <v>134</v>
      </c>
      <c r="AW118" s="10" t="s">
        <v>134</v>
      </c>
      <c r="AX118" s="10" t="s">
        <v>134</v>
      </c>
      <c r="AY118" s="9" t="s">
        <v>456</v>
      </c>
      <c r="AZ118" s="9" t="s">
        <v>505</v>
      </c>
      <c r="BA118" s="9">
        <v>7</v>
      </c>
      <c r="BB118" s="10" t="s">
        <v>134</v>
      </c>
      <c r="BC118" s="10" t="s">
        <v>539</v>
      </c>
      <c r="BD118" s="9" t="s">
        <v>133</v>
      </c>
      <c r="BE118" s="9" t="s">
        <v>509</v>
      </c>
      <c r="BF118" s="9" t="s">
        <v>140</v>
      </c>
      <c r="BG118" s="9" t="s">
        <v>140</v>
      </c>
      <c r="BH118" s="9">
        <v>0</v>
      </c>
      <c r="BI118" s="10" t="s">
        <v>134</v>
      </c>
      <c r="BJ118" s="10" t="s">
        <v>134</v>
      </c>
      <c r="BK118" s="8" t="s">
        <v>135</v>
      </c>
      <c r="BL118" s="9" t="s">
        <v>127</v>
      </c>
      <c r="BM118" s="9" t="s">
        <v>232</v>
      </c>
      <c r="BN118" s="9" t="s">
        <v>459</v>
      </c>
      <c r="BO118" s="9" t="s">
        <v>172</v>
      </c>
      <c r="BP118" s="9" t="s">
        <v>134</v>
      </c>
      <c r="BQ118" s="9" t="s">
        <v>134</v>
      </c>
      <c r="BR118" s="9" t="s">
        <v>134</v>
      </c>
      <c r="BS118" s="9" t="s">
        <v>134</v>
      </c>
      <c r="BT118" s="10" t="s">
        <v>134</v>
      </c>
      <c r="BU118" s="9" t="s">
        <v>134</v>
      </c>
      <c r="BV118" s="9" t="s">
        <v>134</v>
      </c>
      <c r="BW118" s="9" t="s">
        <v>134</v>
      </c>
      <c r="BX118" s="9" t="s">
        <v>134</v>
      </c>
      <c r="BY118" s="9" t="s">
        <v>134</v>
      </c>
      <c r="BZ118" s="9" t="s">
        <v>134</v>
      </c>
      <c r="CA118" s="9" t="s">
        <v>134</v>
      </c>
      <c r="CB118" s="9" t="s">
        <v>134</v>
      </c>
      <c r="CC118" s="9" t="s">
        <v>134</v>
      </c>
      <c r="CD118" s="9" t="s">
        <v>134</v>
      </c>
      <c r="CE118" s="9" t="s">
        <v>134</v>
      </c>
      <c r="CF118" s="9" t="s">
        <v>134</v>
      </c>
      <c r="CG118" s="9" t="s">
        <v>134</v>
      </c>
      <c r="CH118" s="9" t="s">
        <v>134</v>
      </c>
      <c r="CI118" s="9" t="s">
        <v>134</v>
      </c>
      <c r="CJ118" s="9" t="s">
        <v>134</v>
      </c>
      <c r="CK118" s="9" t="s">
        <v>134</v>
      </c>
      <c r="CL118" s="9" t="s">
        <v>134</v>
      </c>
      <c r="CM118" s="9" t="s">
        <v>134</v>
      </c>
      <c r="CN118" s="9" t="s">
        <v>134</v>
      </c>
      <c r="CO118" s="9" t="s">
        <v>134</v>
      </c>
      <c r="CP118" s="9" t="s">
        <v>134</v>
      </c>
    </row>
    <row r="119" spans="1:94" hidden="1">
      <c r="A119" s="9">
        <v>33</v>
      </c>
      <c r="B119" s="9" t="s">
        <v>134</v>
      </c>
      <c r="C119" s="10">
        <v>117</v>
      </c>
      <c r="D119" s="10" t="s">
        <v>134</v>
      </c>
      <c r="E119" s="9" t="s">
        <v>134</v>
      </c>
      <c r="F119" s="9" t="s">
        <v>134</v>
      </c>
      <c r="G119" s="9" t="s">
        <v>134</v>
      </c>
      <c r="H119" s="9" t="s">
        <v>134</v>
      </c>
      <c r="I119" s="9" t="s">
        <v>134</v>
      </c>
      <c r="J119" s="9" t="s">
        <v>134</v>
      </c>
      <c r="K119" s="9" t="s">
        <v>134</v>
      </c>
      <c r="L119" s="9" t="s">
        <v>134</v>
      </c>
      <c r="M119" s="9" t="s">
        <v>134</v>
      </c>
      <c r="N119" s="9" t="s">
        <v>134</v>
      </c>
      <c r="O119" s="10" t="s">
        <v>134</v>
      </c>
      <c r="P119" s="9" t="s">
        <v>134</v>
      </c>
      <c r="Q119" s="9" t="s">
        <v>134</v>
      </c>
      <c r="R119" s="9" t="s">
        <v>134</v>
      </c>
      <c r="S119" s="10" t="s">
        <v>134</v>
      </c>
      <c r="T119" s="9" t="s">
        <v>134</v>
      </c>
      <c r="U119" s="10" t="s">
        <v>134</v>
      </c>
      <c r="V119" s="10" t="s">
        <v>134</v>
      </c>
      <c r="W119" s="9" t="s">
        <v>134</v>
      </c>
      <c r="X119" s="9" t="s">
        <v>134</v>
      </c>
      <c r="Y119" s="9" t="s">
        <v>134</v>
      </c>
      <c r="Z119" s="9" t="s">
        <v>134</v>
      </c>
      <c r="AA119" s="9" t="s">
        <v>134</v>
      </c>
      <c r="AB119" s="10" t="s">
        <v>134</v>
      </c>
      <c r="AC119" s="9" t="s">
        <v>134</v>
      </c>
      <c r="AD119" s="9" t="s">
        <v>134</v>
      </c>
      <c r="AE119" s="9" t="s">
        <v>134</v>
      </c>
      <c r="AF119" s="9" t="s">
        <v>134</v>
      </c>
      <c r="AG119" s="9" t="s">
        <v>134</v>
      </c>
      <c r="AH119" s="9" t="s">
        <v>134</v>
      </c>
      <c r="AI119" s="9" t="s">
        <v>134</v>
      </c>
      <c r="AJ119" s="9" t="s">
        <v>134</v>
      </c>
      <c r="AK119" s="9" t="s">
        <v>134</v>
      </c>
      <c r="AL119" s="9" t="s">
        <v>134</v>
      </c>
      <c r="AM119" s="9" t="s">
        <v>134</v>
      </c>
      <c r="AN119" s="9" t="s">
        <v>134</v>
      </c>
      <c r="AO119" s="9" t="s">
        <v>134</v>
      </c>
      <c r="AP119" s="9" t="s">
        <v>134</v>
      </c>
      <c r="AQ119" s="9" t="s">
        <v>134</v>
      </c>
      <c r="AR119" s="9" t="s">
        <v>134</v>
      </c>
      <c r="AS119" s="9" t="s">
        <v>134</v>
      </c>
      <c r="AT119" s="9" t="s">
        <v>134</v>
      </c>
      <c r="AU119" s="9" t="s">
        <v>134</v>
      </c>
      <c r="AV119" s="9" t="s">
        <v>134</v>
      </c>
      <c r="AW119" s="10" t="s">
        <v>134</v>
      </c>
      <c r="AX119" s="10" t="s">
        <v>134</v>
      </c>
      <c r="AY119" s="9" t="s">
        <v>457</v>
      </c>
      <c r="AZ119" s="9" t="s">
        <v>230</v>
      </c>
      <c r="BA119" s="9">
        <v>97</v>
      </c>
      <c r="BB119" s="10" t="s">
        <v>134</v>
      </c>
      <c r="BC119" s="10" t="s">
        <v>540</v>
      </c>
      <c r="BD119" s="9" t="s">
        <v>133</v>
      </c>
      <c r="BE119" s="9" t="s">
        <v>510</v>
      </c>
      <c r="BF119" s="9" t="s">
        <v>134</v>
      </c>
      <c r="BG119" s="9" t="s">
        <v>134</v>
      </c>
      <c r="BH119" s="9">
        <v>0</v>
      </c>
      <c r="BI119" s="10" t="s">
        <v>134</v>
      </c>
      <c r="BJ119" s="10" t="s">
        <v>134</v>
      </c>
      <c r="BK119" s="8" t="s">
        <v>135</v>
      </c>
      <c r="BL119" s="11" t="s">
        <v>134</v>
      </c>
      <c r="BM119" s="9" t="s">
        <v>134</v>
      </c>
      <c r="BN119" s="9" t="s">
        <v>134</v>
      </c>
      <c r="BO119" s="9" t="s">
        <v>134</v>
      </c>
      <c r="BP119" s="9" t="s">
        <v>134</v>
      </c>
      <c r="BQ119" s="9" t="s">
        <v>134</v>
      </c>
      <c r="BR119" s="9" t="s">
        <v>134</v>
      </c>
      <c r="BS119" s="9" t="s">
        <v>134</v>
      </c>
      <c r="BT119" s="10" t="s">
        <v>134</v>
      </c>
      <c r="BU119" s="9" t="s">
        <v>134</v>
      </c>
      <c r="BV119" s="9" t="s">
        <v>134</v>
      </c>
      <c r="BW119" s="9" t="s">
        <v>134</v>
      </c>
      <c r="BX119" s="9" t="s">
        <v>134</v>
      </c>
      <c r="BY119" s="9" t="s">
        <v>134</v>
      </c>
      <c r="BZ119" s="9" t="s">
        <v>134</v>
      </c>
      <c r="CA119" s="9" t="s">
        <v>134</v>
      </c>
      <c r="CB119" s="9" t="s">
        <v>134</v>
      </c>
      <c r="CC119" s="9" t="s">
        <v>134</v>
      </c>
      <c r="CD119" s="9" t="s">
        <v>134</v>
      </c>
      <c r="CE119" s="9" t="s">
        <v>134</v>
      </c>
      <c r="CF119" s="9" t="s">
        <v>134</v>
      </c>
      <c r="CG119" s="9" t="s">
        <v>134</v>
      </c>
      <c r="CH119" s="9" t="s">
        <v>134</v>
      </c>
      <c r="CI119" s="9" t="s">
        <v>134</v>
      </c>
      <c r="CJ119" s="9" t="s">
        <v>134</v>
      </c>
      <c r="CK119" s="9" t="s">
        <v>134</v>
      </c>
      <c r="CL119" s="9" t="s">
        <v>134</v>
      </c>
      <c r="CM119" s="9" t="s">
        <v>134</v>
      </c>
      <c r="CN119" s="9" t="s">
        <v>134</v>
      </c>
      <c r="CO119" s="9" t="s">
        <v>134</v>
      </c>
      <c r="CP119" s="9" t="s">
        <v>134</v>
      </c>
    </row>
    <row r="120" spans="1:94" ht="33">
      <c r="A120" s="9">
        <v>34</v>
      </c>
      <c r="B120" s="6" t="s">
        <v>460</v>
      </c>
      <c r="C120" s="10">
        <v>118</v>
      </c>
      <c r="D120" s="10" t="s">
        <v>674</v>
      </c>
      <c r="E120" s="5" t="s">
        <v>461</v>
      </c>
      <c r="F120" s="5" t="s">
        <v>398</v>
      </c>
      <c r="G120" s="8" t="s">
        <v>278</v>
      </c>
      <c r="H120" s="9" t="s">
        <v>74</v>
      </c>
      <c r="I120" s="9" t="s">
        <v>76</v>
      </c>
      <c r="J120" s="10" t="s">
        <v>485</v>
      </c>
      <c r="K120" s="2" t="s">
        <v>462</v>
      </c>
      <c r="L120" s="2" t="s">
        <v>176</v>
      </c>
      <c r="M120" s="2" t="s">
        <v>127</v>
      </c>
      <c r="N120" s="2" t="s">
        <v>169</v>
      </c>
      <c r="O120" s="2" t="s">
        <v>604</v>
      </c>
      <c r="P120" s="2" t="s">
        <v>134</v>
      </c>
      <c r="Q120" s="9" t="s">
        <v>463</v>
      </c>
      <c r="R120" s="9">
        <v>14</v>
      </c>
      <c r="S120" s="10" t="s">
        <v>586</v>
      </c>
      <c r="T120" s="7" t="s">
        <v>464</v>
      </c>
      <c r="U120" s="7">
        <f>15*20</f>
        <v>300</v>
      </c>
      <c r="V120" s="7" t="s">
        <v>594</v>
      </c>
      <c r="W120" s="3" t="s">
        <v>134</v>
      </c>
      <c r="X120" s="3" t="s">
        <v>134</v>
      </c>
      <c r="Y120" s="3" t="s">
        <v>134</v>
      </c>
      <c r="Z120" s="3" t="s">
        <v>134</v>
      </c>
      <c r="AA120" s="3" t="s">
        <v>134</v>
      </c>
      <c r="AB120" s="3" t="s">
        <v>134</v>
      </c>
      <c r="AC120" s="9" t="s">
        <v>135</v>
      </c>
      <c r="AD120" s="9" t="s">
        <v>488</v>
      </c>
      <c r="AE120" s="8" t="s">
        <v>134</v>
      </c>
      <c r="AF120" s="8" t="s">
        <v>270</v>
      </c>
      <c r="AG120" s="8" t="s">
        <v>499</v>
      </c>
      <c r="AH120" s="8" t="s">
        <v>127</v>
      </c>
      <c r="AI120" s="8" t="s">
        <v>167</v>
      </c>
      <c r="AJ120" s="8" t="s">
        <v>503</v>
      </c>
      <c r="AK120" s="8" t="s">
        <v>127</v>
      </c>
      <c r="AL120" s="8" t="s">
        <v>167</v>
      </c>
      <c r="AM120" s="8" t="s">
        <v>503</v>
      </c>
      <c r="AN120" s="8" t="s">
        <v>135</v>
      </c>
      <c r="AO120" s="8" t="s">
        <v>134</v>
      </c>
      <c r="AP120" s="8" t="s">
        <v>134</v>
      </c>
      <c r="AQ120" s="8" t="s">
        <v>135</v>
      </c>
      <c r="AR120" s="8" t="s">
        <v>134</v>
      </c>
      <c r="AS120" s="8" t="s">
        <v>134</v>
      </c>
      <c r="AT120" s="8" t="s">
        <v>135</v>
      </c>
      <c r="AU120" s="8" t="s">
        <v>134</v>
      </c>
      <c r="AV120" s="8" t="s">
        <v>134</v>
      </c>
      <c r="AW120" s="11" t="s">
        <v>557</v>
      </c>
      <c r="AX120" s="11" t="s">
        <v>556</v>
      </c>
      <c r="AY120" s="9" t="s">
        <v>460</v>
      </c>
      <c r="AZ120" s="8" t="s">
        <v>506</v>
      </c>
      <c r="BA120" s="8" t="s">
        <v>81</v>
      </c>
      <c r="BB120" s="11" t="s">
        <v>81</v>
      </c>
      <c r="BC120" s="11" t="s">
        <v>81</v>
      </c>
      <c r="BD120" s="8" t="s">
        <v>137</v>
      </c>
      <c r="BE120" s="8" t="s">
        <v>507</v>
      </c>
      <c r="BF120" s="8" t="s">
        <v>485</v>
      </c>
      <c r="BG120" s="8" t="s">
        <v>518</v>
      </c>
      <c r="BH120" s="8" t="s">
        <v>382</v>
      </c>
      <c r="BI120" s="11">
        <f>320+120+240</f>
        <v>680</v>
      </c>
      <c r="BJ120" s="11" t="s">
        <v>531</v>
      </c>
      <c r="BK120" s="8" t="s">
        <v>135</v>
      </c>
      <c r="BL120" s="8" t="s">
        <v>135</v>
      </c>
      <c r="BM120" s="8" t="s">
        <v>134</v>
      </c>
      <c r="BN120" s="8" t="s">
        <v>134</v>
      </c>
      <c r="BO120" s="8" t="s">
        <v>134</v>
      </c>
      <c r="BP120" s="11" t="s">
        <v>151</v>
      </c>
      <c r="BQ120" s="11" t="s">
        <v>151</v>
      </c>
      <c r="BR120" s="11" t="s">
        <v>151</v>
      </c>
      <c r="BS120" s="8">
        <v>320</v>
      </c>
      <c r="BT120" s="11" t="s">
        <v>565</v>
      </c>
      <c r="BU120" s="8" t="s">
        <v>147</v>
      </c>
      <c r="BV120" s="8" t="s">
        <v>148</v>
      </c>
      <c r="BW120" s="8">
        <v>0</v>
      </c>
      <c r="BX120" s="8" t="s">
        <v>135</v>
      </c>
      <c r="BY120" s="8" t="s">
        <v>151</v>
      </c>
      <c r="BZ120" s="8" t="s">
        <v>134</v>
      </c>
      <c r="CA120" s="8" t="s">
        <v>134</v>
      </c>
      <c r="CB120" s="8">
        <v>0</v>
      </c>
      <c r="CC120" s="11" t="s">
        <v>485</v>
      </c>
      <c r="CD120" s="11" t="s">
        <v>264</v>
      </c>
      <c r="CE120" s="8" t="s">
        <v>143</v>
      </c>
      <c r="CF120" s="8" t="s">
        <v>307</v>
      </c>
      <c r="CG120" s="8" t="s">
        <v>135</v>
      </c>
      <c r="CH120" s="8" t="s">
        <v>134</v>
      </c>
      <c r="CI120" s="8" t="s">
        <v>134</v>
      </c>
      <c r="CJ120" s="8" t="s">
        <v>134</v>
      </c>
      <c r="CK120" s="8" t="s">
        <v>209</v>
      </c>
      <c r="CL120" s="11" t="s">
        <v>570</v>
      </c>
      <c r="CM120" s="11" t="s">
        <v>573</v>
      </c>
      <c r="CN120" s="11" t="s">
        <v>575</v>
      </c>
      <c r="CO120" s="8" t="s">
        <v>160</v>
      </c>
      <c r="CP120" s="8" t="s">
        <v>167</v>
      </c>
    </row>
    <row r="121" spans="1:94" ht="22" hidden="1">
      <c r="A121" s="9">
        <v>34</v>
      </c>
      <c r="B121" s="9" t="s">
        <v>134</v>
      </c>
      <c r="C121" s="10">
        <v>119</v>
      </c>
      <c r="D121" s="10" t="s">
        <v>134</v>
      </c>
      <c r="E121" s="9" t="s">
        <v>134</v>
      </c>
      <c r="F121" s="9" t="s">
        <v>134</v>
      </c>
      <c r="G121" s="9" t="s">
        <v>134</v>
      </c>
      <c r="H121" s="9" t="s">
        <v>134</v>
      </c>
      <c r="I121" s="9" t="s">
        <v>134</v>
      </c>
      <c r="J121" s="9" t="s">
        <v>134</v>
      </c>
      <c r="K121" s="9" t="s">
        <v>134</v>
      </c>
      <c r="L121" s="9" t="s">
        <v>134</v>
      </c>
      <c r="M121" s="9" t="s">
        <v>134</v>
      </c>
      <c r="N121" s="9" t="s">
        <v>134</v>
      </c>
      <c r="O121" s="10" t="s">
        <v>134</v>
      </c>
      <c r="P121" s="9" t="s">
        <v>134</v>
      </c>
      <c r="Q121" s="9" t="s">
        <v>134</v>
      </c>
      <c r="R121" s="9" t="s">
        <v>134</v>
      </c>
      <c r="S121" s="10" t="s">
        <v>134</v>
      </c>
      <c r="T121" s="9" t="s">
        <v>134</v>
      </c>
      <c r="U121" s="10" t="s">
        <v>134</v>
      </c>
      <c r="V121" s="10" t="s">
        <v>134</v>
      </c>
      <c r="W121" s="9" t="s">
        <v>134</v>
      </c>
      <c r="X121" s="9" t="s">
        <v>134</v>
      </c>
      <c r="Y121" s="9" t="s">
        <v>134</v>
      </c>
      <c r="Z121" s="9" t="s">
        <v>134</v>
      </c>
      <c r="AA121" s="9" t="s">
        <v>134</v>
      </c>
      <c r="AB121" s="10" t="s">
        <v>134</v>
      </c>
      <c r="AC121" s="9" t="s">
        <v>134</v>
      </c>
      <c r="AD121" s="9" t="s">
        <v>134</v>
      </c>
      <c r="AE121" s="9" t="s">
        <v>134</v>
      </c>
      <c r="AF121" s="9" t="s">
        <v>134</v>
      </c>
      <c r="AG121" s="9" t="s">
        <v>134</v>
      </c>
      <c r="AH121" s="9" t="s">
        <v>134</v>
      </c>
      <c r="AI121" s="9" t="s">
        <v>134</v>
      </c>
      <c r="AJ121" s="9" t="s">
        <v>134</v>
      </c>
      <c r="AK121" s="9" t="s">
        <v>134</v>
      </c>
      <c r="AL121" s="9" t="s">
        <v>134</v>
      </c>
      <c r="AM121" s="9" t="s">
        <v>134</v>
      </c>
      <c r="AN121" s="9" t="s">
        <v>134</v>
      </c>
      <c r="AO121" s="9" t="s">
        <v>134</v>
      </c>
      <c r="AP121" s="9" t="s">
        <v>134</v>
      </c>
      <c r="AQ121" s="9" t="s">
        <v>134</v>
      </c>
      <c r="AR121" s="9" t="s">
        <v>134</v>
      </c>
      <c r="AS121" s="9" t="s">
        <v>134</v>
      </c>
      <c r="AT121" s="9" t="s">
        <v>134</v>
      </c>
      <c r="AU121" s="9" t="s">
        <v>134</v>
      </c>
      <c r="AV121" s="9" t="s">
        <v>134</v>
      </c>
      <c r="AW121" s="10" t="s">
        <v>134</v>
      </c>
      <c r="AX121" s="10" t="s">
        <v>134</v>
      </c>
      <c r="AY121" s="9" t="s">
        <v>465</v>
      </c>
      <c r="AZ121" s="9" t="s">
        <v>504</v>
      </c>
      <c r="BA121" s="9">
        <v>43</v>
      </c>
      <c r="BB121" s="10" t="s">
        <v>134</v>
      </c>
      <c r="BC121" s="10" t="s">
        <v>544</v>
      </c>
      <c r="BD121" s="9" t="s">
        <v>133</v>
      </c>
      <c r="BE121" s="8" t="s">
        <v>507</v>
      </c>
      <c r="BF121" s="9" t="s">
        <v>513</v>
      </c>
      <c r="BG121" s="8" t="s">
        <v>518</v>
      </c>
      <c r="BH121" s="9" t="s">
        <v>537</v>
      </c>
      <c r="BI121" s="10" t="s">
        <v>134</v>
      </c>
      <c r="BJ121" s="10" t="s">
        <v>134</v>
      </c>
      <c r="BK121" s="8" t="s">
        <v>135</v>
      </c>
      <c r="BL121" s="8" t="s">
        <v>135</v>
      </c>
      <c r="BM121" s="9" t="s">
        <v>134</v>
      </c>
      <c r="BN121" s="9" t="s">
        <v>134</v>
      </c>
      <c r="BO121" s="9" t="s">
        <v>134</v>
      </c>
      <c r="BP121" s="9" t="s">
        <v>134</v>
      </c>
      <c r="BQ121" s="9" t="s">
        <v>134</v>
      </c>
      <c r="BR121" s="9" t="s">
        <v>134</v>
      </c>
      <c r="BS121" s="9" t="s">
        <v>134</v>
      </c>
      <c r="BT121" s="10" t="s">
        <v>134</v>
      </c>
      <c r="BU121" s="9" t="s">
        <v>134</v>
      </c>
      <c r="BV121" s="9" t="s">
        <v>134</v>
      </c>
      <c r="BW121" s="9" t="s">
        <v>134</v>
      </c>
      <c r="BX121" s="9" t="s">
        <v>134</v>
      </c>
      <c r="BY121" s="9" t="s">
        <v>134</v>
      </c>
      <c r="BZ121" s="9" t="s">
        <v>134</v>
      </c>
      <c r="CA121" s="9" t="s">
        <v>134</v>
      </c>
      <c r="CB121" s="9" t="s">
        <v>134</v>
      </c>
      <c r="CC121" s="9" t="s">
        <v>134</v>
      </c>
      <c r="CD121" s="9" t="s">
        <v>134</v>
      </c>
      <c r="CE121" s="9" t="s">
        <v>134</v>
      </c>
      <c r="CF121" s="9" t="s">
        <v>134</v>
      </c>
      <c r="CG121" s="9" t="s">
        <v>134</v>
      </c>
      <c r="CH121" s="9" t="s">
        <v>134</v>
      </c>
      <c r="CI121" s="9" t="s">
        <v>134</v>
      </c>
      <c r="CJ121" s="9" t="s">
        <v>134</v>
      </c>
      <c r="CK121" s="9" t="s">
        <v>134</v>
      </c>
      <c r="CL121" s="9" t="s">
        <v>134</v>
      </c>
      <c r="CM121" s="9" t="s">
        <v>134</v>
      </c>
      <c r="CN121" s="9" t="s">
        <v>134</v>
      </c>
      <c r="CO121" s="9" t="s">
        <v>134</v>
      </c>
      <c r="CP121" s="9" t="s">
        <v>134</v>
      </c>
    </row>
    <row r="122" spans="1:94" hidden="1">
      <c r="A122" s="9">
        <v>34</v>
      </c>
      <c r="B122" s="9" t="s">
        <v>134</v>
      </c>
      <c r="C122" s="10">
        <v>120</v>
      </c>
      <c r="D122" s="10" t="s">
        <v>134</v>
      </c>
      <c r="E122" s="9" t="s">
        <v>134</v>
      </c>
      <c r="F122" s="9" t="s">
        <v>134</v>
      </c>
      <c r="G122" s="9" t="s">
        <v>134</v>
      </c>
      <c r="H122" s="9" t="s">
        <v>134</v>
      </c>
      <c r="I122" s="9" t="s">
        <v>134</v>
      </c>
      <c r="J122" s="9" t="s">
        <v>134</v>
      </c>
      <c r="K122" s="9" t="s">
        <v>134</v>
      </c>
      <c r="L122" s="9" t="s">
        <v>134</v>
      </c>
      <c r="M122" s="9" t="s">
        <v>134</v>
      </c>
      <c r="N122" s="9" t="s">
        <v>134</v>
      </c>
      <c r="O122" s="10" t="s">
        <v>134</v>
      </c>
      <c r="P122" s="9" t="s">
        <v>134</v>
      </c>
      <c r="Q122" s="9" t="s">
        <v>134</v>
      </c>
      <c r="R122" s="9" t="s">
        <v>134</v>
      </c>
      <c r="S122" s="10" t="s">
        <v>134</v>
      </c>
      <c r="T122" s="9" t="s">
        <v>134</v>
      </c>
      <c r="U122" s="10" t="s">
        <v>134</v>
      </c>
      <c r="V122" s="10" t="s">
        <v>134</v>
      </c>
      <c r="W122" s="9" t="s">
        <v>134</v>
      </c>
      <c r="X122" s="9" t="s">
        <v>134</v>
      </c>
      <c r="Y122" s="9" t="s">
        <v>134</v>
      </c>
      <c r="Z122" s="9" t="s">
        <v>134</v>
      </c>
      <c r="AA122" s="9" t="s">
        <v>134</v>
      </c>
      <c r="AB122" s="10" t="s">
        <v>134</v>
      </c>
      <c r="AC122" s="9" t="s">
        <v>134</v>
      </c>
      <c r="AD122" s="9" t="s">
        <v>134</v>
      </c>
      <c r="AE122" s="9" t="s">
        <v>134</v>
      </c>
      <c r="AF122" s="9" t="s">
        <v>134</v>
      </c>
      <c r="AG122" s="9" t="s">
        <v>134</v>
      </c>
      <c r="AH122" s="9" t="s">
        <v>134</v>
      </c>
      <c r="AI122" s="9" t="s">
        <v>134</v>
      </c>
      <c r="AJ122" s="9" t="s">
        <v>134</v>
      </c>
      <c r="AK122" s="9" t="s">
        <v>134</v>
      </c>
      <c r="AL122" s="9" t="s">
        <v>134</v>
      </c>
      <c r="AM122" s="9" t="s">
        <v>134</v>
      </c>
      <c r="AN122" s="9" t="s">
        <v>134</v>
      </c>
      <c r="AO122" s="9" t="s">
        <v>134</v>
      </c>
      <c r="AP122" s="9" t="s">
        <v>134</v>
      </c>
      <c r="AQ122" s="9" t="s">
        <v>134</v>
      </c>
      <c r="AR122" s="9" t="s">
        <v>134</v>
      </c>
      <c r="AS122" s="9" t="s">
        <v>134</v>
      </c>
      <c r="AT122" s="9" t="s">
        <v>134</v>
      </c>
      <c r="AU122" s="9" t="s">
        <v>134</v>
      </c>
      <c r="AV122" s="9" t="s">
        <v>134</v>
      </c>
      <c r="AW122" s="10" t="s">
        <v>134</v>
      </c>
      <c r="AX122" s="10" t="s">
        <v>134</v>
      </c>
      <c r="AY122" s="9" t="s">
        <v>466</v>
      </c>
      <c r="AZ122" s="9" t="s">
        <v>505</v>
      </c>
      <c r="BA122" s="9">
        <v>20</v>
      </c>
      <c r="BB122" s="10" t="s">
        <v>134</v>
      </c>
      <c r="BC122" s="10" t="s">
        <v>547</v>
      </c>
      <c r="BD122" s="9" t="s">
        <v>137</v>
      </c>
      <c r="BE122" s="9" t="s">
        <v>509</v>
      </c>
      <c r="BF122" s="9" t="s">
        <v>140</v>
      </c>
      <c r="BG122" s="9" t="s">
        <v>140</v>
      </c>
      <c r="BH122" s="9">
        <v>0</v>
      </c>
      <c r="BI122" s="10" t="s">
        <v>134</v>
      </c>
      <c r="BJ122" s="10" t="s">
        <v>134</v>
      </c>
      <c r="BK122" s="8" t="s">
        <v>135</v>
      </c>
      <c r="BL122" s="8" t="s">
        <v>127</v>
      </c>
      <c r="BM122" s="9" t="s">
        <v>167</v>
      </c>
      <c r="BN122" s="9" t="s">
        <v>167</v>
      </c>
      <c r="BO122" s="9" t="s">
        <v>167</v>
      </c>
      <c r="BP122" s="9" t="s">
        <v>134</v>
      </c>
      <c r="BQ122" s="9" t="s">
        <v>134</v>
      </c>
      <c r="BR122" s="9" t="s">
        <v>134</v>
      </c>
      <c r="BS122" s="9" t="s">
        <v>134</v>
      </c>
      <c r="BT122" s="10" t="s">
        <v>134</v>
      </c>
      <c r="BU122" s="9" t="s">
        <v>134</v>
      </c>
      <c r="BV122" s="9" t="s">
        <v>134</v>
      </c>
      <c r="BW122" s="9" t="s">
        <v>134</v>
      </c>
      <c r="BX122" s="9" t="s">
        <v>134</v>
      </c>
      <c r="BY122" s="9" t="s">
        <v>134</v>
      </c>
      <c r="BZ122" s="9" t="s">
        <v>134</v>
      </c>
      <c r="CA122" s="9" t="s">
        <v>134</v>
      </c>
      <c r="CB122" s="9" t="s">
        <v>134</v>
      </c>
      <c r="CC122" s="9" t="s">
        <v>134</v>
      </c>
      <c r="CD122" s="9" t="s">
        <v>134</v>
      </c>
      <c r="CE122" s="9" t="s">
        <v>134</v>
      </c>
      <c r="CF122" s="9" t="s">
        <v>134</v>
      </c>
      <c r="CG122" s="9" t="s">
        <v>134</v>
      </c>
      <c r="CH122" s="9" t="s">
        <v>134</v>
      </c>
      <c r="CI122" s="9" t="s">
        <v>134</v>
      </c>
      <c r="CJ122" s="9" t="s">
        <v>134</v>
      </c>
      <c r="CK122" s="9" t="s">
        <v>134</v>
      </c>
      <c r="CL122" s="9" t="s">
        <v>134</v>
      </c>
      <c r="CM122" s="9" t="s">
        <v>134</v>
      </c>
      <c r="CN122" s="9" t="s">
        <v>134</v>
      </c>
      <c r="CO122" s="9" t="s">
        <v>134</v>
      </c>
      <c r="CP122" s="9" t="s">
        <v>134</v>
      </c>
    </row>
    <row r="123" spans="1:94" ht="22" hidden="1">
      <c r="A123" s="9">
        <v>34</v>
      </c>
      <c r="B123" s="9" t="s">
        <v>134</v>
      </c>
      <c r="C123" s="10">
        <v>121</v>
      </c>
      <c r="D123" s="10" t="s">
        <v>134</v>
      </c>
      <c r="E123" s="9" t="s">
        <v>134</v>
      </c>
      <c r="F123" s="9" t="s">
        <v>134</v>
      </c>
      <c r="G123" s="9" t="s">
        <v>134</v>
      </c>
      <c r="H123" s="9" t="s">
        <v>134</v>
      </c>
      <c r="I123" s="9" t="s">
        <v>134</v>
      </c>
      <c r="J123" s="9" t="s">
        <v>134</v>
      </c>
      <c r="K123" s="9" t="s">
        <v>134</v>
      </c>
      <c r="L123" s="9" t="s">
        <v>134</v>
      </c>
      <c r="M123" s="9" t="s">
        <v>134</v>
      </c>
      <c r="N123" s="9" t="s">
        <v>134</v>
      </c>
      <c r="O123" s="10" t="s">
        <v>134</v>
      </c>
      <c r="P123" s="9" t="s">
        <v>134</v>
      </c>
      <c r="Q123" s="9" t="s">
        <v>134</v>
      </c>
      <c r="R123" s="9" t="s">
        <v>134</v>
      </c>
      <c r="S123" s="10" t="s">
        <v>134</v>
      </c>
      <c r="T123" s="9" t="s">
        <v>134</v>
      </c>
      <c r="U123" s="10" t="s">
        <v>134</v>
      </c>
      <c r="V123" s="10" t="s">
        <v>134</v>
      </c>
      <c r="W123" s="9" t="s">
        <v>134</v>
      </c>
      <c r="X123" s="9" t="s">
        <v>134</v>
      </c>
      <c r="Y123" s="9" t="s">
        <v>134</v>
      </c>
      <c r="Z123" s="9" t="s">
        <v>134</v>
      </c>
      <c r="AA123" s="9" t="s">
        <v>134</v>
      </c>
      <c r="AB123" s="10" t="s">
        <v>134</v>
      </c>
      <c r="AC123" s="9" t="s">
        <v>134</v>
      </c>
      <c r="AD123" s="9" t="s">
        <v>134</v>
      </c>
      <c r="AE123" s="9" t="s">
        <v>134</v>
      </c>
      <c r="AF123" s="9" t="s">
        <v>134</v>
      </c>
      <c r="AG123" s="9" t="s">
        <v>134</v>
      </c>
      <c r="AH123" s="9" t="s">
        <v>134</v>
      </c>
      <c r="AI123" s="9" t="s">
        <v>134</v>
      </c>
      <c r="AJ123" s="9" t="s">
        <v>134</v>
      </c>
      <c r="AK123" s="9" t="s">
        <v>134</v>
      </c>
      <c r="AL123" s="9" t="s">
        <v>134</v>
      </c>
      <c r="AM123" s="9" t="s">
        <v>134</v>
      </c>
      <c r="AN123" s="9" t="s">
        <v>134</v>
      </c>
      <c r="AO123" s="9" t="s">
        <v>134</v>
      </c>
      <c r="AP123" s="9" t="s">
        <v>134</v>
      </c>
      <c r="AQ123" s="9" t="s">
        <v>134</v>
      </c>
      <c r="AR123" s="9" t="s">
        <v>134</v>
      </c>
      <c r="AS123" s="9" t="s">
        <v>134</v>
      </c>
      <c r="AT123" s="9" t="s">
        <v>134</v>
      </c>
      <c r="AU123" s="9" t="s">
        <v>134</v>
      </c>
      <c r="AV123" s="9" t="s">
        <v>134</v>
      </c>
      <c r="AW123" s="10" t="s">
        <v>134</v>
      </c>
      <c r="AX123" s="10" t="s">
        <v>134</v>
      </c>
      <c r="AY123" s="9" t="s">
        <v>467</v>
      </c>
      <c r="AZ123" s="9" t="s">
        <v>505</v>
      </c>
      <c r="BA123" s="9">
        <v>19</v>
      </c>
      <c r="BB123" s="10" t="s">
        <v>134</v>
      </c>
      <c r="BC123" s="10" t="s">
        <v>546</v>
      </c>
      <c r="BD123" s="9" t="s">
        <v>133</v>
      </c>
      <c r="BE123" s="9" t="s">
        <v>509</v>
      </c>
      <c r="BF123" s="9" t="s">
        <v>273</v>
      </c>
      <c r="BG123" s="8" t="s">
        <v>518</v>
      </c>
      <c r="BH123" s="9" t="s">
        <v>190</v>
      </c>
      <c r="BI123" s="10" t="s">
        <v>134</v>
      </c>
      <c r="BJ123" s="10" t="s">
        <v>134</v>
      </c>
      <c r="BK123" s="8" t="s">
        <v>135</v>
      </c>
      <c r="BL123" s="8" t="s">
        <v>135</v>
      </c>
      <c r="BM123" s="9" t="s">
        <v>134</v>
      </c>
      <c r="BN123" s="9" t="s">
        <v>134</v>
      </c>
      <c r="BO123" s="9" t="s">
        <v>134</v>
      </c>
      <c r="BP123" s="9" t="s">
        <v>134</v>
      </c>
      <c r="BQ123" s="9" t="s">
        <v>134</v>
      </c>
      <c r="BR123" s="9" t="s">
        <v>134</v>
      </c>
      <c r="BS123" s="9" t="s">
        <v>134</v>
      </c>
      <c r="BT123" s="10" t="s">
        <v>134</v>
      </c>
      <c r="BU123" s="9" t="s">
        <v>134</v>
      </c>
      <c r="BV123" s="9" t="s">
        <v>134</v>
      </c>
      <c r="BW123" s="9" t="s">
        <v>134</v>
      </c>
      <c r="BX123" s="9" t="s">
        <v>134</v>
      </c>
      <c r="BY123" s="9" t="s">
        <v>134</v>
      </c>
      <c r="BZ123" s="9" t="s">
        <v>134</v>
      </c>
      <c r="CA123" s="9" t="s">
        <v>134</v>
      </c>
      <c r="CB123" s="9" t="s">
        <v>134</v>
      </c>
      <c r="CC123" s="9" t="s">
        <v>134</v>
      </c>
      <c r="CD123" s="9" t="s">
        <v>134</v>
      </c>
      <c r="CE123" s="9" t="s">
        <v>134</v>
      </c>
      <c r="CF123" s="9" t="s">
        <v>134</v>
      </c>
      <c r="CG123" s="9" t="s">
        <v>134</v>
      </c>
      <c r="CH123" s="9" t="s">
        <v>134</v>
      </c>
      <c r="CI123" s="9" t="s">
        <v>134</v>
      </c>
      <c r="CJ123" s="9" t="s">
        <v>134</v>
      </c>
      <c r="CK123" s="9" t="s">
        <v>134</v>
      </c>
      <c r="CL123" s="9" t="s">
        <v>134</v>
      </c>
      <c r="CM123" s="9" t="s">
        <v>134</v>
      </c>
      <c r="CN123" s="9" t="s">
        <v>134</v>
      </c>
      <c r="CO123" s="9" t="s">
        <v>134</v>
      </c>
      <c r="CP123" s="9" t="s">
        <v>134</v>
      </c>
    </row>
    <row r="124" spans="1:94" hidden="1">
      <c r="A124" s="9">
        <v>34</v>
      </c>
      <c r="B124" s="9" t="s">
        <v>134</v>
      </c>
      <c r="C124" s="10">
        <v>122</v>
      </c>
      <c r="D124" s="10" t="s">
        <v>134</v>
      </c>
      <c r="E124" s="9" t="s">
        <v>134</v>
      </c>
      <c r="F124" s="9" t="s">
        <v>134</v>
      </c>
      <c r="G124" s="9" t="s">
        <v>134</v>
      </c>
      <c r="H124" s="9" t="s">
        <v>134</v>
      </c>
      <c r="I124" s="9" t="s">
        <v>134</v>
      </c>
      <c r="J124" s="9" t="s">
        <v>134</v>
      </c>
      <c r="K124" s="9" t="s">
        <v>134</v>
      </c>
      <c r="L124" s="9" t="s">
        <v>134</v>
      </c>
      <c r="M124" s="9" t="s">
        <v>134</v>
      </c>
      <c r="N124" s="9" t="s">
        <v>134</v>
      </c>
      <c r="O124" s="10" t="s">
        <v>134</v>
      </c>
      <c r="P124" s="9" t="s">
        <v>134</v>
      </c>
      <c r="Q124" s="9" t="s">
        <v>134</v>
      </c>
      <c r="R124" s="9" t="s">
        <v>134</v>
      </c>
      <c r="S124" s="10" t="s">
        <v>134</v>
      </c>
      <c r="T124" s="9" t="s">
        <v>134</v>
      </c>
      <c r="U124" s="10" t="s">
        <v>134</v>
      </c>
      <c r="V124" s="10" t="s">
        <v>134</v>
      </c>
      <c r="W124" s="9" t="s">
        <v>134</v>
      </c>
      <c r="X124" s="9" t="s">
        <v>134</v>
      </c>
      <c r="Y124" s="9" t="s">
        <v>134</v>
      </c>
      <c r="Z124" s="9" t="s">
        <v>134</v>
      </c>
      <c r="AA124" s="9" t="s">
        <v>134</v>
      </c>
      <c r="AB124" s="10" t="s">
        <v>134</v>
      </c>
      <c r="AC124" s="9" t="s">
        <v>134</v>
      </c>
      <c r="AD124" s="9" t="s">
        <v>134</v>
      </c>
      <c r="AE124" s="9" t="s">
        <v>134</v>
      </c>
      <c r="AF124" s="9" t="s">
        <v>134</v>
      </c>
      <c r="AG124" s="9" t="s">
        <v>134</v>
      </c>
      <c r="AH124" s="9" t="s">
        <v>134</v>
      </c>
      <c r="AI124" s="9" t="s">
        <v>134</v>
      </c>
      <c r="AJ124" s="9" t="s">
        <v>134</v>
      </c>
      <c r="AK124" s="9" t="s">
        <v>134</v>
      </c>
      <c r="AL124" s="9" t="s">
        <v>134</v>
      </c>
      <c r="AM124" s="9" t="s">
        <v>134</v>
      </c>
      <c r="AN124" s="9" t="s">
        <v>134</v>
      </c>
      <c r="AO124" s="9" t="s">
        <v>134</v>
      </c>
      <c r="AP124" s="9" t="s">
        <v>134</v>
      </c>
      <c r="AQ124" s="9" t="s">
        <v>134</v>
      </c>
      <c r="AR124" s="9" t="s">
        <v>134</v>
      </c>
      <c r="AS124" s="9" t="s">
        <v>134</v>
      </c>
      <c r="AT124" s="9" t="s">
        <v>134</v>
      </c>
      <c r="AU124" s="9" t="s">
        <v>134</v>
      </c>
      <c r="AV124" s="9" t="s">
        <v>134</v>
      </c>
      <c r="AW124" s="10" t="s">
        <v>134</v>
      </c>
      <c r="AX124" s="10" t="s">
        <v>134</v>
      </c>
      <c r="AY124" s="9" t="s">
        <v>468</v>
      </c>
      <c r="AZ124" s="9" t="s">
        <v>505</v>
      </c>
      <c r="BA124" s="9">
        <v>4</v>
      </c>
      <c r="BB124" s="10" t="s">
        <v>134</v>
      </c>
      <c r="BC124" s="10" t="s">
        <v>538</v>
      </c>
      <c r="BD124" s="9" t="s">
        <v>133</v>
      </c>
      <c r="BE124" s="9" t="s">
        <v>509</v>
      </c>
      <c r="BF124" s="9" t="s">
        <v>134</v>
      </c>
      <c r="BG124" s="9" t="s">
        <v>134</v>
      </c>
      <c r="BH124" s="9">
        <v>0</v>
      </c>
      <c r="BI124" s="10" t="s">
        <v>134</v>
      </c>
      <c r="BJ124" s="10" t="s">
        <v>134</v>
      </c>
      <c r="BK124" s="8" t="s">
        <v>135</v>
      </c>
      <c r="BL124" s="10" t="s">
        <v>134</v>
      </c>
      <c r="BM124" s="9" t="s">
        <v>134</v>
      </c>
      <c r="BN124" s="9" t="s">
        <v>134</v>
      </c>
      <c r="BO124" s="9" t="s">
        <v>134</v>
      </c>
      <c r="BP124" s="9" t="s">
        <v>134</v>
      </c>
      <c r="BQ124" s="9" t="s">
        <v>134</v>
      </c>
      <c r="BR124" s="9" t="s">
        <v>134</v>
      </c>
      <c r="BS124" s="9" t="s">
        <v>134</v>
      </c>
      <c r="BT124" s="10" t="s">
        <v>134</v>
      </c>
      <c r="BU124" s="9" t="s">
        <v>134</v>
      </c>
      <c r="BV124" s="9" t="s">
        <v>134</v>
      </c>
      <c r="BW124" s="9" t="s">
        <v>134</v>
      </c>
      <c r="BX124" s="9" t="s">
        <v>134</v>
      </c>
      <c r="BY124" s="9" t="s">
        <v>134</v>
      </c>
      <c r="BZ124" s="9" t="s">
        <v>134</v>
      </c>
      <c r="CA124" s="9" t="s">
        <v>134</v>
      </c>
      <c r="CB124" s="9" t="s">
        <v>134</v>
      </c>
      <c r="CC124" s="9" t="s">
        <v>134</v>
      </c>
      <c r="CD124" s="9" t="s">
        <v>134</v>
      </c>
      <c r="CE124" s="9" t="s">
        <v>134</v>
      </c>
      <c r="CF124" s="9" t="s">
        <v>134</v>
      </c>
      <c r="CG124" s="9" t="s">
        <v>134</v>
      </c>
      <c r="CH124" s="9" t="s">
        <v>134</v>
      </c>
      <c r="CI124" s="9" t="s">
        <v>134</v>
      </c>
      <c r="CJ124" s="9" t="s">
        <v>134</v>
      </c>
      <c r="CK124" s="9" t="s">
        <v>134</v>
      </c>
      <c r="CL124" s="9" t="s">
        <v>134</v>
      </c>
      <c r="CM124" s="9" t="s">
        <v>134</v>
      </c>
      <c r="CN124" s="9" t="s">
        <v>134</v>
      </c>
      <c r="CO124" s="9" t="s">
        <v>134</v>
      </c>
      <c r="CP124" s="9" t="s">
        <v>134</v>
      </c>
    </row>
    <row r="125" spans="1:94">
      <c r="A125" s="9">
        <v>35</v>
      </c>
      <c r="B125" s="6" t="s">
        <v>638</v>
      </c>
      <c r="C125" s="10"/>
      <c r="D125" s="10" t="s">
        <v>652</v>
      </c>
      <c r="E125" s="5"/>
      <c r="F125" s="5"/>
      <c r="G125" s="9"/>
      <c r="H125" s="9"/>
      <c r="I125" s="9"/>
      <c r="J125" s="9"/>
      <c r="K125" s="2"/>
      <c r="L125" s="2"/>
      <c r="M125" s="2"/>
      <c r="N125" s="2"/>
      <c r="O125" s="2"/>
      <c r="P125" s="2"/>
      <c r="Q125" s="9"/>
      <c r="R125" s="9"/>
      <c r="S125" s="10"/>
      <c r="T125" s="7"/>
      <c r="U125" s="7"/>
      <c r="V125" s="7"/>
      <c r="W125" s="3"/>
      <c r="X125" s="3"/>
      <c r="Y125" s="3"/>
      <c r="Z125" s="3"/>
      <c r="AA125" s="3"/>
      <c r="AB125" s="3"/>
      <c r="AC125" s="9"/>
      <c r="AD125" s="9"/>
    </row>
    <row r="126" spans="1:94">
      <c r="A126" s="9">
        <v>36</v>
      </c>
      <c r="B126" s="6" t="s">
        <v>639</v>
      </c>
      <c r="C126" s="10"/>
      <c r="D126" s="10" t="s">
        <v>675</v>
      </c>
      <c r="E126" s="5"/>
      <c r="F126" s="5"/>
      <c r="G126" s="9"/>
      <c r="H126" s="9"/>
      <c r="I126" s="9"/>
      <c r="J126" s="9"/>
      <c r="K126" s="2"/>
      <c r="L126" s="2"/>
      <c r="M126" s="2"/>
      <c r="N126" s="2"/>
      <c r="O126" s="2"/>
      <c r="P126" s="2"/>
      <c r="Q126" s="9"/>
      <c r="R126" s="9"/>
      <c r="S126" s="10"/>
      <c r="T126" s="7"/>
      <c r="U126" s="7"/>
      <c r="V126" s="7"/>
      <c r="W126" s="3"/>
      <c r="X126" s="3"/>
      <c r="Y126" s="3"/>
      <c r="Z126" s="3"/>
      <c r="AA126" s="3"/>
      <c r="AB126" s="3"/>
      <c r="AC126" s="9"/>
      <c r="AD126" s="9"/>
    </row>
    <row r="127" spans="1:94">
      <c r="A127" s="9"/>
      <c r="B127" s="9"/>
      <c r="C127" s="10"/>
      <c r="D127" s="10"/>
      <c r="E127" s="5"/>
      <c r="F127" s="5"/>
      <c r="G127" s="9"/>
      <c r="H127" s="9"/>
      <c r="I127" s="9"/>
      <c r="J127" s="9"/>
      <c r="K127" s="2"/>
      <c r="L127" s="2"/>
      <c r="M127" s="2"/>
      <c r="N127" s="2"/>
      <c r="O127" s="2"/>
      <c r="P127" s="2"/>
      <c r="Q127" s="9"/>
      <c r="R127" s="9"/>
      <c r="S127" s="10"/>
      <c r="T127" s="7"/>
      <c r="U127" s="7"/>
      <c r="V127" s="7"/>
      <c r="W127" s="3"/>
      <c r="X127" s="3"/>
      <c r="Y127" s="3"/>
      <c r="Z127" s="3"/>
      <c r="AA127" s="3"/>
      <c r="AB127" s="3"/>
      <c r="AC127" s="9"/>
      <c r="AD127" s="9"/>
    </row>
    <row r="128" spans="1:94">
      <c r="A128" s="9"/>
      <c r="B128" s="9"/>
      <c r="C128" s="10"/>
      <c r="D128" s="10"/>
      <c r="E128" s="5"/>
      <c r="F128" s="5"/>
      <c r="G128" s="9"/>
      <c r="H128" s="9"/>
      <c r="I128" s="9"/>
      <c r="J128" s="9"/>
      <c r="K128" s="2"/>
      <c r="L128" s="2"/>
      <c r="M128" s="2"/>
      <c r="N128" s="2"/>
      <c r="O128" s="2"/>
      <c r="P128" s="2"/>
      <c r="Q128" s="9"/>
      <c r="R128" s="9"/>
      <c r="S128" s="10"/>
      <c r="T128" s="7"/>
      <c r="U128" s="7"/>
      <c r="V128" s="7"/>
      <c r="W128" s="3"/>
      <c r="X128" s="3"/>
      <c r="Y128" s="3"/>
      <c r="Z128" s="3"/>
      <c r="AA128" s="3"/>
      <c r="AB128" s="3"/>
      <c r="AC128" s="9"/>
      <c r="AD128" s="9"/>
    </row>
    <row r="129" spans="1:30">
      <c r="A129" s="9"/>
      <c r="B129" s="9"/>
      <c r="C129" s="10"/>
      <c r="D129" s="10"/>
      <c r="E129" s="5"/>
      <c r="F129" s="5"/>
      <c r="G129" s="9"/>
      <c r="H129" s="9"/>
      <c r="I129" s="9"/>
      <c r="J129" s="9"/>
      <c r="K129" s="2"/>
      <c r="L129" s="2"/>
      <c r="M129" s="2"/>
      <c r="N129" s="2"/>
      <c r="O129" s="2"/>
      <c r="P129" s="2"/>
      <c r="Q129" s="9"/>
      <c r="R129" s="9"/>
      <c r="S129" s="10"/>
      <c r="T129" s="7"/>
      <c r="U129" s="7"/>
      <c r="V129" s="7"/>
      <c r="W129" s="3"/>
      <c r="X129" s="3"/>
      <c r="Y129" s="3"/>
      <c r="Z129" s="3"/>
      <c r="AA129" s="3"/>
      <c r="AB129" s="3"/>
      <c r="AC129" s="9"/>
      <c r="AD129" s="9"/>
    </row>
    <row r="130" spans="1:30">
      <c r="A130" s="9"/>
      <c r="B130" s="9"/>
      <c r="C130" s="10"/>
      <c r="D130" s="10"/>
      <c r="E130" s="5"/>
      <c r="F130" s="5"/>
      <c r="G130" s="9"/>
      <c r="H130" s="9"/>
      <c r="I130" s="9"/>
      <c r="J130" s="9"/>
      <c r="K130" s="2"/>
      <c r="L130" s="2"/>
      <c r="M130" s="2"/>
      <c r="N130" s="2"/>
      <c r="O130" s="2"/>
      <c r="P130" s="2"/>
      <c r="Q130" s="9"/>
      <c r="R130" s="9"/>
      <c r="S130" s="10"/>
      <c r="T130" s="7"/>
      <c r="U130" s="7"/>
      <c r="V130" s="7"/>
      <c r="W130" s="3"/>
      <c r="X130" s="3"/>
      <c r="Y130" s="3"/>
      <c r="Z130" s="3"/>
      <c r="AA130" s="3"/>
      <c r="AB130" s="3"/>
      <c r="AC130" s="9"/>
      <c r="AD130" s="9"/>
    </row>
    <row r="131" spans="1:30">
      <c r="A131" s="9"/>
      <c r="B131" s="9"/>
      <c r="C131" s="10"/>
      <c r="D131" s="10"/>
      <c r="E131" s="5"/>
      <c r="F131" s="5"/>
      <c r="G131" s="9"/>
      <c r="H131" s="9"/>
      <c r="I131" s="9"/>
      <c r="J131" s="9"/>
      <c r="K131" s="2"/>
      <c r="L131" s="2"/>
      <c r="M131" s="2"/>
      <c r="N131" s="2"/>
      <c r="O131" s="2"/>
      <c r="P131" s="2"/>
      <c r="Q131" s="9"/>
      <c r="R131" s="9"/>
      <c r="S131" s="10"/>
      <c r="T131" s="7"/>
      <c r="U131" s="7"/>
      <c r="V131" s="7"/>
      <c r="W131" s="3"/>
      <c r="X131" s="3"/>
      <c r="Y131" s="3"/>
      <c r="Z131" s="3"/>
      <c r="AA131" s="3"/>
      <c r="AB131" s="3"/>
      <c r="AC131" s="9"/>
      <c r="AD131" s="9"/>
    </row>
    <row r="132" spans="1:30">
      <c r="A132" s="9"/>
      <c r="B132" s="9"/>
      <c r="C132" s="10"/>
      <c r="D132" s="10"/>
      <c r="E132" s="5"/>
      <c r="F132" s="5"/>
      <c r="G132" s="9"/>
      <c r="H132" s="9"/>
      <c r="I132" s="9"/>
      <c r="J132" s="9"/>
      <c r="K132" s="2"/>
      <c r="L132" s="2"/>
      <c r="M132" s="2"/>
      <c r="N132" s="2"/>
      <c r="O132" s="2"/>
      <c r="P132" s="2"/>
      <c r="Q132" s="9"/>
      <c r="R132" s="9"/>
      <c r="S132" s="10"/>
      <c r="T132" s="7"/>
      <c r="U132" s="7"/>
      <c r="V132" s="7"/>
      <c r="W132" s="3"/>
      <c r="X132" s="3"/>
      <c r="Y132" s="3"/>
      <c r="Z132" s="3"/>
      <c r="AA132" s="3"/>
      <c r="AB132" s="3"/>
      <c r="AC132" s="9"/>
      <c r="AD132" s="9"/>
    </row>
    <row r="133" spans="1:30">
      <c r="A133" s="9"/>
      <c r="B133" s="9"/>
      <c r="C133" s="10"/>
      <c r="D133" s="10"/>
      <c r="E133" s="5"/>
      <c r="F133" s="5"/>
      <c r="G133" s="9"/>
      <c r="H133" s="9"/>
      <c r="I133" s="9"/>
      <c r="J133" s="9"/>
      <c r="K133" s="2"/>
      <c r="L133" s="2"/>
      <c r="M133" s="2"/>
      <c r="N133" s="2"/>
      <c r="O133" s="2"/>
      <c r="P133" s="2"/>
      <c r="Q133" s="9"/>
      <c r="R133" s="9"/>
      <c r="S133" s="10"/>
      <c r="T133" s="7"/>
      <c r="U133" s="7"/>
      <c r="V133" s="7"/>
      <c r="W133" s="3"/>
      <c r="X133" s="3"/>
      <c r="Y133" s="3"/>
      <c r="Z133" s="3"/>
      <c r="AA133" s="3"/>
      <c r="AB133" s="3"/>
      <c r="AC133" s="9"/>
      <c r="AD133" s="9"/>
    </row>
    <row r="134" spans="1:30">
      <c r="A134" s="9"/>
      <c r="B134" s="9"/>
      <c r="C134" s="10"/>
      <c r="D134" s="10"/>
      <c r="E134" s="5"/>
      <c r="F134" s="5"/>
      <c r="G134" s="9"/>
      <c r="H134" s="9"/>
      <c r="I134" s="9"/>
      <c r="J134" s="9"/>
      <c r="K134" s="2"/>
      <c r="L134" s="2"/>
      <c r="M134" s="2"/>
      <c r="N134" s="2"/>
      <c r="O134" s="2"/>
      <c r="P134" s="2"/>
      <c r="Q134" s="9"/>
      <c r="R134" s="9"/>
      <c r="S134" s="10"/>
      <c r="T134" s="7"/>
      <c r="U134" s="7"/>
      <c r="V134" s="7"/>
      <c r="W134" s="3"/>
      <c r="X134" s="3"/>
      <c r="Y134" s="3"/>
      <c r="Z134" s="3"/>
      <c r="AA134" s="3"/>
      <c r="AB134" s="3"/>
      <c r="AC134" s="9"/>
      <c r="AD134" s="9"/>
    </row>
    <row r="135" spans="1:30">
      <c r="A135" s="9"/>
      <c r="B135" s="9"/>
      <c r="C135" s="10"/>
      <c r="D135" s="10"/>
      <c r="E135" s="5"/>
      <c r="F135" s="5"/>
      <c r="G135" s="9"/>
      <c r="H135" s="9"/>
      <c r="I135" s="9"/>
      <c r="J135" s="9"/>
      <c r="K135" s="2"/>
      <c r="L135" s="2"/>
      <c r="M135" s="2"/>
      <c r="N135" s="2"/>
      <c r="O135" s="2"/>
      <c r="P135" s="2"/>
      <c r="Q135" s="9"/>
      <c r="R135" s="9"/>
      <c r="S135" s="10"/>
      <c r="T135" s="7"/>
      <c r="U135" s="7"/>
      <c r="V135" s="7"/>
      <c r="W135" s="3"/>
      <c r="X135" s="3"/>
      <c r="Y135" s="3"/>
      <c r="Z135" s="3"/>
      <c r="AA135" s="3"/>
      <c r="AB135" s="3"/>
      <c r="AC135" s="9"/>
      <c r="AD135" s="9"/>
    </row>
    <row r="136" spans="1:30">
      <c r="A136" s="9"/>
      <c r="B136" s="9"/>
      <c r="C136" s="10"/>
      <c r="D136" s="10"/>
      <c r="E136" s="5"/>
      <c r="F136" s="5"/>
      <c r="G136" s="9"/>
      <c r="H136" s="9"/>
      <c r="I136" s="9"/>
      <c r="J136" s="9"/>
      <c r="K136" s="2"/>
      <c r="L136" s="2"/>
      <c r="M136" s="2"/>
      <c r="N136" s="2"/>
      <c r="O136" s="2"/>
      <c r="P136" s="2"/>
      <c r="Q136" s="9"/>
      <c r="R136" s="9"/>
      <c r="S136" s="10"/>
      <c r="T136" s="7"/>
      <c r="U136" s="7"/>
      <c r="V136" s="7"/>
      <c r="W136" s="3"/>
      <c r="X136" s="3"/>
      <c r="Y136" s="3"/>
      <c r="Z136" s="3"/>
      <c r="AA136" s="3"/>
      <c r="AB136" s="3"/>
      <c r="AC136" s="9"/>
      <c r="AD136" s="9"/>
    </row>
    <row r="137" spans="1:30">
      <c r="A137" s="9"/>
      <c r="B137" s="9"/>
      <c r="C137" s="10"/>
      <c r="D137" s="10"/>
      <c r="E137" s="5"/>
      <c r="F137" s="5"/>
      <c r="G137" s="9"/>
      <c r="H137" s="9"/>
      <c r="I137" s="9"/>
      <c r="J137" s="9"/>
      <c r="K137" s="2"/>
      <c r="L137" s="2"/>
      <c r="M137" s="2"/>
      <c r="N137" s="2"/>
      <c r="O137" s="2"/>
      <c r="P137" s="2"/>
      <c r="Q137" s="9"/>
      <c r="R137" s="9"/>
      <c r="S137" s="10"/>
      <c r="T137" s="7"/>
      <c r="U137" s="7"/>
      <c r="V137" s="7"/>
      <c r="W137" s="3"/>
      <c r="X137" s="3"/>
      <c r="Y137" s="3"/>
      <c r="Z137" s="3"/>
      <c r="AA137" s="3"/>
      <c r="AB137" s="3"/>
      <c r="AC137" s="9"/>
      <c r="AD137" s="9"/>
    </row>
    <row r="138" spans="1:30">
      <c r="A138" s="9"/>
      <c r="B138" s="9"/>
      <c r="C138" s="10"/>
      <c r="D138" s="10"/>
      <c r="E138" s="5"/>
      <c r="F138" s="5"/>
      <c r="G138" s="9"/>
      <c r="H138" s="9"/>
      <c r="I138" s="9"/>
      <c r="J138" s="9"/>
      <c r="K138" s="2"/>
      <c r="L138" s="2"/>
      <c r="M138" s="2"/>
      <c r="N138" s="2"/>
      <c r="O138" s="2"/>
      <c r="P138" s="2"/>
      <c r="Q138" s="9"/>
      <c r="R138" s="9"/>
      <c r="S138" s="10"/>
      <c r="T138" s="7"/>
      <c r="U138" s="7"/>
      <c r="V138" s="7"/>
      <c r="W138" s="3"/>
      <c r="X138" s="3"/>
      <c r="Y138" s="3"/>
      <c r="Z138" s="3"/>
      <c r="AA138" s="3"/>
      <c r="AB138" s="3"/>
      <c r="AC138" s="9"/>
      <c r="AD138" s="9"/>
    </row>
    <row r="139" spans="1:30">
      <c r="A139" s="9"/>
      <c r="B139" s="9"/>
      <c r="C139" s="10"/>
      <c r="D139" s="10"/>
      <c r="E139" s="5"/>
      <c r="F139" s="5"/>
      <c r="G139" s="9"/>
      <c r="H139" s="9"/>
      <c r="I139" s="9"/>
      <c r="J139" s="9"/>
      <c r="K139" s="2"/>
      <c r="L139" s="2"/>
      <c r="M139" s="2"/>
      <c r="N139" s="2"/>
      <c r="O139" s="2"/>
      <c r="P139" s="2"/>
      <c r="Q139" s="9"/>
      <c r="R139" s="9"/>
      <c r="S139" s="10"/>
      <c r="T139" s="7"/>
      <c r="U139" s="7"/>
      <c r="V139" s="7"/>
      <c r="W139" s="3"/>
      <c r="X139" s="3"/>
      <c r="Y139" s="3"/>
      <c r="Z139" s="3"/>
      <c r="AA139" s="3"/>
      <c r="AB139" s="3"/>
      <c r="AC139" s="9"/>
      <c r="AD139" s="9"/>
    </row>
    <row r="140" spans="1:30">
      <c r="A140" s="9"/>
      <c r="B140" s="9"/>
      <c r="C140" s="10"/>
      <c r="D140" s="10"/>
      <c r="E140" s="5"/>
      <c r="F140" s="5"/>
      <c r="G140" s="9"/>
      <c r="H140" s="9"/>
      <c r="I140" s="9"/>
      <c r="J140" s="9"/>
      <c r="K140" s="2"/>
      <c r="L140" s="2"/>
      <c r="M140" s="2"/>
      <c r="N140" s="2"/>
      <c r="O140" s="2"/>
      <c r="P140" s="2"/>
      <c r="Q140" s="9"/>
      <c r="R140" s="9"/>
      <c r="S140" s="10"/>
      <c r="T140" s="7"/>
      <c r="U140" s="7"/>
      <c r="V140" s="7"/>
      <c r="W140" s="3"/>
      <c r="X140" s="3"/>
      <c r="Y140" s="3"/>
      <c r="Z140" s="3"/>
      <c r="AA140" s="3"/>
      <c r="AB140" s="3"/>
      <c r="AC140" s="9"/>
      <c r="AD140" s="9"/>
    </row>
    <row r="141" spans="1:30">
      <c r="A141" s="9"/>
      <c r="B141" s="9"/>
      <c r="C141" s="10"/>
      <c r="D141" s="10"/>
      <c r="E141" s="5"/>
      <c r="F141" s="5"/>
      <c r="G141" s="9"/>
      <c r="H141" s="9"/>
      <c r="I141" s="9"/>
      <c r="J141" s="9"/>
      <c r="K141" s="2"/>
      <c r="L141" s="2"/>
      <c r="M141" s="2"/>
      <c r="N141" s="2"/>
      <c r="O141" s="2"/>
      <c r="P141" s="2"/>
      <c r="Q141" s="9"/>
      <c r="R141" s="9"/>
      <c r="S141" s="10"/>
      <c r="T141" s="7"/>
      <c r="U141" s="7"/>
      <c r="V141" s="7"/>
      <c r="W141" s="3"/>
      <c r="X141" s="3"/>
      <c r="Y141" s="3"/>
      <c r="Z141" s="3"/>
      <c r="AA141" s="3"/>
      <c r="AB141" s="3"/>
      <c r="AC141" s="9"/>
      <c r="AD141" s="9"/>
    </row>
    <row r="142" spans="1:30">
      <c r="A142" s="9"/>
      <c r="B142" s="9"/>
      <c r="C142" s="10"/>
      <c r="D142" s="10"/>
      <c r="E142" s="5"/>
      <c r="F142" s="5"/>
      <c r="G142" s="9"/>
      <c r="H142" s="9"/>
      <c r="I142" s="9"/>
      <c r="J142" s="9"/>
      <c r="K142" s="2"/>
      <c r="L142" s="2"/>
      <c r="M142" s="2"/>
      <c r="N142" s="2"/>
      <c r="O142" s="2"/>
      <c r="P142" s="2"/>
      <c r="Q142" s="9"/>
      <c r="R142" s="9"/>
      <c r="S142" s="10"/>
      <c r="T142" s="7"/>
      <c r="U142" s="7"/>
      <c r="V142" s="7"/>
      <c r="W142" s="3"/>
      <c r="X142" s="3"/>
      <c r="Y142" s="3"/>
      <c r="Z142" s="3"/>
      <c r="AA142" s="3"/>
      <c r="AB142" s="3"/>
      <c r="AC142" s="9"/>
      <c r="AD142" s="9"/>
    </row>
  </sheetData>
  <autoFilter ref="A2:CP126">
    <filterColumn colId="1">
      <filters>
        <filter val="Alvarado Castillo Felix Alfredo"/>
        <filter val="Alvarado Zambrano Juan José"/>
        <filter val="Anchundia Moreira Jacinto Eduardo"/>
        <filter val="Benitez Ayala Antonio Marcos"/>
        <filter val="Benitez Ayala Marcelina Monica"/>
        <filter val="Cantos Elías"/>
        <filter val="Conde Perez Daniel Dario"/>
        <filter val="Espinoza Cevallos Carlos Alfredo"/>
        <filter val="Espinoza Cevallos Jaime Nelson"/>
        <filter val="Espinoza Olvera Ubaldo"/>
        <filter val="Espinoza Suquillo Maria Del Carmen"/>
        <filter val="Fuentes Paz Leyton Paris"/>
        <filter val="Gomez Espinoza Julio Cesar"/>
        <filter val="Gomez Espinoza Reinaldo Gregorio"/>
        <filter val="Gómez Zambrano Rosa Marcelina"/>
        <filter val="Herrera Rubi"/>
        <filter val="Jiménez Correa Rigoberto Federico"/>
        <filter val="López Morán Francisco Agustín"/>
        <filter val="López Solórzano Rosa Alejandrina"/>
        <filter val="Macias Herrera Julio David"/>
        <filter val="Macias Herrera Luis Antonio"/>
        <filter val="Macías Herrera Oscar Joel"/>
        <filter val="Mera García Manuel Benito"/>
        <filter val="Niño Púa Jimmy Fernando"/>
        <filter val="Ocaña Mora Blanca Alicia"/>
        <filter val="Ocaña Mora Washington Javier"/>
        <filter val="Pineda Pilalumbo Miguel Ángel"/>
        <filter val="Ponce Sánchez Wilfrido Agustín"/>
        <filter val="Rodriguez Mosquera Oswaldo"/>
        <filter val="Salinas Mosquera Jaime Rolando"/>
        <filter val="Soto Velasquez Johanna Judith"/>
        <filter val="Uriña Aleman Geronimo Roman"/>
        <filter val="Villagran Quinga Angel Eduardo"/>
        <filter val="Villalba Eder Alberto"/>
        <filter val="Vivas Conde Isabel Carolina"/>
        <filter val="Zambrano Magallanes Jenny Rocio"/>
      </filters>
    </filterColumn>
  </autoFilter>
  <mergeCells count="11">
    <mergeCell ref="A1:AC1"/>
    <mergeCell ref="CK1:CP1"/>
    <mergeCell ref="BY1:CB1"/>
    <mergeCell ref="AY1:BX1"/>
    <mergeCell ref="CC1:CG1"/>
    <mergeCell ref="CH1:CJ1"/>
    <mergeCell ref="AH1:AJ1"/>
    <mergeCell ref="AK1:AM1"/>
    <mergeCell ref="AN1:AP1"/>
    <mergeCell ref="AQ1:AS1"/>
    <mergeCell ref="AT1:AV1"/>
  </mergeCells>
  <phoneticPr fontId="3" type="noConversion"/>
  <pageMargins left="0.25" right="0.25" top="0.75" bottom="0.75" header="0.3" footer="0.3"/>
  <pageSetup paperSize="9" scale="49" orientation="landscape" horizontalDpi="4294967292" verticalDpi="4294967292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sqref="A1:F35"/>
    </sheetView>
  </sheetViews>
  <sheetFormatPr baseColWidth="10" defaultRowHeight="15" x14ac:dyDescent="0"/>
  <cols>
    <col min="1" max="1" width="2.875" bestFit="1" customWidth="1"/>
  </cols>
  <sheetData>
    <row r="1" spans="1:6" ht="44">
      <c r="A1" s="30" t="s">
        <v>631</v>
      </c>
      <c r="B1" s="30" t="s">
        <v>0</v>
      </c>
      <c r="C1" s="30" t="s">
        <v>117</v>
      </c>
      <c r="D1" s="30" t="s">
        <v>73</v>
      </c>
      <c r="E1" s="30" t="s">
        <v>42</v>
      </c>
      <c r="F1" s="31" t="s">
        <v>177</v>
      </c>
    </row>
    <row r="2" spans="1:6" ht="22">
      <c r="A2" s="30">
        <v>1</v>
      </c>
      <c r="B2" s="32" t="s">
        <v>2</v>
      </c>
      <c r="C2" s="33" t="s">
        <v>182</v>
      </c>
      <c r="D2" s="34" t="s">
        <v>74</v>
      </c>
      <c r="E2" s="30" t="s">
        <v>3</v>
      </c>
      <c r="F2" s="31" t="s">
        <v>178</v>
      </c>
    </row>
    <row r="3" spans="1:6" ht="33">
      <c r="A3" s="30">
        <v>2</v>
      </c>
      <c r="B3" s="35" t="s">
        <v>387</v>
      </c>
      <c r="C3" s="34" t="s">
        <v>278</v>
      </c>
      <c r="D3" s="30" t="s">
        <v>74</v>
      </c>
      <c r="E3" s="30" t="s">
        <v>485</v>
      </c>
      <c r="F3" s="30" t="s">
        <v>178</v>
      </c>
    </row>
    <row r="4" spans="1:6" ht="22">
      <c r="A4" s="30">
        <v>3</v>
      </c>
      <c r="B4" s="32" t="s">
        <v>6</v>
      </c>
      <c r="C4" s="33" t="s">
        <v>81</v>
      </c>
      <c r="D4" s="34" t="s">
        <v>74</v>
      </c>
      <c r="E4" s="30" t="s">
        <v>3</v>
      </c>
      <c r="F4" s="31" t="s">
        <v>178</v>
      </c>
    </row>
    <row r="5" spans="1:6" ht="22">
      <c r="A5" s="30">
        <v>4</v>
      </c>
      <c r="B5" s="35" t="s">
        <v>30</v>
      </c>
      <c r="C5" s="34" t="s">
        <v>278</v>
      </c>
      <c r="D5" s="34" t="s">
        <v>74</v>
      </c>
      <c r="E5" s="30" t="s">
        <v>31</v>
      </c>
      <c r="F5" s="31" t="s">
        <v>178</v>
      </c>
    </row>
    <row r="6" spans="1:6" ht="22">
      <c r="A6" s="30">
        <v>5</v>
      </c>
      <c r="B6" s="35" t="s">
        <v>32</v>
      </c>
      <c r="C6" s="33" t="s">
        <v>81</v>
      </c>
      <c r="D6" s="34" t="s">
        <v>74</v>
      </c>
      <c r="E6" s="30" t="s">
        <v>31</v>
      </c>
      <c r="F6" s="31" t="s">
        <v>178</v>
      </c>
    </row>
    <row r="7" spans="1:6" ht="22">
      <c r="A7" s="30">
        <v>6</v>
      </c>
      <c r="B7" s="35" t="s">
        <v>198</v>
      </c>
      <c r="C7" s="34" t="s">
        <v>278</v>
      </c>
      <c r="D7" s="30" t="s">
        <v>74</v>
      </c>
      <c r="E7" s="30" t="s">
        <v>485</v>
      </c>
      <c r="F7" s="31" t="s">
        <v>178</v>
      </c>
    </row>
    <row r="8" spans="1:6" ht="22">
      <c r="A8" s="30">
        <v>7</v>
      </c>
      <c r="B8" s="32" t="s">
        <v>9</v>
      </c>
      <c r="C8" s="33" t="s">
        <v>81</v>
      </c>
      <c r="D8" s="34" t="s">
        <v>74</v>
      </c>
      <c r="E8" s="30" t="s">
        <v>3</v>
      </c>
      <c r="F8" s="31" t="s">
        <v>178</v>
      </c>
    </row>
    <row r="9" spans="1:6" ht="22">
      <c r="A9" s="30">
        <v>8</v>
      </c>
      <c r="B9" s="32" t="s">
        <v>11</v>
      </c>
      <c r="C9" s="33" t="s">
        <v>81</v>
      </c>
      <c r="D9" s="34" t="s">
        <v>74</v>
      </c>
      <c r="E9" s="30" t="s">
        <v>3</v>
      </c>
      <c r="F9" s="31" t="s">
        <v>178</v>
      </c>
    </row>
    <row r="10" spans="1:6" ht="22">
      <c r="A10" s="30">
        <v>9</v>
      </c>
      <c r="B10" s="32" t="s">
        <v>13</v>
      </c>
      <c r="C10" s="33" t="s">
        <v>81</v>
      </c>
      <c r="D10" s="34" t="s">
        <v>74</v>
      </c>
      <c r="E10" s="30" t="s">
        <v>3</v>
      </c>
      <c r="F10" s="31" t="s">
        <v>178</v>
      </c>
    </row>
    <row r="11" spans="1:6" ht="22">
      <c r="A11" s="30">
        <v>10</v>
      </c>
      <c r="B11" s="32" t="s">
        <v>15</v>
      </c>
      <c r="C11" s="33" t="s">
        <v>81</v>
      </c>
      <c r="D11" s="34" t="s">
        <v>74</v>
      </c>
      <c r="E11" s="30" t="s">
        <v>3</v>
      </c>
      <c r="F11" s="31" t="s">
        <v>178</v>
      </c>
    </row>
    <row r="12" spans="1:6" ht="22">
      <c r="A12" s="30">
        <v>11</v>
      </c>
      <c r="B12" s="35" t="s">
        <v>35</v>
      </c>
      <c r="C12" s="33" t="s">
        <v>81</v>
      </c>
      <c r="D12" s="34" t="s">
        <v>74</v>
      </c>
      <c r="E12" s="30" t="s">
        <v>31</v>
      </c>
      <c r="F12" s="31" t="s">
        <v>178</v>
      </c>
    </row>
    <row r="13" spans="1:6" ht="22">
      <c r="A13" s="30">
        <v>12</v>
      </c>
      <c r="B13" s="35" t="s">
        <v>322</v>
      </c>
      <c r="C13" s="33" t="s">
        <v>172</v>
      </c>
      <c r="D13" s="34" t="s">
        <v>74</v>
      </c>
      <c r="E13" s="30" t="s">
        <v>31</v>
      </c>
      <c r="F13" s="31" t="s">
        <v>178</v>
      </c>
    </row>
    <row r="14" spans="1:6" ht="22">
      <c r="A14" s="30">
        <v>13</v>
      </c>
      <c r="B14" s="32" t="s">
        <v>17</v>
      </c>
      <c r="C14" s="33" t="s">
        <v>381</v>
      </c>
      <c r="D14" s="34" t="s">
        <v>74</v>
      </c>
      <c r="E14" s="30" t="s">
        <v>3</v>
      </c>
      <c r="F14" s="31" t="s">
        <v>178</v>
      </c>
    </row>
    <row r="15" spans="1:6" ht="22">
      <c r="A15" s="30">
        <v>14</v>
      </c>
      <c r="B15" s="32" t="s">
        <v>18</v>
      </c>
      <c r="C15" s="33" t="s">
        <v>81</v>
      </c>
      <c r="D15" s="34" t="s">
        <v>74</v>
      </c>
      <c r="E15" s="30" t="s">
        <v>3</v>
      </c>
      <c r="F15" s="31" t="s">
        <v>178</v>
      </c>
    </row>
    <row r="16" spans="1:6" ht="22">
      <c r="A16" s="30">
        <v>15</v>
      </c>
      <c r="B16" s="35" t="s">
        <v>460</v>
      </c>
      <c r="C16" s="34" t="s">
        <v>278</v>
      </c>
      <c r="D16" s="30" t="s">
        <v>74</v>
      </c>
      <c r="E16" s="30" t="s">
        <v>485</v>
      </c>
      <c r="F16" s="31" t="s">
        <v>176</v>
      </c>
    </row>
    <row r="17" spans="1:6" ht="22">
      <c r="A17" s="30">
        <v>16</v>
      </c>
      <c r="B17" s="35" t="s">
        <v>321</v>
      </c>
      <c r="C17" s="33" t="s">
        <v>81</v>
      </c>
      <c r="D17" s="34" t="s">
        <v>74</v>
      </c>
      <c r="E17" s="30" t="s">
        <v>31</v>
      </c>
      <c r="F17" s="31" t="s">
        <v>178</v>
      </c>
    </row>
    <row r="18" spans="1:6" ht="22">
      <c r="A18" s="30">
        <v>17</v>
      </c>
      <c r="B18" s="35" t="s">
        <v>396</v>
      </c>
      <c r="C18" s="34" t="s">
        <v>278</v>
      </c>
      <c r="D18" s="30" t="s">
        <v>74</v>
      </c>
      <c r="E18" s="30" t="s">
        <v>486</v>
      </c>
      <c r="F18" s="31" t="s">
        <v>178</v>
      </c>
    </row>
    <row r="19" spans="1:6" ht="22">
      <c r="A19" s="30">
        <v>18</v>
      </c>
      <c r="B19" s="35" t="s">
        <v>320</v>
      </c>
      <c r="C19" s="33" t="s">
        <v>182</v>
      </c>
      <c r="D19" s="34" t="s">
        <v>74</v>
      </c>
      <c r="E19" s="30" t="s">
        <v>31</v>
      </c>
      <c r="F19" s="31" t="s">
        <v>178</v>
      </c>
    </row>
    <row r="20" spans="1:6" ht="22">
      <c r="A20" s="30">
        <v>19</v>
      </c>
      <c r="B20" s="32" t="s">
        <v>20</v>
      </c>
      <c r="C20" s="34" t="s">
        <v>182</v>
      </c>
      <c r="D20" s="34" t="s">
        <v>74</v>
      </c>
      <c r="E20" s="30" t="s">
        <v>3</v>
      </c>
      <c r="F20" s="31" t="s">
        <v>178</v>
      </c>
    </row>
    <row r="21" spans="1:6" ht="22">
      <c r="A21" s="30">
        <v>20</v>
      </c>
      <c r="B21" s="32" t="s">
        <v>22</v>
      </c>
      <c r="C21" s="34" t="s">
        <v>182</v>
      </c>
      <c r="D21" s="34" t="s">
        <v>74</v>
      </c>
      <c r="E21" s="30" t="s">
        <v>3</v>
      </c>
      <c r="F21" s="31" t="s">
        <v>178</v>
      </c>
    </row>
    <row r="22" spans="1:6" ht="22">
      <c r="A22" s="30">
        <v>21</v>
      </c>
      <c r="B22" s="35" t="s">
        <v>211</v>
      </c>
      <c r="C22" s="30" t="s">
        <v>182</v>
      </c>
      <c r="D22" s="30" t="s">
        <v>74</v>
      </c>
      <c r="E22" s="30" t="s">
        <v>485</v>
      </c>
      <c r="F22" s="31" t="s">
        <v>178</v>
      </c>
    </row>
    <row r="23" spans="1:6" ht="22">
      <c r="A23" s="30">
        <v>22</v>
      </c>
      <c r="B23" s="35" t="s">
        <v>450</v>
      </c>
      <c r="C23" s="30" t="s">
        <v>172</v>
      </c>
      <c r="D23" s="30" t="s">
        <v>74</v>
      </c>
      <c r="E23" s="30" t="s">
        <v>485</v>
      </c>
      <c r="F23" s="31" t="s">
        <v>176</v>
      </c>
    </row>
    <row r="24" spans="1:6" ht="22">
      <c r="A24" s="30">
        <v>23</v>
      </c>
      <c r="B24" s="35" t="s">
        <v>295</v>
      </c>
      <c r="C24" s="30" t="s">
        <v>172</v>
      </c>
      <c r="D24" s="30" t="s">
        <v>74</v>
      </c>
      <c r="E24" s="30" t="s">
        <v>484</v>
      </c>
      <c r="F24" s="31" t="s">
        <v>176</v>
      </c>
    </row>
    <row r="25" spans="1:6" ht="22">
      <c r="A25" s="30">
        <v>24</v>
      </c>
      <c r="B25" s="35" t="s">
        <v>200</v>
      </c>
      <c r="C25" s="34" t="s">
        <v>278</v>
      </c>
      <c r="D25" s="30" t="s">
        <v>74</v>
      </c>
      <c r="E25" s="30" t="s">
        <v>478</v>
      </c>
      <c r="F25" s="31" t="s">
        <v>176</v>
      </c>
    </row>
    <row r="26" spans="1:6" ht="22">
      <c r="A26" s="30">
        <v>25</v>
      </c>
      <c r="B26" s="35" t="s">
        <v>199</v>
      </c>
      <c r="C26" s="30" t="s">
        <v>470</v>
      </c>
      <c r="D26" s="30" t="s">
        <v>74</v>
      </c>
      <c r="E26" s="30" t="s">
        <v>485</v>
      </c>
      <c r="F26" s="31" t="s">
        <v>178</v>
      </c>
    </row>
    <row r="27" spans="1:6" ht="22">
      <c r="A27" s="30">
        <v>26</v>
      </c>
      <c r="B27" s="35" t="s">
        <v>333</v>
      </c>
      <c r="C27" s="30" t="s">
        <v>182</v>
      </c>
      <c r="D27" s="30" t="s">
        <v>74</v>
      </c>
      <c r="E27" s="30" t="s">
        <v>485</v>
      </c>
      <c r="F27" s="31" t="s">
        <v>178</v>
      </c>
    </row>
    <row r="28" spans="1:6" ht="22">
      <c r="A28" s="30">
        <v>27</v>
      </c>
      <c r="B28" s="35" t="s">
        <v>411</v>
      </c>
      <c r="C28" s="34" t="s">
        <v>278</v>
      </c>
      <c r="D28" s="30" t="s">
        <v>74</v>
      </c>
      <c r="E28" s="30" t="s">
        <v>485</v>
      </c>
      <c r="F28" s="31" t="s">
        <v>178</v>
      </c>
    </row>
    <row r="29" spans="1:6" ht="33">
      <c r="A29" s="30">
        <v>28</v>
      </c>
      <c r="B29" s="32" t="s">
        <v>23</v>
      </c>
      <c r="C29" s="33" t="s">
        <v>81</v>
      </c>
      <c r="D29" s="34" t="s">
        <v>74</v>
      </c>
      <c r="E29" s="30" t="s">
        <v>3</v>
      </c>
      <c r="F29" s="31" t="s">
        <v>178</v>
      </c>
    </row>
    <row r="30" spans="1:6" ht="22">
      <c r="A30" s="30">
        <v>29</v>
      </c>
      <c r="B30" s="35" t="s">
        <v>438</v>
      </c>
      <c r="C30" s="30" t="s">
        <v>182</v>
      </c>
      <c r="D30" s="30" t="s">
        <v>74</v>
      </c>
      <c r="E30" s="30" t="s">
        <v>485</v>
      </c>
      <c r="F30" s="31" t="s">
        <v>176</v>
      </c>
    </row>
    <row r="31" spans="1:6" ht="22">
      <c r="A31" s="30">
        <v>30</v>
      </c>
      <c r="B31" s="35" t="s">
        <v>38</v>
      </c>
      <c r="C31" s="33" t="s">
        <v>81</v>
      </c>
      <c r="D31" s="34" t="s">
        <v>74</v>
      </c>
      <c r="E31" s="30" t="s">
        <v>31</v>
      </c>
      <c r="F31" s="31" t="s">
        <v>178</v>
      </c>
    </row>
    <row r="32" spans="1:6" ht="22">
      <c r="A32" s="30">
        <v>31</v>
      </c>
      <c r="B32" s="32" t="s">
        <v>26</v>
      </c>
      <c r="C32" s="34" t="s">
        <v>278</v>
      </c>
      <c r="D32" s="34" t="s">
        <v>74</v>
      </c>
      <c r="E32" s="30" t="s">
        <v>3</v>
      </c>
      <c r="F32" s="31" t="s">
        <v>178</v>
      </c>
    </row>
    <row r="33" spans="1:6" ht="22">
      <c r="A33" s="30">
        <v>32</v>
      </c>
      <c r="B33" s="32" t="s">
        <v>28</v>
      </c>
      <c r="C33" s="34" t="s">
        <v>172</v>
      </c>
      <c r="D33" s="34" t="s">
        <v>74</v>
      </c>
      <c r="E33" s="30" t="s">
        <v>475</v>
      </c>
      <c r="F33" s="31" t="s">
        <v>178</v>
      </c>
    </row>
    <row r="34" spans="1:6" ht="22">
      <c r="A34" s="30">
        <v>33</v>
      </c>
      <c r="B34" s="35" t="s">
        <v>197</v>
      </c>
      <c r="C34" s="34" t="s">
        <v>278</v>
      </c>
      <c r="D34" s="30" t="s">
        <v>74</v>
      </c>
      <c r="E34" s="30" t="s">
        <v>485</v>
      </c>
      <c r="F34" s="31" t="s">
        <v>176</v>
      </c>
    </row>
    <row r="35" spans="1:6" ht="33">
      <c r="A35" s="30">
        <v>34</v>
      </c>
      <c r="B35" s="35" t="s">
        <v>40</v>
      </c>
      <c r="C35" s="33" t="s">
        <v>81</v>
      </c>
      <c r="D35" s="34" t="s">
        <v>74</v>
      </c>
      <c r="E35" s="30" t="s">
        <v>31</v>
      </c>
      <c r="F35" s="31" t="s">
        <v>178</v>
      </c>
    </row>
  </sheetData>
  <sortState ref="A2:M35">
    <sortCondition ref="B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47"/>
  <sheetViews>
    <sheetView topLeftCell="A6" workbookViewId="0">
      <selection activeCell="B33" sqref="B33:C47"/>
    </sheetView>
  </sheetViews>
  <sheetFormatPr baseColWidth="10" defaultRowHeight="15" x14ac:dyDescent="0"/>
  <cols>
    <col min="2" max="2" width="22.25" customWidth="1"/>
    <col min="3" max="3" width="14.875" customWidth="1"/>
  </cols>
  <sheetData>
    <row r="4" spans="1:4">
      <c r="A4">
        <v>1</v>
      </c>
      <c r="B4" s="22" t="s">
        <v>2</v>
      </c>
      <c r="C4" s="4" t="s">
        <v>182</v>
      </c>
      <c r="D4" t="s">
        <v>127</v>
      </c>
    </row>
    <row r="5" spans="1:4">
      <c r="A5">
        <v>20</v>
      </c>
      <c r="B5" s="23" t="s">
        <v>387</v>
      </c>
      <c r="C5" s="21" t="s">
        <v>278</v>
      </c>
      <c r="D5" t="s">
        <v>127</v>
      </c>
    </row>
    <row r="6" spans="1:4">
      <c r="A6">
        <v>2</v>
      </c>
      <c r="B6" s="22" t="s">
        <v>6</v>
      </c>
      <c r="C6" s="4" t="s">
        <v>81</v>
      </c>
    </row>
    <row r="7" spans="1:4">
      <c r="A7">
        <v>10</v>
      </c>
      <c r="B7" s="23" t="s">
        <v>30</v>
      </c>
      <c r="C7" s="21" t="s">
        <v>278</v>
      </c>
      <c r="D7" t="s">
        <v>127</v>
      </c>
    </row>
    <row r="8" spans="1:4">
      <c r="A8">
        <v>11</v>
      </c>
      <c r="B8" s="23" t="s">
        <v>32</v>
      </c>
      <c r="C8" s="4" t="s">
        <v>81</v>
      </c>
    </row>
    <row r="9" spans="1:4">
      <c r="A9">
        <v>3</v>
      </c>
      <c r="B9" s="22" t="s">
        <v>9</v>
      </c>
      <c r="C9" s="4" t="s">
        <v>81</v>
      </c>
      <c r="D9" t="s">
        <v>127</v>
      </c>
    </row>
    <row r="10" spans="1:4" ht="16" customHeight="1">
      <c r="A10">
        <v>4</v>
      </c>
      <c r="B10" s="22" t="s">
        <v>11</v>
      </c>
      <c r="C10" s="4" t="s">
        <v>81</v>
      </c>
    </row>
    <row r="11" spans="1:4">
      <c r="A11">
        <v>5</v>
      </c>
      <c r="B11" s="22" t="s">
        <v>13</v>
      </c>
      <c r="C11" s="4" t="s">
        <v>81</v>
      </c>
    </row>
    <row r="12" spans="1:4">
      <c r="A12">
        <v>6</v>
      </c>
      <c r="B12" s="22" t="s">
        <v>15</v>
      </c>
      <c r="C12" s="4" t="s">
        <v>81</v>
      </c>
    </row>
    <row r="13" spans="1:4">
      <c r="A13">
        <v>12</v>
      </c>
      <c r="B13" s="23" t="s">
        <v>35</v>
      </c>
      <c r="C13" s="4" t="s">
        <v>81</v>
      </c>
    </row>
    <row r="14" spans="1:4">
      <c r="A14">
        <v>13</v>
      </c>
      <c r="B14" s="23" t="s">
        <v>322</v>
      </c>
      <c r="C14" s="4" t="s">
        <v>172</v>
      </c>
      <c r="D14" t="s">
        <v>127</v>
      </c>
    </row>
    <row r="15" spans="1:4">
      <c r="A15">
        <v>7</v>
      </c>
      <c r="B15" s="22" t="s">
        <v>17</v>
      </c>
      <c r="C15" s="4" t="s">
        <v>381</v>
      </c>
      <c r="D15" t="s">
        <v>127</v>
      </c>
    </row>
    <row r="16" spans="1:4">
      <c r="A16">
        <v>8</v>
      </c>
      <c r="B16" s="22" t="s">
        <v>18</v>
      </c>
      <c r="C16" s="4" t="s">
        <v>81</v>
      </c>
      <c r="D16" t="s">
        <v>127</v>
      </c>
    </row>
    <row r="17" spans="1:4">
      <c r="A17">
        <v>25</v>
      </c>
      <c r="B17" s="23" t="s">
        <v>460</v>
      </c>
      <c r="C17" s="21" t="s">
        <v>278</v>
      </c>
      <c r="D17" t="s">
        <v>127</v>
      </c>
    </row>
    <row r="18" spans="1:4">
      <c r="A18">
        <v>14</v>
      </c>
      <c r="B18" s="23" t="s">
        <v>321</v>
      </c>
      <c r="C18" s="4" t="s">
        <v>81</v>
      </c>
    </row>
    <row r="19" spans="1:4">
      <c r="A19">
        <v>21</v>
      </c>
      <c r="B19" s="23" t="s">
        <v>396</v>
      </c>
      <c r="C19" s="21" t="s">
        <v>278</v>
      </c>
      <c r="D19" t="s">
        <v>127</v>
      </c>
    </row>
    <row r="20" spans="1:4">
      <c r="A20">
        <v>15</v>
      </c>
      <c r="B20" s="23" t="s">
        <v>320</v>
      </c>
      <c r="C20" s="4" t="s">
        <v>182</v>
      </c>
      <c r="D20" t="s">
        <v>127</v>
      </c>
    </row>
    <row r="21" spans="1:4">
      <c r="A21">
        <v>24</v>
      </c>
      <c r="B21" s="23" t="s">
        <v>450</v>
      </c>
      <c r="C21" s="20" t="s">
        <v>172</v>
      </c>
      <c r="D21" t="s">
        <v>127</v>
      </c>
    </row>
    <row r="22" spans="1:4">
      <c r="A22">
        <v>18</v>
      </c>
      <c r="B22" s="23" t="s">
        <v>295</v>
      </c>
      <c r="C22" s="20" t="s">
        <v>172</v>
      </c>
      <c r="D22" t="s">
        <v>127</v>
      </c>
    </row>
    <row r="23" spans="1:4">
      <c r="A23">
        <v>19</v>
      </c>
      <c r="B23" s="23" t="s">
        <v>333</v>
      </c>
      <c r="C23" s="20" t="s">
        <v>182</v>
      </c>
      <c r="D23" t="s">
        <v>127</v>
      </c>
    </row>
    <row r="24" spans="1:4">
      <c r="A24">
        <v>22</v>
      </c>
      <c r="B24" s="23" t="s">
        <v>411</v>
      </c>
      <c r="C24" s="21" t="s">
        <v>278</v>
      </c>
      <c r="D24" t="s">
        <v>127</v>
      </c>
    </row>
    <row r="25" spans="1:4">
      <c r="A25">
        <v>9</v>
      </c>
      <c r="B25" s="22" t="s">
        <v>23</v>
      </c>
      <c r="C25" s="4" t="s">
        <v>81</v>
      </c>
    </row>
    <row r="26" spans="1:4">
      <c r="A26">
        <v>23</v>
      </c>
      <c r="B26" s="23" t="s">
        <v>438</v>
      </c>
      <c r="C26" s="20" t="s">
        <v>182</v>
      </c>
      <c r="D26" t="s">
        <v>127</v>
      </c>
    </row>
    <row r="27" spans="1:4">
      <c r="A27">
        <v>16</v>
      </c>
      <c r="B27" s="23" t="s">
        <v>38</v>
      </c>
      <c r="C27" s="4" t="s">
        <v>81</v>
      </c>
    </row>
    <row r="28" spans="1:4">
      <c r="A28">
        <v>17</v>
      </c>
      <c r="B28" s="23" t="s">
        <v>40</v>
      </c>
      <c r="C28" s="4" t="s">
        <v>81</v>
      </c>
    </row>
    <row r="33" spans="1:4">
      <c r="A33">
        <v>1</v>
      </c>
      <c r="B33" s="22" t="s">
        <v>2</v>
      </c>
      <c r="C33" s="4" t="s">
        <v>182</v>
      </c>
      <c r="D33" t="s">
        <v>127</v>
      </c>
    </row>
    <row r="34" spans="1:4">
      <c r="A34">
        <v>2</v>
      </c>
      <c r="B34" s="23" t="s">
        <v>387</v>
      </c>
      <c r="C34" s="21" t="s">
        <v>278</v>
      </c>
      <c r="D34" t="s">
        <v>127</v>
      </c>
    </row>
    <row r="35" spans="1:4">
      <c r="A35">
        <v>3</v>
      </c>
      <c r="B35" s="23" t="s">
        <v>30</v>
      </c>
      <c r="C35" s="21" t="s">
        <v>278</v>
      </c>
      <c r="D35" t="s">
        <v>127</v>
      </c>
    </row>
    <row r="36" spans="1:4">
      <c r="A36">
        <v>4</v>
      </c>
      <c r="B36" s="22" t="s">
        <v>9</v>
      </c>
      <c r="C36" s="4" t="s">
        <v>81</v>
      </c>
      <c r="D36" t="s">
        <v>127</v>
      </c>
    </row>
    <row r="37" spans="1:4">
      <c r="A37">
        <v>5</v>
      </c>
      <c r="B37" s="23" t="s">
        <v>322</v>
      </c>
      <c r="C37" s="4" t="s">
        <v>172</v>
      </c>
      <c r="D37" t="s">
        <v>127</v>
      </c>
    </row>
    <row r="38" spans="1:4">
      <c r="A38">
        <v>6</v>
      </c>
      <c r="B38" s="22" t="s">
        <v>17</v>
      </c>
      <c r="C38" s="4" t="s">
        <v>381</v>
      </c>
      <c r="D38" t="s">
        <v>127</v>
      </c>
    </row>
    <row r="39" spans="1:4">
      <c r="A39">
        <v>7</v>
      </c>
      <c r="B39" s="22" t="s">
        <v>18</v>
      </c>
      <c r="C39" s="4" t="s">
        <v>81</v>
      </c>
      <c r="D39" t="s">
        <v>127</v>
      </c>
    </row>
    <row r="40" spans="1:4">
      <c r="A40">
        <v>8</v>
      </c>
      <c r="B40" s="23" t="s">
        <v>460</v>
      </c>
      <c r="C40" s="21" t="s">
        <v>278</v>
      </c>
      <c r="D40" t="s">
        <v>127</v>
      </c>
    </row>
    <row r="41" spans="1:4">
      <c r="A41">
        <v>9</v>
      </c>
      <c r="B41" s="23" t="s">
        <v>396</v>
      </c>
      <c r="C41" s="21" t="s">
        <v>278</v>
      </c>
      <c r="D41" t="s">
        <v>127</v>
      </c>
    </row>
    <row r="42" spans="1:4">
      <c r="A42">
        <v>10</v>
      </c>
      <c r="B42" s="23" t="s">
        <v>320</v>
      </c>
      <c r="C42" s="4" t="s">
        <v>182</v>
      </c>
      <c r="D42" t="s">
        <v>127</v>
      </c>
    </row>
    <row r="43" spans="1:4">
      <c r="A43">
        <v>11</v>
      </c>
      <c r="B43" s="23" t="s">
        <v>450</v>
      </c>
      <c r="C43" s="20" t="s">
        <v>172</v>
      </c>
      <c r="D43" t="s">
        <v>127</v>
      </c>
    </row>
    <row r="44" spans="1:4">
      <c r="A44">
        <v>12</v>
      </c>
      <c r="B44" s="23" t="s">
        <v>295</v>
      </c>
      <c r="C44" s="20" t="s">
        <v>172</v>
      </c>
      <c r="D44" t="s">
        <v>127</v>
      </c>
    </row>
    <row r="45" spans="1:4">
      <c r="A45">
        <v>13</v>
      </c>
      <c r="B45" s="23" t="s">
        <v>333</v>
      </c>
      <c r="C45" s="20" t="s">
        <v>182</v>
      </c>
      <c r="D45" t="s">
        <v>127</v>
      </c>
    </row>
    <row r="46" spans="1:4">
      <c r="A46">
        <v>14</v>
      </c>
      <c r="B46" s="23" t="s">
        <v>411</v>
      </c>
      <c r="C46" s="21" t="s">
        <v>278</v>
      </c>
      <c r="D46" t="s">
        <v>127</v>
      </c>
    </row>
    <row r="47" spans="1:4">
      <c r="A47">
        <v>15</v>
      </c>
      <c r="B47" s="23" t="s">
        <v>438</v>
      </c>
      <c r="C47" s="20" t="s">
        <v>182</v>
      </c>
      <c r="D47" t="s">
        <v>127</v>
      </c>
    </row>
  </sheetData>
  <sortState ref="A4:D28">
    <sortCondition ref="B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587CE9FE3D13E4189B1E95DD61628B6" ma:contentTypeVersion="0" ma:contentTypeDescription="A content type to manage public (operations) IDB documents" ma:contentTypeScope="" ma:versionID="42cce9409239f931bf1c170cb69021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2af45e4a4ff33c06f6ae30fb386a4c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08a4625-26f1-4cc5-a5e3-eb0bbc9d1506}" ma:internalName="TaxCatchAll" ma:showField="CatchAllData" ma:web="c1021d8e-3ef3-4f74-b492-16c0f5ef67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08a4625-26f1-4cc5-a5e3-eb0bbc9d1506}" ma:internalName="TaxCatchAllLabel" ma:readOnly="true" ma:showField="CatchAllDataLabel" ma:web="c1021d8e-3ef3-4f74-b492-16c0f5ef67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39275339</IDBDocs_x0020_Number>
    <TaxCatchAll xmlns="9c571b2f-e523-4ab2-ba2e-09e151a03ef4">
      <Value>58</Value>
      <Value>1</Value>
      <Value>2</Value>
    </TaxCatchAll>
    <Phase xmlns="9c571b2f-e523-4ab2-ba2e-09e151a03ef4" xsi:nil="true"/>
    <SISCOR_x0020_Number xmlns="9c571b2f-e523-4ab2-ba2e-09e151a03ef4" xsi:nil="true"/>
    <Division_x0020_or_x0020_Unit xmlns="9c571b2f-e523-4ab2-ba2e-09e151a03ef4">SCF/CFI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Barrero Zalles, Diana Maria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EC-L1144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United States of America</TermName>
          <TermId xmlns="http://schemas.microsoft.com/office/infopath/2007/PartnerControls">24b29fed-1348-4600-9869-d4c0cdf7902e</TermId>
        </TermInfo>
      </Terms>
    </j8b96605ee2f4c4e988849e658583fee>
    <Migration_x0020_Info xmlns="9c571b2f-e523-4ab2-ba2e-09e151a03ef4">&lt;Data&gt;&lt;APPLICATION&gt;MS EXCEL&lt;/APPLICATION&gt;&lt;STAGE_CODE&gt;EIA&lt;/STAGE_CODE&gt;&lt;USER_STAGE&gt;Environmental Impact Assessments&lt;/USER_STAGE&gt;&lt;PD_OBJ_TYPE&gt;0&lt;/PD_OBJ_TYPE&gt;&lt;MAKERECORD&gt;N&lt;/MAKERECORD&gt;&lt;/Data&gt;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Environmental Impact Assessments</Disclosure_x0020_Activity>
    <Webtopic xmlns="9c571b2f-e523-4ab2-ba2e-09e151a03ef4">Manufacturing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E7200E3D-86CB-42BC-B212-9B53FCA2967F}"/>
</file>

<file path=customXml/itemProps2.xml><?xml version="1.0" encoding="utf-8"?>
<ds:datastoreItem xmlns:ds="http://schemas.openxmlformats.org/officeDocument/2006/customXml" ds:itemID="{A4C48462-28ED-4F3D-992C-2159B58850B7}"/>
</file>

<file path=customXml/itemProps3.xml><?xml version="1.0" encoding="utf-8"?>
<ds:datastoreItem xmlns:ds="http://schemas.openxmlformats.org/officeDocument/2006/customXml" ds:itemID="{0806F88E-EB47-4A3B-98DD-12C5046FF2A6}"/>
</file>

<file path=customXml/itemProps4.xml><?xml version="1.0" encoding="utf-8"?>
<ds:datastoreItem xmlns:ds="http://schemas.openxmlformats.org/officeDocument/2006/customXml" ds:itemID="{D39BF84A-C6CA-498F-ABC3-499C3979CA25}"/>
</file>

<file path=customXml/itemProps5.xml><?xml version="1.0" encoding="utf-8"?>
<ds:datastoreItem xmlns:ds="http://schemas.openxmlformats.org/officeDocument/2006/customXml" ds:itemID="{5F310B88-0DDB-4552-AC7B-D6826D9306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Cuadros Ex trabajadores</vt:lpstr>
      <vt:lpstr>Ex trabajadores 2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Adelca EIA Anexo C3 Metodologia Socioec Monit Medios Subsistencia Ex Trabajadores Anexo_2_Base_de_Datos_Ex_Trabajado</dc:title>
  <dc:creator>owner</dc:creator>
  <cp:lastModifiedBy>Michelle</cp:lastModifiedBy>
  <cp:lastPrinted>2014-08-15T22:38:07Z</cp:lastPrinted>
  <dcterms:created xsi:type="dcterms:W3CDTF">2014-07-30T17:07:15Z</dcterms:created>
  <dcterms:modified xsi:type="dcterms:W3CDTF">2014-10-27T20:59:44Z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0x01010046CF21643EE8D14686A648AA6DAD0892009587CE9FE3D13E4189B1E95DD61628B6</vt:lpwstr>
  </property>
  <property fmtid="{D5CDD505-2E9C-101B-9397-08002B2CF9AE}" pid="3" name="TaxKeyword">
    <vt:lpwstr/>
  </property>
  <property fmtid="{D5CDD505-2E9C-101B-9397-08002B2CF9AE}" pid="4" name="Function Operations IDB">
    <vt:lpwstr>1;#IDBDocs|cca77002-e150-4b2d-ab1f-1d7a7cdcae16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>58;#United States of America|24b29fed-1348-4600-9869-d4c0cdf7902e</vt:lpwstr>
  </property>
  <property fmtid="{D5CDD505-2E9C-101B-9397-08002B2CF9AE}" pid="10" name="Fund IDB">
    <vt:lpwstr/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Sub-Sector">
    <vt:lpwstr/>
  </property>
</Properties>
</file>