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7560" yWindow="0" windowWidth="26385" windowHeight="1560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5" i="1" l="1"/>
  <c r="D56" i="1"/>
  <c r="D53" i="1"/>
  <c r="D54" i="1"/>
  <c r="D64" i="1"/>
  <c r="D38" i="1"/>
  <c r="D39" i="1"/>
  <c r="D40" i="1"/>
  <c r="D41" i="1"/>
  <c r="D49" i="1"/>
  <c r="D23" i="1"/>
  <c r="D24" i="1"/>
  <c r="D25" i="1"/>
  <c r="D26" i="1"/>
  <c r="D34" i="1"/>
  <c r="D8" i="1"/>
  <c r="D9" i="1"/>
  <c r="D10" i="1"/>
  <c r="D11" i="1"/>
  <c r="D19" i="1"/>
  <c r="D67" i="1"/>
</calcChain>
</file>

<file path=xl/sharedStrings.xml><?xml version="1.0" encoding="utf-8"?>
<sst xmlns="http://schemas.openxmlformats.org/spreadsheetml/2006/main" count="59" uniqueCount="25">
  <si>
    <t>TC Budget</t>
  </si>
  <si>
    <t>Staffing</t>
  </si>
  <si>
    <t>Project Manager</t>
  </si>
  <si>
    <t>Senior Professional</t>
  </si>
  <si>
    <t>Professional</t>
  </si>
  <si>
    <t>Drafting/Technician</t>
  </si>
  <si>
    <t>Travel</t>
  </si>
  <si>
    <t>Materials and Supplies</t>
  </si>
  <si>
    <t>Cost</t>
  </si>
  <si>
    <t>Estimated Travel Allowance</t>
  </si>
  <si>
    <t>Estimated Materials and Supplies</t>
  </si>
  <si>
    <t>Subtotal Component 1</t>
  </si>
  <si>
    <t>Subtotal Component 2</t>
  </si>
  <si>
    <t>TOTAL PROJECT BUDGET</t>
  </si>
  <si>
    <t>Daily Rate</t>
  </si>
  <si>
    <t>No. Days</t>
  </si>
  <si>
    <t>HA-T1179: WATER AVAILABILITY, QUALITY AND INTEGRATED WATER RESOURCES MANAGEMENT IN NORTHERN HAITI</t>
  </si>
  <si>
    <t>Activity 1. Institutional and governance analysis of in-country water resources management</t>
  </si>
  <si>
    <t>Activity 2. Data gap analysis and review of available modeling data in the PIC and its contributing watershed</t>
  </si>
  <si>
    <t>Activity 3. Development of hydrologic models</t>
  </si>
  <si>
    <t>Subtotal Component 3</t>
  </si>
  <si>
    <t xml:space="preserve"> Daily Rate </t>
  </si>
  <si>
    <t xml:space="preserve"> Cost </t>
  </si>
  <si>
    <t xml:space="preserve">Activity 4. IWRM Plan for the Trou du Nord - MTA System </t>
  </si>
  <si>
    <t>Subtotal Component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</si>
</sst>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(&quot;$&quot;* #,##0_);_(&quot;$&quot;* \(#,##0\);_(&quot;$&quot;* &quot;-&quot;_);_(@_)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theme="1"/>
      <name val="Calibri"/>
      <scheme val="minor"/>
    </font>
    <font>
      <b/>
      <sz val="14"/>
      <color theme="1"/>
      <name val="Calibri"/>
      <scheme val="minor"/>
    </font>
    <font>
      <b/>
      <i/>
      <sz val="12"/>
      <color rgb="FF000000"/>
      <name val="Calibri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left" vertical="center"/>
    </xf>
    <xf numFmtId="0" fontId="0" fillId="0" borderId="1" xfId="0" applyBorder="1"/>
    <xf numFmtId="0" fontId="5" fillId="0" borderId="1" xfId="0" applyFont="1" applyBorder="1"/>
    <xf numFmtId="0" fontId="1" fillId="0" borderId="1" xfId="0" applyFont="1" applyBorder="1"/>
    <xf numFmtId="42" fontId="1" fillId="0" borderId="1" xfId="0" applyNumberFormat="1" applyFont="1" applyBorder="1" applyAlignment="1">
      <alignment horizontal="center"/>
    </xf>
    <xf numFmtId="42" fontId="0" fillId="0" borderId="1" xfId="0" applyNumberFormat="1" applyBorder="1"/>
    <xf numFmtId="0" fontId="0" fillId="0" borderId="1" xfId="0" applyFont="1" applyBorder="1"/>
    <xf numFmtId="42" fontId="1" fillId="0" borderId="1" xfId="0" applyNumberFormat="1" applyFont="1" applyBorder="1"/>
    <xf numFmtId="42" fontId="6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7" fillId="0" borderId="1" xfId="0" applyFont="1" applyBorder="1"/>
    <xf numFmtId="42" fontId="8" fillId="0" borderId="2" xfId="0" applyNumberFormat="1" applyFont="1" applyBorder="1"/>
    <xf numFmtId="1" fontId="8" fillId="0" borderId="2" xfId="0" applyNumberFormat="1" applyFont="1" applyBorder="1" applyAlignment="1">
      <alignment horizontal="center"/>
    </xf>
    <xf numFmtId="0" fontId="9" fillId="0" borderId="3" xfId="0" applyFont="1" applyBorder="1"/>
    <xf numFmtId="42" fontId="9" fillId="0" borderId="4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0" fontId="8" fillId="0" borderId="3" xfId="0" applyFont="1" applyBorder="1"/>
    <xf numFmtId="42" fontId="8" fillId="0" borderId="4" xfId="0" applyNumberFormat="1" applyFont="1" applyBorder="1"/>
    <xf numFmtId="1" fontId="8" fillId="0" borderId="4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7"/>
  <sheetViews>
    <sheetView tabSelected="1" zoomScale="150" zoomScaleNormal="150" zoomScalePageLayoutView="150" workbookViewId="0">
      <selection activeCell="G49" sqref="G49"/>
    </sheetView>
  </sheetViews>
  <sheetFormatPr defaultColWidth="11" defaultRowHeight="15.75" x14ac:dyDescent="0.25"/>
  <cols>
    <col min="1" max="1" width="64.125" customWidth="1"/>
    <col min="4" max="4" width="13.375" customWidth="1"/>
  </cols>
  <sheetData>
    <row r="2" spans="1:4" x14ac:dyDescent="0.25">
      <c r="A2" s="21" t="s">
        <v>0</v>
      </c>
      <c r="B2" s="21"/>
      <c r="C2" s="21"/>
      <c r="D2" s="21"/>
    </row>
    <row r="3" spans="1:4" x14ac:dyDescent="0.25">
      <c r="A3" s="21" t="s">
        <v>16</v>
      </c>
      <c r="B3" s="21"/>
      <c r="C3" s="21"/>
      <c r="D3" s="21"/>
    </row>
    <row r="4" spans="1:4" x14ac:dyDescent="0.25">
      <c r="A4" s="1"/>
      <c r="B4" s="2"/>
      <c r="C4" s="2"/>
      <c r="D4" s="2"/>
    </row>
    <row r="5" spans="1:4" x14ac:dyDescent="0.25">
      <c r="A5" s="2"/>
      <c r="B5" s="2"/>
      <c r="C5" s="2"/>
      <c r="D5" s="2"/>
    </row>
    <row r="6" spans="1:4" x14ac:dyDescent="0.25">
      <c r="A6" s="3" t="s">
        <v>17</v>
      </c>
      <c r="B6" s="2"/>
      <c r="C6" s="2"/>
      <c r="D6" s="2"/>
    </row>
    <row r="7" spans="1:4" x14ac:dyDescent="0.25">
      <c r="A7" s="4" t="s">
        <v>1</v>
      </c>
      <c r="B7" s="5" t="s">
        <v>14</v>
      </c>
      <c r="C7" s="5" t="s">
        <v>15</v>
      </c>
      <c r="D7" s="5" t="s">
        <v>8</v>
      </c>
    </row>
    <row r="8" spans="1:4" x14ac:dyDescent="0.25">
      <c r="A8" s="2" t="s">
        <v>2</v>
      </c>
      <c r="B8" s="6">
        <v>500</v>
      </c>
      <c r="C8" s="11">
        <v>100</v>
      </c>
      <c r="D8" s="6">
        <f>B8*C8</f>
        <v>50000</v>
      </c>
    </row>
    <row r="9" spans="1:4" x14ac:dyDescent="0.25">
      <c r="A9" s="2" t="s">
        <v>3</v>
      </c>
      <c r="B9" s="6">
        <v>600</v>
      </c>
      <c r="C9" s="11">
        <v>100</v>
      </c>
      <c r="D9" s="6">
        <f t="shared" ref="D9:D11" si="0">B9*C9</f>
        <v>60000</v>
      </c>
    </row>
    <row r="10" spans="1:4" x14ac:dyDescent="0.25">
      <c r="A10" s="2" t="s">
        <v>4</v>
      </c>
      <c r="B10" s="6">
        <v>450</v>
      </c>
      <c r="C10" s="11">
        <v>120</v>
      </c>
      <c r="D10" s="6">
        <f t="shared" si="0"/>
        <v>54000</v>
      </c>
    </row>
    <row r="11" spans="1:4" x14ac:dyDescent="0.25">
      <c r="A11" s="2" t="s">
        <v>5</v>
      </c>
      <c r="B11" s="6">
        <v>350</v>
      </c>
      <c r="C11" s="11">
        <v>120</v>
      </c>
      <c r="D11" s="6">
        <f t="shared" si="0"/>
        <v>42000</v>
      </c>
    </row>
    <row r="12" spans="1:4" x14ac:dyDescent="0.25">
      <c r="A12" s="2"/>
      <c r="B12" s="6"/>
      <c r="C12" s="11"/>
      <c r="D12" s="6"/>
    </row>
    <row r="13" spans="1:4" x14ac:dyDescent="0.25">
      <c r="A13" s="4" t="s">
        <v>6</v>
      </c>
      <c r="B13" s="6"/>
      <c r="C13" s="11"/>
      <c r="D13" s="6"/>
    </row>
    <row r="14" spans="1:4" x14ac:dyDescent="0.25">
      <c r="A14" s="7" t="s">
        <v>9</v>
      </c>
      <c r="B14" s="6"/>
      <c r="C14" s="11"/>
      <c r="D14" s="6">
        <v>24000</v>
      </c>
    </row>
    <row r="15" spans="1:4" x14ac:dyDescent="0.25">
      <c r="A15" s="4"/>
      <c r="B15" s="6"/>
      <c r="C15" s="11"/>
      <c r="D15" s="6"/>
    </row>
    <row r="16" spans="1:4" x14ac:dyDescent="0.25">
      <c r="A16" s="4" t="s">
        <v>7</v>
      </c>
      <c r="B16" s="6"/>
      <c r="C16" s="11"/>
      <c r="D16" s="6"/>
    </row>
    <row r="17" spans="1:4" x14ac:dyDescent="0.25">
      <c r="A17" s="7" t="s">
        <v>10</v>
      </c>
      <c r="B17" s="6"/>
      <c r="C17" s="11"/>
      <c r="D17" s="6">
        <v>20000</v>
      </c>
    </row>
    <row r="18" spans="1:4" x14ac:dyDescent="0.25">
      <c r="A18" s="7"/>
      <c r="B18" s="6"/>
      <c r="C18" s="11"/>
      <c r="D18" s="6"/>
    </row>
    <row r="19" spans="1:4" x14ac:dyDescent="0.25">
      <c r="A19" s="4" t="s">
        <v>11</v>
      </c>
      <c r="B19" s="6"/>
      <c r="C19" s="11"/>
      <c r="D19" s="8">
        <f>SUM(D8:D17)</f>
        <v>250000</v>
      </c>
    </row>
    <row r="20" spans="1:4" x14ac:dyDescent="0.25">
      <c r="A20" s="4"/>
      <c r="B20" s="6"/>
      <c r="C20" s="11"/>
      <c r="D20" s="6"/>
    </row>
    <row r="21" spans="1:4" x14ac:dyDescent="0.25">
      <c r="A21" s="3" t="s">
        <v>18</v>
      </c>
      <c r="B21" s="6"/>
      <c r="C21" s="11"/>
      <c r="D21" s="6"/>
    </row>
    <row r="22" spans="1:4" x14ac:dyDescent="0.25">
      <c r="A22" s="4" t="s">
        <v>1</v>
      </c>
      <c r="B22" s="5" t="s">
        <v>14</v>
      </c>
      <c r="C22" s="10" t="s">
        <v>15</v>
      </c>
      <c r="D22" s="5" t="s">
        <v>8</v>
      </c>
    </row>
    <row r="23" spans="1:4" x14ac:dyDescent="0.25">
      <c r="A23" s="2" t="s">
        <v>2</v>
      </c>
      <c r="B23" s="6">
        <v>550</v>
      </c>
      <c r="C23" s="11">
        <v>30</v>
      </c>
      <c r="D23" s="6">
        <f>B23*C23</f>
        <v>16500</v>
      </c>
    </row>
    <row r="24" spans="1:4" x14ac:dyDescent="0.25">
      <c r="A24" s="2" t="s">
        <v>3</v>
      </c>
      <c r="B24" s="6">
        <v>600</v>
      </c>
      <c r="C24" s="11">
        <v>30</v>
      </c>
      <c r="D24" s="6">
        <f t="shared" ref="D24:D26" si="1">B24*C24</f>
        <v>18000</v>
      </c>
    </row>
    <row r="25" spans="1:4" x14ac:dyDescent="0.25">
      <c r="A25" s="2" t="s">
        <v>4</v>
      </c>
      <c r="B25" s="6">
        <v>450</v>
      </c>
      <c r="C25" s="11">
        <v>45</v>
      </c>
      <c r="D25" s="6">
        <f t="shared" si="1"/>
        <v>20250</v>
      </c>
    </row>
    <row r="26" spans="1:4" x14ac:dyDescent="0.25">
      <c r="A26" s="2" t="s">
        <v>5</v>
      </c>
      <c r="B26" s="6">
        <v>350</v>
      </c>
      <c r="C26" s="11">
        <v>50</v>
      </c>
      <c r="D26" s="6">
        <f t="shared" si="1"/>
        <v>17500</v>
      </c>
    </row>
    <row r="27" spans="1:4" x14ac:dyDescent="0.25">
      <c r="A27" s="2"/>
      <c r="B27" s="6"/>
      <c r="C27" s="11"/>
      <c r="D27" s="6"/>
    </row>
    <row r="28" spans="1:4" x14ac:dyDescent="0.25">
      <c r="A28" s="4" t="s">
        <v>6</v>
      </c>
      <c r="B28" s="6"/>
      <c r="C28" s="11"/>
      <c r="D28" s="6"/>
    </row>
    <row r="29" spans="1:4" x14ac:dyDescent="0.25">
      <c r="A29" s="7" t="s">
        <v>9</v>
      </c>
      <c r="B29" s="6"/>
      <c r="C29" s="11"/>
      <c r="D29" s="6">
        <v>20000</v>
      </c>
    </row>
    <row r="30" spans="1:4" x14ac:dyDescent="0.25">
      <c r="A30" s="4"/>
      <c r="B30" s="6"/>
      <c r="C30" s="11"/>
      <c r="D30" s="6"/>
    </row>
    <row r="31" spans="1:4" x14ac:dyDescent="0.25">
      <c r="A31" s="4" t="s">
        <v>7</v>
      </c>
      <c r="B31" s="6"/>
      <c r="C31" s="11"/>
      <c r="D31" s="6"/>
    </row>
    <row r="32" spans="1:4" x14ac:dyDescent="0.25">
      <c r="A32" s="7" t="s">
        <v>10</v>
      </c>
      <c r="B32" s="6"/>
      <c r="C32" s="11"/>
      <c r="D32" s="6">
        <v>7750</v>
      </c>
    </row>
    <row r="33" spans="1:4" x14ac:dyDescent="0.25">
      <c r="A33" s="7"/>
      <c r="B33" s="6"/>
      <c r="C33" s="11"/>
      <c r="D33" s="6"/>
    </row>
    <row r="34" spans="1:4" x14ac:dyDescent="0.25">
      <c r="A34" s="4" t="s">
        <v>12</v>
      </c>
      <c r="B34" s="6"/>
      <c r="C34" s="11"/>
      <c r="D34" s="8">
        <f>SUM(D23:D32)</f>
        <v>100000</v>
      </c>
    </row>
    <row r="35" spans="1:4" x14ac:dyDescent="0.25">
      <c r="A35" s="2"/>
      <c r="B35" s="6"/>
      <c r="C35" s="11"/>
      <c r="D35" s="6"/>
    </row>
    <row r="36" spans="1:4" x14ac:dyDescent="0.25">
      <c r="A36" s="3" t="s">
        <v>19</v>
      </c>
      <c r="B36" s="6"/>
      <c r="C36" s="11"/>
      <c r="D36" s="6"/>
    </row>
    <row r="37" spans="1:4" x14ac:dyDescent="0.25">
      <c r="A37" s="4" t="s">
        <v>1</v>
      </c>
      <c r="B37" s="5" t="s">
        <v>14</v>
      </c>
      <c r="C37" s="10" t="s">
        <v>15</v>
      </c>
      <c r="D37" s="5" t="s">
        <v>8</v>
      </c>
    </row>
    <row r="38" spans="1:4" x14ac:dyDescent="0.25">
      <c r="A38" s="2" t="s">
        <v>2</v>
      </c>
      <c r="B38" s="6">
        <v>550</v>
      </c>
      <c r="C38" s="11">
        <v>120</v>
      </c>
      <c r="D38" s="6">
        <f>B38*C38</f>
        <v>66000</v>
      </c>
    </row>
    <row r="39" spans="1:4" x14ac:dyDescent="0.25">
      <c r="A39" s="2" t="s">
        <v>3</v>
      </c>
      <c r="B39" s="6">
        <v>600</v>
      </c>
      <c r="C39" s="11">
        <v>120</v>
      </c>
      <c r="D39" s="6">
        <f t="shared" ref="D39:D41" si="2">B39*C39</f>
        <v>72000</v>
      </c>
    </row>
    <row r="40" spans="1:4" x14ac:dyDescent="0.25">
      <c r="A40" s="2" t="s">
        <v>4</v>
      </c>
      <c r="B40" s="6">
        <v>450</v>
      </c>
      <c r="C40" s="11">
        <v>250</v>
      </c>
      <c r="D40" s="6">
        <f t="shared" si="2"/>
        <v>112500</v>
      </c>
    </row>
    <row r="41" spans="1:4" x14ac:dyDescent="0.25">
      <c r="A41" s="2" t="s">
        <v>5</v>
      </c>
      <c r="B41" s="6">
        <v>350</v>
      </c>
      <c r="C41" s="11">
        <v>250</v>
      </c>
      <c r="D41" s="6">
        <f t="shared" si="2"/>
        <v>87500</v>
      </c>
    </row>
    <row r="42" spans="1:4" x14ac:dyDescent="0.25">
      <c r="A42" s="2"/>
      <c r="B42" s="6"/>
      <c r="C42" s="11"/>
      <c r="D42" s="6"/>
    </row>
    <row r="43" spans="1:4" x14ac:dyDescent="0.25">
      <c r="A43" s="4" t="s">
        <v>6</v>
      </c>
      <c r="B43" s="6"/>
      <c r="C43" s="11"/>
      <c r="D43" s="6"/>
    </row>
    <row r="44" spans="1:4" x14ac:dyDescent="0.25">
      <c r="A44" s="7" t="s">
        <v>9</v>
      </c>
      <c r="B44" s="6"/>
      <c r="C44" s="11"/>
      <c r="D44" s="6">
        <v>32000</v>
      </c>
    </row>
    <row r="45" spans="1:4" x14ac:dyDescent="0.25">
      <c r="A45" s="4"/>
      <c r="B45" s="6"/>
      <c r="C45" s="11"/>
      <c r="D45" s="6"/>
    </row>
    <row r="46" spans="1:4" x14ac:dyDescent="0.25">
      <c r="A46" s="4" t="s">
        <v>7</v>
      </c>
      <c r="B46" s="6"/>
      <c r="C46" s="11"/>
      <c r="D46" s="6"/>
    </row>
    <row r="47" spans="1:4" x14ac:dyDescent="0.25">
      <c r="A47" s="7" t="s">
        <v>10</v>
      </c>
      <c r="B47" s="6"/>
      <c r="C47" s="11"/>
      <c r="D47" s="6">
        <v>30000</v>
      </c>
    </row>
    <row r="48" spans="1:4" x14ac:dyDescent="0.25">
      <c r="A48" s="7"/>
      <c r="B48" s="6"/>
      <c r="C48" s="11"/>
      <c r="D48" s="6"/>
    </row>
    <row r="49" spans="1:4" x14ac:dyDescent="0.25">
      <c r="A49" s="4" t="s">
        <v>20</v>
      </c>
      <c r="B49" s="6"/>
      <c r="C49" s="11"/>
      <c r="D49" s="8">
        <f>SUM(D38:D47)</f>
        <v>400000</v>
      </c>
    </row>
    <row r="50" spans="1:4" x14ac:dyDescent="0.25">
      <c r="A50" s="4"/>
      <c r="B50" s="6"/>
      <c r="C50" s="11"/>
      <c r="D50" s="8"/>
    </row>
    <row r="51" spans="1:4" x14ac:dyDescent="0.25">
      <c r="A51" s="12" t="s">
        <v>23</v>
      </c>
      <c r="B51" s="13"/>
      <c r="C51" s="14"/>
      <c r="D51" s="13"/>
    </row>
    <row r="52" spans="1:4" x14ac:dyDescent="0.25">
      <c r="A52" s="15" t="s">
        <v>1</v>
      </c>
      <c r="B52" s="16" t="s">
        <v>21</v>
      </c>
      <c r="C52" s="17" t="s">
        <v>15</v>
      </c>
      <c r="D52" s="16" t="s">
        <v>22</v>
      </c>
    </row>
    <row r="53" spans="1:4" x14ac:dyDescent="0.25">
      <c r="A53" s="18" t="s">
        <v>2</v>
      </c>
      <c r="B53" s="19">
        <v>500</v>
      </c>
      <c r="C53" s="20">
        <v>100</v>
      </c>
      <c r="D53" s="6">
        <f>B53*C53</f>
        <v>50000</v>
      </c>
    </row>
    <row r="54" spans="1:4" x14ac:dyDescent="0.25">
      <c r="A54" s="18" t="s">
        <v>3</v>
      </c>
      <c r="B54" s="19">
        <v>600</v>
      </c>
      <c r="C54" s="20">
        <v>100</v>
      </c>
      <c r="D54" s="6">
        <f t="shared" ref="D54:D56" si="3">B54*C54</f>
        <v>60000</v>
      </c>
    </row>
    <row r="55" spans="1:4" x14ac:dyDescent="0.25">
      <c r="A55" s="18" t="s">
        <v>4</v>
      </c>
      <c r="B55" s="19">
        <v>450</v>
      </c>
      <c r="C55" s="20">
        <v>120</v>
      </c>
      <c r="D55" s="6">
        <f t="shared" si="3"/>
        <v>54000</v>
      </c>
    </row>
    <row r="56" spans="1:4" x14ac:dyDescent="0.25">
      <c r="A56" s="18" t="s">
        <v>5</v>
      </c>
      <c r="B56" s="19">
        <v>350</v>
      </c>
      <c r="C56" s="20">
        <v>120</v>
      </c>
      <c r="D56" s="6">
        <f t="shared" si="3"/>
        <v>42000</v>
      </c>
    </row>
    <row r="57" spans="1:4" x14ac:dyDescent="0.25">
      <c r="A57" s="18"/>
      <c r="B57" s="19"/>
      <c r="C57" s="20"/>
      <c r="D57" s="6"/>
    </row>
    <row r="58" spans="1:4" x14ac:dyDescent="0.25">
      <c r="A58" s="15" t="s">
        <v>6</v>
      </c>
      <c r="B58" s="19"/>
      <c r="C58" s="20"/>
      <c r="D58" s="6"/>
    </row>
    <row r="59" spans="1:4" x14ac:dyDescent="0.25">
      <c r="A59" s="18" t="s">
        <v>9</v>
      </c>
      <c r="B59" s="19"/>
      <c r="C59" s="20"/>
      <c r="D59" s="6">
        <v>24000</v>
      </c>
    </row>
    <row r="60" spans="1:4" x14ac:dyDescent="0.25">
      <c r="A60" s="15"/>
      <c r="B60" s="19"/>
      <c r="C60" s="20"/>
      <c r="D60" s="6"/>
    </row>
    <row r="61" spans="1:4" x14ac:dyDescent="0.25">
      <c r="A61" s="15" t="s">
        <v>7</v>
      </c>
      <c r="B61" s="19"/>
      <c r="C61" s="20"/>
      <c r="D61" s="6"/>
    </row>
    <row r="62" spans="1:4" x14ac:dyDescent="0.25">
      <c r="A62" s="18" t="s">
        <v>10</v>
      </c>
      <c r="B62" s="19"/>
      <c r="C62" s="20"/>
      <c r="D62" s="6">
        <v>20000</v>
      </c>
    </row>
    <row r="63" spans="1:4" x14ac:dyDescent="0.25">
      <c r="A63" s="18"/>
      <c r="B63" s="19"/>
      <c r="C63" s="20"/>
      <c r="D63" s="6"/>
    </row>
    <row r="64" spans="1:4" x14ac:dyDescent="0.25">
      <c r="A64" s="15" t="s">
        <v>24</v>
      </c>
      <c r="B64" s="19"/>
      <c r="C64" s="20"/>
      <c r="D64" s="8">
        <f>SUM(D53:D62)</f>
        <v>250000</v>
      </c>
    </row>
    <row r="65" spans="1:4" x14ac:dyDescent="0.25">
      <c r="A65" s="4"/>
      <c r="B65" s="6"/>
      <c r="C65" s="11"/>
      <c r="D65" s="8"/>
    </row>
    <row r="66" spans="1:4" x14ac:dyDescent="0.25">
      <c r="A66" s="2"/>
      <c r="B66" s="2"/>
      <c r="C66" s="11"/>
      <c r="D66" s="2"/>
    </row>
    <row r="67" spans="1:4" ht="18.75" x14ac:dyDescent="0.3">
      <c r="A67" s="3" t="s">
        <v>13</v>
      </c>
      <c r="B67" s="2"/>
      <c r="C67" s="11"/>
      <c r="D67" s="9">
        <f>D49+D34+D19+D64</f>
        <v>1000000</v>
      </c>
    </row>
  </sheetData>
  <mergeCells count="2">
    <mergeCell ref="A2:D2"/>
    <mergeCell ref="A3:D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8E2BB2EB1E1D04885E0F35B9661273A" ma:contentTypeVersion="0" ma:contentTypeDescription="A content type to manage public (operations) IDB documents" ma:contentTypeScope="" ma:versionID="dfce74660e0232058f6c55cdaba6fa4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9dca6951160397f61c97ffc3531b08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cf4992d0-575a-4dc9-9b6e-275b0038009e}" ma:internalName="TaxCatchAll" ma:showField="CatchAllData" ma:web="eceba2c1-b426-4a70-b26f-0cdce943f1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cf4992d0-575a-4dc9-9b6e-275b0038009e}" ma:internalName="TaxCatchAllLabel" ma:readOnly="true" ma:showField="CatchAllDataLabel" ma:web="eceba2c1-b426-4a70-b26f-0cdce943f1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INE/WSA</Division_x0020_or_x0020_Unit>
    <Other_x0020_Author xmlns="9c571b2f-e523-4ab2-ba2e-09e151a03ef4" xsi:nil="true"/>
    <Region xmlns="9c571b2f-e523-4ab2-ba2e-09e151a03ef4" xsi:nil="true"/>
    <IDBDocs_x0020_Number xmlns="9c571b2f-e523-4ab2-ba2e-09e151a03ef4">37435901</IDBDocs_x0020_Number>
    <Document_x0020_Author xmlns="9c571b2f-e523-4ab2-ba2e-09e151a03ef4">Miralles-Wilhelm, Fernando R.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HA-T1179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OS-AGU</Webtopic>
    <Identifier xmlns="9c571b2f-e523-4ab2-ba2e-09e151a03ef4"> ANNEX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206F9334-C763-4BEF-A3E5-1BABAC955ED2}"/>
</file>

<file path=customXml/itemProps2.xml><?xml version="1.0" encoding="utf-8"?>
<ds:datastoreItem xmlns:ds="http://schemas.openxmlformats.org/officeDocument/2006/customXml" ds:itemID="{672D5C39-6BE8-4EAA-8A2B-5158A68E8B77}"/>
</file>

<file path=customXml/itemProps3.xml><?xml version="1.0" encoding="utf-8"?>
<ds:datastoreItem xmlns:ds="http://schemas.openxmlformats.org/officeDocument/2006/customXml" ds:itemID="{BB8D5764-6737-4E49-B9DD-409CC2EDF96B}"/>
</file>

<file path=customXml/itemProps4.xml><?xml version="1.0" encoding="utf-8"?>
<ds:datastoreItem xmlns:ds="http://schemas.openxmlformats.org/officeDocument/2006/customXml" ds:itemID="{8C313487-0E46-4E68-A2F7-0FEE84A4D0D6}"/>
</file>

<file path=customXml/itemProps5.xml><?xml version="1.0" encoding="utf-8"?>
<ds:datastoreItem xmlns:ds="http://schemas.openxmlformats.org/officeDocument/2006/customXml" ds:itemID="{70684213-B58B-42BD-A5F0-787E2BC985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Detailed Budget</dc:title>
  <dc:creator>Fernando Miralles-Wilhelm</dc:creator>
  <cp:lastModifiedBy>ic</cp:lastModifiedBy>
  <dcterms:created xsi:type="dcterms:W3CDTF">2011-11-14T18:28:09Z</dcterms:created>
  <dcterms:modified xsi:type="dcterms:W3CDTF">2013-02-20T15:26:15Z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0x01010046CF21643EE8D14686A648AA6DAD08920068E2BB2EB1E1D04885E0F35B9661273A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