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24226"/>
  <mc:AlternateContent xmlns:mc="http://schemas.openxmlformats.org/markup-compatibility/2006">
    <mc:Choice Requires="x15">
      <x15ac:absPath xmlns:x15ac="http://schemas.microsoft.com/office/spreadsheetml/2010/11/ac" url="G:\Unidades compartidas\Fundación Gratitud\01 - Proyectos\BID\Planeación definitiva\"/>
    </mc:Choice>
  </mc:AlternateContent>
  <xr:revisionPtr revIDLastSave="0" documentId="13_ncr:1_{64C55050-E91A-48CA-BFC7-323561F1255A}" xr6:coauthVersionLast="45" xr6:coauthVersionMax="45" xr10:uidLastSave="{00000000-0000-0000-0000-000000000000}"/>
  <bookViews>
    <workbookView xWindow="-120" yWindow="-120" windowWidth="20730" windowHeight="11160" xr2:uid="{00000000-000D-0000-FFFF-FFFF00000000}"/>
  </bookViews>
  <sheets>
    <sheet name="Procurement Plan - Valores coti" sheetId="4" r:id="rId1"/>
  </sheets>
  <definedNames>
    <definedName name="_xlnm.Print_Area" localSheetId="0">'Procurement Plan - Valores coti'!$A$1:$K$36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9" i="4" l="1"/>
  <c r="D16" i="4" s="1"/>
  <c r="D12" i="4" l="1"/>
  <c r="D23" i="4" l="1"/>
  <c r="D24" i="4" l="1"/>
  <c r="D22" i="4" l="1"/>
  <c r="D21" i="4" s="1"/>
  <c r="D26" i="4" s="1"/>
</calcChain>
</file>

<file path=xl/sharedStrings.xml><?xml version="1.0" encoding="utf-8"?>
<sst xmlns="http://schemas.openxmlformats.org/spreadsheetml/2006/main" count="77" uniqueCount="62">
  <si>
    <t>Ref. 
AWP</t>
  </si>
  <si>
    <t>Total</t>
  </si>
  <si>
    <t>(1) Grouping together of similar procurement is recommended, such as computer hardware, publications, travel, etc. If there are a number of similar individual contracts to be executed at different times, they can be grouped together under a single heading, with an explanation in the comments column indicating the average individual amount and the period during which the contract would be executed. For example: an export promotion project that includes travel to participate in fairs would have an item called "airfare for fairs", an estimated total value od US$5,000, and an explanation in the Comments column: "This is for approximately four different airfares to participate in fairs in the region in years X and X1".</t>
  </si>
  <si>
    <r>
      <t>(2)</t>
    </r>
    <r>
      <rPr>
        <b/>
        <u/>
        <sz val="10"/>
        <color theme="1"/>
        <rFont val="Calibri"/>
        <family val="2"/>
        <scheme val="minor"/>
      </rPr>
      <t xml:space="preserve"> Goods and works: </t>
    </r>
    <r>
      <rPr>
        <sz val="10"/>
        <color theme="1"/>
        <rFont val="Calibri"/>
        <family val="2"/>
        <scheme val="minor"/>
      </rPr>
      <t>CB: Competitive bidding; PC: Price comparison; DC: Direct contracting.</t>
    </r>
  </si>
  <si>
    <r>
      <t>(2)</t>
    </r>
    <r>
      <rPr>
        <b/>
        <u/>
        <sz val="10"/>
        <color theme="1"/>
        <rFont val="Calibri"/>
        <family val="2"/>
        <scheme val="minor"/>
      </rPr>
      <t xml:space="preserve"> Consulting firms:</t>
    </r>
    <r>
      <rPr>
        <sz val="10"/>
        <color theme="1"/>
        <rFont val="Calibri"/>
        <family val="2"/>
        <scheme val="minor"/>
      </rPr>
      <t xml:space="preserve"> CQS: Selection Based on the Consultants' Qualifications; QCBS: Quality and cost-based selection; LCS: Least Cost Selection; FBS: Selection nder a Fixed Budget; SSS: Single Source Selection; QBS: Quality Based selection.</t>
    </r>
  </si>
  <si>
    <r>
      <t xml:space="preserve">(4) </t>
    </r>
    <r>
      <rPr>
        <b/>
        <u/>
        <sz val="10"/>
        <color theme="1"/>
        <rFont val="Calibri"/>
        <family val="2"/>
        <scheme val="minor"/>
      </rPr>
      <t>Technical review</t>
    </r>
    <r>
      <rPr>
        <sz val="10"/>
        <color theme="1"/>
        <rFont val="Calibri"/>
        <family val="2"/>
        <scheme val="minor"/>
      </rPr>
      <t>: The PTL will use this column to define those procurement he/she considers "critical"or "complex"that require ex ante review of the terms of reference, technical specifications, reports, outputs, or other items.</t>
    </r>
  </si>
  <si>
    <t>Inter-American Development Bank</t>
  </si>
  <si>
    <t xml:space="preserve"> VPC/FMP</t>
  </si>
  <si>
    <t>Description 
(1)</t>
  </si>
  <si>
    <t>Item 
Nº</t>
  </si>
  <si>
    <r>
      <t xml:space="preserve">(3) </t>
    </r>
    <r>
      <rPr>
        <b/>
        <u/>
        <sz val="10"/>
        <color theme="1"/>
        <rFont val="Calibri"/>
        <family val="2"/>
        <scheme val="minor"/>
      </rPr>
      <t>Ex-ante/ex-post review:</t>
    </r>
    <r>
      <rPr>
        <sz val="10"/>
        <color theme="1"/>
        <rFont val="Calibri"/>
        <family val="2"/>
        <scheme val="minor"/>
      </rPr>
      <t xml:space="preserve"> In general, depending on the institutional capacity and level of risk associated with the procurement, ex-post review is the standard modality. Ex-ante review can be specified for critical or complex process.</t>
    </r>
  </si>
  <si>
    <r>
      <t>(2)</t>
    </r>
    <r>
      <rPr>
        <b/>
        <u/>
        <sz val="10"/>
        <color theme="1"/>
        <rFont val="Calibri"/>
        <family val="2"/>
        <scheme val="minor"/>
      </rPr>
      <t xml:space="preserve"> Country system: </t>
    </r>
    <r>
      <rPr>
        <sz val="10"/>
        <color theme="1"/>
        <rFont val="Calibri"/>
        <family val="2"/>
        <scheme val="minor"/>
      </rPr>
      <t>include selection Method</t>
    </r>
  </si>
  <si>
    <t>Ex-post</t>
  </si>
  <si>
    <t>SSS</t>
  </si>
  <si>
    <r>
      <t>(2)</t>
    </r>
    <r>
      <rPr>
        <b/>
        <sz val="10"/>
        <color theme="1"/>
        <rFont val="Calibri"/>
        <family val="2"/>
        <scheme val="minor"/>
      </rPr>
      <t xml:space="preserve"> </t>
    </r>
    <r>
      <rPr>
        <b/>
        <u/>
        <sz val="10"/>
        <color theme="1"/>
        <rFont val="Calibri"/>
        <family val="2"/>
        <scheme val="minor"/>
      </rPr>
      <t>Individual consultants</t>
    </r>
    <r>
      <rPr>
        <b/>
        <sz val="10"/>
        <color theme="1"/>
        <rFont val="Calibri"/>
        <family val="2"/>
        <scheme val="minor"/>
      </rPr>
      <t>:</t>
    </r>
    <r>
      <rPr>
        <sz val="10"/>
        <color theme="1"/>
        <rFont val="Calibri"/>
        <family val="2"/>
        <scheme val="minor"/>
      </rPr>
      <t xml:space="preserve"> IICQ: International Individual Consultant Selection Based on Qualifications; NICQ: National Individual Consultant Selection Based on Qualifications; SSS: Single Source Selection.</t>
    </r>
  </si>
  <si>
    <t>NICQ</t>
  </si>
  <si>
    <t>IDB (JPO) 
%</t>
  </si>
  <si>
    <t>Local
%</t>
  </si>
  <si>
    <t>Ex-ante</t>
  </si>
  <si>
    <t>Prepared by: Sandra Diaz Garzon</t>
  </si>
  <si>
    <t>Servicios de Consultoría</t>
  </si>
  <si>
    <t>Consultores Individuales</t>
  </si>
  <si>
    <t>Costo Estimado del Contrato (US$)</t>
  </si>
  <si>
    <t>Método de Adquisición
(2)</t>
  </si>
  <si>
    <t>Revisión de Adquisiciones
(3)</t>
  </si>
  <si>
    <t>Fuente del Financiamiento y Porcentaje
and percentage</t>
  </si>
  <si>
    <t xml:space="preserve">Fecha estimada del Anuncio de Adquisición o
 del Inicio de la contratación </t>
  </si>
  <si>
    <t>Revisión técnica del JEP (4)</t>
  </si>
  <si>
    <t>Comentarios</t>
  </si>
  <si>
    <t>Auditoría Externa</t>
  </si>
  <si>
    <t xml:space="preserve">Adaptación y gestión de una plataforma virtual de monitoreo </t>
  </si>
  <si>
    <t>Estrategia de comunicaciones del Proyecto</t>
  </si>
  <si>
    <t>Evaluación final del Proyecto</t>
  </si>
  <si>
    <t>PLAN DE ADQUISICIONES  DE COOPERACIONES TECNICAS NO REEMBOLSABLES</t>
  </si>
  <si>
    <r>
      <rPr>
        <b/>
        <sz val="10"/>
        <color theme="1"/>
        <rFont val="Calibri"/>
        <family val="2"/>
        <scheme val="minor"/>
      </rPr>
      <t>Sector Público o Privado:</t>
    </r>
    <r>
      <rPr>
        <sz val="10"/>
        <color theme="1"/>
        <rFont val="Calibri"/>
        <family val="2"/>
        <scheme val="minor"/>
      </rPr>
      <t xml:space="preserve"> Privado</t>
    </r>
  </si>
  <si>
    <t>Bienes y Servicios (US$):</t>
  </si>
  <si>
    <t>Servicios de consultoría (US$):</t>
  </si>
  <si>
    <t>Monto límite para revisión ex post de adquisiciones:</t>
  </si>
  <si>
    <r>
      <t xml:space="preserve">País: </t>
    </r>
    <r>
      <rPr>
        <sz val="10"/>
        <color theme="1"/>
        <rFont val="Calibri"/>
        <family val="2"/>
        <scheme val="minor"/>
      </rPr>
      <t>Colombia</t>
    </r>
  </si>
  <si>
    <r>
      <t xml:space="preserve">Número de Proyecto: </t>
    </r>
    <r>
      <rPr>
        <sz val="10"/>
        <color theme="1"/>
        <rFont val="Calibri"/>
        <family val="2"/>
        <scheme val="minor"/>
      </rPr>
      <t>ATN/JO-17988-CO</t>
    </r>
  </si>
  <si>
    <r>
      <t xml:space="preserve">Agencia Ejecutora: </t>
    </r>
    <r>
      <rPr>
        <sz val="10"/>
        <color theme="1"/>
        <rFont val="Calibri"/>
        <family val="2"/>
        <scheme val="minor"/>
      </rPr>
      <t xml:space="preserve">Fundación Gratitud  </t>
    </r>
  </si>
  <si>
    <r>
      <t xml:space="preserve">Nombre del Proyecto: </t>
    </r>
    <r>
      <rPr>
        <sz val="10"/>
        <color theme="1"/>
        <rFont val="Calibri"/>
        <family val="2"/>
        <scheme val="minor"/>
      </rPr>
      <t>Formación en Industrias Creativas: Una Oportunidad para la Inclusión Emocional, Social y Económica en Comunidades Receptoras de Migrantes</t>
    </r>
  </si>
  <si>
    <t>CQS</t>
  </si>
  <si>
    <r>
      <t xml:space="preserve">Periodo cubierto por el plan: </t>
    </r>
    <r>
      <rPr>
        <sz val="10"/>
        <color theme="1"/>
        <rFont val="Calibri"/>
        <family val="2"/>
        <scheme val="minor"/>
      </rPr>
      <t>36 meses</t>
    </r>
  </si>
  <si>
    <t>Equipos de computo portátiles para los beneficiarios</t>
  </si>
  <si>
    <t>Plan de datos para equipos</t>
  </si>
  <si>
    <t xml:space="preserve">Servicios de capacitación para el proceso de formación a gestores culturales, incluyendo proceso de selección, capacitación, certificación y acompañamiento en proceso de inserción laboral </t>
  </si>
  <si>
    <t>Licencia sofware necesario</t>
  </si>
  <si>
    <t>PC</t>
  </si>
  <si>
    <t>Corresponde a inversión al Producto 1.2 (85%) y 2.3 (15%)</t>
  </si>
  <si>
    <t>DC</t>
  </si>
  <si>
    <t>Consultor Especialista financiero</t>
  </si>
  <si>
    <t>Consultoría adquisiciones de bienes y servicios</t>
  </si>
  <si>
    <t>Bienes</t>
  </si>
  <si>
    <t>Corresponde al Producto 4.3. de la Matriz de resultados</t>
  </si>
  <si>
    <t>Corresponde al Producto 2.1. de la Matriz de resultados</t>
  </si>
  <si>
    <r>
      <t xml:space="preserve">Corresponde al Producto 2.4. de la Matriz de resultados
El valor total se discrimina de la siguiente manera:
- US$3.000  de la Contribución 
</t>
    </r>
    <r>
      <rPr>
        <sz val="11"/>
        <color rgb="FF0070C0"/>
        <rFont val="Calibri"/>
        <family val="2"/>
        <scheme val="minor"/>
      </rPr>
      <t xml:space="preserve">- US$5.000 de Contrapartida local </t>
    </r>
  </si>
  <si>
    <r>
      <t xml:space="preserve">Corresponde a los productos del componente 1
US$17.942 del Producto 1.1. de la Matriz de resultados
US$79.135 del Producto 1.2. de la Matriz de resultados
</t>
    </r>
    <r>
      <rPr>
        <sz val="11"/>
        <color rgb="FF0070C0"/>
        <rFont val="Calibri"/>
        <family val="2"/>
        <scheme val="minor"/>
      </rPr>
      <t xml:space="preserve">- US$25.000 de la Contrapartida local relacionado con el COMPONENTE 1 (producto 1.2 de la matriz de resultados)
</t>
    </r>
    <r>
      <rPr>
        <sz val="11"/>
        <color theme="1"/>
        <rFont val="Calibri"/>
        <family val="2"/>
        <scheme val="minor"/>
      </rPr>
      <t xml:space="preserve">
Corresponde a los productos del componente 2
US$3.935 del Producto 2.3. de la Matriz de resultados
US$10.098 del Producto 2.2. de la Matriz de resultados
Se utilizará el Método de adquisición SSS para la contratación de la Universidad Central, de acuerdo con el el numeral 3.10, literal d) de las Políticas para la Selección y Contratación de Consultores Financiados por el Banco Interamericano de Desarroll</t>
    </r>
    <r>
      <rPr>
        <sz val="11"/>
        <rFont val="Calibri"/>
        <family val="2"/>
        <scheme val="minor"/>
      </rPr>
      <t>o [GN-2350-15</t>
    </r>
    <r>
      <rPr>
        <sz val="11"/>
        <color theme="1"/>
        <rFont val="Calibri"/>
        <family val="2"/>
        <scheme val="minor"/>
      </rPr>
      <t>]</t>
    </r>
  </si>
  <si>
    <t>Corresponde a Producto 4.2 de la Matriz de resultados</t>
  </si>
  <si>
    <t>Date:December 2020</t>
  </si>
  <si>
    <r>
      <t xml:space="preserve">Cumplimiento de condiones previas - Componente 4
</t>
    </r>
    <r>
      <rPr>
        <sz val="11"/>
        <color theme="8" tint="-0.249977111117893"/>
        <rFont val="Calibri"/>
        <family val="2"/>
        <scheme val="minor"/>
      </rPr>
      <t>- US$1.944 de contrapartida local</t>
    </r>
  </si>
  <si>
    <t>Cumplimiento de condiones previas - Componente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</si>
</sst>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_);_(&quot;$&quot;* \(#,##0\);_(&quot;$&quot;* &quot;-&quot;??_);_(@_)"/>
    <numFmt numFmtId="165" formatCode="0.0%"/>
    <numFmt numFmtId="166" formatCode="&quot; &quot;&quot;$&quot;#,##0.00&quot; &quot;;&quot; &quot;&quot;$&quot;&quot;(&quot;#,##0.00&quot;)&quot;;&quot; &quot;&quot;$&quot;&quot;-&quot;00&quot; &quot;;&quot; &quot;@&quot; &quot;"/>
  </numFmts>
  <fonts count="15" x14ac:knownFonts="1">
    <font>
      <sz val="11"/>
      <color theme="1"/>
      <name val="Calibri"/>
      <family val="2"/>
      <scheme val="minor"/>
    </font>
    <font>
      <b/>
      <sz val="11"/>
      <color theme="1"/>
      <name val="Calibri"/>
      <family val="2"/>
      <scheme val="minor"/>
    </font>
    <font>
      <b/>
      <sz val="12"/>
      <name val="Calibri"/>
      <family val="2"/>
      <scheme val="minor"/>
    </font>
    <font>
      <b/>
      <sz val="10"/>
      <name val="Calibri"/>
      <family val="2"/>
      <scheme val="minor"/>
    </font>
    <font>
      <sz val="10"/>
      <color theme="1"/>
      <name val="Calibri"/>
      <family val="2"/>
      <scheme val="minor"/>
    </font>
    <font>
      <b/>
      <sz val="10"/>
      <color theme="1"/>
      <name val="Calibri"/>
      <family val="2"/>
      <scheme val="minor"/>
    </font>
    <font>
      <b/>
      <u/>
      <sz val="10"/>
      <color theme="1"/>
      <name val="Calibri"/>
      <family val="2"/>
      <scheme val="minor"/>
    </font>
    <font>
      <sz val="10"/>
      <name val="Arial"/>
      <family val="2"/>
    </font>
    <font>
      <sz val="11"/>
      <name val="Calibri"/>
      <family val="2"/>
      <scheme val="minor"/>
    </font>
    <font>
      <sz val="11"/>
      <color theme="1" tint="0.499984740745262"/>
      <name val="Calibri"/>
      <family val="2"/>
      <scheme val="minor"/>
    </font>
    <font>
      <sz val="11"/>
      <color rgb="FF000000"/>
      <name val="Calibri"/>
      <family val="2"/>
    </font>
    <font>
      <sz val="10"/>
      <color rgb="FF000000"/>
      <name val="Arial"/>
      <family val="2"/>
    </font>
    <font>
      <sz val="11"/>
      <color rgb="FF0070C0"/>
      <name val="Calibri"/>
      <family val="2"/>
      <scheme val="minor"/>
    </font>
    <font>
      <sz val="8"/>
      <name val="Calibri"/>
      <family val="2"/>
      <scheme val="minor"/>
    </font>
    <font>
      <sz val="11"/>
      <color theme="8" tint="-0.249977111117893"/>
      <name val="Calibri"/>
      <family val="2"/>
      <scheme val="minor"/>
    </font>
  </fonts>
  <fills count="4">
    <fill>
      <patternFill patternType="none"/>
    </fill>
    <fill>
      <patternFill patternType="gray125"/>
    </fill>
    <fill>
      <patternFill patternType="solid">
        <fgColor theme="3" tint="0.59999389629810485"/>
        <bgColor indexed="64"/>
      </patternFill>
    </fill>
    <fill>
      <patternFill patternType="solid">
        <fgColor theme="0" tint="-0.14999847407452621"/>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top style="thick">
        <color indexed="64"/>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right/>
      <top style="thick">
        <color indexed="64"/>
      </top>
      <bottom style="thick">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top style="thick">
        <color indexed="64"/>
      </top>
      <bottom/>
      <diagonal/>
    </border>
    <border>
      <left/>
      <right style="medium">
        <color indexed="64"/>
      </right>
      <top style="thick">
        <color indexed="64"/>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s>
  <cellStyleXfs count="6">
    <xf numFmtId="0" fontId="0" fillId="0" borderId="0"/>
    <xf numFmtId="0" fontId="7" fillId="0" borderId="0"/>
    <xf numFmtId="0" fontId="10" fillId="0" borderId="0"/>
    <xf numFmtId="166" fontId="10" fillId="0" borderId="0" applyFont="0" applyFill="0" applyBorder="0" applyAlignment="0" applyProtection="0"/>
    <xf numFmtId="0" fontId="11" fillId="0" borderId="0" applyNumberFormat="0" applyBorder="0" applyProtection="0"/>
    <xf numFmtId="9" fontId="10" fillId="0" borderId="0" applyFont="0" applyFill="0" applyBorder="0" applyAlignment="0" applyProtection="0"/>
  </cellStyleXfs>
  <cellXfs count="133">
    <xf numFmtId="0" fontId="0" fillId="0" borderId="0" xfId="0"/>
    <xf numFmtId="0" fontId="8" fillId="0" borderId="1" xfId="0" applyFont="1" applyBorder="1" applyAlignment="1">
      <alignment vertical="center" wrapText="1"/>
    </xf>
    <xf numFmtId="0" fontId="8" fillId="0" borderId="1" xfId="0" applyFont="1" applyFill="1" applyBorder="1" applyAlignment="1">
      <alignment vertical="center" wrapText="1"/>
    </xf>
    <xf numFmtId="0" fontId="0" fillId="0" borderId="0" xfId="0" applyAlignment="1">
      <alignment vertical="center"/>
    </xf>
    <xf numFmtId="0" fontId="0" fillId="0" borderId="0" xfId="0" applyAlignment="1">
      <alignment horizontal="center" vertical="center"/>
    </xf>
    <xf numFmtId="0" fontId="4" fillId="0" borderId="22" xfId="0" applyFont="1" applyBorder="1" applyAlignment="1">
      <alignment horizontal="left" vertical="center"/>
    </xf>
    <xf numFmtId="0" fontId="0" fillId="0" borderId="18" xfId="0" applyBorder="1" applyAlignment="1">
      <alignment vertical="center"/>
    </xf>
    <xf numFmtId="0" fontId="0" fillId="0" borderId="0" xfId="0" applyBorder="1" applyAlignment="1">
      <alignment vertical="center"/>
    </xf>
    <xf numFmtId="0" fontId="0" fillId="0" borderId="27" xfId="0" applyBorder="1" applyAlignment="1">
      <alignment vertical="center"/>
    </xf>
    <xf numFmtId="0" fontId="0" fillId="3" borderId="1" xfId="0" applyFont="1" applyFill="1" applyBorder="1" applyAlignment="1">
      <alignment vertical="center" wrapText="1"/>
    </xf>
    <xf numFmtId="0" fontId="1" fillId="3" borderId="1" xfId="0" applyFont="1" applyFill="1" applyBorder="1" applyAlignment="1">
      <alignment vertical="center" wrapText="1"/>
    </xf>
    <xf numFmtId="164" fontId="1" fillId="3" borderId="1" xfId="3" applyNumberFormat="1" applyFont="1" applyFill="1" applyBorder="1" applyAlignment="1">
      <alignment vertical="center"/>
    </xf>
    <xf numFmtId="0" fontId="0" fillId="0" borderId="1" xfId="0" applyFont="1" applyBorder="1" applyAlignment="1">
      <alignment vertical="center"/>
    </xf>
    <xf numFmtId="0" fontId="0" fillId="0" borderId="0" xfId="0" applyFont="1" applyAlignment="1">
      <alignment vertical="center"/>
    </xf>
    <xf numFmtId="0" fontId="0" fillId="0" borderId="21" xfId="0" applyFont="1" applyBorder="1" applyAlignment="1">
      <alignment vertical="center"/>
    </xf>
    <xf numFmtId="0" fontId="0" fillId="0" borderId="10" xfId="0" applyFont="1" applyBorder="1" applyAlignment="1">
      <alignment vertical="center"/>
    </xf>
    <xf numFmtId="0" fontId="0" fillId="3" borderId="1" xfId="0" applyFont="1" applyFill="1" applyBorder="1" applyAlignment="1">
      <alignment vertical="center"/>
    </xf>
    <xf numFmtId="0" fontId="1" fillId="3" borderId="1" xfId="0" applyFont="1" applyFill="1" applyBorder="1" applyAlignment="1">
      <alignment vertical="center"/>
    </xf>
    <xf numFmtId="9" fontId="0" fillId="0" borderId="0" xfId="5" applyFont="1" applyAlignment="1">
      <alignment vertical="center"/>
    </xf>
    <xf numFmtId="0" fontId="0" fillId="0" borderId="1" xfId="0" applyFont="1" applyFill="1" applyBorder="1" applyAlignment="1">
      <alignment vertical="center"/>
    </xf>
    <xf numFmtId="0" fontId="0" fillId="0" borderId="10" xfId="0" applyFont="1" applyFill="1" applyBorder="1" applyAlignment="1">
      <alignment vertical="center"/>
    </xf>
    <xf numFmtId="0" fontId="0" fillId="0" borderId="0" xfId="0" applyFont="1" applyFill="1" applyAlignment="1">
      <alignment vertical="center"/>
    </xf>
    <xf numFmtId="0" fontId="0" fillId="0" borderId="1" xfId="0" applyFont="1" applyBorder="1" applyAlignment="1">
      <alignment vertical="center" wrapText="1"/>
    </xf>
    <xf numFmtId="164" fontId="0" fillId="0" borderId="1" xfId="3" applyNumberFormat="1" applyFont="1" applyBorder="1" applyAlignment="1">
      <alignment vertical="center"/>
    </xf>
    <xf numFmtId="17" fontId="0" fillId="0" borderId="1" xfId="0" applyNumberFormat="1" applyFont="1" applyFill="1" applyBorder="1" applyAlignment="1">
      <alignment vertical="center"/>
    </xf>
    <xf numFmtId="164" fontId="0" fillId="0" borderId="10" xfId="3" applyNumberFormat="1" applyFont="1" applyFill="1" applyBorder="1" applyAlignment="1">
      <alignment vertical="center"/>
    </xf>
    <xf numFmtId="17" fontId="0" fillId="0" borderId="10" xfId="0" applyNumberFormat="1" applyFont="1" applyFill="1" applyBorder="1" applyAlignment="1">
      <alignment vertical="center"/>
    </xf>
    <xf numFmtId="0" fontId="0" fillId="0" borderId="21" xfId="0" applyFont="1" applyFill="1" applyBorder="1" applyAlignment="1">
      <alignment vertical="center"/>
    </xf>
    <xf numFmtId="165" fontId="0" fillId="0" borderId="0" xfId="5" applyNumberFormat="1" applyFont="1" applyFill="1" applyAlignment="1">
      <alignment vertical="center"/>
    </xf>
    <xf numFmtId="0" fontId="0" fillId="0" borderId="18" xfId="0" applyFont="1" applyFill="1" applyBorder="1" applyAlignment="1">
      <alignment vertical="center"/>
    </xf>
    <xf numFmtId="0" fontId="0" fillId="0" borderId="0" xfId="0" applyFont="1" applyFill="1" applyBorder="1" applyAlignment="1">
      <alignment vertical="center"/>
    </xf>
    <xf numFmtId="0" fontId="0" fillId="0" borderId="9" xfId="0" applyFont="1" applyFill="1" applyBorder="1" applyAlignment="1">
      <alignment vertical="center"/>
    </xf>
    <xf numFmtId="164" fontId="0" fillId="0" borderId="19" xfId="3" applyNumberFormat="1" applyFont="1" applyFill="1" applyBorder="1" applyAlignment="1">
      <alignment vertical="center"/>
    </xf>
    <xf numFmtId="0" fontId="0" fillId="0" borderId="16" xfId="0" applyFont="1" applyFill="1" applyBorder="1" applyAlignment="1">
      <alignment vertical="center"/>
    </xf>
    <xf numFmtId="17" fontId="0" fillId="0" borderId="0" xfId="0" applyNumberFormat="1" applyFont="1" applyFill="1" applyBorder="1" applyAlignment="1">
      <alignment vertical="center"/>
    </xf>
    <xf numFmtId="0" fontId="9" fillId="0" borderId="20" xfId="0" applyFont="1" applyBorder="1" applyAlignment="1">
      <alignment vertical="center"/>
    </xf>
    <xf numFmtId="0" fontId="4" fillId="0" borderId="22" xfId="0" applyFont="1" applyBorder="1" applyAlignment="1">
      <alignment horizontal="center" vertical="center"/>
    </xf>
    <xf numFmtId="164" fontId="0" fillId="0" borderId="1" xfId="3" applyNumberFormat="1" applyFont="1" applyFill="1" applyBorder="1" applyAlignment="1">
      <alignment vertical="center"/>
    </xf>
    <xf numFmtId="0" fontId="9" fillId="3" borderId="1" xfId="0" applyFont="1" applyFill="1" applyBorder="1" applyAlignment="1">
      <alignment horizontal="left" vertical="center" wrapText="1"/>
    </xf>
    <xf numFmtId="17" fontId="0" fillId="3" borderId="1" xfId="0" applyNumberFormat="1" applyFont="1" applyFill="1" applyBorder="1" applyAlignment="1">
      <alignment vertical="center"/>
    </xf>
    <xf numFmtId="164" fontId="4" fillId="0" borderId="1" xfId="0" applyNumberFormat="1" applyFont="1" applyFill="1" applyBorder="1" applyAlignment="1">
      <alignment horizontal="center" vertical="center"/>
    </xf>
    <xf numFmtId="0" fontId="8" fillId="0" borderId="10" xfId="0" applyFont="1" applyFill="1" applyBorder="1" applyAlignment="1">
      <alignment vertical="center"/>
    </xf>
    <xf numFmtId="0" fontId="8" fillId="0" borderId="22" xfId="0" applyFont="1" applyFill="1" applyBorder="1" applyAlignment="1">
      <alignment vertical="center" wrapText="1"/>
    </xf>
    <xf numFmtId="0" fontId="8" fillId="0" borderId="1" xfId="0" applyFont="1" applyFill="1" applyBorder="1" applyAlignment="1">
      <alignment vertical="center"/>
    </xf>
    <xf numFmtId="16" fontId="0" fillId="0" borderId="0" xfId="0" applyNumberFormat="1" applyAlignment="1">
      <alignment vertical="center"/>
    </xf>
    <xf numFmtId="0" fontId="0" fillId="0" borderId="11" xfId="0" applyFont="1" applyFill="1" applyBorder="1" applyAlignment="1">
      <alignment vertical="center"/>
    </xf>
    <xf numFmtId="0" fontId="1" fillId="0" borderId="11" xfId="0" applyFont="1" applyFill="1" applyBorder="1" applyAlignment="1">
      <alignment vertical="center" wrapText="1"/>
    </xf>
    <xf numFmtId="0" fontId="0" fillId="0" borderId="1" xfId="0" applyFont="1" applyFill="1" applyBorder="1" applyAlignment="1">
      <alignment vertical="center" wrapText="1"/>
    </xf>
    <xf numFmtId="164" fontId="1" fillId="0" borderId="1" xfId="3" applyNumberFormat="1" applyFont="1" applyFill="1" applyBorder="1" applyAlignment="1">
      <alignment vertical="center"/>
    </xf>
    <xf numFmtId="9" fontId="0" fillId="0" borderId="1" xfId="5" applyFont="1" applyFill="1" applyBorder="1" applyAlignment="1">
      <alignment horizontal="center" vertical="center"/>
    </xf>
    <xf numFmtId="0" fontId="8" fillId="3" borderId="1" xfId="0" applyFont="1" applyFill="1" applyBorder="1" applyAlignment="1">
      <alignment horizontal="left" vertical="center" wrapText="1"/>
    </xf>
    <xf numFmtId="0" fontId="3" fillId="2" borderId="10" xfId="0" applyFont="1" applyFill="1" applyBorder="1" applyAlignment="1">
      <alignment horizontal="center" vertical="center" wrapText="1"/>
    </xf>
    <xf numFmtId="0" fontId="8" fillId="0" borderId="22" xfId="0" applyFont="1" applyBorder="1" applyAlignment="1">
      <alignment horizontal="left" vertical="center" wrapText="1"/>
    </xf>
    <xf numFmtId="0" fontId="0" fillId="0" borderId="6" xfId="0" applyBorder="1" applyAlignment="1">
      <alignment vertical="center" wrapText="1"/>
    </xf>
    <xf numFmtId="9" fontId="0" fillId="0" borderId="10" xfId="5" applyFont="1" applyFill="1" applyBorder="1" applyAlignment="1">
      <alignment horizontal="center" vertical="center"/>
    </xf>
    <xf numFmtId="0" fontId="0" fillId="0" borderId="0" xfId="0" applyBorder="1" applyAlignment="1">
      <alignment horizontal="center" vertical="center"/>
    </xf>
    <xf numFmtId="0" fontId="0" fillId="3" borderId="1" xfId="0" applyFont="1" applyFill="1" applyBorder="1" applyAlignment="1">
      <alignment horizontal="center" vertical="center"/>
    </xf>
    <xf numFmtId="9" fontId="0" fillId="0" borderId="1" xfId="0" applyNumberFormat="1" applyFont="1" applyFill="1" applyBorder="1" applyAlignment="1">
      <alignment horizontal="center" vertical="center"/>
    </xf>
    <xf numFmtId="9"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0" fontId="0" fillId="0" borderId="1" xfId="0" applyFont="1" applyFill="1" applyBorder="1" applyAlignment="1">
      <alignment horizontal="center" vertical="center"/>
    </xf>
    <xf numFmtId="9" fontId="0" fillId="3" borderId="1" xfId="0" applyNumberFormat="1" applyFont="1" applyFill="1" applyBorder="1" applyAlignment="1">
      <alignment horizontal="center" vertical="center"/>
    </xf>
    <xf numFmtId="9" fontId="0" fillId="0" borderId="9" xfId="0" applyNumberFormat="1" applyFont="1" applyFill="1" applyBorder="1" applyAlignment="1">
      <alignment horizontal="center" vertical="center"/>
    </xf>
    <xf numFmtId="9" fontId="0" fillId="0" borderId="16" xfId="0" applyNumberFormat="1" applyFont="1" applyFill="1" applyBorder="1" applyAlignment="1">
      <alignment horizontal="center" vertical="center"/>
    </xf>
    <xf numFmtId="16" fontId="0" fillId="0" borderId="0" xfId="0" applyNumberFormat="1" applyAlignment="1">
      <alignment horizontal="center" vertical="center"/>
    </xf>
    <xf numFmtId="9" fontId="0" fillId="0" borderId="0" xfId="5" applyFont="1" applyAlignment="1">
      <alignment horizontal="center" vertical="center"/>
    </xf>
    <xf numFmtId="0" fontId="5" fillId="0" borderId="25" xfId="0" applyFont="1" applyFill="1" applyBorder="1" applyAlignment="1">
      <alignment horizontal="left" vertical="center"/>
    </xf>
    <xf numFmtId="0" fontId="4" fillId="0" borderId="8" xfId="0" applyFont="1" applyFill="1" applyBorder="1" applyAlignment="1">
      <alignment horizontal="left" vertical="center"/>
    </xf>
    <xf numFmtId="0" fontId="4" fillId="0" borderId="26" xfId="0" applyFont="1" applyFill="1" applyBorder="1" applyAlignment="1">
      <alignment horizontal="left" vertical="center"/>
    </xf>
    <xf numFmtId="0" fontId="2" fillId="2" borderId="35"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37" xfId="0" applyFont="1" applyFill="1" applyBorder="1" applyAlignment="1">
      <alignment horizontal="center" vertical="center"/>
    </xf>
    <xf numFmtId="0" fontId="5" fillId="0" borderId="21" xfId="0" applyFont="1" applyBorder="1" applyAlignment="1">
      <alignment horizontal="left" vertical="center"/>
    </xf>
    <xf numFmtId="0" fontId="4" fillId="0" borderId="1" xfId="0" applyFont="1" applyBorder="1" applyAlignment="1">
      <alignment horizontal="left" vertical="center"/>
    </xf>
    <xf numFmtId="0" fontId="5" fillId="0" borderId="7" xfId="0" applyFont="1" applyBorder="1" applyAlignment="1">
      <alignment horizontal="left" vertical="center"/>
    </xf>
    <xf numFmtId="0" fontId="5" fillId="0" borderId="23" xfId="0" applyFont="1" applyBorder="1" applyAlignment="1">
      <alignment horizontal="left" vertical="center"/>
    </xf>
    <xf numFmtId="0" fontId="4" fillId="0" borderId="4" xfId="0" applyFont="1" applyBorder="1" applyAlignment="1">
      <alignment horizontal="left" vertical="center"/>
    </xf>
    <xf numFmtId="0" fontId="5"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24" xfId="0" applyFont="1" applyBorder="1" applyAlignment="1">
      <alignment horizontal="left" vertical="center" wrapText="1"/>
    </xf>
    <xf numFmtId="0" fontId="0" fillId="0" borderId="15" xfId="0" applyBorder="1" applyAlignment="1">
      <alignment horizontal="center" vertical="center"/>
    </xf>
    <xf numFmtId="0" fontId="0" fillId="0" borderId="56" xfId="0" applyBorder="1" applyAlignment="1">
      <alignment horizontal="center" vertical="center"/>
    </xf>
    <xf numFmtId="0" fontId="5" fillId="0" borderId="21" xfId="0" applyFont="1" applyFill="1" applyBorder="1" applyAlignment="1">
      <alignment horizontal="left" vertical="center"/>
    </xf>
    <xf numFmtId="0" fontId="4" fillId="0" borderId="1" xfId="0" applyFont="1" applyFill="1" applyBorder="1" applyAlignment="1">
      <alignment horizontal="left" vertical="center"/>
    </xf>
    <xf numFmtId="0" fontId="5" fillId="0" borderId="6" xfId="0" applyFont="1" applyFill="1" applyBorder="1" applyAlignment="1">
      <alignment horizontal="right" vertical="center"/>
    </xf>
    <xf numFmtId="0" fontId="5" fillId="0" borderId="11" xfId="0" applyFont="1" applyFill="1" applyBorder="1" applyAlignment="1">
      <alignment horizontal="right" vertical="center"/>
    </xf>
    <xf numFmtId="0" fontId="3" fillId="2" borderId="28"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40" xfId="0" applyFont="1" applyFill="1" applyBorder="1" applyAlignment="1">
      <alignment horizontal="center" vertical="center" wrapText="1"/>
    </xf>
    <xf numFmtId="0" fontId="3" fillId="2" borderId="41" xfId="0" applyFont="1" applyFill="1" applyBorder="1" applyAlignment="1">
      <alignment horizontal="center" vertical="center" wrapText="1"/>
    </xf>
    <xf numFmtId="0" fontId="4" fillId="0" borderId="32" xfId="0" applyFont="1" applyBorder="1" applyAlignment="1">
      <alignment horizontal="left" vertical="center"/>
    </xf>
    <xf numFmtId="0" fontId="4" fillId="0" borderId="33" xfId="0" applyFont="1" applyBorder="1" applyAlignment="1">
      <alignment horizontal="left" vertical="center"/>
    </xf>
    <xf numFmtId="0" fontId="4" fillId="0" borderId="34" xfId="0" applyFont="1" applyBorder="1" applyAlignment="1">
      <alignment horizontal="left" vertical="center"/>
    </xf>
    <xf numFmtId="0" fontId="4" fillId="0" borderId="18" xfId="0" applyFont="1" applyBorder="1" applyAlignment="1">
      <alignment horizontal="left" vertical="center" wrapText="1"/>
    </xf>
    <xf numFmtId="0" fontId="4" fillId="0" borderId="0" xfId="0" applyFont="1" applyBorder="1" applyAlignment="1">
      <alignment horizontal="left" vertical="center"/>
    </xf>
    <xf numFmtId="0" fontId="4" fillId="0" borderId="27" xfId="0" applyFont="1" applyBorder="1" applyAlignment="1">
      <alignment horizontal="left" vertical="center"/>
    </xf>
    <xf numFmtId="0" fontId="4" fillId="0" borderId="18" xfId="0" applyFont="1" applyBorder="1" applyAlignment="1">
      <alignment horizontal="left" vertical="center"/>
    </xf>
    <xf numFmtId="0" fontId="4" fillId="0" borderId="48" xfId="0" applyFont="1" applyBorder="1" applyAlignment="1">
      <alignment horizontal="left" vertical="center"/>
    </xf>
    <xf numFmtId="0" fontId="4" fillId="0" borderId="49" xfId="0" applyFont="1" applyBorder="1" applyAlignment="1">
      <alignment horizontal="left" vertical="center"/>
    </xf>
    <xf numFmtId="0" fontId="4" fillId="0" borderId="50" xfId="0" applyFont="1" applyBorder="1" applyAlignment="1">
      <alignment horizontal="left" vertical="center"/>
    </xf>
    <xf numFmtId="0" fontId="4" fillId="0" borderId="42" xfId="0" applyFont="1" applyBorder="1" applyAlignment="1">
      <alignment horizontal="left" vertical="center"/>
    </xf>
    <xf numFmtId="0" fontId="4" fillId="0" borderId="43" xfId="0" applyFont="1" applyBorder="1" applyAlignment="1">
      <alignment horizontal="left" vertical="center"/>
    </xf>
    <xf numFmtId="0" fontId="4" fillId="0" borderId="44" xfId="0" applyFont="1" applyBorder="1" applyAlignment="1">
      <alignment horizontal="left" vertical="center"/>
    </xf>
    <xf numFmtId="0" fontId="4" fillId="0" borderId="45" xfId="0" applyFont="1" applyBorder="1" applyAlignment="1">
      <alignment horizontal="left" vertical="center" wrapText="1"/>
    </xf>
    <xf numFmtId="0" fontId="4" fillId="0" borderId="46" xfId="0" applyFont="1" applyBorder="1" applyAlignment="1">
      <alignment horizontal="left" vertical="center"/>
    </xf>
    <xf numFmtId="0" fontId="4" fillId="0" borderId="47" xfId="0" applyFont="1" applyBorder="1" applyAlignment="1">
      <alignment horizontal="left" vertical="center"/>
    </xf>
    <xf numFmtId="0" fontId="4" fillId="0" borderId="30" xfId="0" applyFont="1" applyBorder="1" applyAlignment="1">
      <alignment horizontal="left" vertical="center"/>
    </xf>
    <xf numFmtId="0" fontId="4" fillId="0" borderId="17" xfId="0" applyFont="1" applyBorder="1" applyAlignment="1">
      <alignment horizontal="left" vertical="center"/>
    </xf>
    <xf numFmtId="0" fontId="4" fillId="0" borderId="31" xfId="0" applyFont="1" applyBorder="1" applyAlignment="1">
      <alignment horizontal="left" vertical="center"/>
    </xf>
    <xf numFmtId="0" fontId="5" fillId="0" borderId="30" xfId="0" applyFont="1" applyBorder="1" applyAlignment="1">
      <alignment horizontal="left" vertical="center" wrapText="1"/>
    </xf>
    <xf numFmtId="0" fontId="4" fillId="0" borderId="17" xfId="0" applyFont="1" applyBorder="1" applyAlignment="1">
      <alignment horizontal="left" vertical="center" wrapText="1"/>
    </xf>
    <xf numFmtId="0" fontId="4" fillId="0" borderId="31" xfId="0" applyFont="1" applyBorder="1" applyAlignment="1">
      <alignment horizontal="left" vertical="center" wrapText="1"/>
    </xf>
    <xf numFmtId="0" fontId="3" fillId="2" borderId="39"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2" xfId="0" applyFont="1" applyBorder="1" applyAlignment="1">
      <alignment horizontal="center" vertical="center"/>
    </xf>
    <xf numFmtId="0" fontId="1" fillId="0" borderId="51" xfId="0" applyFont="1" applyBorder="1" applyAlignment="1">
      <alignment horizontal="center" vertical="center"/>
    </xf>
    <xf numFmtId="0" fontId="1" fillId="0" borderId="52" xfId="0" applyFont="1" applyBorder="1" applyAlignment="1">
      <alignment horizontal="center" vertical="center"/>
    </xf>
    <xf numFmtId="0" fontId="1" fillId="0" borderId="53" xfId="0" applyFont="1" applyBorder="1" applyAlignment="1">
      <alignment horizontal="center" vertical="center"/>
    </xf>
    <xf numFmtId="164" fontId="1" fillId="0" borderId="13" xfId="0" applyNumberFormat="1" applyFont="1" applyBorder="1" applyAlignment="1">
      <alignment horizontal="right" vertical="center"/>
    </xf>
    <xf numFmtId="164" fontId="1" fillId="0" borderId="54" xfId="0" applyNumberFormat="1" applyFont="1" applyBorder="1" applyAlignment="1">
      <alignment horizontal="right" vertical="center"/>
    </xf>
    <xf numFmtId="0" fontId="0" fillId="0" borderId="14" xfId="0" applyBorder="1" applyAlignment="1">
      <alignment horizontal="left" vertical="center"/>
    </xf>
    <xf numFmtId="0" fontId="0" fillId="0" borderId="3" xfId="0" applyBorder="1" applyAlignment="1">
      <alignment horizontal="left" vertical="center"/>
    </xf>
    <xf numFmtId="0" fontId="0" fillId="0" borderId="12" xfId="0" applyBorder="1" applyAlignment="1">
      <alignment horizontal="left" vertical="center"/>
    </xf>
    <xf numFmtId="0" fontId="0" fillId="0" borderId="55" xfId="0" applyBorder="1" applyAlignment="1">
      <alignment horizontal="left" vertical="center"/>
    </xf>
    <xf numFmtId="0" fontId="0" fillId="0" borderId="52" xfId="0" applyBorder="1" applyAlignment="1">
      <alignment horizontal="left" vertical="center"/>
    </xf>
    <xf numFmtId="0" fontId="0" fillId="0" borderId="53" xfId="0" applyBorder="1" applyAlignment="1">
      <alignment horizontal="left" vertical="center"/>
    </xf>
  </cellXfs>
  <cellStyles count="6">
    <cellStyle name="Moneda" xfId="3" builtinId="4"/>
    <cellStyle name="Normal" xfId="0" builtinId="0"/>
    <cellStyle name="Normal 2" xfId="2" xr:uid="{00000000-0005-0000-0000-000002000000}"/>
    <cellStyle name="Normal 3" xfId="1" xr:uid="{00000000-0005-0000-0000-000003000000}"/>
    <cellStyle name="Normal 3 2" xfId="4" xr:uid="{00000000-0005-0000-0000-000004000000}"/>
    <cellStyle name="Porcentaje" xfId="5"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12" Type="http://schemas.openxmlformats.org/officeDocument/2006/relationships/customXml" Target="../customXml/item7.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42"/>
  <sheetViews>
    <sheetView tabSelected="1" topLeftCell="A16" zoomScale="80" zoomScaleNormal="80" workbookViewId="0">
      <selection activeCell="A28" sqref="A28:K30"/>
    </sheetView>
  </sheetViews>
  <sheetFormatPr baseColWidth="10" defaultColWidth="8.7109375" defaultRowHeight="15" x14ac:dyDescent="0.25"/>
  <cols>
    <col min="1" max="2" width="7" style="3" customWidth="1"/>
    <col min="3" max="3" width="65.7109375" style="3" customWidth="1"/>
    <col min="4" max="4" width="18.42578125" style="3" bestFit="1" customWidth="1"/>
    <col min="5" max="6" width="13.7109375" style="3" customWidth="1"/>
    <col min="7" max="7" width="10.28515625" style="4" bestFit="1" customWidth="1"/>
    <col min="8" max="8" width="9.85546875" style="4" customWidth="1"/>
    <col min="9" max="9" width="14.42578125" style="3" customWidth="1"/>
    <col min="10" max="10" width="13.7109375" style="3" customWidth="1"/>
    <col min="11" max="11" width="60.85546875" style="3" customWidth="1"/>
    <col min="12" max="12" width="34.42578125" style="3" customWidth="1"/>
    <col min="13" max="16" width="2.140625" style="3"/>
    <col min="17" max="17" width="4" style="3" bestFit="1" customWidth="1"/>
    <col min="18" max="18" width="8.7109375" style="3"/>
    <col min="19" max="19" width="10.140625" style="3" bestFit="1" customWidth="1"/>
    <col min="20" max="16384" width="8.7109375" style="3"/>
  </cols>
  <sheetData>
    <row r="1" spans="1:18" ht="14.45" customHeight="1" x14ac:dyDescent="0.25">
      <c r="J1" s="3" t="s">
        <v>6</v>
      </c>
    </row>
    <row r="2" spans="1:18" ht="14.45" customHeight="1" x14ac:dyDescent="0.25">
      <c r="J2" s="3" t="s">
        <v>7</v>
      </c>
    </row>
    <row r="3" spans="1:18" ht="9" customHeight="1" thickBot="1" x14ac:dyDescent="0.3"/>
    <row r="4" spans="1:18" ht="24.75" customHeight="1" x14ac:dyDescent="0.25">
      <c r="A4" s="69" t="s">
        <v>33</v>
      </c>
      <c r="B4" s="70"/>
      <c r="C4" s="70"/>
      <c r="D4" s="70"/>
      <c r="E4" s="70"/>
      <c r="F4" s="70"/>
      <c r="G4" s="70"/>
      <c r="H4" s="70"/>
      <c r="I4" s="70"/>
      <c r="J4" s="70"/>
      <c r="K4" s="71"/>
      <c r="L4" s="4"/>
      <c r="M4" s="4"/>
      <c r="N4" s="4"/>
    </row>
    <row r="5" spans="1:18" ht="14.45" customHeight="1" x14ac:dyDescent="0.25">
      <c r="A5" s="72" t="s">
        <v>38</v>
      </c>
      <c r="B5" s="73"/>
      <c r="C5" s="73"/>
      <c r="D5" s="73"/>
      <c r="E5" s="73"/>
      <c r="F5" s="74" t="s">
        <v>40</v>
      </c>
      <c r="G5" s="73"/>
      <c r="H5" s="73"/>
      <c r="I5" s="73"/>
      <c r="J5" s="73"/>
      <c r="K5" s="5" t="s">
        <v>34</v>
      </c>
    </row>
    <row r="6" spans="1:18" ht="33" customHeight="1" thickBot="1" x14ac:dyDescent="0.3">
      <c r="A6" s="75" t="s">
        <v>39</v>
      </c>
      <c r="B6" s="76"/>
      <c r="C6" s="76"/>
      <c r="D6" s="76"/>
      <c r="E6" s="76"/>
      <c r="F6" s="77" t="s">
        <v>41</v>
      </c>
      <c r="G6" s="78"/>
      <c r="H6" s="78"/>
      <c r="I6" s="78"/>
      <c r="J6" s="78"/>
      <c r="K6" s="79"/>
    </row>
    <row r="7" spans="1:18" ht="15" customHeight="1" thickTop="1" x14ac:dyDescent="0.25">
      <c r="A7" s="66" t="s">
        <v>43</v>
      </c>
      <c r="B7" s="67"/>
      <c r="C7" s="67"/>
      <c r="D7" s="67"/>
      <c r="E7" s="67"/>
      <c r="F7" s="67"/>
      <c r="G7" s="67"/>
      <c r="H7" s="67"/>
      <c r="I7" s="67"/>
      <c r="J7" s="67"/>
      <c r="K7" s="68"/>
    </row>
    <row r="8" spans="1:18" ht="14.45" customHeight="1" x14ac:dyDescent="0.25">
      <c r="A8" s="82" t="s">
        <v>37</v>
      </c>
      <c r="B8" s="83"/>
      <c r="C8" s="83"/>
      <c r="D8" s="83"/>
      <c r="E8" s="84" t="s">
        <v>35</v>
      </c>
      <c r="F8" s="85"/>
      <c r="G8" s="40">
        <v>100000</v>
      </c>
      <c r="H8" s="84" t="s">
        <v>36</v>
      </c>
      <c r="I8" s="85"/>
      <c r="J8" s="40">
        <v>30000</v>
      </c>
      <c r="K8" s="36"/>
    </row>
    <row r="9" spans="1:18" ht="14.45" customHeight="1" x14ac:dyDescent="0.25">
      <c r="A9" s="6"/>
      <c r="B9" s="7"/>
      <c r="C9" s="7"/>
      <c r="D9" s="7"/>
      <c r="E9" s="7"/>
      <c r="F9" s="7"/>
      <c r="G9" s="55"/>
      <c r="H9" s="55"/>
      <c r="I9" s="7"/>
      <c r="J9" s="7"/>
      <c r="K9" s="8"/>
    </row>
    <row r="10" spans="1:18" ht="39" customHeight="1" x14ac:dyDescent="0.25">
      <c r="A10" s="86" t="s">
        <v>9</v>
      </c>
      <c r="B10" s="86" t="s">
        <v>0</v>
      </c>
      <c r="C10" s="86" t="s">
        <v>8</v>
      </c>
      <c r="D10" s="86" t="s">
        <v>22</v>
      </c>
      <c r="E10" s="86" t="s">
        <v>23</v>
      </c>
      <c r="F10" s="88" t="s">
        <v>24</v>
      </c>
      <c r="G10" s="112" t="s">
        <v>25</v>
      </c>
      <c r="H10" s="113"/>
      <c r="I10" s="114" t="s">
        <v>26</v>
      </c>
      <c r="J10" s="116" t="s">
        <v>27</v>
      </c>
      <c r="K10" s="117" t="s">
        <v>28</v>
      </c>
    </row>
    <row r="11" spans="1:18" ht="28.5" customHeight="1" x14ac:dyDescent="0.25">
      <c r="A11" s="87"/>
      <c r="B11" s="87"/>
      <c r="C11" s="87"/>
      <c r="D11" s="87"/>
      <c r="E11" s="87"/>
      <c r="F11" s="89"/>
      <c r="G11" s="51" t="s">
        <v>16</v>
      </c>
      <c r="H11" s="51" t="s">
        <v>17</v>
      </c>
      <c r="I11" s="115"/>
      <c r="J11" s="114"/>
      <c r="K11" s="118"/>
    </row>
    <row r="12" spans="1:18" s="13" customFormat="1" ht="15" customHeight="1" x14ac:dyDescent="0.25">
      <c r="A12" s="10">
        <v>1</v>
      </c>
      <c r="B12" s="9"/>
      <c r="C12" s="10" t="s">
        <v>20</v>
      </c>
      <c r="D12" s="11">
        <f>+D13+D15+D14</f>
        <v>156999.99999999997</v>
      </c>
      <c r="E12" s="16"/>
      <c r="F12" s="16"/>
      <c r="G12" s="56"/>
      <c r="H12" s="56"/>
      <c r="I12" s="16"/>
      <c r="J12" s="16"/>
      <c r="K12" s="16"/>
    </row>
    <row r="13" spans="1:18" s="13" customFormat="1" ht="225" x14ac:dyDescent="0.25">
      <c r="A13" s="46">
        <v>1.1000000000000001</v>
      </c>
      <c r="B13" s="47"/>
      <c r="C13" s="2" t="s">
        <v>46</v>
      </c>
      <c r="D13" s="48">
        <v>136111.11111111109</v>
      </c>
      <c r="E13" s="19" t="s">
        <v>13</v>
      </c>
      <c r="F13" s="41" t="s">
        <v>18</v>
      </c>
      <c r="G13" s="49">
        <v>0.81799999999999995</v>
      </c>
      <c r="H13" s="49">
        <v>0.182</v>
      </c>
      <c r="I13" s="24">
        <v>44166</v>
      </c>
      <c r="J13" s="19"/>
      <c r="K13" s="53" t="s">
        <v>57</v>
      </c>
    </row>
    <row r="14" spans="1:18" s="21" customFormat="1" ht="30" x14ac:dyDescent="0.25">
      <c r="A14" s="45">
        <v>1.2</v>
      </c>
      <c r="B14" s="19"/>
      <c r="C14" s="19" t="s">
        <v>52</v>
      </c>
      <c r="D14" s="37">
        <v>3888.8888888888887</v>
      </c>
      <c r="E14" s="19" t="s">
        <v>50</v>
      </c>
      <c r="F14" s="19" t="s">
        <v>12</v>
      </c>
      <c r="G14" s="57">
        <v>0.5</v>
      </c>
      <c r="H14" s="57">
        <v>0.5</v>
      </c>
      <c r="I14" s="24">
        <v>44166</v>
      </c>
      <c r="J14" s="19"/>
      <c r="K14" s="42" t="s">
        <v>60</v>
      </c>
    </row>
    <row r="15" spans="1:18" s="13" customFormat="1" x14ac:dyDescent="0.25">
      <c r="A15" s="14">
        <v>1.3</v>
      </c>
      <c r="B15" s="12"/>
      <c r="C15" s="2" t="s">
        <v>29</v>
      </c>
      <c r="D15" s="25">
        <v>17000</v>
      </c>
      <c r="E15" s="43" t="s">
        <v>42</v>
      </c>
      <c r="F15" s="41" t="s">
        <v>18</v>
      </c>
      <c r="G15" s="58">
        <v>1</v>
      </c>
      <c r="H15" s="59"/>
      <c r="I15" s="26">
        <v>44197</v>
      </c>
      <c r="J15" s="19"/>
      <c r="K15" s="52" t="s">
        <v>54</v>
      </c>
    </row>
    <row r="16" spans="1:18" s="13" customFormat="1" x14ac:dyDescent="0.25">
      <c r="A16" s="17">
        <v>2</v>
      </c>
      <c r="B16" s="16"/>
      <c r="C16" s="17" t="s">
        <v>21</v>
      </c>
      <c r="D16" s="11">
        <f>D17+D18+D20+D19</f>
        <v>41777.777777777781</v>
      </c>
      <c r="E16" s="16"/>
      <c r="F16" s="16"/>
      <c r="G16" s="56"/>
      <c r="H16" s="56"/>
      <c r="I16" s="16"/>
      <c r="J16" s="16"/>
      <c r="K16" s="50"/>
      <c r="R16" s="18"/>
    </row>
    <row r="17" spans="1:13" s="13" customFormat="1" x14ac:dyDescent="0.25">
      <c r="A17" s="14">
        <v>2.1</v>
      </c>
      <c r="B17" s="12"/>
      <c r="C17" s="22" t="s">
        <v>30</v>
      </c>
      <c r="D17" s="23">
        <v>8000</v>
      </c>
      <c r="E17" s="15" t="s">
        <v>15</v>
      </c>
      <c r="F17" s="20" t="s">
        <v>12</v>
      </c>
      <c r="G17" s="57">
        <v>1</v>
      </c>
      <c r="H17" s="60"/>
      <c r="I17" s="24">
        <v>44562</v>
      </c>
      <c r="J17" s="19"/>
      <c r="K17" s="52" t="s">
        <v>55</v>
      </c>
    </row>
    <row r="18" spans="1:13" s="13" customFormat="1" ht="75" x14ac:dyDescent="0.25">
      <c r="A18" s="14">
        <v>2.2000000000000002</v>
      </c>
      <c r="B18" s="12"/>
      <c r="C18" s="1" t="s">
        <v>31</v>
      </c>
      <c r="D18" s="23">
        <v>8000</v>
      </c>
      <c r="E18" s="15" t="s">
        <v>15</v>
      </c>
      <c r="F18" s="20" t="s">
        <v>12</v>
      </c>
      <c r="G18" s="57">
        <v>0.38</v>
      </c>
      <c r="H18" s="49">
        <v>0.62</v>
      </c>
      <c r="I18" s="24">
        <v>44197</v>
      </c>
      <c r="J18" s="19"/>
      <c r="K18" s="52" t="s">
        <v>56</v>
      </c>
    </row>
    <row r="19" spans="1:13" s="21" customFormat="1" x14ac:dyDescent="0.25">
      <c r="A19" s="14">
        <v>2.2999999999999998</v>
      </c>
      <c r="B19" s="19"/>
      <c r="C19" s="19" t="s">
        <v>51</v>
      </c>
      <c r="D19" s="37">
        <f>+(32*2000000)/3600</f>
        <v>17777.777777777777</v>
      </c>
      <c r="E19" s="19" t="s">
        <v>50</v>
      </c>
      <c r="F19" s="19" t="s">
        <v>12</v>
      </c>
      <c r="G19" s="57">
        <v>1</v>
      </c>
      <c r="H19" s="57"/>
      <c r="I19" s="24">
        <v>44105</v>
      </c>
      <c r="J19" s="19"/>
      <c r="K19" s="42" t="s">
        <v>61</v>
      </c>
    </row>
    <row r="20" spans="1:13" s="21" customFormat="1" x14ac:dyDescent="0.25">
      <c r="A20" s="14">
        <v>2.4</v>
      </c>
      <c r="B20" s="20"/>
      <c r="C20" s="2" t="s">
        <v>32</v>
      </c>
      <c r="D20" s="25">
        <v>8000</v>
      </c>
      <c r="E20" s="20" t="s">
        <v>15</v>
      </c>
      <c r="F20" s="20" t="s">
        <v>12</v>
      </c>
      <c r="G20" s="54">
        <v>1</v>
      </c>
      <c r="H20" s="59"/>
      <c r="I20" s="26">
        <v>44927</v>
      </c>
      <c r="J20" s="20"/>
      <c r="K20" s="52" t="s">
        <v>58</v>
      </c>
      <c r="M20" s="28"/>
    </row>
    <row r="21" spans="1:13" s="21" customFormat="1" x14ac:dyDescent="0.25">
      <c r="A21" s="17">
        <v>3</v>
      </c>
      <c r="B21" s="16"/>
      <c r="C21" s="17" t="s">
        <v>53</v>
      </c>
      <c r="D21" s="11">
        <f>D22+D23+D24</f>
        <v>20116.666666666668</v>
      </c>
      <c r="E21" s="16"/>
      <c r="F21" s="16"/>
      <c r="G21" s="61"/>
      <c r="H21" s="61"/>
      <c r="I21" s="39"/>
      <c r="J21" s="16"/>
      <c r="K21" s="38"/>
    </row>
    <row r="22" spans="1:13" s="21" customFormat="1" x14ac:dyDescent="0.25">
      <c r="A22" s="27">
        <v>3.1</v>
      </c>
      <c r="B22" s="19"/>
      <c r="C22" s="19" t="s">
        <v>44</v>
      </c>
      <c r="D22" s="37">
        <f>(1000000*34)/3600</f>
        <v>9444.4444444444453</v>
      </c>
      <c r="E22" s="19" t="s">
        <v>48</v>
      </c>
      <c r="F22" s="19" t="s">
        <v>12</v>
      </c>
      <c r="G22" s="57">
        <v>1</v>
      </c>
      <c r="H22" s="57"/>
      <c r="I22" s="24">
        <v>44228</v>
      </c>
      <c r="J22" s="19"/>
      <c r="K22" s="42" t="s">
        <v>49</v>
      </c>
    </row>
    <row r="23" spans="1:13" s="21" customFormat="1" x14ac:dyDescent="0.25">
      <c r="A23" s="45">
        <v>3.2</v>
      </c>
      <c r="B23" s="19"/>
      <c r="C23" s="19" t="s">
        <v>45</v>
      </c>
      <c r="D23" s="37">
        <f>+(35000*34*18)/3600</f>
        <v>5950</v>
      </c>
      <c r="E23" s="19" t="s">
        <v>48</v>
      </c>
      <c r="F23" s="19" t="s">
        <v>12</v>
      </c>
      <c r="G23" s="57">
        <v>1</v>
      </c>
      <c r="H23" s="57"/>
      <c r="I23" s="24">
        <v>44228</v>
      </c>
      <c r="J23" s="19"/>
      <c r="K23" s="42" t="s">
        <v>49</v>
      </c>
    </row>
    <row r="24" spans="1:13" s="21" customFormat="1" x14ac:dyDescent="0.25">
      <c r="A24" s="45">
        <v>3.3</v>
      </c>
      <c r="B24" s="19"/>
      <c r="C24" s="19" t="s">
        <v>47</v>
      </c>
      <c r="D24" s="37">
        <f>+(34*500000)/3600</f>
        <v>4722.2222222222226</v>
      </c>
      <c r="E24" s="19" t="s">
        <v>48</v>
      </c>
      <c r="F24" s="19" t="s">
        <v>12</v>
      </c>
      <c r="G24" s="57">
        <v>1</v>
      </c>
      <c r="H24" s="57"/>
      <c r="I24" s="24">
        <v>44228</v>
      </c>
      <c r="J24" s="19"/>
      <c r="K24" s="42" t="s">
        <v>49</v>
      </c>
    </row>
    <row r="25" spans="1:13" s="21" customFormat="1" ht="15" customHeight="1" thickBot="1" x14ac:dyDescent="0.3">
      <c r="A25" s="29"/>
      <c r="B25" s="30"/>
      <c r="C25" s="31"/>
      <c r="D25" s="32"/>
      <c r="E25" s="33"/>
      <c r="F25" s="30"/>
      <c r="G25" s="62"/>
      <c r="H25" s="63"/>
      <c r="I25" s="34"/>
      <c r="J25" s="31"/>
      <c r="K25" s="35"/>
    </row>
    <row r="26" spans="1:13" x14ac:dyDescent="0.25">
      <c r="A26" s="119" t="s">
        <v>1</v>
      </c>
      <c r="B26" s="120"/>
      <c r="C26" s="121"/>
      <c r="D26" s="125">
        <f>D12+D16+D21</f>
        <v>218894.44444444441</v>
      </c>
      <c r="E26" s="127" t="s">
        <v>19</v>
      </c>
      <c r="F26" s="128"/>
      <c r="G26" s="129"/>
      <c r="H26" s="127" t="s">
        <v>59</v>
      </c>
      <c r="I26" s="128"/>
      <c r="J26" s="129"/>
      <c r="K26" s="80"/>
    </row>
    <row r="27" spans="1:13" ht="15.75" thickBot="1" x14ac:dyDescent="0.3">
      <c r="A27" s="122"/>
      <c r="B27" s="123"/>
      <c r="C27" s="124"/>
      <c r="D27" s="126"/>
      <c r="E27" s="130"/>
      <c r="F27" s="131"/>
      <c r="G27" s="132"/>
      <c r="H27" s="130"/>
      <c r="I27" s="131"/>
      <c r="J27" s="132"/>
      <c r="K27" s="81"/>
    </row>
    <row r="28" spans="1:13" ht="14.25" customHeight="1" x14ac:dyDescent="0.25">
      <c r="A28" s="93" t="s">
        <v>2</v>
      </c>
      <c r="B28" s="94"/>
      <c r="C28" s="94"/>
      <c r="D28" s="94"/>
      <c r="E28" s="94"/>
      <c r="F28" s="94"/>
      <c r="G28" s="94"/>
      <c r="H28" s="94"/>
      <c r="I28" s="94"/>
      <c r="J28" s="94"/>
      <c r="K28" s="95"/>
    </row>
    <row r="29" spans="1:13" x14ac:dyDescent="0.25">
      <c r="A29" s="96"/>
      <c r="B29" s="94"/>
      <c r="C29" s="94"/>
      <c r="D29" s="94"/>
      <c r="E29" s="94"/>
      <c r="F29" s="94"/>
      <c r="G29" s="94"/>
      <c r="H29" s="94"/>
      <c r="I29" s="94"/>
      <c r="J29" s="94"/>
      <c r="K29" s="95"/>
    </row>
    <row r="30" spans="1:13" ht="20.25" customHeight="1" thickBot="1" x14ac:dyDescent="0.3">
      <c r="A30" s="97"/>
      <c r="B30" s="98"/>
      <c r="C30" s="98"/>
      <c r="D30" s="98"/>
      <c r="E30" s="98"/>
      <c r="F30" s="98"/>
      <c r="G30" s="98"/>
      <c r="H30" s="98"/>
      <c r="I30" s="98"/>
      <c r="J30" s="98"/>
      <c r="K30" s="99"/>
    </row>
    <row r="31" spans="1:13" ht="15.6" customHeight="1" thickTop="1" thickBot="1" x14ac:dyDescent="0.3">
      <c r="A31" s="100" t="s">
        <v>3</v>
      </c>
      <c r="B31" s="101"/>
      <c r="C31" s="101"/>
      <c r="D31" s="101"/>
      <c r="E31" s="101"/>
      <c r="F31" s="101"/>
      <c r="G31" s="101"/>
      <c r="H31" s="101"/>
      <c r="I31" s="101"/>
      <c r="J31" s="101"/>
      <c r="K31" s="102"/>
    </row>
    <row r="32" spans="1:13" s="7" customFormat="1" ht="27.75" customHeight="1" thickBot="1" x14ac:dyDescent="0.3">
      <c r="A32" s="103" t="s">
        <v>4</v>
      </c>
      <c r="B32" s="104"/>
      <c r="C32" s="104"/>
      <c r="D32" s="104"/>
      <c r="E32" s="104"/>
      <c r="F32" s="104"/>
      <c r="G32" s="104"/>
      <c r="H32" s="104"/>
      <c r="I32" s="104"/>
      <c r="J32" s="104"/>
      <c r="K32" s="105"/>
    </row>
    <row r="33" spans="1:11" s="7" customFormat="1" ht="21.75" customHeight="1" thickTop="1" thickBot="1" x14ac:dyDescent="0.3">
      <c r="A33" s="106" t="s">
        <v>14</v>
      </c>
      <c r="B33" s="107"/>
      <c r="C33" s="107"/>
      <c r="D33" s="107"/>
      <c r="E33" s="107"/>
      <c r="F33" s="107"/>
      <c r="G33" s="107"/>
      <c r="H33" s="107"/>
      <c r="I33" s="107"/>
      <c r="J33" s="107"/>
      <c r="K33" s="108"/>
    </row>
    <row r="34" spans="1:11" s="7" customFormat="1" ht="24.75" customHeight="1" thickTop="1" thickBot="1" x14ac:dyDescent="0.3">
      <c r="A34" s="109" t="s">
        <v>11</v>
      </c>
      <c r="B34" s="110"/>
      <c r="C34" s="110"/>
      <c r="D34" s="110"/>
      <c r="E34" s="110"/>
      <c r="F34" s="110"/>
      <c r="G34" s="110"/>
      <c r="H34" s="110"/>
      <c r="I34" s="110"/>
      <c r="J34" s="110"/>
      <c r="K34" s="111"/>
    </row>
    <row r="35" spans="1:11" ht="20.25" customHeight="1" thickTop="1" thickBot="1" x14ac:dyDescent="0.3">
      <c r="A35" s="106" t="s">
        <v>10</v>
      </c>
      <c r="B35" s="107"/>
      <c r="C35" s="107"/>
      <c r="D35" s="107"/>
      <c r="E35" s="107"/>
      <c r="F35" s="107"/>
      <c r="G35" s="107"/>
      <c r="H35" s="107"/>
      <c r="I35" s="107"/>
      <c r="J35" s="107"/>
      <c r="K35" s="108"/>
    </row>
    <row r="36" spans="1:11" ht="16.5" thickTop="1" thickBot="1" x14ac:dyDescent="0.3">
      <c r="A36" s="90" t="s">
        <v>5</v>
      </c>
      <c r="B36" s="91"/>
      <c r="C36" s="91"/>
      <c r="D36" s="91"/>
      <c r="E36" s="91"/>
      <c r="F36" s="91"/>
      <c r="G36" s="91"/>
      <c r="H36" s="91"/>
      <c r="I36" s="91"/>
      <c r="J36" s="91"/>
      <c r="K36" s="92"/>
    </row>
    <row r="41" spans="1:11" x14ac:dyDescent="0.25">
      <c r="H41" s="64"/>
      <c r="J41" s="44"/>
    </row>
    <row r="42" spans="1:11" x14ac:dyDescent="0.25">
      <c r="H42" s="65"/>
    </row>
  </sheetData>
  <mergeCells count="31">
    <mergeCell ref="A36:K36"/>
    <mergeCell ref="H8:I8"/>
    <mergeCell ref="A28:K30"/>
    <mergeCell ref="A31:K31"/>
    <mergeCell ref="A32:K32"/>
    <mergeCell ref="A33:K33"/>
    <mergeCell ref="A34:K34"/>
    <mergeCell ref="A35:K35"/>
    <mergeCell ref="G10:H10"/>
    <mergeCell ref="I10:I11"/>
    <mergeCell ref="J10:J11"/>
    <mergeCell ref="K10:K11"/>
    <mergeCell ref="A26:C27"/>
    <mergeCell ref="D26:D27"/>
    <mergeCell ref="E26:G27"/>
    <mergeCell ref="H26:J27"/>
    <mergeCell ref="K26:K27"/>
    <mergeCell ref="A8:D8"/>
    <mergeCell ref="E8:F8"/>
    <mergeCell ref="A10:A11"/>
    <mergeCell ref="B10:B11"/>
    <mergeCell ref="C10:C11"/>
    <mergeCell ref="D10:D11"/>
    <mergeCell ref="E10:E11"/>
    <mergeCell ref="F10:F11"/>
    <mergeCell ref="A7:K7"/>
    <mergeCell ref="A4:K4"/>
    <mergeCell ref="A5:E5"/>
    <mergeCell ref="F5:J5"/>
    <mergeCell ref="A6:E6"/>
    <mergeCell ref="F6:K6"/>
  </mergeCells>
  <phoneticPr fontId="13" type="noConversion"/>
  <dataValidations count="2">
    <dataValidation type="list" allowBlank="1" showInputMessage="1" showErrorMessage="1" sqref="E12:E25" xr:uid="{00000000-0002-0000-0000-000000000000}">
      <formula1>prmmethod</formula1>
    </dataValidation>
    <dataValidation type="list" allowBlank="1" showInputMessage="1" showErrorMessage="1" sqref="F12:F25" xr:uid="{00000000-0002-0000-0000-000001000000}">
      <formula1>supervision</formula1>
    </dataValidation>
  </dataValidations>
  <pageMargins left="0.7" right="0.7" top="0.75" bottom="0.75" header="0.3" footer="0.3"/>
  <pageSetup paperSize="17" scale="84"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CAN/CCO</Division_x0020_or_x0020_Unit>
    <IDBDocs_x0020_Number xmlns="cdc7663a-08f0-4737-9e8c-148ce897a09c">36325878</IDBDocs_x0020_Number>
    <Document_x0020_Author xmlns="cdc7663a-08f0-4737-9e8c-148ce897a09c">Goncalves da Costa, Bruno Ricardo</Document_x0020_Author>
    <TaxCatchAll xmlns="cdc7663a-08f0-4737-9e8c-148ce897a09c">
      <Value>9</Value>
    </TaxCatchAll>
    <Fiscal_x0020_Year_x0020_IDB xmlns="cdc7663a-08f0-4737-9e8c-148ce897a09c">2011</Fiscal_x0020_Year_x0020_IDB>
    <Migration_x0020_Info xmlns="cdc7663a-08f0-4737-9e8c-148ce897a09c">&lt;Data&gt;&lt;APPLICATION&gt;MS EXCEL&lt;/APPLICATION&gt;&lt;STAGE_CODE&gt;PRM&lt;/STAGE_CODE&gt;&lt;USER_STAGE&gt;Procurement&lt;/USER_STAGE&gt;&lt;APPROVAL_CODE&gt;OP&lt;/APPROVAL_CODE&gt;&lt;APPROVAL_DESC&gt;Operations Policy Committee&lt;/APPROVAL_DESC&gt;&lt;PD_OBJ_TYPE&gt;0&lt;/PD_OBJ_TYPE&gt;&lt;MAKERECORD&gt;N&lt;/MAKERECORD&gt;&lt;PD_FILEPT_NO&gt;PO-Pol-VPC-Procurement&lt;/PD_FILEPT_NO&gt;&lt;PD_FILE_PART&gt;72893082&lt;/PD_FILE_PART&gt;&lt;/Data&gt;</Migration_x0020_Info>
    <SISCOR_x0020_Number xmlns="cdc7663a-08f0-4737-9e8c-148ce897a09c">I-CAN/CCO-3218/2020-A</SISCOR_x0020_Number>
    <Identifier xmlns="cdc7663a-08f0-4737-9e8c-148ce897a09c" xsi:nil="true"/>
    <Document_x0020_Language_x0020_IDB xmlns="cdc7663a-08f0-4737-9e8c-148ce897a09c">Spanish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ic46d7e087fd4a108fb86518ca413cc6>
    <Related_x0020_SisCor_x0020_Number xmlns="cdc7663a-08f0-4737-9e8c-148ce897a09c" xsi:nil="true"/>
    <_dlc_DocId xmlns="cdc7663a-08f0-4737-9e8c-148ce897a09c">EZSHARE-340060728-7</_dlc_DocId>
    <_dlc_DocIdUrl xmlns="cdc7663a-08f0-4737-9e8c-148ce897a09c">
      <Url>https://idbg.sharepoint.com/teams/EZ-CO-TCP/CO-T1551/_layouts/15/DocIdRedir.aspx?ID=EZSHARE-340060728-7</Url>
      <Description>EZSHARE-340060728-7</Description>
    </_dlc_DocIdUrl>
    <b26cdb1da78c4bb4b1c1bac2f6ac5911 xmlns="cdc7663a-08f0-4737-9e8c-148ce897a09c">
      <Terms xmlns="http://schemas.microsoft.com/office/infopath/2007/PartnerControls"/>
    </b26cdb1da78c4bb4b1c1bac2f6ac5911>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Approval_x0020_Number xmlns="cdc7663a-08f0-4737-9e8c-148ce897a09c">ATN/JO-17988-CO</Approval_x0020_Number>
    <Phase xmlns="cdc7663a-08f0-4737-9e8c-148ce897a09c" xsi:nil="true"/>
    <b2ec7cfb18674cb8803df6b262e8b107 xmlns="cdc7663a-08f0-4737-9e8c-148ce897a09c">
      <Terms xmlns="http://schemas.microsoft.com/office/infopath/2007/PartnerControl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g511464f9e53401d84b16fa9b379a574>
    <Operation_x0020_Type xmlns="cdc7663a-08f0-4737-9e8c-148ce897a09c" xsi:nil="true"/>
    <Package_x0020_Code xmlns="cdc7663a-08f0-4737-9e8c-148ce897a09c" xsi:nil="true"/>
    <Project_x0020_Number xmlns="cdc7663a-08f0-4737-9e8c-148ce897a09c">CO-T1551</Project_x0020_Number>
    <nddeef1749674d76abdbe4b239a70bc6 xmlns="cdc7663a-08f0-4737-9e8c-148ce897a09c">
      <Terms xmlns="http://schemas.microsoft.com/office/infopath/2007/PartnerControls"/>
    </nddeef1749674d76abdbe4b239a70bc6>
    <Record_x0020_Number xmlns="cdc7663a-08f0-4737-9e8c-148ce897a09c" xsi:nil="true"/>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Generic;;</Webtopic>
    <Abstract xmlns="cdc7663a-08f0-4737-9e8c-148ce897a09c" xsi:nil="true"/>
    <Publishing_x0020_House xmlns="cdc7663a-08f0-4737-9e8c-148ce897a09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2DBA37D52985974A961878AA8AB9154B" ma:contentTypeVersion="0" ma:contentTypeDescription="A content type to manage public (operations) IDB documents" ma:contentTypeScope="" ma:versionID="22b148242ab32e2076663270c4290d9e">
  <xsd:schema xmlns:xsd="http://www.w3.org/2001/XMLSchema" xmlns:xs="http://www.w3.org/2001/XMLSchema" xmlns:p="http://schemas.microsoft.com/office/2006/metadata/properties" xmlns:ns2="cdc7663a-08f0-4737-9e8c-148ce897a09c" targetNamespace="http://schemas.microsoft.com/office/2006/metadata/properties" ma:root="true" ma:fieldsID="88175d51e1797af223cc37070fea672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_catalogs/masterpage/ECMForms/DisclosureCorporateCT/View.aspx</Display>
  <Edit>_catalogs/masterpage/ECMForms/DisclosureCorporateCT/Edit.aspx</Edit>
</FormUrls>
</file>

<file path=customXml/item6.xml><?xml version="1.0" encoding="utf-8"?>
<?mso-contentType ?>
<SharedContentType xmlns="Microsoft.SharePoint.Taxonomy.ContentTypeSync" SourceId="ae61f9b1-e23d-4f49-b3d7-56b991556c4b" ContentTypeId="0x0101001A458A224826124E8B45B1D613300CFC" PreviousValue="false"/>
</file>

<file path=customXml/item7.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EFDE20D7-5ABB-485F-89EA-7F992E640C66}">
  <ds:schemaRefs>
    <ds:schemaRef ds:uri="http://schemas.microsoft.com/office/2006/documentManagement/types"/>
    <ds:schemaRef ds:uri="http://schemas.microsoft.com/office/infopath/2007/PartnerControls"/>
    <ds:schemaRef ds:uri="http://schemas.openxmlformats.org/package/2006/metadata/core-properties"/>
    <ds:schemaRef ds:uri="http://purl.org/dc/dcmitype/"/>
    <ds:schemaRef ds:uri="http://purl.org/dc/elements/1.1/"/>
    <ds:schemaRef ds:uri="http://purl.org/dc/terms/"/>
    <ds:schemaRef ds:uri="cdc7663a-08f0-4737-9e8c-148ce897a09c"/>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07E6AC9E-7AA0-4670-B548-EAC254A04753}"/>
</file>

<file path=customXml/itemProps3.xml><?xml version="1.0" encoding="utf-8"?>
<ds:datastoreItem xmlns:ds="http://schemas.openxmlformats.org/officeDocument/2006/customXml" ds:itemID="{58866A0A-6536-4770-BA02-2C8056E6DF72}">
  <ds:schemaRefs>
    <ds:schemaRef ds:uri="http://schemas.microsoft.com/sharepoint/events"/>
  </ds:schemaRefs>
</ds:datastoreItem>
</file>

<file path=customXml/itemProps4.xml><?xml version="1.0" encoding="utf-8"?>
<ds:datastoreItem xmlns:ds="http://schemas.openxmlformats.org/officeDocument/2006/customXml" ds:itemID="{410BC176-14A2-4A2B-9870-C1BA88E3786A}">
  <ds:schemaRefs>
    <ds:schemaRef ds:uri="http://schemas.microsoft.com/sharepoint/v3/contenttype/forms"/>
  </ds:schemaRefs>
</ds:datastoreItem>
</file>

<file path=customXml/itemProps5.xml><?xml version="1.0" encoding="utf-8"?>
<ds:datastoreItem xmlns:ds="http://schemas.openxmlformats.org/officeDocument/2006/customXml" ds:itemID="{7340ABBF-CA18-40ED-8168-17EF56DCDE7D}">
  <ds:schemaRefs>
    <ds:schemaRef ds:uri="http://schemas.microsoft.com/sharepoint/v3/contenttype/forms/url"/>
  </ds:schemaRefs>
</ds:datastoreItem>
</file>

<file path=customXml/itemProps6.xml><?xml version="1.0" encoding="utf-8"?>
<ds:datastoreItem xmlns:ds="http://schemas.openxmlformats.org/officeDocument/2006/customXml" ds:itemID="{3E4B5645-896C-4167-84AE-79C21549DC5E}"/>
</file>

<file path=customXml/itemProps7.xml><?xml version="1.0" encoding="utf-8"?>
<ds:datastoreItem xmlns:ds="http://schemas.openxmlformats.org/officeDocument/2006/customXml" ds:itemID="{E0AB0B01-F391-48C9-B938-E08BDCD9041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Procurement Plan - Valores coti</vt:lpstr>
      <vt:lpstr>'Procurement Plan - Valores coti'!Área_de_impresión</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Plan Simplified Model for Technical Cooperations</dc:title>
  <dc:creator>mariace</dc:creator>
  <cp:keywords/>
  <cp:lastModifiedBy>Fundacion</cp:lastModifiedBy>
  <cp:lastPrinted>2020-04-30T00:45:07Z</cp:lastPrinted>
  <dcterms:created xsi:type="dcterms:W3CDTF">2011-08-03T19:26:33Z</dcterms:created>
  <dcterms:modified xsi:type="dcterms:W3CDTF">2020-12-04T15:17:53Z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eries Corporate IDB">
    <vt:lpwstr>6;#Unclassified|a6dff32e-d477-44cd-a56b-85efe9e0a56c</vt:lpwstr>
  </property>
  <property fmtid="{D5CDD505-2E9C-101B-9397-08002B2CF9AE}" pid="5" name="TaxKeywordTaxHTField">
    <vt:lpwstr/>
  </property>
  <property fmtid="{D5CDD505-2E9C-101B-9397-08002B2CF9AE}" pid="6" name="Country">
    <vt:lpwstr/>
  </property>
  <property fmtid="{D5CDD505-2E9C-101B-9397-08002B2CF9AE}" pid="7" name="Function Corporate IDB">
    <vt:lpwstr>5;#IDBDocs|cca77002-e150-4b2d-ab1f-1d7a7cdcae16</vt:lpwstr>
  </property>
  <property fmtid="{D5CDD505-2E9C-101B-9397-08002B2CF9AE}" pid="8" name="Disclosure Activity">
    <vt:lpwstr>Procurement</vt:lpwstr>
  </property>
  <property fmtid="{D5CDD505-2E9C-101B-9397-08002B2CF9AE}" pid="9" name="Webtopic">
    <vt:lpwstr>Generic</vt:lpwstr>
  </property>
  <property fmtid="{D5CDD505-2E9C-101B-9397-08002B2CF9AE}" pid="10" name="Disclosed">
    <vt:bool>false</vt:bool>
  </property>
  <property fmtid="{D5CDD505-2E9C-101B-9397-08002B2CF9AE}" pid="11" name="URL">
    <vt:lpwstr/>
  </property>
  <property fmtid="{D5CDD505-2E9C-101B-9397-08002B2CF9AE}" pid="12" name="_dlc_DocIdItemGuid">
    <vt:lpwstr>1c91c6cf-e611-46a5-bdb5-a21f57953aa6</vt:lpwstr>
  </property>
  <property fmtid="{D5CDD505-2E9C-101B-9397-08002B2CF9AE}" pid="13" name="Sub-Sector">
    <vt:lpwstr/>
  </property>
  <property fmtid="{D5CDD505-2E9C-101B-9397-08002B2CF9AE}" pid="14" name="Series Operations IDB">
    <vt:lpwstr/>
  </property>
  <property fmtid="{D5CDD505-2E9C-101B-9397-08002B2CF9AE}" pid="15" name="Fund IDB">
    <vt:lpwstr/>
  </property>
  <property fmtid="{D5CDD505-2E9C-101B-9397-08002B2CF9AE}" pid="16" name="Sector IDB">
    <vt:lpwstr/>
  </property>
  <property fmtid="{D5CDD505-2E9C-101B-9397-08002B2CF9AE}" pid="17" name="Function Operations IDB">
    <vt:lpwstr>9;#Goods and Services|5bfebf1b-9f1f-4411-b1dd-4c19b807b799</vt:lpwstr>
  </property>
  <property fmtid="{D5CDD505-2E9C-101B-9397-08002B2CF9AE}" pid="18" name="ContentTypeId">
    <vt:lpwstr>0x0101001A458A224826124E8B45B1D613300CFC002DBA37D52985974A961878AA8AB9154B</vt:lpwstr>
  </property>
</Properties>
</file>