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filterPrivacy="1" defaultThemeVersion="124226"/>
  <bookViews>
    <workbookView xWindow="0" yWindow="0" windowWidth="28800" windowHeight="12216" tabRatio="687" xr2:uid="{00000000-000D-0000-FFFF-FFFF00000000}"/>
  </bookViews>
  <sheets>
    <sheet name="Portada" sheetId="5" r:id="rId1"/>
    <sheet name="Estructura" sheetId="6" r:id="rId2"/>
    <sheet name="Plan de Adquisiciones" sheetId="2" r:id="rId3"/>
    <sheet name="Detalle Plan de Adquisiciones" sheetId="1" r:id="rId4"/>
    <sheet name="Adquisiciones principales" sheetId="4" r:id="rId5"/>
  </sheets>
  <definedNames>
    <definedName name="_xlnm._FilterDatabase" localSheetId="3" hidden="1">'Detalle Plan de Adquisiciones'!$O$5:$O$102</definedName>
    <definedName name="_ftn1" localSheetId="4">'Adquisiciones principales'!$A$24</definedName>
    <definedName name="_ftnref1" localSheetId="4">'Adquisiciones principales'!#REF!</definedName>
  </definedNames>
  <calcPr calcId="171027"/>
</workbook>
</file>

<file path=xl/calcChain.xml><?xml version="1.0" encoding="utf-8"?>
<calcChain xmlns="http://schemas.openxmlformats.org/spreadsheetml/2006/main">
  <c r="D16" i="4" l="1"/>
  <c r="D13" i="4"/>
  <c r="D12" i="4"/>
  <c r="D10" i="4"/>
  <c r="D9" i="4"/>
  <c r="D7" i="4"/>
  <c r="D8" i="4"/>
  <c r="G80" i="1"/>
  <c r="H80" i="1"/>
  <c r="G81" i="1"/>
  <c r="H81" i="1"/>
  <c r="G82" i="1"/>
  <c r="H82" i="1"/>
  <c r="G83" i="1"/>
  <c r="H83" i="1"/>
  <c r="H79" i="1"/>
  <c r="G79" i="1"/>
  <c r="H71" i="1"/>
  <c r="I71" i="1"/>
  <c r="H72" i="1"/>
  <c r="I72" i="1"/>
  <c r="H73" i="1"/>
  <c r="I73" i="1"/>
  <c r="H74" i="1"/>
  <c r="I74" i="1"/>
  <c r="H56" i="1" l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I55" i="1"/>
  <c r="H55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I43" i="1"/>
  <c r="H43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<sst xmlns="http://schemas.openxmlformats.org/spreadsheetml/2006/main" count="576" uniqueCount="175">
  <si>
    <t>INFORMACIÓN PARA CARGA INICIAL DEL PLAN DE ADQUISICIONES (EN CURSO Y/O ULTIMO PRESENTADO)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</si>
  <si>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</si>
  <si>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</si>
  <si>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</si>
  <si>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</si>
  <si>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</si>
  <si>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</si>
  <si>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</si>
  <si>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</si>
  <si>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</si>
  <si>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</si>
  <si>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</si>
  <si>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</si>
  <si>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</si>
  <si>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</si>
  <si>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</si>
  <si>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</si>
  <si>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</si>
  <si>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Contrato En Ejecución</t>
  </si>
  <si>
    <t>Contrato Terminado</t>
  </si>
  <si>
    <t>Licitación Internacional Limitada </t>
  </si>
  <si>
    <t>Licitación Pública Internacional con Precalificación</t>
  </si>
  <si>
    <t>Licitación Pública Internacional por Lotes </t>
  </si>
  <si>
    <t>Comparación de Calificaciones</t>
  </si>
  <si>
    <t>Llave en mano</t>
  </si>
  <si>
    <t>Precios Unitarios</t>
  </si>
  <si>
    <t>Suma Alzada</t>
  </si>
  <si>
    <t>Suma alzada</t>
  </si>
  <si>
    <t>Servicios de No Consultoría </t>
  </si>
  <si>
    <t>Suma global</t>
  </si>
  <si>
    <t>Tiempo Trabajado</t>
  </si>
  <si>
    <t>Comparación de Precios para Bienes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</si>
  <si>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</si>
  <si>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</si>
  <si>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</si>
  <si>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</si>
  <si>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</si>
  <si>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</si>
  <si>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</si>
  <si>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</si>
  <si>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</si>
  <si>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</si>
  <si>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</si>
  <si>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</si>
  <si>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</si>
  <si>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</si>
  <si>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</si>
  <si>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</si>
  <si>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</si>
  <si>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</si>
  <si>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</si>
  <si>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</si>
  <si>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</si>
  <si>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</si>
  <si>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</si>
  <si>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</si>
  <si>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</si>
  <si>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</si>
  <si>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</si>
  <si>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</si>
  <si>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</si>
  <si>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</si>
  <si>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</si>
  <si>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</si>
  <si>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</si>
  <si>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</si>
  <si>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</si>
  <si>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</rPr>
      <t xml:space="preserve"> - para UCS incluir método de selección</t>
    </r>
  </si>
  <si>
    <t>Monto Estimado en US$:</t>
  </si>
  <si>
    <t>Componente Asociado:</t>
  </si>
  <si>
    <t>Cantidad Estimada de Consultores:</t>
  </si>
  <si>
    <t>Actividad</t>
  </si>
  <si>
    <t>Monto Estimado</t>
  </si>
  <si>
    <t>Firmas</t>
  </si>
  <si>
    <t>Individuos</t>
  </si>
  <si>
    <t>Método de Selección</t>
  </si>
  <si>
    <t>UCP</t>
  </si>
  <si>
    <t>LPI</t>
  </si>
  <si>
    <t xml:space="preserve">Ex - Ante </t>
  </si>
  <si>
    <t>Método de Revisión (Seleccionar una de las opciones):</t>
  </si>
  <si>
    <t>Ex - Post</t>
  </si>
  <si>
    <t>Serán ex ante las dos primeras adquisiciones de cada método</t>
  </si>
  <si>
    <t>LPN</t>
  </si>
  <si>
    <t>CP</t>
  </si>
  <si>
    <t>*Se analizará la posibilidad /conveniencia de realizar un convenio Marco para la Adquisición de Equipamiento Informático</t>
  </si>
  <si>
    <t>Actividad*:</t>
  </si>
  <si>
    <t>SBCC</t>
  </si>
  <si>
    <t>C.I. 3 C.V.</t>
  </si>
  <si>
    <t>Consultoría - Firmas</t>
  </si>
  <si>
    <t>Contratación Directa</t>
  </si>
  <si>
    <t>Licitación Pública Internacional</t>
  </si>
  <si>
    <t>Licitación Pública Nacional</t>
  </si>
  <si>
    <t>Licitación Pública Internacional en 2 etapas</t>
  </si>
  <si>
    <t>Selección basada en el menor costo</t>
  </si>
  <si>
    <t>Programa de Fortalecimiento de la Gestión Provincial</t>
  </si>
  <si>
    <t>Plan de Adquisiciones (18 meses)</t>
  </si>
  <si>
    <t>montos en USD</t>
  </si>
  <si>
    <t xml:space="preserve">Contratación  de servicios de Logística para  talleres de difusión/capacitación.  </t>
  </si>
  <si>
    <t xml:space="preserve">Contratación  de servicios de Logística para  talleres de difusión/capacitación. </t>
  </si>
  <si>
    <t xml:space="preserve">Préstamo BID AR - L1282                                            Programa de Mejora de la Capacidad de Gestión de la Administración Federal de Ingresos Públicos (AFIP)                                                                   Plan de Adquisiciones (18 meses)               </t>
  </si>
  <si>
    <t>Programa de Mejora de la Capacidad de Gestión de la Adminsitración Federal de Ingresos Públicos</t>
  </si>
  <si>
    <t>Préstamo BID  AR-L1282</t>
  </si>
  <si>
    <t>GESTIÓN DE LA AFIP</t>
  </si>
  <si>
    <t>Administrador Federal de Impuestos (AFIP)</t>
  </si>
  <si>
    <t>N/A</t>
  </si>
  <si>
    <t>SI</t>
  </si>
  <si>
    <t>Componente 1.  Fortalecimiento de la gestión de riesgo de la AFIP</t>
  </si>
  <si>
    <t>Componente 2. Fortalecimiento de los sistemas de información de la AFIP</t>
  </si>
  <si>
    <t>Componente 3.  Mejora de los servicios de atención al contribuyente y del modelo de gestión, de planificación y desarrollo de servicios de las áreas centrales de la AFIP</t>
  </si>
  <si>
    <t>Administración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</si>
  <si>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</si>
  <si>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Montos en Miles de USD</t>
  </si>
  <si>
    <t>Versión ( 10-12-2017) :</t>
  </si>
  <si>
    <t>Transferencias</t>
  </si>
  <si>
    <t>Subproyectos Comunitarios</t>
  </si>
  <si>
    <t>No asignados</t>
  </si>
  <si>
    <t>Fecha Estimada de convocatoria/invitación</t>
  </si>
  <si>
    <t>CI - 3 CV</t>
  </si>
  <si>
    <t>UEC</t>
  </si>
  <si>
    <t>Adquisición de Equipamiento Hard/Sof</t>
  </si>
  <si>
    <t>1° Sem 2018</t>
  </si>
  <si>
    <t>Monto Estimado en Miles deUS$:</t>
  </si>
  <si>
    <t>2° Sem 2018</t>
  </si>
  <si>
    <t>2.1. Data Center</t>
  </si>
  <si>
    <t>2.2. Comunicaciones</t>
  </si>
  <si>
    <t>2.3. Seguridad Informática</t>
  </si>
  <si>
    <t>1.1. Fortalecimiento del control y fiscalización en la administración de tributos internos</t>
  </si>
  <si>
    <t>1.2. Fortalecimiento de los controles aduaneros y nueva estrategia de control mediante el uso de medios no intrusivos y una gestión de riesgo integral.</t>
  </si>
  <si>
    <t>Consultoría técnica y gerencial de apoyo a la  ejecución</t>
  </si>
  <si>
    <t>Especialista financiero</t>
  </si>
  <si>
    <t>Monitoreo</t>
  </si>
  <si>
    <t>Evaluaciónes Economicas</t>
  </si>
  <si>
    <t>Auditoria</t>
  </si>
  <si>
    <t>Especialista Senior en Adquisiciones</t>
  </si>
  <si>
    <t xml:space="preserve">Especialistas temáticas para la gerencia y especificaciones técnicas de adquisiciones del proyecto </t>
  </si>
  <si>
    <t>Adminsitración del Programa</t>
  </si>
  <si>
    <t>Talleres de Difusión/Congresos</t>
  </si>
  <si>
    <t>Consultoría Informática Tributaria - Reingeniería Aplicaciones de Sistemas Tributarios</t>
  </si>
  <si>
    <t>Consultoría Informática Tributaria - Registro Unico Tributario</t>
  </si>
  <si>
    <t>Consultoría Fiscalización Tributaria - Sistemas de selección de casos para fiscalización</t>
  </si>
  <si>
    <t xml:space="preserve">Consultoría Fiscalización Tributaria - Reingeniería eFisco y Reingeniería SEFI </t>
  </si>
  <si>
    <t>Consultoría Fiscalización Tributaria - Análsis Sectoriales</t>
  </si>
  <si>
    <t>Consultoría Fiscalización Tributaria - Facturación y Registración Eletrónica</t>
  </si>
  <si>
    <t>Consultoría Informática Jurídica - Desarrollo e implementación de sistemas de seguimiento jurídico</t>
  </si>
  <si>
    <t xml:space="preserve">Consultoría Gestión de Riesgo Integral -  Modelo Integral de Riesgo </t>
  </si>
  <si>
    <t>Consultoría Gestión de Riesgo Integral -  Actualización del SIM</t>
  </si>
  <si>
    <t>Consultoría Gestión de Riesgo Integral -  Sistema de Atención en Frontera</t>
  </si>
  <si>
    <t xml:space="preserve">Consultoría Seguridad Social -  DDJJ Web Régimen General de Empleadores para grandes contribuyentes </t>
  </si>
  <si>
    <t>Consultoría Seguridad Social -  Libro de Sueldos Digital</t>
  </si>
  <si>
    <t>Consultoría Seguridad Social -  Simplificación Registral</t>
  </si>
  <si>
    <t>Consultoría Seguridad Social -  Cuenta Corriente de Provincias</t>
  </si>
  <si>
    <t>Consultoría Seguridad Social -  REM – Relevamiento Electrónico de Monotributistas</t>
  </si>
  <si>
    <t>Consultoría Seguridad Social -  Registración, distribución y control de retenciones</t>
  </si>
  <si>
    <t>1.3. Fortalecimiento del control y fiscalización de los recursos de la seguridad social y mejora de la formalización del sector laboral</t>
  </si>
  <si>
    <t>Consultoría Modelo de Gestión -  Adecuaciones Sistema COMPRAR</t>
  </si>
  <si>
    <t>Consultoría Modelo de Gestión -  Adecuaciones Sistema GDE</t>
  </si>
  <si>
    <t>Consultoría Modelo de Gestión -  Modulos de autogestión y cabinas de atención rápida</t>
  </si>
  <si>
    <t>Consultoría Modelo de Gestión -  Análisis y definición del nuevo modelo de Gestión</t>
  </si>
  <si>
    <t>3.3. Nuevo modelo de gestión, planificación y organización</t>
  </si>
  <si>
    <t>3.2. Incorporación de nuevos medios y tecnologías y reorientación del rol de las sucursales/agencias que constituyen el despliegue territorial de la AFIP</t>
  </si>
  <si>
    <t>Consultoría Fiscalización Tributaria -  Sistema de Perfil de Riesgo</t>
  </si>
  <si>
    <t>Consultoría Fiscalización Tributaria -  Sistema Integral de Recuperos</t>
  </si>
  <si>
    <t>Consultoría Modelo de Gestión -  CMR</t>
  </si>
  <si>
    <t>Consultoría Modelo de Gestión -  Aplicaciones Moviles</t>
  </si>
  <si>
    <t>Consultoría Modelo de Gestión -  Reingeniería Sistema SARHA</t>
  </si>
  <si>
    <t>3.1. Mejora normativa, simplificación de procedimientos y cambio de enfoque en la atención (CRM)</t>
  </si>
  <si>
    <t>Ex - POst</t>
  </si>
  <si>
    <t>Data Center (Hardware) - Estaciones de trabajo. Adquisición de 10.000 estaciones de trabajo para reemplazar equipamiento obsoleto estimado para los años 2018/2022 con soporte por 5 años.</t>
  </si>
  <si>
    <t>Conectividad de Puertos Operativos - Actualización de Infraestructura Tecnológica</t>
  </si>
  <si>
    <t>Actualización de Activos de Red (Router/Switches en Dependencias). Provisión, instalación, configuración y puesta en marcha de Switches y Routers en las redes LAN que poseen las Dependencias de la AFIP de todo el País.</t>
  </si>
  <si>
    <t>Adquisición y consultoría para la implementación de IBM QRadar (SIEM)</t>
  </si>
  <si>
    <t xml:space="preserve">Gestión de Riesgo Integral. Modelo Integral de Riesgo </t>
  </si>
  <si>
    <t>Gestión de Riesgo Integral. Actualización del SIM</t>
  </si>
  <si>
    <t>Modelo de Gestión -  Modulos de autogestión y cabinas de atención rápida</t>
  </si>
  <si>
    <t>Modelo de Gestión -  CMR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</si>
</sst>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_-* #,##0.00_-;\-* #,##0.00_-;_-* &quot;-&quot;??_-;_-@_-"/>
    <numFmt numFmtId="166" formatCode="[$USD]\ #,##0.00"/>
    <numFmt numFmtId="167" formatCode="[$USD]\ #,##0.0"/>
    <numFmt numFmtId="168" formatCode="[$USD]\ #,##0.0\ "/>
  </numFmts>
  <fonts count="5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</font>
    <font>
      <b/>
      <sz val="12"/>
      <color indexed="9"/>
      <name val="Calibri"/>
      <family val="2"/>
    </font>
    <font>
      <sz val="10"/>
      <color indexed="9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9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1"/>
      <color indexed="63"/>
      <name val="Calibri"/>
      <family val="2"/>
    </font>
    <font>
      <sz val="8"/>
      <name val="Calibri"/>
      <family val="2"/>
    </font>
    <font>
      <sz val="10"/>
      <name val="Calibri"/>
      <family val="2"/>
      <scheme val="minor"/>
    </font>
    <font>
      <sz val="28"/>
      <color indexed="4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rgb="FFFFFFFF"/>
      <name val="Calibri"/>
      <family val="2"/>
    </font>
    <font>
      <sz val="12"/>
      <color theme="1"/>
      <name val="Calibri"/>
      <family val="2"/>
      <scheme val="minor"/>
    </font>
    <font>
      <sz val="12"/>
      <color rgb="FFFFFFFF"/>
      <name val="Calibri"/>
      <family val="2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1"/>
      <color rgb="FF000000"/>
      <name val="Calibri"/>
      <family val="2"/>
      <charset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F2F2F2"/>
      </right>
      <top style="medium">
        <color indexed="64"/>
      </top>
      <bottom/>
      <diagonal/>
    </border>
    <border>
      <left style="medium">
        <color rgb="FFF2F2F2"/>
      </left>
      <right style="medium">
        <color rgb="FFF2F2F2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164" fontId="33" fillId="0" borderId="0" applyFon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9" fontId="3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42" fillId="0" borderId="0"/>
    <xf numFmtId="164" fontId="1" fillId="0" borderId="0" applyFont="0" applyFill="0" applyBorder="0" applyAlignment="0" applyProtection="0"/>
    <xf numFmtId="0" fontId="2" fillId="0" borderId="0"/>
    <xf numFmtId="0" fontId="2" fillId="23" borderId="7" applyNumberFormat="0" applyFont="0" applyAlignment="0" applyProtection="0"/>
    <xf numFmtId="9" fontId="1" fillId="0" borderId="0" applyFont="0" applyFill="0" applyBorder="0" applyAlignment="0" applyProtection="0"/>
    <xf numFmtId="0" fontId="47" fillId="0" borderId="0"/>
    <xf numFmtId="0" fontId="42" fillId="0" borderId="0"/>
    <xf numFmtId="0" fontId="7" fillId="20" borderId="50" applyNumberFormat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" fillId="20" borderId="50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4" fillId="7" borderId="55" applyNumberFormat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4" fillId="7" borderId="55" applyNumberFormat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4" fillId="7" borderId="55" applyNumberFormat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9" fillId="0" borderId="70" applyNumberFormat="0" applyFill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9" fillId="0" borderId="70" applyNumberFormat="0" applyFill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0" borderId="70" applyNumberFormat="0" applyFill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7" borderId="63" applyNumberFormat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4" fillId="7" borderId="63" applyNumberFormat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" fillId="23" borderId="56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7" fillId="20" borderId="57" applyNumberFormat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14" fillId="7" borderId="50" applyNumberFormat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19" fillId="0" borderId="58" applyNumberFormat="0" applyFill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17" fillId="20" borderId="52" applyNumberForma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19" fillId="0" borderId="58" applyNumberFormat="0" applyFill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59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4" fillId="7" borderId="46" applyNumberFormat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7" borderId="63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20" borderId="52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2" fillId="23" borderId="56" applyNumberFormat="0" applyFont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2" fillId="23" borderId="56" applyNumberFormat="0" applyFont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7" fillId="20" borderId="8" applyNumberForma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0" fontId="42" fillId="0" borderId="0"/>
    <xf numFmtId="0" fontId="51" fillId="0" borderId="0"/>
    <xf numFmtId="9" fontId="47" fillId="0" borderId="0" applyFont="0" applyFill="0" applyBorder="0" applyAlignment="0" applyProtection="0"/>
    <xf numFmtId="0" fontId="42" fillId="0" borderId="0"/>
    <xf numFmtId="0" fontId="42" fillId="0" borderId="0"/>
    <xf numFmtId="0" fontId="7" fillId="20" borderId="50" applyNumberFormat="0" applyAlignment="0" applyProtection="0"/>
    <xf numFmtId="0" fontId="17" fillId="20" borderId="69" applyNumberFormat="0" applyAlignment="0" applyProtection="0"/>
    <xf numFmtId="0" fontId="17" fillId="20" borderId="69" applyNumberFormat="0" applyAlignment="0" applyProtection="0"/>
    <xf numFmtId="0" fontId="17" fillId="20" borderId="69" applyNumberFormat="0" applyAlignment="0" applyProtection="0"/>
    <xf numFmtId="0" fontId="2" fillId="23" borderId="68" applyNumberFormat="0" applyFont="0" applyAlignment="0" applyProtection="0"/>
    <xf numFmtId="0" fontId="2" fillId="23" borderId="68" applyNumberFormat="0" applyFont="0" applyAlignment="0" applyProtection="0"/>
    <xf numFmtId="0" fontId="2" fillId="23" borderId="68" applyNumberFormat="0" applyFont="0" applyAlignment="0" applyProtection="0"/>
    <xf numFmtId="0" fontId="7" fillId="20" borderId="63" applyNumberFormat="0" applyAlignment="0" applyProtection="0"/>
    <xf numFmtId="0" fontId="7" fillId="20" borderId="63" applyNumberFormat="0" applyAlignment="0" applyProtection="0"/>
    <xf numFmtId="0" fontId="7" fillId="20" borderId="63" applyNumberFormat="0" applyAlignment="0" applyProtection="0"/>
    <xf numFmtId="0" fontId="7" fillId="20" borderId="55" applyNumberFormat="0" applyAlignment="0" applyProtection="0"/>
    <xf numFmtId="0" fontId="7" fillId="20" borderId="55" applyNumberFormat="0" applyAlignment="0" applyProtection="0"/>
    <xf numFmtId="0" fontId="7" fillId="20" borderId="55" applyNumberFormat="0" applyAlignment="0" applyProtection="0"/>
    <xf numFmtId="0" fontId="14" fillId="7" borderId="67" applyNumberFormat="0" applyAlignment="0" applyProtection="0"/>
    <xf numFmtId="0" fontId="14" fillId="7" borderId="67" applyNumberFormat="0" applyAlignment="0" applyProtection="0"/>
    <xf numFmtId="0" fontId="14" fillId="7" borderId="67" applyNumberFormat="0" applyAlignment="0" applyProtection="0"/>
    <xf numFmtId="0" fontId="7" fillId="20" borderId="46" applyNumberFormat="0" applyAlignment="0" applyProtection="0"/>
    <xf numFmtId="0" fontId="7" fillId="20" borderId="46" applyNumberFormat="0" applyAlignment="0" applyProtection="0"/>
    <xf numFmtId="0" fontId="7" fillId="20" borderId="46" applyNumberFormat="0" applyAlignment="0" applyProtection="0"/>
    <xf numFmtId="0" fontId="7" fillId="20" borderId="42" applyNumberFormat="0" applyAlignment="0" applyProtection="0"/>
    <xf numFmtId="0" fontId="7" fillId="20" borderId="42" applyNumberFormat="0" applyAlignment="0" applyProtection="0"/>
    <xf numFmtId="0" fontId="7" fillId="20" borderId="42" applyNumberFormat="0" applyAlignment="0" applyProtection="0"/>
    <xf numFmtId="0" fontId="7" fillId="20" borderId="67" applyNumberFormat="0" applyAlignment="0" applyProtection="0"/>
    <xf numFmtId="0" fontId="7" fillId="20" borderId="67" applyNumberFormat="0" applyAlignment="0" applyProtection="0"/>
    <xf numFmtId="0" fontId="7" fillId="20" borderId="67" applyNumberFormat="0" applyAlignment="0" applyProtection="0"/>
    <xf numFmtId="0" fontId="14" fillId="7" borderId="46" applyNumberFormat="0" applyAlignment="0" applyProtection="0"/>
    <xf numFmtId="0" fontId="14" fillId="7" borderId="46" applyNumberFormat="0" applyAlignment="0" applyProtection="0"/>
    <xf numFmtId="0" fontId="7" fillId="20" borderId="59" applyNumberFormat="0" applyAlignment="0" applyProtection="0"/>
    <xf numFmtId="0" fontId="2" fillId="23" borderId="47" applyNumberFormat="0" applyFont="0" applyAlignment="0" applyProtection="0"/>
    <xf numFmtId="0" fontId="14" fillId="7" borderId="42" applyNumberFormat="0" applyAlignment="0" applyProtection="0"/>
    <xf numFmtId="0" fontId="14" fillId="7" borderId="42" applyNumberFormat="0" applyAlignment="0" applyProtection="0"/>
    <xf numFmtId="0" fontId="14" fillId="7" borderId="42" applyNumberFormat="0" applyAlignment="0" applyProtection="0"/>
    <xf numFmtId="0" fontId="17" fillId="20" borderId="48" applyNumberFormat="0" applyAlignment="0" applyProtection="0"/>
    <xf numFmtId="0" fontId="2" fillId="23" borderId="51" applyNumberFormat="0" applyFont="0" applyAlignment="0" applyProtection="0"/>
    <xf numFmtId="0" fontId="2" fillId="23" borderId="43" applyNumberFormat="0" applyFont="0" applyAlignment="0" applyProtection="0"/>
    <xf numFmtId="0" fontId="2" fillId="23" borderId="43" applyNumberFormat="0" applyFont="0" applyAlignment="0" applyProtection="0"/>
    <xf numFmtId="0" fontId="2" fillId="23" borderId="43" applyNumberFormat="0" applyFont="0" applyAlignment="0" applyProtection="0"/>
    <xf numFmtId="0" fontId="17" fillId="20" borderId="44" applyNumberFormat="0" applyAlignment="0" applyProtection="0"/>
    <xf numFmtId="0" fontId="17" fillId="20" borderId="44" applyNumberFormat="0" applyAlignment="0" applyProtection="0"/>
    <xf numFmtId="0" fontId="17" fillId="20" borderId="44" applyNumberFormat="0" applyAlignment="0" applyProtection="0"/>
    <xf numFmtId="0" fontId="2" fillId="23" borderId="51" applyNumberFormat="0" applyFont="0" applyAlignment="0" applyProtection="0"/>
    <xf numFmtId="0" fontId="19" fillId="0" borderId="45" applyNumberFormat="0" applyFill="0" applyAlignment="0" applyProtection="0"/>
    <xf numFmtId="0" fontId="19" fillId="0" borderId="45" applyNumberFormat="0" applyFill="0" applyAlignment="0" applyProtection="0"/>
    <xf numFmtId="0" fontId="19" fillId="0" borderId="45" applyNumberFormat="0" applyFill="0" applyAlignment="0" applyProtection="0"/>
    <xf numFmtId="0" fontId="14" fillId="7" borderId="50" applyNumberFormat="0" applyAlignment="0" applyProtection="0"/>
    <xf numFmtId="0" fontId="19" fillId="0" borderId="49" applyNumberFormat="0" applyFill="0" applyAlignment="0" applyProtection="0"/>
    <xf numFmtId="0" fontId="14" fillId="7" borderId="50" applyNumberFormat="0" applyAlignment="0" applyProtection="0"/>
    <xf numFmtId="0" fontId="17" fillId="20" borderId="52" applyNumberFormat="0" applyAlignment="0" applyProtection="0"/>
    <xf numFmtId="0" fontId="19" fillId="0" borderId="49" applyNumberFormat="0" applyFill="0" applyAlignment="0" applyProtection="0"/>
    <xf numFmtId="0" fontId="19" fillId="0" borderId="49" applyNumberFormat="0" applyFill="0" applyAlignment="0" applyProtection="0"/>
    <xf numFmtId="0" fontId="2" fillId="23" borderId="47" applyNumberFormat="0" applyFont="0" applyAlignment="0" applyProtection="0"/>
    <xf numFmtId="0" fontId="17" fillId="20" borderId="57" applyNumberFormat="0" applyAlignment="0" applyProtection="0"/>
    <xf numFmtId="0" fontId="2" fillId="23" borderId="47" applyNumberFormat="0" applyFont="0" applyAlignment="0" applyProtection="0"/>
    <xf numFmtId="0" fontId="7" fillId="20" borderId="59" applyNumberFormat="0" applyAlignment="0" applyProtection="0"/>
    <xf numFmtId="0" fontId="17" fillId="20" borderId="57" applyNumberFormat="0" applyAlignment="0" applyProtection="0"/>
    <xf numFmtId="0" fontId="2" fillId="23" borderId="51" applyNumberFormat="0" applyFont="0" applyAlignment="0" applyProtection="0"/>
    <xf numFmtId="0" fontId="17" fillId="20" borderId="48" applyNumberFormat="0" applyAlignment="0" applyProtection="0"/>
    <xf numFmtId="0" fontId="17" fillId="20" borderId="48" applyNumberFormat="0" applyAlignment="0" applyProtection="0"/>
    <xf numFmtId="0" fontId="19" fillId="0" borderId="53" applyNumberFormat="0" applyFill="0" applyAlignment="0" applyProtection="0"/>
    <xf numFmtId="0" fontId="19" fillId="0" borderId="53" applyNumberFormat="0" applyFill="0" applyAlignment="0" applyProtection="0"/>
    <xf numFmtId="0" fontId="19" fillId="0" borderId="53" applyNumberFormat="0" applyFill="0" applyAlignment="0" applyProtection="0"/>
    <xf numFmtId="0" fontId="19" fillId="0" borderId="58" applyNumberFormat="0" applyFill="0" applyAlignment="0" applyProtection="0"/>
    <xf numFmtId="0" fontId="14" fillId="7" borderId="59" applyNumberFormat="0" applyAlignment="0" applyProtection="0"/>
    <xf numFmtId="0" fontId="14" fillId="7" borderId="59" applyNumberFormat="0" applyAlignment="0" applyProtection="0"/>
    <xf numFmtId="0" fontId="14" fillId="7" borderId="59" applyNumberFormat="0" applyAlignment="0" applyProtection="0"/>
    <xf numFmtId="0" fontId="2" fillId="23" borderId="60" applyNumberFormat="0" applyFont="0" applyAlignment="0" applyProtection="0"/>
    <xf numFmtId="0" fontId="2" fillId="23" borderId="60" applyNumberFormat="0" applyFont="0" applyAlignment="0" applyProtection="0"/>
    <xf numFmtId="0" fontId="2" fillId="23" borderId="60" applyNumberFormat="0" applyFont="0" applyAlignment="0" applyProtection="0"/>
    <xf numFmtId="0" fontId="17" fillId="20" borderId="61" applyNumberFormat="0" applyAlignment="0" applyProtection="0"/>
    <xf numFmtId="0" fontId="17" fillId="20" borderId="61" applyNumberFormat="0" applyAlignment="0" applyProtection="0"/>
    <xf numFmtId="0" fontId="17" fillId="20" borderId="61" applyNumberFormat="0" applyAlignment="0" applyProtection="0"/>
    <xf numFmtId="0" fontId="19" fillId="0" borderId="62" applyNumberFormat="0" applyFill="0" applyAlignment="0" applyProtection="0"/>
    <xf numFmtId="0" fontId="19" fillId="0" borderId="62" applyNumberFormat="0" applyFill="0" applyAlignment="0" applyProtection="0"/>
    <xf numFmtId="0" fontId="19" fillId="0" borderId="62" applyNumberFormat="0" applyFill="0" applyAlignment="0" applyProtection="0"/>
    <xf numFmtId="0" fontId="2" fillId="23" borderId="64" applyNumberFormat="0" applyFont="0" applyAlignment="0" applyProtection="0"/>
    <xf numFmtId="0" fontId="2" fillId="23" borderId="64" applyNumberFormat="0" applyFont="0" applyAlignment="0" applyProtection="0"/>
    <xf numFmtId="0" fontId="2" fillId="23" borderId="64" applyNumberFormat="0" applyFont="0" applyAlignment="0" applyProtection="0"/>
    <xf numFmtId="0" fontId="17" fillId="20" borderId="65" applyNumberFormat="0" applyAlignment="0" applyProtection="0"/>
    <xf numFmtId="0" fontId="17" fillId="20" borderId="65" applyNumberFormat="0" applyAlignment="0" applyProtection="0"/>
    <xf numFmtId="0" fontId="17" fillId="20" borderId="65" applyNumberFormat="0" applyAlignment="0" applyProtection="0"/>
    <xf numFmtId="0" fontId="19" fillId="0" borderId="66" applyNumberFormat="0" applyFill="0" applyAlignment="0" applyProtection="0"/>
    <xf numFmtId="0" fontId="19" fillId="0" borderId="66" applyNumberFormat="0" applyFill="0" applyAlignment="0" applyProtection="0"/>
    <xf numFmtId="0" fontId="19" fillId="0" borderId="66" applyNumberFormat="0" applyFill="0" applyAlignment="0" applyProtection="0"/>
  </cellStyleXfs>
  <cellXfs count="160">
    <xf numFmtId="0" fontId="0" fillId="0" borderId="0" xfId="0"/>
    <xf numFmtId="0" fontId="3" fillId="0" borderId="0" xfId="38"/>
    <xf numFmtId="0" fontId="23" fillId="0" borderId="11" xfId="38" applyFont="1" applyFill="1" applyBorder="1" applyAlignment="1">
      <alignment vertical="center" wrapText="1"/>
    </xf>
    <xf numFmtId="0" fontId="23" fillId="0" borderId="12" xfId="38" applyFont="1" applyFill="1" applyBorder="1" applyAlignment="1">
      <alignment vertical="center" wrapText="1"/>
    </xf>
    <xf numFmtId="0" fontId="23" fillId="0" borderId="13" xfId="38" applyFont="1" applyFill="1" applyBorder="1" applyAlignment="1">
      <alignment vertical="center" wrapText="1"/>
    </xf>
    <xf numFmtId="4" fontId="0" fillId="0" borderId="0" xfId="0" applyNumberFormat="1"/>
    <xf numFmtId="10" fontId="0" fillId="0" borderId="0" xfId="0" applyNumberFormat="1"/>
    <xf numFmtId="0" fontId="23" fillId="0" borderId="0" xfId="38" applyFont="1" applyFill="1" applyBorder="1" applyAlignment="1">
      <alignment vertical="center" wrapText="1"/>
    </xf>
    <xf numFmtId="4" fontId="23" fillId="0" borderId="0" xfId="38" applyNumberFormat="1" applyFont="1" applyFill="1" applyBorder="1" applyAlignment="1">
      <alignment vertical="center" wrapText="1"/>
    </xf>
    <xf numFmtId="10" fontId="23" fillId="0" borderId="0" xfId="38" applyNumberFormat="1" applyFont="1" applyFill="1" applyBorder="1" applyAlignment="1">
      <alignment vertical="center" wrapText="1"/>
    </xf>
    <xf numFmtId="0" fontId="23" fillId="0" borderId="0" xfId="39" applyFont="1" applyFill="1" applyBorder="1" applyAlignment="1">
      <alignment vertical="center" wrapText="1"/>
    </xf>
    <xf numFmtId="0" fontId="2" fillId="0" borderId="0" xfId="39" applyFont="1" applyBorder="1"/>
    <xf numFmtId="0" fontId="2" fillId="0" borderId="0" xfId="38" applyFont="1" applyBorder="1"/>
    <xf numFmtId="0" fontId="30" fillId="0" borderId="0" xfId="0" applyFont="1" applyBorder="1"/>
    <xf numFmtId="0" fontId="23" fillId="0" borderId="0" xfId="39" applyFont="1" applyFill="1" applyBorder="1" applyAlignment="1">
      <alignment horizontal="left" vertical="center" wrapText="1"/>
    </xf>
    <xf numFmtId="0" fontId="32" fillId="0" borderId="0" xfId="0" applyFont="1"/>
    <xf numFmtId="0" fontId="23" fillId="0" borderId="12" xfId="38" applyFont="1" applyFill="1" applyBorder="1" applyAlignment="1">
      <alignment horizontal="center" vertical="center" wrapText="1"/>
    </xf>
    <xf numFmtId="1" fontId="30" fillId="0" borderId="0" xfId="0" applyNumberFormat="1" applyFont="1" applyFill="1" applyBorder="1" applyAlignment="1">
      <alignment vertical="center" wrapText="1"/>
    </xf>
    <xf numFmtId="3" fontId="30" fillId="0" borderId="0" xfId="36" applyNumberFormat="1" applyFont="1" applyFill="1" applyBorder="1" applyAlignment="1" applyProtection="1">
      <alignment horizontal="right" vertical="center"/>
    </xf>
    <xf numFmtId="3" fontId="30" fillId="0" borderId="0" xfId="36" applyNumberFormat="1" applyFont="1" applyFill="1" applyBorder="1" applyAlignment="1" applyProtection="1">
      <alignment horizontal="right" vertical="center" wrapText="1"/>
    </xf>
    <xf numFmtId="3" fontId="30" fillId="0" borderId="14" xfId="42" applyNumberFormat="1" applyFont="1" applyFill="1" applyBorder="1" applyAlignment="1" applyProtection="1">
      <alignment horizontal="left" vertical="center" wrapText="1"/>
    </xf>
    <xf numFmtId="3" fontId="30" fillId="0" borderId="15" xfId="42" applyNumberFormat="1" applyFont="1" applyFill="1" applyBorder="1" applyAlignment="1" applyProtection="1">
      <alignment horizontal="left" vertical="center" wrapText="1"/>
    </xf>
    <xf numFmtId="1" fontId="30" fillId="0" borderId="12" xfId="0" applyNumberFormat="1" applyFont="1" applyFill="1" applyBorder="1" applyAlignment="1">
      <alignment vertical="center" wrapText="1"/>
    </xf>
    <xf numFmtId="1" fontId="30" fillId="0" borderId="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0" borderId="0" xfId="0" applyFont="1" applyFill="1" applyBorder="1"/>
    <xf numFmtId="3" fontId="0" fillId="0" borderId="0" xfId="0" applyNumberFormat="1"/>
    <xf numFmtId="0" fontId="36" fillId="25" borderId="0" xfId="0" applyFont="1" applyFill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23" fillId="0" borderId="23" xfId="38" applyFont="1" applyFill="1" applyBorder="1" applyAlignment="1">
      <alignment vertical="center" wrapText="1"/>
    </xf>
    <xf numFmtId="0" fontId="23" fillId="0" borderId="27" xfId="38" applyFont="1" applyFill="1" applyBorder="1" applyAlignment="1">
      <alignment horizontal="center" vertical="center" wrapText="1"/>
    </xf>
    <xf numFmtId="0" fontId="1" fillId="0" borderId="0" xfId="0" applyFont="1"/>
    <xf numFmtId="0" fontId="30" fillId="25" borderId="0" xfId="0" applyFont="1" applyFill="1"/>
    <xf numFmtId="0" fontId="30" fillId="0" borderId="0" xfId="0" applyFont="1" applyAlignment="1">
      <alignment horizontal="center"/>
    </xf>
    <xf numFmtId="0" fontId="30" fillId="0" borderId="0" xfId="0" applyFont="1"/>
    <xf numFmtId="0" fontId="23" fillId="0" borderId="71" xfId="38" applyFont="1" applyFill="1" applyBorder="1" applyAlignment="1">
      <alignment vertical="center" wrapText="1"/>
    </xf>
    <xf numFmtId="0" fontId="0" fillId="0" borderId="0" xfId="0"/>
    <xf numFmtId="0" fontId="2" fillId="0" borderId="0" xfId="39"/>
    <xf numFmtId="0" fontId="44" fillId="24" borderId="18" xfId="39" applyFont="1" applyFill="1" applyBorder="1" applyAlignment="1">
      <alignment horizontal="center" vertical="center"/>
    </xf>
    <xf numFmtId="0" fontId="44" fillId="24" borderId="19" xfId="39" applyFont="1" applyFill="1" applyBorder="1" applyAlignment="1">
      <alignment horizontal="center" vertical="center"/>
    </xf>
    <xf numFmtId="0" fontId="44" fillId="24" borderId="20" xfId="39" applyFont="1" applyFill="1" applyBorder="1" applyAlignment="1">
      <alignment horizontal="center" vertical="center" wrapText="1"/>
    </xf>
    <xf numFmtId="0" fontId="36" fillId="0" borderId="10" xfId="39" applyFont="1" applyBorder="1" applyAlignment="1">
      <alignment vertical="center"/>
    </xf>
    <xf numFmtId="0" fontId="36" fillId="0" borderId="11" xfId="39" applyFont="1" applyBorder="1" applyAlignment="1">
      <alignment vertical="center"/>
    </xf>
    <xf numFmtId="0" fontId="36" fillId="0" borderId="12" xfId="39" applyFont="1" applyBorder="1" applyAlignment="1">
      <alignment vertical="center"/>
    </xf>
    <xf numFmtId="0" fontId="36" fillId="0" borderId="13" xfId="39" applyFont="1" applyBorder="1" applyAlignment="1">
      <alignment vertical="center"/>
    </xf>
    <xf numFmtId="0" fontId="45" fillId="24" borderId="21" xfId="39" applyFont="1" applyFill="1" applyBorder="1" applyAlignment="1">
      <alignment horizontal="center" vertical="center"/>
    </xf>
    <xf numFmtId="0" fontId="45" fillId="24" borderId="22" xfId="39" applyFont="1" applyFill="1" applyBorder="1" applyAlignment="1">
      <alignment horizontal="center" vertical="center"/>
    </xf>
    <xf numFmtId="0" fontId="36" fillId="0" borderId="0" xfId="39" applyFont="1" applyAlignment="1">
      <alignment vertical="center"/>
    </xf>
    <xf numFmtId="0" fontId="36" fillId="0" borderId="11" xfId="39" applyFont="1" applyBorder="1" applyAlignment="1">
      <alignment vertical="center" wrapText="1"/>
    </xf>
    <xf numFmtId="0" fontId="36" fillId="0" borderId="10" xfId="39" applyFont="1" applyBorder="1" applyAlignment="1">
      <alignment horizontal="center" vertical="center"/>
    </xf>
    <xf numFmtId="0" fontId="36" fillId="0" borderId="11" xfId="39" applyFont="1" applyBorder="1" applyAlignment="1">
      <alignment horizontal="center" vertical="center"/>
    </xf>
    <xf numFmtId="0" fontId="0" fillId="0" borderId="0" xfId="0"/>
    <xf numFmtId="0" fontId="43" fillId="24" borderId="14" xfId="39" applyFont="1" applyFill="1" applyBorder="1" applyAlignment="1">
      <alignment horizontal="center" vertical="center" wrapText="1"/>
    </xf>
    <xf numFmtId="0" fontId="43" fillId="24" borderId="10" xfId="39" applyFont="1" applyFill="1" applyBorder="1" applyAlignment="1">
      <alignment horizontal="center" vertical="center" wrapText="1"/>
    </xf>
    <xf numFmtId="0" fontId="43" fillId="24" borderId="11" xfId="39" applyFont="1" applyFill="1" applyBorder="1" applyAlignment="1">
      <alignment horizontal="center" vertical="center" wrapText="1"/>
    </xf>
    <xf numFmtId="0" fontId="41" fillId="0" borderId="15" xfId="39" applyFont="1" applyFill="1" applyBorder="1" applyAlignment="1">
      <alignment horizontal="left" vertical="center" wrapText="1"/>
    </xf>
    <xf numFmtId="0" fontId="36" fillId="0" borderId="14" xfId="39" quotePrefix="1" applyFont="1" applyBorder="1" applyAlignment="1" applyProtection="1"/>
    <xf numFmtId="0" fontId="36" fillId="0" borderId="14" xfId="39" applyFont="1" applyBorder="1" applyAlignment="1" applyProtection="1"/>
    <xf numFmtId="0" fontId="43" fillId="24" borderId="15" xfId="39" applyFont="1" applyFill="1" applyBorder="1" applyAlignment="1">
      <alignment horizontal="center" vertical="center" wrapText="1"/>
    </xf>
    <xf numFmtId="14" fontId="36" fillId="0" borderId="12" xfId="39" applyNumberFormat="1" applyFont="1" applyFill="1" applyBorder="1" applyAlignment="1">
      <alignment horizontal="center" vertical="center" wrapText="1"/>
    </xf>
    <xf numFmtId="14" fontId="36" fillId="0" borderId="13" xfId="39" applyNumberFormat="1" applyFont="1" applyFill="1" applyBorder="1" applyAlignment="1">
      <alignment horizontal="center" vertical="center" wrapText="1"/>
    </xf>
    <xf numFmtId="0" fontId="36" fillId="0" borderId="14" xfId="39" applyFont="1" applyBorder="1" applyAlignment="1" applyProtection="1">
      <alignment vertical="center" wrapText="1"/>
    </xf>
    <xf numFmtId="0" fontId="41" fillId="29" borderId="15" xfId="39" applyFont="1" applyFill="1" applyBorder="1" applyAlignment="1">
      <alignment horizontal="left" vertical="center" wrapText="1"/>
    </xf>
    <xf numFmtId="167" fontId="36" fillId="0" borderId="10" xfId="39" applyNumberFormat="1" applyFont="1" applyFill="1" applyBorder="1" applyAlignment="1">
      <alignment horizontal="right" vertical="center" wrapText="1"/>
    </xf>
    <xf numFmtId="167" fontId="36" fillId="0" borderId="11" xfId="39" applyNumberFormat="1" applyFont="1" applyFill="1" applyBorder="1" applyAlignment="1">
      <alignment horizontal="right" vertical="center" wrapText="1"/>
    </xf>
    <xf numFmtId="167" fontId="43" fillId="24" borderId="12" xfId="39" applyNumberFormat="1" applyFont="1" applyFill="1" applyBorder="1" applyAlignment="1">
      <alignment horizontal="right" vertical="center" wrapText="1"/>
    </xf>
    <xf numFmtId="167" fontId="36" fillId="0" borderId="10" xfId="39" applyNumberFormat="1" applyFont="1" applyFill="1" applyBorder="1" applyAlignment="1">
      <alignment vertical="center" wrapText="1"/>
    </xf>
    <xf numFmtId="167" fontId="36" fillId="0" borderId="11" xfId="39" applyNumberFormat="1" applyFont="1" applyFill="1" applyBorder="1" applyAlignment="1">
      <alignment vertical="center" wrapText="1"/>
    </xf>
    <xf numFmtId="167" fontId="43" fillId="24" borderId="13" xfId="39" applyNumberFormat="1" applyFont="1" applyFill="1" applyBorder="1" applyAlignment="1">
      <alignment horizontal="right" vertical="center" wrapText="1"/>
    </xf>
    <xf numFmtId="0" fontId="0" fillId="0" borderId="0" xfId="0"/>
    <xf numFmtId="0" fontId="2" fillId="0" borderId="0" xfId="39" applyFont="1" applyBorder="1"/>
    <xf numFmtId="0" fontId="46" fillId="26" borderId="39" xfId="0" applyFont="1" applyFill="1" applyBorder="1" applyAlignment="1">
      <alignment horizontal="center" vertical="center" wrapText="1"/>
    </xf>
    <xf numFmtId="0" fontId="46" fillId="26" borderId="40" xfId="0" applyFont="1" applyFill="1" applyBorder="1" applyAlignment="1">
      <alignment horizontal="center" vertical="center" wrapText="1"/>
    </xf>
    <xf numFmtId="0" fontId="46" fillId="26" borderId="22" xfId="0" applyFont="1" applyFill="1" applyBorder="1" applyAlignment="1">
      <alignment horizontal="center" vertical="center" wrapText="1"/>
    </xf>
    <xf numFmtId="0" fontId="0" fillId="0" borderId="71" xfId="61" applyFont="1" applyFill="1" applyBorder="1" applyAlignment="1" applyProtection="1">
      <alignment vertical="center" wrapText="1"/>
      <protection locked="0"/>
    </xf>
    <xf numFmtId="0" fontId="23" fillId="0" borderId="27" xfId="38" applyFont="1" applyFill="1" applyBorder="1" applyAlignment="1">
      <alignment vertical="center" wrapText="1"/>
    </xf>
    <xf numFmtId="0" fontId="34" fillId="0" borderId="12" xfId="0" applyFont="1" applyFill="1" applyBorder="1" applyAlignment="1">
      <alignment wrapText="1"/>
    </xf>
    <xf numFmtId="3" fontId="30" fillId="0" borderId="15" xfId="42" applyNumberFormat="1" applyFont="1" applyFill="1" applyBorder="1" applyAlignment="1" applyProtection="1">
      <alignment horizontal="center" vertical="center" wrapText="1"/>
    </xf>
    <xf numFmtId="0" fontId="23" fillId="0" borderId="72" xfId="38" applyFont="1" applyFill="1" applyBorder="1" applyAlignment="1">
      <alignment vertical="center" wrapText="1"/>
    </xf>
    <xf numFmtId="3" fontId="30" fillId="0" borderId="14" xfId="42" applyNumberFormat="1" applyFont="1" applyFill="1" applyBorder="1" applyAlignment="1" applyProtection="1">
      <alignment horizontal="center" vertical="center" wrapText="1"/>
    </xf>
    <xf numFmtId="168" fontId="42" fillId="0" borderId="12" xfId="66" applyNumberFormat="1" applyFont="1" applyBorder="1" applyAlignment="1">
      <alignment vertical="center"/>
    </xf>
    <xf numFmtId="0" fontId="23" fillId="0" borderId="54" xfId="38" applyFont="1" applyFill="1" applyBorder="1" applyAlignment="1">
      <alignment vertical="center" wrapText="1"/>
    </xf>
    <xf numFmtId="168" fontId="42" fillId="0" borderId="41" xfId="66" applyNumberFormat="1" applyFont="1" applyBorder="1" applyAlignment="1">
      <alignment vertical="center"/>
    </xf>
    <xf numFmtId="0" fontId="0" fillId="0" borderId="12" xfId="61" applyFont="1" applyFill="1" applyBorder="1" applyAlignment="1" applyProtection="1">
      <alignment vertical="center" wrapText="1"/>
      <protection locked="0"/>
    </xf>
    <xf numFmtId="0" fontId="0" fillId="0" borderId="23" xfId="61" applyFont="1" applyFill="1" applyBorder="1" applyAlignment="1" applyProtection="1">
      <alignment vertical="center" wrapText="1"/>
      <protection locked="0"/>
    </xf>
    <xf numFmtId="1" fontId="30" fillId="0" borderId="41" xfId="0" applyNumberFormat="1" applyFont="1" applyFill="1" applyBorder="1" applyAlignment="1">
      <alignment vertical="center" wrapText="1"/>
    </xf>
    <xf numFmtId="0" fontId="23" fillId="0" borderId="41" xfId="38" applyFont="1" applyFill="1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25" fillId="24" borderId="41" xfId="38" applyFont="1" applyFill="1" applyBorder="1" applyAlignment="1">
      <alignment horizontal="center" vertical="center" wrapText="1"/>
    </xf>
    <xf numFmtId="4" fontId="21" fillId="24" borderId="41" xfId="38" applyNumberFormat="1" applyFont="1" applyFill="1" applyBorder="1" applyAlignment="1">
      <alignment horizontal="center" vertical="center" wrapText="1"/>
    </xf>
    <xf numFmtId="10" fontId="25" fillId="24" borderId="41" xfId="38" applyNumberFormat="1" applyFont="1" applyFill="1" applyBorder="1" applyAlignment="1">
      <alignment horizontal="center" vertical="center" wrapText="1"/>
    </xf>
    <xf numFmtId="0" fontId="23" fillId="0" borderId="71" xfId="38" applyFont="1" applyFill="1" applyBorder="1" applyAlignment="1">
      <alignment horizontal="center" vertical="center" wrapText="1"/>
    </xf>
    <xf numFmtId="0" fontId="23" fillId="0" borderId="41" xfId="38" applyFont="1" applyFill="1" applyBorder="1" applyAlignment="1">
      <alignment horizontal="center" vertical="center" wrapText="1"/>
    </xf>
    <xf numFmtId="168" fontId="42" fillId="29" borderId="41" xfId="174" applyNumberFormat="1" applyFont="1" applyFill="1" applyBorder="1" applyAlignment="1">
      <alignment vertical="center"/>
    </xf>
    <xf numFmtId="4" fontId="25" fillId="24" borderId="41" xfId="38" applyNumberFormat="1" applyFont="1" applyFill="1" applyBorder="1" applyAlignment="1">
      <alignment horizontal="center" vertical="center" wrapText="1"/>
    </xf>
    <xf numFmtId="0" fontId="42" fillId="0" borderId="41" xfId="61" applyFont="1" applyFill="1" applyBorder="1" applyAlignment="1" applyProtection="1">
      <alignment vertical="center" wrapText="1"/>
      <protection locked="0"/>
    </xf>
    <xf numFmtId="0" fontId="34" fillId="0" borderId="41" xfId="0" applyFont="1" applyFill="1" applyBorder="1" applyAlignment="1">
      <alignment wrapText="1"/>
    </xf>
    <xf numFmtId="0" fontId="0" fillId="0" borderId="41" xfId="0" applyBorder="1"/>
    <xf numFmtId="1" fontId="23" fillId="0" borderId="41" xfId="38" applyNumberFormat="1" applyFont="1" applyFill="1" applyBorder="1" applyAlignment="1">
      <alignment horizontal="center" vertical="center" wrapText="1"/>
    </xf>
    <xf numFmtId="1" fontId="23" fillId="0" borderId="12" xfId="38" applyNumberFormat="1" applyFont="1" applyFill="1" applyBorder="1" applyAlignment="1">
      <alignment horizontal="center" vertical="center" wrapText="1"/>
    </xf>
    <xf numFmtId="0" fontId="46" fillId="27" borderId="41" xfId="0" applyFont="1" applyFill="1" applyBorder="1" applyAlignment="1">
      <alignment horizontal="justify" vertical="center" wrapText="1"/>
    </xf>
    <xf numFmtId="0" fontId="48" fillId="27" borderId="41" xfId="0" applyFont="1" applyFill="1" applyBorder="1" applyAlignment="1">
      <alignment horizontal="justify" vertical="center" wrapText="1"/>
    </xf>
    <xf numFmtId="0" fontId="49" fillId="0" borderId="41" xfId="0" applyFont="1" applyBorder="1" applyAlignment="1">
      <alignment horizontal="justify" vertical="center" wrapText="1"/>
    </xf>
    <xf numFmtId="0" fontId="49" fillId="0" borderId="41" xfId="0" applyFont="1" applyBorder="1" applyAlignment="1">
      <alignment horizontal="center" vertical="center" wrapText="1"/>
    </xf>
    <xf numFmtId="17" fontId="49" fillId="0" borderId="41" xfId="0" applyNumberFormat="1" applyFont="1" applyBorder="1" applyAlignment="1">
      <alignment horizontal="center" vertical="center" wrapText="1"/>
    </xf>
    <xf numFmtId="166" fontId="50" fillId="0" borderId="41" xfId="39" applyNumberFormat="1" applyFont="1" applyFill="1" applyBorder="1" applyAlignment="1">
      <alignment vertical="center" wrapText="1"/>
    </xf>
    <xf numFmtId="0" fontId="46" fillId="28" borderId="41" xfId="0" applyFont="1" applyFill="1" applyBorder="1" applyAlignment="1">
      <alignment horizontal="justify" vertical="center" wrapText="1"/>
    </xf>
    <xf numFmtId="0" fontId="48" fillId="28" borderId="41" xfId="0" applyFont="1" applyFill="1" applyBorder="1" applyAlignment="1">
      <alignment horizontal="justify" vertical="center" wrapText="1"/>
    </xf>
    <xf numFmtId="166" fontId="32" fillId="0" borderId="0" xfId="0" applyNumberFormat="1" applyFont="1"/>
    <xf numFmtId="0" fontId="37" fillId="0" borderId="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59" applyFont="1" applyAlignment="1">
      <alignment horizontal="left" vertical="center" wrapText="1"/>
    </xf>
    <xf numFmtId="0" fontId="39" fillId="25" borderId="21" xfId="46" applyFont="1" applyFill="1" applyBorder="1" applyAlignment="1">
      <alignment horizontal="center" vertical="center"/>
    </xf>
    <xf numFmtId="0" fontId="39" fillId="25" borderId="33" xfId="46" applyFont="1" applyFill="1" applyBorder="1" applyAlignment="1">
      <alignment horizontal="center" vertical="center"/>
    </xf>
    <xf numFmtId="0" fontId="39" fillId="25" borderId="22" xfId="46" applyFont="1" applyFill="1" applyBorder="1" applyAlignment="1">
      <alignment horizontal="center" vertical="center"/>
    </xf>
    <xf numFmtId="0" fontId="38" fillId="25" borderId="34" xfId="46" applyFont="1" applyFill="1" applyBorder="1" applyAlignment="1">
      <alignment horizontal="center" vertical="center"/>
    </xf>
    <xf numFmtId="0" fontId="38" fillId="25" borderId="0" xfId="46" applyFont="1" applyFill="1" applyBorder="1" applyAlignment="1">
      <alignment horizontal="center" vertical="center"/>
    </xf>
    <xf numFmtId="0" fontId="38" fillId="25" borderId="35" xfId="46" applyFont="1" applyFill="1" applyBorder="1" applyAlignment="1">
      <alignment horizontal="center" vertical="center"/>
    </xf>
    <xf numFmtId="0" fontId="41" fillId="0" borderId="29" xfId="39" applyFont="1" applyBorder="1" applyAlignment="1">
      <alignment horizontal="center" vertical="center"/>
    </xf>
    <xf numFmtId="0" fontId="41" fillId="0" borderId="30" xfId="39" applyFont="1" applyBorder="1" applyAlignment="1">
      <alignment horizontal="center" vertical="center"/>
    </xf>
    <xf numFmtId="0" fontId="41" fillId="0" borderId="31" xfId="39" applyFont="1" applyBorder="1" applyAlignment="1">
      <alignment horizontal="center" vertical="center"/>
    </xf>
    <xf numFmtId="0" fontId="36" fillId="0" borderId="14" xfId="39" applyFont="1" applyBorder="1" applyAlignment="1">
      <alignment horizontal="center" vertical="center"/>
    </xf>
    <xf numFmtId="0" fontId="36" fillId="0" borderId="0" xfId="39" applyFont="1" applyAlignment="1">
      <alignment horizontal="left" vertical="center" wrapText="1"/>
    </xf>
    <xf numFmtId="0" fontId="40" fillId="25" borderId="36" xfId="46" applyFont="1" applyFill="1" applyBorder="1" applyAlignment="1">
      <alignment horizontal="center" vertical="center"/>
    </xf>
    <xf numFmtId="0" fontId="40" fillId="25" borderId="37" xfId="46" applyFont="1" applyFill="1" applyBorder="1" applyAlignment="1">
      <alignment horizontal="center" vertical="center"/>
    </xf>
    <xf numFmtId="0" fontId="40" fillId="25" borderId="38" xfId="46" applyFont="1" applyFill="1" applyBorder="1" applyAlignment="1">
      <alignment horizontal="center" vertical="center"/>
    </xf>
    <xf numFmtId="0" fontId="29" fillId="0" borderId="24" xfId="39" applyFont="1" applyFill="1" applyBorder="1" applyAlignment="1">
      <alignment horizontal="center" vertical="center" wrapText="1"/>
    </xf>
    <xf numFmtId="0" fontId="43" fillId="24" borderId="18" xfId="39" applyFont="1" applyFill="1" applyBorder="1" applyAlignment="1">
      <alignment horizontal="center" vertical="center" wrapText="1"/>
    </xf>
    <xf numFmtId="0" fontId="43" fillId="24" borderId="19" xfId="39" applyFont="1" applyFill="1" applyBorder="1" applyAlignment="1">
      <alignment horizontal="center" vertical="center" wrapText="1"/>
    </xf>
    <xf numFmtId="0" fontId="43" fillId="24" borderId="20" xfId="39" applyFont="1" applyFill="1" applyBorder="1" applyAlignment="1">
      <alignment horizontal="center" vertical="center" wrapText="1"/>
    </xf>
    <xf numFmtId="0" fontId="41" fillId="0" borderId="23" xfId="39" applyFont="1" applyFill="1" applyBorder="1" applyAlignment="1">
      <alignment horizontal="center" vertical="center" wrapText="1"/>
    </xf>
    <xf numFmtId="0" fontId="36" fillId="0" borderId="12" xfId="39" applyFont="1" applyFill="1" applyBorder="1" applyAlignment="1">
      <alignment horizontal="center" vertical="center" wrapText="1"/>
    </xf>
    <xf numFmtId="0" fontId="36" fillId="0" borderId="13" xfId="39" applyFont="1" applyFill="1" applyBorder="1" applyAlignment="1">
      <alignment horizontal="center" vertical="center" wrapText="1"/>
    </xf>
    <xf numFmtId="0" fontId="41" fillId="25" borderId="0" xfId="46" applyFont="1" applyFill="1" applyBorder="1" applyAlignment="1">
      <alignment horizontal="center" vertical="center"/>
    </xf>
    <xf numFmtId="0" fontId="25" fillId="24" borderId="41" xfId="38" applyFont="1" applyFill="1" applyBorder="1" applyAlignment="1">
      <alignment horizontal="center" vertical="center" wrapText="1"/>
    </xf>
    <xf numFmtId="0" fontId="25" fillId="24" borderId="11" xfId="38" applyFont="1" applyFill="1" applyBorder="1" applyAlignment="1">
      <alignment horizontal="center" vertical="center" wrapText="1"/>
    </xf>
    <xf numFmtId="0" fontId="25" fillId="24" borderId="14" xfId="38" applyFont="1" applyFill="1" applyBorder="1" applyAlignment="1">
      <alignment horizontal="center" vertical="center" wrapText="1"/>
    </xf>
    <xf numFmtId="0" fontId="25" fillId="24" borderId="41" xfId="38" applyFont="1" applyFill="1" applyBorder="1" applyAlignment="1">
      <alignment horizontal="center" vertical="center"/>
    </xf>
    <xf numFmtId="0" fontId="25" fillId="24" borderId="71" xfId="38" applyFont="1" applyFill="1" applyBorder="1" applyAlignment="1">
      <alignment horizontal="center" vertical="center" wrapText="1"/>
    </xf>
    <xf numFmtId="10" fontId="25" fillId="24" borderId="71" xfId="38" applyNumberFormat="1" applyFont="1" applyFill="1" applyBorder="1" applyAlignment="1">
      <alignment horizontal="center" vertical="center" wrapText="1"/>
    </xf>
    <xf numFmtId="10" fontId="25" fillId="24" borderId="27" xfId="38" applyNumberFormat="1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left" vertical="center" wrapText="1"/>
    </xf>
    <xf numFmtId="0" fontId="26" fillId="0" borderId="16" xfId="38" applyFont="1" applyFill="1" applyBorder="1" applyAlignment="1">
      <alignment horizontal="center" vertical="center" wrapText="1"/>
    </xf>
    <xf numFmtId="0" fontId="26" fillId="0" borderId="32" xfId="38" applyFont="1" applyFill="1" applyBorder="1" applyAlignment="1">
      <alignment horizontal="center" vertical="center" wrapText="1"/>
    </xf>
    <xf numFmtId="0" fontId="26" fillId="0" borderId="17" xfId="38" applyFont="1" applyFill="1" applyBorder="1" applyAlignment="1">
      <alignment horizontal="center" vertical="center" wrapText="1"/>
    </xf>
    <xf numFmtId="0" fontId="25" fillId="24" borderId="54" xfId="38" applyFont="1" applyFill="1" applyBorder="1" applyAlignment="1">
      <alignment horizontal="center" vertical="center" wrapText="1"/>
    </xf>
    <xf numFmtId="0" fontId="25" fillId="24" borderId="73" xfId="38" applyFont="1" applyFill="1" applyBorder="1" applyAlignment="1">
      <alignment horizontal="center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24" fillId="24" borderId="28" xfId="38" applyFont="1" applyFill="1" applyBorder="1" applyAlignment="1">
      <alignment horizontal="center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39" fillId="25" borderId="34" xfId="46" applyFont="1" applyFill="1" applyBorder="1" applyAlignment="1">
      <alignment horizontal="center" vertical="center"/>
    </xf>
    <xf numFmtId="0" fontId="39" fillId="25" borderId="0" xfId="46" applyFont="1" applyFill="1" applyBorder="1" applyAlignment="1">
      <alignment horizontal="center" vertical="center"/>
    </xf>
    <xf numFmtId="0" fontId="39" fillId="25" borderId="35" xfId="46" applyFont="1" applyFill="1" applyBorder="1" applyAlignment="1">
      <alignment horizontal="center" vertical="center"/>
    </xf>
    <xf numFmtId="0" fontId="39" fillId="25" borderId="36" xfId="46" applyFont="1" applyFill="1" applyBorder="1" applyAlignment="1">
      <alignment horizontal="center" vertical="center"/>
    </xf>
    <xf numFmtId="0" fontId="39" fillId="25" borderId="37" xfId="46" applyFont="1" applyFill="1" applyBorder="1" applyAlignment="1">
      <alignment horizontal="center" vertical="center"/>
    </xf>
    <xf numFmtId="0" fontId="39" fillId="25" borderId="38" xfId="46" applyFont="1" applyFill="1" applyBorder="1" applyAlignment="1">
      <alignment horizontal="center" vertical="center"/>
    </xf>
  </cellXfs>
  <cellStyles count="263">
    <cellStyle name="20% - Accent1 2" xfId="1" xr:uid="{00000000-0005-0000-0000-000000000000}"/>
    <cellStyle name="20% - Accent1 2 2" xfId="47" xr:uid="{00000000-0005-0000-0000-000001000000}"/>
    <cellStyle name="20% - Accent1 3" xfId="69" xr:uid="{00000000-0005-0000-0000-000002000000}"/>
    <cellStyle name="20% - Accent1 4" xfId="70" xr:uid="{00000000-0005-0000-0000-000003000000}"/>
    <cellStyle name="20% - Accent2 2" xfId="2" xr:uid="{00000000-0005-0000-0000-000004000000}"/>
    <cellStyle name="20% - Accent2 2 2" xfId="48" xr:uid="{00000000-0005-0000-0000-000005000000}"/>
    <cellStyle name="20% - Accent2 3" xfId="75" xr:uid="{00000000-0005-0000-0000-000006000000}"/>
    <cellStyle name="20% - Accent2 4" xfId="72" xr:uid="{00000000-0005-0000-0000-000007000000}"/>
    <cellStyle name="20% - Accent3 2" xfId="3" xr:uid="{00000000-0005-0000-0000-000008000000}"/>
    <cellStyle name="20% - Accent3 2 2" xfId="49" xr:uid="{00000000-0005-0000-0000-000009000000}"/>
    <cellStyle name="20% - Accent3 3" xfId="73" xr:uid="{00000000-0005-0000-0000-00000A000000}"/>
    <cellStyle name="20% - Accent3 4" xfId="76" xr:uid="{00000000-0005-0000-0000-00000B000000}"/>
    <cellStyle name="20% - Accent4 2" xfId="4" xr:uid="{00000000-0005-0000-0000-00000C000000}"/>
    <cellStyle name="20% - Accent4 2 2" xfId="50" xr:uid="{00000000-0005-0000-0000-00000D000000}"/>
    <cellStyle name="20% - Accent4 3" xfId="74" xr:uid="{00000000-0005-0000-0000-00000E000000}"/>
    <cellStyle name="20% - Accent4 4" xfId="77" xr:uid="{00000000-0005-0000-0000-00000F000000}"/>
    <cellStyle name="20% - Accent5 2" xfId="5" xr:uid="{00000000-0005-0000-0000-000010000000}"/>
    <cellStyle name="20% - Accent5 2 2" xfId="51" xr:uid="{00000000-0005-0000-0000-000011000000}"/>
    <cellStyle name="20% - Accent5 3" xfId="79" xr:uid="{00000000-0005-0000-0000-000012000000}"/>
    <cellStyle name="20% - Accent5 4" xfId="80" xr:uid="{00000000-0005-0000-0000-000013000000}"/>
    <cellStyle name="20% - Accent6 2" xfId="6" xr:uid="{00000000-0005-0000-0000-000014000000}"/>
    <cellStyle name="20% - Accent6 2 2" xfId="52" xr:uid="{00000000-0005-0000-0000-000015000000}"/>
    <cellStyle name="20% - Accent6 3" xfId="82" xr:uid="{00000000-0005-0000-0000-000016000000}"/>
    <cellStyle name="20% - Accent6 4" xfId="83" xr:uid="{00000000-0005-0000-0000-000017000000}"/>
    <cellStyle name="40% - Accent1 2" xfId="7" xr:uid="{00000000-0005-0000-0000-000018000000}"/>
    <cellStyle name="40% - Accent1 2 2" xfId="53" xr:uid="{00000000-0005-0000-0000-000019000000}"/>
    <cellStyle name="40% - Accent1 3" xfId="85" xr:uid="{00000000-0005-0000-0000-00001A000000}"/>
    <cellStyle name="40% - Accent1 4" xfId="86" xr:uid="{00000000-0005-0000-0000-00001B000000}"/>
    <cellStyle name="40% - Accent2 2" xfId="8" xr:uid="{00000000-0005-0000-0000-00001C000000}"/>
    <cellStyle name="40% - Accent2 2 2" xfId="54" xr:uid="{00000000-0005-0000-0000-00001D000000}"/>
    <cellStyle name="40% - Accent2 3" xfId="88" xr:uid="{00000000-0005-0000-0000-00001E000000}"/>
    <cellStyle name="40% - Accent2 4" xfId="89" xr:uid="{00000000-0005-0000-0000-00001F000000}"/>
    <cellStyle name="40% - Accent3 2" xfId="9" xr:uid="{00000000-0005-0000-0000-000020000000}"/>
    <cellStyle name="40% - Accent3 2 2" xfId="55" xr:uid="{00000000-0005-0000-0000-000021000000}"/>
    <cellStyle name="40% - Accent3 3" xfId="91" xr:uid="{00000000-0005-0000-0000-000022000000}"/>
    <cellStyle name="40% - Accent3 4" xfId="92" xr:uid="{00000000-0005-0000-0000-000023000000}"/>
    <cellStyle name="40% - Accent4 2" xfId="10" xr:uid="{00000000-0005-0000-0000-000024000000}"/>
    <cellStyle name="40% - Accent4 2 2" xfId="56" xr:uid="{00000000-0005-0000-0000-000025000000}"/>
    <cellStyle name="40% - Accent4 3" xfId="94" xr:uid="{00000000-0005-0000-0000-000026000000}"/>
    <cellStyle name="40% - Accent4 4" xfId="95" xr:uid="{00000000-0005-0000-0000-000027000000}"/>
    <cellStyle name="40% - Accent5 2" xfId="11" xr:uid="{00000000-0005-0000-0000-000028000000}"/>
    <cellStyle name="40% - Accent5 2 2" xfId="57" xr:uid="{00000000-0005-0000-0000-000029000000}"/>
    <cellStyle name="40% - Accent5 3" xfId="97" xr:uid="{00000000-0005-0000-0000-00002A000000}"/>
    <cellStyle name="40% - Accent5 4" xfId="98" xr:uid="{00000000-0005-0000-0000-00002B000000}"/>
    <cellStyle name="40% - Accent6 2" xfId="12" xr:uid="{00000000-0005-0000-0000-00002C000000}"/>
    <cellStyle name="40% - Accent6 2 2" xfId="58" xr:uid="{00000000-0005-0000-0000-00002D000000}"/>
    <cellStyle name="40% - Accent6 3" xfId="100" xr:uid="{00000000-0005-0000-0000-00002E000000}"/>
    <cellStyle name="40% - Accent6 4" xfId="101" xr:uid="{00000000-0005-0000-0000-00002F000000}"/>
    <cellStyle name="60% - Accent1 2" xfId="13" xr:uid="{00000000-0005-0000-0000-000030000000}"/>
    <cellStyle name="60% - Accent1 3" xfId="102" xr:uid="{00000000-0005-0000-0000-000031000000}"/>
    <cellStyle name="60% - Accent1 4" xfId="103" xr:uid="{00000000-0005-0000-0000-000032000000}"/>
    <cellStyle name="60% - Accent2 2" xfId="14" xr:uid="{00000000-0005-0000-0000-000033000000}"/>
    <cellStyle name="60% - Accent2 3" xfId="104" xr:uid="{00000000-0005-0000-0000-000034000000}"/>
    <cellStyle name="60% - Accent2 4" xfId="105" xr:uid="{00000000-0005-0000-0000-000035000000}"/>
    <cellStyle name="60% - Accent3 2" xfId="15" xr:uid="{00000000-0005-0000-0000-000036000000}"/>
    <cellStyle name="60% - Accent3 3" xfId="106" xr:uid="{00000000-0005-0000-0000-000037000000}"/>
    <cellStyle name="60% - Accent3 4" xfId="107" xr:uid="{00000000-0005-0000-0000-000038000000}"/>
    <cellStyle name="60% - Accent4 2" xfId="16" xr:uid="{00000000-0005-0000-0000-000039000000}"/>
    <cellStyle name="60% - Accent4 3" xfId="108" xr:uid="{00000000-0005-0000-0000-00003A000000}"/>
    <cellStyle name="60% - Accent4 4" xfId="109" xr:uid="{00000000-0005-0000-0000-00003B000000}"/>
    <cellStyle name="60% - Accent5 2" xfId="17" xr:uid="{00000000-0005-0000-0000-00003C000000}"/>
    <cellStyle name="60% - Accent5 3" xfId="111" xr:uid="{00000000-0005-0000-0000-00003D000000}"/>
    <cellStyle name="60% - Accent5 4" xfId="112" xr:uid="{00000000-0005-0000-0000-00003E000000}"/>
    <cellStyle name="60% - Accent6 2" xfId="18" xr:uid="{00000000-0005-0000-0000-00003F000000}"/>
    <cellStyle name="60% - Accent6 3" xfId="114" xr:uid="{00000000-0005-0000-0000-000040000000}"/>
    <cellStyle name="60% - Accent6 4" xfId="115" xr:uid="{00000000-0005-0000-0000-000041000000}"/>
    <cellStyle name="Accent1 2" xfId="19" xr:uid="{00000000-0005-0000-0000-000042000000}"/>
    <cellStyle name="Accent1 3" xfId="117" xr:uid="{00000000-0005-0000-0000-000043000000}"/>
    <cellStyle name="Accent1 4" xfId="118" xr:uid="{00000000-0005-0000-0000-000044000000}"/>
    <cellStyle name="Accent2 2" xfId="20" xr:uid="{00000000-0005-0000-0000-000045000000}"/>
    <cellStyle name="Accent2 3" xfId="120" xr:uid="{00000000-0005-0000-0000-000046000000}"/>
    <cellStyle name="Accent2 4" xfId="121" xr:uid="{00000000-0005-0000-0000-000047000000}"/>
    <cellStyle name="Accent3 2" xfId="21" xr:uid="{00000000-0005-0000-0000-000048000000}"/>
    <cellStyle name="Accent3 3" xfId="122" xr:uid="{00000000-0005-0000-0000-000049000000}"/>
    <cellStyle name="Accent3 4" xfId="123" xr:uid="{00000000-0005-0000-0000-00004A000000}"/>
    <cellStyle name="Accent4 2" xfId="22" xr:uid="{00000000-0005-0000-0000-00004B000000}"/>
    <cellStyle name="Accent4 3" xfId="125" xr:uid="{00000000-0005-0000-0000-00004C000000}"/>
    <cellStyle name="Accent4 4" xfId="126" xr:uid="{00000000-0005-0000-0000-00004D000000}"/>
    <cellStyle name="Accent5 2" xfId="23" xr:uid="{00000000-0005-0000-0000-00004E000000}"/>
    <cellStyle name="Accent5 3" xfId="127" xr:uid="{00000000-0005-0000-0000-00004F000000}"/>
    <cellStyle name="Accent5 4" xfId="128" xr:uid="{00000000-0005-0000-0000-000050000000}"/>
    <cellStyle name="Accent6 2" xfId="24" xr:uid="{00000000-0005-0000-0000-000051000000}"/>
    <cellStyle name="Accent6 3" xfId="129" xr:uid="{00000000-0005-0000-0000-000052000000}"/>
    <cellStyle name="Accent6 4" xfId="130" xr:uid="{00000000-0005-0000-0000-000053000000}"/>
    <cellStyle name="Bad 2" xfId="25" xr:uid="{00000000-0005-0000-0000-000054000000}"/>
    <cellStyle name="Bad 3" xfId="132" xr:uid="{00000000-0005-0000-0000-000055000000}"/>
    <cellStyle name="Bad 4" xfId="133" xr:uid="{00000000-0005-0000-0000-000056000000}"/>
    <cellStyle name="Calculation 2" xfId="26" xr:uid="{00000000-0005-0000-0000-000057000000}"/>
    <cellStyle name="Calculation 2 2" xfId="199" xr:uid="{00000000-0005-0000-0000-000058000000}"/>
    <cellStyle name="Calculation 2 3" xfId="196" xr:uid="{00000000-0005-0000-0000-000059000000}"/>
    <cellStyle name="Calculation 2 4" xfId="180" xr:uid="{00000000-0005-0000-0000-00005A000000}"/>
    <cellStyle name="Calculation 2 5" xfId="192" xr:uid="{00000000-0005-0000-0000-00005B000000}"/>
    <cellStyle name="Calculation 2 6" xfId="134" xr:uid="{00000000-0005-0000-0000-00005C000000}"/>
    <cellStyle name="Calculation 2 7" xfId="189" xr:uid="{00000000-0005-0000-0000-00005D000000}"/>
    <cellStyle name="Calculation 2 8" xfId="204" xr:uid="{00000000-0005-0000-0000-00005E000000}"/>
    <cellStyle name="Calculation 3" xfId="135" xr:uid="{00000000-0005-0000-0000-00005F000000}"/>
    <cellStyle name="Calculation 3 2" xfId="200" xr:uid="{00000000-0005-0000-0000-000060000000}"/>
    <cellStyle name="Calculation 3 3" xfId="197" xr:uid="{00000000-0005-0000-0000-000061000000}"/>
    <cellStyle name="Calculation 3 4" xfId="68" xr:uid="{00000000-0005-0000-0000-000062000000}"/>
    <cellStyle name="Calculation 3 5" xfId="191" xr:uid="{00000000-0005-0000-0000-000063000000}"/>
    <cellStyle name="Calculation 3 6" xfId="233" xr:uid="{00000000-0005-0000-0000-000064000000}"/>
    <cellStyle name="Calculation 3 7" xfId="188" xr:uid="{00000000-0005-0000-0000-000065000000}"/>
    <cellStyle name="Calculation 3 8" xfId="203" xr:uid="{00000000-0005-0000-0000-000066000000}"/>
    <cellStyle name="Calculation 4" xfId="136" xr:uid="{00000000-0005-0000-0000-000067000000}"/>
    <cellStyle name="Calculation 4 2" xfId="201" xr:uid="{00000000-0005-0000-0000-000068000000}"/>
    <cellStyle name="Calculation 4 3" xfId="198" xr:uid="{00000000-0005-0000-0000-000069000000}"/>
    <cellStyle name="Calculation 4 4" xfId="71" xr:uid="{00000000-0005-0000-0000-00006A000000}"/>
    <cellStyle name="Calculation 4 5" xfId="190" xr:uid="{00000000-0005-0000-0000-00006B000000}"/>
    <cellStyle name="Calculation 4 6" xfId="207" xr:uid="{00000000-0005-0000-0000-00006C000000}"/>
    <cellStyle name="Calculation 4 7" xfId="187" xr:uid="{00000000-0005-0000-0000-00006D000000}"/>
    <cellStyle name="Calculation 4 8" xfId="202" xr:uid="{00000000-0005-0000-0000-00006E000000}"/>
    <cellStyle name="Check Cell 2" xfId="27" xr:uid="{00000000-0005-0000-0000-00006F000000}"/>
    <cellStyle name="Check Cell 3" xfId="137" xr:uid="{00000000-0005-0000-0000-000070000000}"/>
    <cellStyle name="Check Cell 4" xfId="138" xr:uid="{00000000-0005-0000-0000-000071000000}"/>
    <cellStyle name="Comma" xfId="36" builtinId="3"/>
    <cellStyle name="Explanatory Text 2" xfId="28" xr:uid="{00000000-0005-0000-0000-000073000000}"/>
    <cellStyle name="Explanatory Text 3" xfId="139" xr:uid="{00000000-0005-0000-0000-000074000000}"/>
    <cellStyle name="Explanatory Text 4" xfId="140" xr:uid="{00000000-0005-0000-0000-000075000000}"/>
    <cellStyle name="Good 2" xfId="29" xr:uid="{00000000-0005-0000-0000-000076000000}"/>
    <cellStyle name="Good 3" xfId="141" xr:uid="{00000000-0005-0000-0000-000077000000}"/>
    <cellStyle name="Good 4" xfId="142" xr:uid="{00000000-0005-0000-0000-000078000000}"/>
    <cellStyle name="Heading 1 2" xfId="30" xr:uid="{00000000-0005-0000-0000-000079000000}"/>
    <cellStyle name="Heading 1 3" xfId="143" xr:uid="{00000000-0005-0000-0000-00007A000000}"/>
    <cellStyle name="Heading 1 4" xfId="144" xr:uid="{00000000-0005-0000-0000-00007B000000}"/>
    <cellStyle name="Heading 2 2" xfId="31" xr:uid="{00000000-0005-0000-0000-00007C000000}"/>
    <cellStyle name="Heading 2 3" xfId="145" xr:uid="{00000000-0005-0000-0000-00007D000000}"/>
    <cellStyle name="Heading 2 4" xfId="146" xr:uid="{00000000-0005-0000-0000-00007E000000}"/>
    <cellStyle name="Heading 3 2" xfId="32" xr:uid="{00000000-0005-0000-0000-00007F000000}"/>
    <cellStyle name="Heading 3 3" xfId="148" xr:uid="{00000000-0005-0000-0000-000080000000}"/>
    <cellStyle name="Heading 3 4" xfId="149" xr:uid="{00000000-0005-0000-0000-000081000000}"/>
    <cellStyle name="Heading 4 2" xfId="33" xr:uid="{00000000-0005-0000-0000-000082000000}"/>
    <cellStyle name="Heading 4 3" xfId="151" xr:uid="{00000000-0005-0000-0000-000083000000}"/>
    <cellStyle name="Heading 4 4" xfId="152" xr:uid="{00000000-0005-0000-0000-000084000000}"/>
    <cellStyle name="Input 2" xfId="34" xr:uid="{00000000-0005-0000-0000-000085000000}"/>
    <cellStyle name="Input 2 2" xfId="209" xr:uid="{00000000-0005-0000-0000-000086000000}"/>
    <cellStyle name="Input 2 3" xfId="205" xr:uid="{00000000-0005-0000-0000-000087000000}"/>
    <cellStyle name="Input 2 4" xfId="224" xr:uid="{00000000-0005-0000-0000-000088000000}"/>
    <cellStyle name="Input 2 5" xfId="78" xr:uid="{00000000-0005-0000-0000-000089000000}"/>
    <cellStyle name="Input 2 6" xfId="242" xr:uid="{00000000-0005-0000-0000-00008A000000}"/>
    <cellStyle name="Input 2 7" xfId="150" xr:uid="{00000000-0005-0000-0000-00008B000000}"/>
    <cellStyle name="Input 2 8" xfId="195" xr:uid="{00000000-0005-0000-0000-00008C000000}"/>
    <cellStyle name="Input 3" xfId="154" xr:uid="{00000000-0005-0000-0000-00008D000000}"/>
    <cellStyle name="Input 3 2" xfId="210" xr:uid="{00000000-0005-0000-0000-00008E000000}"/>
    <cellStyle name="Input 3 3" xfId="206" xr:uid="{00000000-0005-0000-0000-00008F000000}"/>
    <cellStyle name="Input 3 4" xfId="116" xr:uid="{00000000-0005-0000-0000-000090000000}"/>
    <cellStyle name="Input 3 5" xfId="81" xr:uid="{00000000-0005-0000-0000-000091000000}"/>
    <cellStyle name="Input 3 6" xfId="243" xr:uid="{00000000-0005-0000-0000-000092000000}"/>
    <cellStyle name="Input 3 7" xfId="96" xr:uid="{00000000-0005-0000-0000-000093000000}"/>
    <cellStyle name="Input 3 8" xfId="194" xr:uid="{00000000-0005-0000-0000-000094000000}"/>
    <cellStyle name="Input 4" xfId="155" xr:uid="{00000000-0005-0000-0000-000095000000}"/>
    <cellStyle name="Input 4 2" xfId="211" xr:uid="{00000000-0005-0000-0000-000096000000}"/>
    <cellStyle name="Input 4 3" xfId="147" xr:uid="{00000000-0005-0000-0000-000097000000}"/>
    <cellStyle name="Input 4 4" xfId="226" xr:uid="{00000000-0005-0000-0000-000098000000}"/>
    <cellStyle name="Input 4 5" xfId="84" xr:uid="{00000000-0005-0000-0000-000099000000}"/>
    <cellStyle name="Input 4 6" xfId="244" xr:uid="{00000000-0005-0000-0000-00009A000000}"/>
    <cellStyle name="Input 4 7" xfId="99" xr:uid="{00000000-0005-0000-0000-00009B000000}"/>
    <cellStyle name="Input 4 8" xfId="193" xr:uid="{00000000-0005-0000-0000-00009C000000}"/>
    <cellStyle name="Linked Cell 2" xfId="35" xr:uid="{00000000-0005-0000-0000-00009D000000}"/>
    <cellStyle name="Linked Cell 3" xfId="157" xr:uid="{00000000-0005-0000-0000-00009E000000}"/>
    <cellStyle name="Linked Cell 4" xfId="158" xr:uid="{00000000-0005-0000-0000-00009F000000}"/>
    <cellStyle name="Millares 2" xfId="62" xr:uid="{00000000-0005-0000-0000-0000A0000000}"/>
    <cellStyle name="Millares 3" xfId="174" xr:uid="{00000000-0005-0000-0000-0000A1000000}"/>
    <cellStyle name="Neutral 2" xfId="37" xr:uid="{00000000-0005-0000-0000-0000A2000000}"/>
    <cellStyle name="Neutral 3" xfId="160" xr:uid="{00000000-0005-0000-0000-0000A3000000}"/>
    <cellStyle name="Neutral 4" xfId="161" xr:uid="{00000000-0005-0000-0000-0000A4000000}"/>
    <cellStyle name="Normal" xfId="0" builtinId="0"/>
    <cellStyle name="Normal 2" xfId="38" xr:uid="{00000000-0005-0000-0000-0000A6000000}"/>
    <cellStyle name="Normal 2 2" xfId="63" xr:uid="{00000000-0005-0000-0000-0000A7000000}"/>
    <cellStyle name="Normal 2 3" xfId="59" xr:uid="{00000000-0005-0000-0000-0000A8000000}"/>
    <cellStyle name="Normal 2 4" xfId="162" xr:uid="{00000000-0005-0000-0000-0000A9000000}"/>
    <cellStyle name="Normal 3" xfId="39" xr:uid="{00000000-0005-0000-0000-0000AA000000}"/>
    <cellStyle name="Normal 3 2" xfId="163" xr:uid="{00000000-0005-0000-0000-0000AB000000}"/>
    <cellStyle name="Normal 4" xfId="61" xr:uid="{00000000-0005-0000-0000-0000AC000000}"/>
    <cellStyle name="Normal 4 2" xfId="178" xr:uid="{00000000-0005-0000-0000-0000AD000000}"/>
    <cellStyle name="Normal 5" xfId="67" xr:uid="{00000000-0005-0000-0000-0000AE000000}"/>
    <cellStyle name="Normal 5 2" xfId="179" xr:uid="{00000000-0005-0000-0000-0000AF000000}"/>
    <cellStyle name="Normal 6" xfId="175" xr:uid="{00000000-0005-0000-0000-0000B0000000}"/>
    <cellStyle name="Normal 7" xfId="66" xr:uid="{00000000-0005-0000-0000-0000B1000000}"/>
    <cellStyle name="Normal_POA 2010 29-01-10 modificacion presupuestaria" xfId="46" xr:uid="{00000000-0005-0000-0000-0000B2000000}"/>
    <cellStyle name="Note 2" xfId="40" xr:uid="{00000000-0005-0000-0000-0000B3000000}"/>
    <cellStyle name="Note 2 10" xfId="186" xr:uid="{00000000-0005-0000-0000-0000B4000000}"/>
    <cellStyle name="Note 2 2" xfId="64" xr:uid="{00000000-0005-0000-0000-0000B5000000}"/>
    <cellStyle name="Note 2 3" xfId="60" xr:uid="{00000000-0005-0000-0000-0000B6000000}"/>
    <cellStyle name="Note 2 4" xfId="214" xr:uid="{00000000-0005-0000-0000-0000B7000000}"/>
    <cellStyle name="Note 2 5" xfId="208" xr:uid="{00000000-0005-0000-0000-0000B8000000}"/>
    <cellStyle name="Note 2 6" xfId="235" xr:uid="{00000000-0005-0000-0000-0000B9000000}"/>
    <cellStyle name="Note 2 7" xfId="110" xr:uid="{00000000-0005-0000-0000-0000BA000000}"/>
    <cellStyle name="Note 2 8" xfId="245" xr:uid="{00000000-0005-0000-0000-0000BB000000}"/>
    <cellStyle name="Note 2 9" xfId="254" xr:uid="{00000000-0005-0000-0000-0000BC000000}"/>
    <cellStyle name="Note 3" xfId="164" xr:uid="{00000000-0005-0000-0000-0000BD000000}"/>
    <cellStyle name="Note 3 2" xfId="215" xr:uid="{00000000-0005-0000-0000-0000BE000000}"/>
    <cellStyle name="Note 3 3" xfId="230" xr:uid="{00000000-0005-0000-0000-0000BF000000}"/>
    <cellStyle name="Note 3 4" xfId="220" xr:uid="{00000000-0005-0000-0000-0000C0000000}"/>
    <cellStyle name="Note 3 5" xfId="156" xr:uid="{00000000-0005-0000-0000-0000C1000000}"/>
    <cellStyle name="Note 3 6" xfId="246" xr:uid="{00000000-0005-0000-0000-0000C2000000}"/>
    <cellStyle name="Note 3 7" xfId="255" xr:uid="{00000000-0005-0000-0000-0000C3000000}"/>
    <cellStyle name="Note 3 8" xfId="185" xr:uid="{00000000-0005-0000-0000-0000C4000000}"/>
    <cellStyle name="Note 4" xfId="165" xr:uid="{00000000-0005-0000-0000-0000C5000000}"/>
    <cellStyle name="Note 4 2" xfId="216" xr:uid="{00000000-0005-0000-0000-0000C6000000}"/>
    <cellStyle name="Note 4 3" xfId="232" xr:uid="{00000000-0005-0000-0000-0000C7000000}"/>
    <cellStyle name="Note 4 4" xfId="213" xr:uid="{00000000-0005-0000-0000-0000C8000000}"/>
    <cellStyle name="Note 4 5" xfId="159" xr:uid="{00000000-0005-0000-0000-0000C9000000}"/>
    <cellStyle name="Note 4 6" xfId="247" xr:uid="{00000000-0005-0000-0000-0000CA000000}"/>
    <cellStyle name="Note 4 7" xfId="256" xr:uid="{00000000-0005-0000-0000-0000CB000000}"/>
    <cellStyle name="Note 4 8" xfId="184" xr:uid="{00000000-0005-0000-0000-0000CC000000}"/>
    <cellStyle name="Output 2" xfId="41" xr:uid="{00000000-0005-0000-0000-0000CD000000}"/>
    <cellStyle name="Output 2 2" xfId="217" xr:uid="{00000000-0005-0000-0000-0000CE000000}"/>
    <cellStyle name="Output 2 3" xfId="212" xr:uid="{00000000-0005-0000-0000-0000CF000000}"/>
    <cellStyle name="Output 2 4" xfId="124" xr:uid="{00000000-0005-0000-0000-0000D0000000}"/>
    <cellStyle name="Output 2 5" xfId="113" xr:uid="{00000000-0005-0000-0000-0000D1000000}"/>
    <cellStyle name="Output 2 6" xfId="248" xr:uid="{00000000-0005-0000-0000-0000D2000000}"/>
    <cellStyle name="Output 2 7" xfId="257" xr:uid="{00000000-0005-0000-0000-0000D3000000}"/>
    <cellStyle name="Output 2 8" xfId="183" xr:uid="{00000000-0005-0000-0000-0000D4000000}"/>
    <cellStyle name="Output 3" xfId="166" xr:uid="{00000000-0005-0000-0000-0000D5000000}"/>
    <cellStyle name="Output 3 2" xfId="218" xr:uid="{00000000-0005-0000-0000-0000D6000000}"/>
    <cellStyle name="Output 3 3" xfId="236" xr:uid="{00000000-0005-0000-0000-0000D7000000}"/>
    <cellStyle name="Output 3 4" xfId="153" xr:uid="{00000000-0005-0000-0000-0000D8000000}"/>
    <cellStyle name="Output 3 5" xfId="234" xr:uid="{00000000-0005-0000-0000-0000D9000000}"/>
    <cellStyle name="Output 3 6" xfId="249" xr:uid="{00000000-0005-0000-0000-0000DA000000}"/>
    <cellStyle name="Output 3 7" xfId="258" xr:uid="{00000000-0005-0000-0000-0000DB000000}"/>
    <cellStyle name="Output 3 8" xfId="182" xr:uid="{00000000-0005-0000-0000-0000DC000000}"/>
    <cellStyle name="Output 4" xfId="167" xr:uid="{00000000-0005-0000-0000-0000DD000000}"/>
    <cellStyle name="Output 4 2" xfId="219" xr:uid="{00000000-0005-0000-0000-0000DE000000}"/>
    <cellStyle name="Output 4 3" xfId="237" xr:uid="{00000000-0005-0000-0000-0000DF000000}"/>
    <cellStyle name="Output 4 4" xfId="227" xr:uid="{00000000-0005-0000-0000-0000E0000000}"/>
    <cellStyle name="Output 4 5" xfId="231" xr:uid="{00000000-0005-0000-0000-0000E1000000}"/>
    <cellStyle name="Output 4 6" xfId="250" xr:uid="{00000000-0005-0000-0000-0000E2000000}"/>
    <cellStyle name="Output 4 7" xfId="259" xr:uid="{00000000-0005-0000-0000-0000E3000000}"/>
    <cellStyle name="Output 4 8" xfId="181" xr:uid="{00000000-0005-0000-0000-0000E4000000}"/>
    <cellStyle name="Percent" xfId="42" builtinId="5"/>
    <cellStyle name="Porcentaje 2" xfId="65" xr:uid="{00000000-0005-0000-0000-0000E6000000}"/>
    <cellStyle name="Porcentaje 3" xfId="177" xr:uid="{00000000-0005-0000-0000-0000E7000000}"/>
    <cellStyle name="TableStyleLight1" xfId="176" xr:uid="{00000000-0005-0000-0000-0000E8000000}"/>
    <cellStyle name="Title 2" xfId="43" xr:uid="{00000000-0005-0000-0000-0000E9000000}"/>
    <cellStyle name="Title 3" xfId="168" xr:uid="{00000000-0005-0000-0000-0000EA000000}"/>
    <cellStyle name="Title 4" xfId="169" xr:uid="{00000000-0005-0000-0000-0000EB000000}"/>
    <cellStyle name="Total 2" xfId="44" xr:uid="{00000000-0005-0000-0000-0000EC000000}"/>
    <cellStyle name="Total 2 2" xfId="221" xr:uid="{00000000-0005-0000-0000-0000ED000000}"/>
    <cellStyle name="Total 2 3" xfId="229" xr:uid="{00000000-0005-0000-0000-0000EE000000}"/>
    <cellStyle name="Total 2 4" xfId="238" xr:uid="{00000000-0005-0000-0000-0000EF000000}"/>
    <cellStyle name="Total 2 5" xfId="241" xr:uid="{00000000-0005-0000-0000-0000F0000000}"/>
    <cellStyle name="Total 2 6" xfId="251" xr:uid="{00000000-0005-0000-0000-0000F1000000}"/>
    <cellStyle name="Total 2 7" xfId="260" xr:uid="{00000000-0005-0000-0000-0000F2000000}"/>
    <cellStyle name="Total 2 8" xfId="87" xr:uid="{00000000-0005-0000-0000-0000F3000000}"/>
    <cellStyle name="Total 3" xfId="170" xr:uid="{00000000-0005-0000-0000-0000F4000000}"/>
    <cellStyle name="Total 3 2" xfId="222" xr:uid="{00000000-0005-0000-0000-0000F5000000}"/>
    <cellStyle name="Total 3 3" xfId="225" xr:uid="{00000000-0005-0000-0000-0000F6000000}"/>
    <cellStyle name="Total 3 4" xfId="239" xr:uid="{00000000-0005-0000-0000-0000F7000000}"/>
    <cellStyle name="Total 3 5" xfId="131" xr:uid="{00000000-0005-0000-0000-0000F8000000}"/>
    <cellStyle name="Total 3 6" xfId="252" xr:uid="{00000000-0005-0000-0000-0000F9000000}"/>
    <cellStyle name="Total 3 7" xfId="261" xr:uid="{00000000-0005-0000-0000-0000FA000000}"/>
    <cellStyle name="Total 3 8" xfId="90" xr:uid="{00000000-0005-0000-0000-0000FB000000}"/>
    <cellStyle name="Total 4" xfId="171" xr:uid="{00000000-0005-0000-0000-0000FC000000}"/>
    <cellStyle name="Total 4 2" xfId="223" xr:uid="{00000000-0005-0000-0000-0000FD000000}"/>
    <cellStyle name="Total 4 3" xfId="228" xr:uid="{00000000-0005-0000-0000-0000FE000000}"/>
    <cellStyle name="Total 4 4" xfId="240" xr:uid="{00000000-0005-0000-0000-0000FF000000}"/>
    <cellStyle name="Total 4 5" xfId="119" xr:uid="{00000000-0005-0000-0000-000000010000}"/>
    <cellStyle name="Total 4 6" xfId="253" xr:uid="{00000000-0005-0000-0000-000001010000}"/>
    <cellStyle name="Total 4 7" xfId="262" xr:uid="{00000000-0005-0000-0000-000002010000}"/>
    <cellStyle name="Total 4 8" xfId="93" xr:uid="{00000000-0005-0000-0000-000003010000}"/>
    <cellStyle name="Warning Text 2" xfId="45" xr:uid="{00000000-0005-0000-0000-000004010000}"/>
    <cellStyle name="Warning Text 3" xfId="172" xr:uid="{00000000-0005-0000-0000-000005010000}"/>
    <cellStyle name="Warning Text 4" xfId="173" xr:uid="{00000000-0005-0000-0000-000006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50"/>
  <sheetViews>
    <sheetView tabSelected="1" zoomScaleNormal="100" workbookViewId="0">
      <selection activeCell="J37" sqref="J37"/>
    </sheetView>
  </sheetViews>
  <sheetFormatPr defaultColWidth="11.44140625" defaultRowHeight="13.8" x14ac:dyDescent="0.3"/>
  <cols>
    <col min="1" max="16384" width="11.44140625" style="29"/>
  </cols>
  <sheetData>
    <row r="3" spans="1:9" x14ac:dyDescent="0.3">
      <c r="A3" s="112" t="s">
        <v>99</v>
      </c>
      <c r="B3" s="112"/>
      <c r="C3" s="112"/>
      <c r="D3" s="112"/>
      <c r="E3" s="112"/>
      <c r="F3" s="112"/>
      <c r="G3" s="112"/>
      <c r="H3" s="112"/>
      <c r="I3" s="112"/>
    </row>
    <row r="4" spans="1:9" x14ac:dyDescent="0.3">
      <c r="A4" s="112"/>
      <c r="B4" s="112"/>
      <c r="C4" s="112"/>
      <c r="D4" s="112"/>
      <c r="E4" s="112"/>
      <c r="F4" s="112"/>
      <c r="G4" s="112"/>
      <c r="H4" s="112"/>
      <c r="I4" s="112"/>
    </row>
    <row r="5" spans="1:9" x14ac:dyDescent="0.3">
      <c r="A5" s="112"/>
      <c r="B5" s="112"/>
      <c r="C5" s="112"/>
      <c r="D5" s="112"/>
      <c r="E5" s="112"/>
      <c r="F5" s="112"/>
      <c r="G5" s="112"/>
      <c r="H5" s="112"/>
      <c r="I5" s="112"/>
    </row>
    <row r="6" spans="1:9" x14ac:dyDescent="0.3">
      <c r="A6" s="112"/>
      <c r="B6" s="112"/>
      <c r="C6" s="112"/>
      <c r="D6" s="112"/>
      <c r="E6" s="112"/>
      <c r="F6" s="112"/>
      <c r="G6" s="112"/>
      <c r="H6" s="112"/>
      <c r="I6" s="112"/>
    </row>
    <row r="7" spans="1:9" x14ac:dyDescent="0.3">
      <c r="A7" s="112"/>
      <c r="B7" s="112"/>
      <c r="C7" s="112"/>
      <c r="D7" s="112"/>
      <c r="E7" s="112"/>
      <c r="F7" s="112"/>
      <c r="G7" s="112"/>
      <c r="H7" s="112"/>
      <c r="I7" s="112"/>
    </row>
    <row r="8" spans="1:9" x14ac:dyDescent="0.3">
      <c r="A8" s="112"/>
      <c r="B8" s="112"/>
      <c r="C8" s="112"/>
      <c r="D8" s="112"/>
      <c r="E8" s="112"/>
      <c r="F8" s="112"/>
      <c r="G8" s="112"/>
      <c r="H8" s="112"/>
      <c r="I8" s="112"/>
    </row>
    <row r="9" spans="1:9" x14ac:dyDescent="0.3">
      <c r="A9" s="112"/>
      <c r="B9" s="112"/>
      <c r="C9" s="112"/>
      <c r="D9" s="112"/>
      <c r="E9" s="112"/>
      <c r="F9" s="112"/>
      <c r="G9" s="112"/>
      <c r="H9" s="112"/>
      <c r="I9" s="112"/>
    </row>
    <row r="10" spans="1:9" x14ac:dyDescent="0.3">
      <c r="A10" s="112"/>
      <c r="B10" s="112"/>
      <c r="C10" s="112"/>
      <c r="D10" s="112"/>
      <c r="E10" s="112"/>
      <c r="F10" s="112"/>
      <c r="G10" s="112"/>
      <c r="H10" s="112"/>
      <c r="I10" s="112"/>
    </row>
    <row r="11" spans="1:9" x14ac:dyDescent="0.3">
      <c r="A11" s="112"/>
      <c r="B11" s="112"/>
      <c r="C11" s="112"/>
      <c r="D11" s="112"/>
      <c r="E11" s="112"/>
      <c r="F11" s="112"/>
      <c r="G11" s="112"/>
      <c r="H11" s="112"/>
      <c r="I11" s="112"/>
    </row>
    <row r="12" spans="1:9" x14ac:dyDescent="0.3">
      <c r="A12" s="112"/>
      <c r="B12" s="112"/>
      <c r="C12" s="112"/>
      <c r="D12" s="112"/>
      <c r="E12" s="112"/>
      <c r="F12" s="112"/>
      <c r="G12" s="112"/>
      <c r="H12" s="112"/>
      <c r="I12" s="112"/>
    </row>
    <row r="13" spans="1:9" x14ac:dyDescent="0.3">
      <c r="A13" s="112"/>
      <c r="B13" s="112"/>
      <c r="C13" s="112"/>
      <c r="D13" s="112"/>
      <c r="E13" s="112"/>
      <c r="F13" s="112"/>
      <c r="G13" s="112"/>
      <c r="H13" s="112"/>
      <c r="I13" s="112"/>
    </row>
    <row r="14" spans="1:9" x14ac:dyDescent="0.3">
      <c r="A14" s="112"/>
      <c r="B14" s="112"/>
      <c r="C14" s="112"/>
      <c r="D14" s="112"/>
      <c r="E14" s="112"/>
      <c r="F14" s="112"/>
      <c r="G14" s="112"/>
      <c r="H14" s="112"/>
      <c r="I14" s="112"/>
    </row>
    <row r="15" spans="1:9" x14ac:dyDescent="0.3">
      <c r="A15" s="112"/>
      <c r="B15" s="112"/>
      <c r="C15" s="112"/>
      <c r="D15" s="112"/>
      <c r="E15" s="112"/>
      <c r="F15" s="112"/>
      <c r="G15" s="112"/>
      <c r="H15" s="112"/>
      <c r="I15" s="112"/>
    </row>
    <row r="16" spans="1:9" x14ac:dyDescent="0.3">
      <c r="A16" s="112"/>
      <c r="B16" s="112"/>
      <c r="C16" s="112"/>
      <c r="D16" s="112"/>
      <c r="E16" s="112"/>
      <c r="F16" s="112"/>
      <c r="G16" s="112"/>
      <c r="H16" s="112"/>
      <c r="I16" s="112"/>
    </row>
    <row r="17" spans="1:9" x14ac:dyDescent="0.3">
      <c r="A17" s="112"/>
      <c r="B17" s="112"/>
      <c r="C17" s="112"/>
      <c r="D17" s="112"/>
      <c r="E17" s="112"/>
      <c r="F17" s="112"/>
      <c r="G17" s="112"/>
      <c r="H17" s="112"/>
      <c r="I17" s="112"/>
    </row>
    <row r="18" spans="1:9" x14ac:dyDescent="0.3">
      <c r="A18" s="112"/>
      <c r="B18" s="112"/>
      <c r="C18" s="112"/>
      <c r="D18" s="112"/>
      <c r="E18" s="112"/>
      <c r="F18" s="112"/>
      <c r="G18" s="112"/>
      <c r="H18" s="112"/>
      <c r="I18" s="112"/>
    </row>
    <row r="19" spans="1:9" x14ac:dyDescent="0.3">
      <c r="A19" s="112"/>
      <c r="B19" s="112"/>
      <c r="C19" s="112"/>
      <c r="D19" s="112"/>
      <c r="E19" s="112"/>
      <c r="F19" s="112"/>
      <c r="G19" s="112"/>
      <c r="H19" s="112"/>
      <c r="I19" s="112"/>
    </row>
    <row r="20" spans="1:9" x14ac:dyDescent="0.3">
      <c r="A20" s="112"/>
      <c r="B20" s="112"/>
      <c r="C20" s="112"/>
      <c r="D20" s="112"/>
      <c r="E20" s="112"/>
      <c r="F20" s="112"/>
      <c r="G20" s="112"/>
      <c r="H20" s="112"/>
      <c r="I20" s="112"/>
    </row>
    <row r="21" spans="1:9" x14ac:dyDescent="0.3">
      <c r="A21" s="113"/>
      <c r="B21" s="113"/>
      <c r="C21" s="113"/>
      <c r="D21" s="113"/>
      <c r="E21" s="112"/>
      <c r="F21" s="112"/>
      <c r="G21" s="112"/>
      <c r="H21" s="112"/>
      <c r="I21" s="112"/>
    </row>
    <row r="22" spans="1:9" x14ac:dyDescent="0.3">
      <c r="A22" s="113"/>
      <c r="B22" s="113"/>
      <c r="C22" s="113"/>
      <c r="D22" s="113"/>
      <c r="E22" s="112"/>
      <c r="F22" s="112"/>
      <c r="G22" s="112"/>
      <c r="H22" s="112"/>
      <c r="I22" s="112"/>
    </row>
    <row r="23" spans="1:9" x14ac:dyDescent="0.3">
      <c r="A23" s="113"/>
      <c r="B23" s="113"/>
      <c r="C23" s="113"/>
      <c r="D23" s="113"/>
      <c r="E23" s="112"/>
      <c r="F23" s="112"/>
      <c r="G23" s="112"/>
      <c r="H23" s="112"/>
      <c r="I23" s="112"/>
    </row>
    <row r="24" spans="1:9" x14ac:dyDescent="0.3">
      <c r="A24" s="113"/>
      <c r="B24" s="113"/>
      <c r="C24" s="113"/>
      <c r="D24" s="113"/>
      <c r="E24" s="112"/>
      <c r="F24" s="112"/>
      <c r="G24" s="112"/>
      <c r="H24" s="112"/>
      <c r="I24" s="112"/>
    </row>
    <row r="25" spans="1:9" x14ac:dyDescent="0.3">
      <c r="A25" s="113"/>
      <c r="B25" s="113"/>
      <c r="C25" s="113"/>
      <c r="D25" s="113"/>
      <c r="E25" s="112"/>
      <c r="F25" s="112"/>
      <c r="G25" s="112"/>
      <c r="H25" s="112"/>
      <c r="I25" s="112"/>
    </row>
    <row r="26" spans="1:9" x14ac:dyDescent="0.3">
      <c r="A26" s="112"/>
      <c r="B26" s="112"/>
      <c r="C26" s="112"/>
      <c r="D26" s="112"/>
      <c r="E26" s="112"/>
      <c r="F26" s="112"/>
      <c r="G26" s="112"/>
      <c r="H26" s="112"/>
      <c r="I26" s="112"/>
    </row>
    <row r="27" spans="1:9" x14ac:dyDescent="0.3">
      <c r="A27" s="112"/>
      <c r="B27" s="112"/>
      <c r="C27" s="112"/>
      <c r="D27" s="112"/>
      <c r="E27" s="112"/>
      <c r="F27" s="112"/>
      <c r="G27" s="112"/>
      <c r="H27" s="112"/>
      <c r="I27" s="112"/>
    </row>
    <row r="28" spans="1:9" x14ac:dyDescent="0.3">
      <c r="A28" s="112"/>
      <c r="B28" s="112"/>
      <c r="C28" s="112"/>
      <c r="D28" s="112"/>
      <c r="E28" s="112"/>
      <c r="F28" s="112"/>
      <c r="G28" s="112"/>
      <c r="H28" s="112"/>
      <c r="I28" s="112"/>
    </row>
    <row r="29" spans="1:9" x14ac:dyDescent="0.3">
      <c r="A29" s="112"/>
      <c r="B29" s="112"/>
      <c r="C29" s="112"/>
      <c r="D29" s="112"/>
      <c r="E29" s="112"/>
      <c r="F29" s="112"/>
      <c r="G29" s="112"/>
      <c r="H29" s="112"/>
      <c r="I29" s="112"/>
    </row>
    <row r="49" spans="2:2" ht="14.4" x14ac:dyDescent="0.3">
      <c r="B49" s="35" t="s">
        <v>97</v>
      </c>
    </row>
    <row r="50" spans="2:2" ht="14.4" x14ac:dyDescent="0.3">
      <c r="B50" s="35" t="s">
        <v>98</v>
      </c>
    </row>
  </sheetData>
  <mergeCells count="1">
    <mergeCell ref="A3:I29"/>
  </mergeCells>
  <pageMargins left="0.7" right="0.7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1"/>
  <sheetViews>
    <sheetView workbookViewId="0">
      <selection activeCell="C17" sqref="C17"/>
    </sheetView>
  </sheetViews>
  <sheetFormatPr defaultColWidth="11.44140625" defaultRowHeight="14.4" x14ac:dyDescent="0.3"/>
  <cols>
    <col min="1" max="1" width="3.109375" customWidth="1"/>
    <col min="2" max="2" width="38.6640625" customWidth="1"/>
    <col min="3" max="3" width="75.33203125" customWidth="1"/>
    <col min="4" max="4" width="60" customWidth="1"/>
  </cols>
  <sheetData>
    <row r="1" spans="2:4" ht="15.6" x14ac:dyDescent="0.3">
      <c r="B1" s="115" t="s">
        <v>100</v>
      </c>
      <c r="C1" s="116"/>
      <c r="D1" s="117"/>
    </row>
    <row r="2" spans="2:4" x14ac:dyDescent="0.3">
      <c r="B2" s="118" t="s">
        <v>101</v>
      </c>
      <c r="C2" s="119"/>
      <c r="D2" s="120"/>
    </row>
    <row r="3" spans="2:4" ht="15" thickBot="1" x14ac:dyDescent="0.35">
      <c r="B3" s="118" t="s">
        <v>95</v>
      </c>
      <c r="C3" s="119"/>
      <c r="D3" s="120"/>
    </row>
    <row r="4" spans="2:4" x14ac:dyDescent="0.3">
      <c r="B4" s="41" t="s">
        <v>102</v>
      </c>
      <c r="C4" s="42" t="s">
        <v>54</v>
      </c>
      <c r="D4" s="43" t="s">
        <v>55</v>
      </c>
    </row>
    <row r="5" spans="2:4" x14ac:dyDescent="0.3">
      <c r="B5" s="121" t="s">
        <v>103</v>
      </c>
      <c r="C5" s="44"/>
      <c r="D5" s="45"/>
    </row>
    <row r="6" spans="2:4" x14ac:dyDescent="0.3">
      <c r="B6" s="122"/>
      <c r="C6" s="44"/>
      <c r="D6" s="45"/>
    </row>
    <row r="7" spans="2:4" x14ac:dyDescent="0.3">
      <c r="B7" s="122"/>
      <c r="C7" s="44"/>
      <c r="D7" s="45"/>
    </row>
    <row r="8" spans="2:4" x14ac:dyDescent="0.3">
      <c r="B8" s="122"/>
      <c r="C8" s="52" t="s">
        <v>104</v>
      </c>
      <c r="D8" s="53" t="s">
        <v>104</v>
      </c>
    </row>
    <row r="9" spans="2:4" x14ac:dyDescent="0.3">
      <c r="B9" s="122"/>
      <c r="C9" s="44"/>
      <c r="D9" s="45"/>
    </row>
    <row r="10" spans="2:4" x14ac:dyDescent="0.3">
      <c r="B10" s="122"/>
      <c r="C10" s="44"/>
      <c r="D10" s="45"/>
    </row>
    <row r="11" spans="2:4" ht="15" thickBot="1" x14ac:dyDescent="0.35">
      <c r="B11" s="123"/>
      <c r="C11" s="46"/>
      <c r="D11" s="47"/>
    </row>
    <row r="12" spans="2:4" x14ac:dyDescent="0.3">
      <c r="B12" s="39"/>
      <c r="C12" s="39"/>
      <c r="D12" s="39"/>
    </row>
    <row r="13" spans="2:4" ht="42" customHeight="1" x14ac:dyDescent="0.3">
      <c r="B13" s="125" t="s">
        <v>56</v>
      </c>
      <c r="C13" s="125"/>
      <c r="D13" s="40"/>
    </row>
    <row r="14" spans="2:4" ht="15" thickBot="1" x14ac:dyDescent="0.35">
      <c r="B14" s="40"/>
      <c r="C14" s="40"/>
      <c r="D14" s="40"/>
    </row>
    <row r="15" spans="2:4" x14ac:dyDescent="0.3">
      <c r="B15" s="48" t="s">
        <v>57</v>
      </c>
      <c r="C15" s="49" t="s">
        <v>58</v>
      </c>
      <c r="D15" s="50"/>
    </row>
    <row r="16" spans="2:4" ht="21" customHeight="1" x14ac:dyDescent="0.3">
      <c r="B16" s="124" t="s">
        <v>105</v>
      </c>
      <c r="C16" s="45" t="s">
        <v>106</v>
      </c>
      <c r="D16" s="50"/>
    </row>
    <row r="17" spans="2:4" ht="22.5" customHeight="1" x14ac:dyDescent="0.3">
      <c r="B17" s="124"/>
      <c r="C17" s="45" t="s">
        <v>107</v>
      </c>
      <c r="D17" s="40"/>
    </row>
    <row r="18" spans="2:4" ht="36.75" customHeight="1" x14ac:dyDescent="0.3">
      <c r="B18" s="124"/>
      <c r="C18" s="51" t="s">
        <v>108</v>
      </c>
      <c r="D18" s="40"/>
    </row>
    <row r="19" spans="2:4" x14ac:dyDescent="0.3">
      <c r="B19" s="124"/>
      <c r="C19" s="51" t="s">
        <v>109</v>
      </c>
      <c r="D19" s="40"/>
    </row>
    <row r="20" spans="2:4" x14ac:dyDescent="0.3">
      <c r="B20" s="39"/>
      <c r="C20" s="39"/>
      <c r="D20" s="39"/>
    </row>
    <row r="21" spans="2:4" ht="50.25" customHeight="1" x14ac:dyDescent="0.3">
      <c r="B21" s="114" t="s">
        <v>110</v>
      </c>
      <c r="C21" s="114"/>
      <c r="D21" s="39"/>
    </row>
  </sheetData>
  <mergeCells count="7">
    <mergeCell ref="B21:C21"/>
    <mergeCell ref="B1:D1"/>
    <mergeCell ref="B2:D2"/>
    <mergeCell ref="B3:D3"/>
    <mergeCell ref="B5:B11"/>
    <mergeCell ref="B16:B19"/>
    <mergeCell ref="B13:C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0"/>
  <sheetViews>
    <sheetView zoomScaleNormal="100" workbookViewId="0">
      <selection activeCell="C33" sqref="C33"/>
    </sheetView>
  </sheetViews>
  <sheetFormatPr defaultColWidth="9.109375" defaultRowHeight="14.4" x14ac:dyDescent="0.3"/>
  <cols>
    <col min="1" max="1" width="45.44140625" customWidth="1"/>
    <col min="2" max="2" width="35.109375" customWidth="1"/>
    <col min="3" max="3" width="33.44140625" customWidth="1"/>
  </cols>
  <sheetData>
    <row r="1" spans="1:3" ht="15.6" x14ac:dyDescent="0.3">
      <c r="A1" s="115" t="s">
        <v>100</v>
      </c>
      <c r="B1" s="116"/>
      <c r="C1" s="117"/>
    </row>
    <row r="2" spans="1:3" x14ac:dyDescent="0.3">
      <c r="A2" s="118" t="s">
        <v>101</v>
      </c>
      <c r="B2" s="119"/>
      <c r="C2" s="120"/>
    </row>
    <row r="3" spans="1:3" x14ac:dyDescent="0.3">
      <c r="A3" s="118" t="s">
        <v>95</v>
      </c>
      <c r="B3" s="119"/>
      <c r="C3" s="120"/>
    </row>
    <row r="4" spans="1:3" ht="15" thickBot="1" x14ac:dyDescent="0.35">
      <c r="A4" s="126" t="s">
        <v>111</v>
      </c>
      <c r="B4" s="127"/>
      <c r="C4" s="128"/>
    </row>
    <row r="6" spans="1:3" ht="15" thickBot="1" x14ac:dyDescent="0.35">
      <c r="A6" s="129" t="s">
        <v>36</v>
      </c>
      <c r="B6" s="129"/>
      <c r="C6" s="129"/>
    </row>
    <row r="7" spans="1:3" ht="15.6" x14ac:dyDescent="0.3">
      <c r="A7" s="130" t="s">
        <v>37</v>
      </c>
      <c r="B7" s="131"/>
      <c r="C7" s="132"/>
    </row>
    <row r="8" spans="1:3" ht="15.6" x14ac:dyDescent="0.3">
      <c r="A8" s="55" t="s">
        <v>38</v>
      </c>
      <c r="B8" s="56" t="s">
        <v>39</v>
      </c>
      <c r="C8" s="57" t="s">
        <v>40</v>
      </c>
    </row>
    <row r="9" spans="1:3" ht="15" thickBot="1" x14ac:dyDescent="0.35">
      <c r="A9" s="58" t="s">
        <v>41</v>
      </c>
      <c r="B9" s="62">
        <v>65016</v>
      </c>
      <c r="C9" s="63">
        <v>43646</v>
      </c>
    </row>
    <row r="10" spans="1:3" ht="15" thickBot="1" x14ac:dyDescent="0.35">
      <c r="A10" s="133"/>
      <c r="B10" s="133"/>
      <c r="C10" s="133"/>
    </row>
    <row r="11" spans="1:3" ht="15.6" x14ac:dyDescent="0.3">
      <c r="A11" s="130" t="s">
        <v>42</v>
      </c>
      <c r="B11" s="131"/>
      <c r="C11" s="132"/>
    </row>
    <row r="12" spans="1:3" ht="15" thickBot="1" x14ac:dyDescent="0.35">
      <c r="A12" s="65" t="s">
        <v>112</v>
      </c>
      <c r="B12" s="134"/>
      <c r="C12" s="135"/>
    </row>
    <row r="13" spans="1:3" ht="15" thickBot="1" x14ac:dyDescent="0.35">
      <c r="A13" s="133"/>
      <c r="B13" s="133"/>
      <c r="C13" s="133"/>
    </row>
    <row r="14" spans="1:3" ht="15.6" x14ac:dyDescent="0.3">
      <c r="A14" s="130" t="s">
        <v>43</v>
      </c>
      <c r="B14" s="131"/>
      <c r="C14" s="132"/>
    </row>
    <row r="15" spans="1:3" ht="31.2" x14ac:dyDescent="0.3">
      <c r="A15" s="55" t="s">
        <v>44</v>
      </c>
      <c r="B15" s="56" t="s">
        <v>45</v>
      </c>
      <c r="C15" s="57" t="s">
        <v>46</v>
      </c>
    </row>
    <row r="16" spans="1:3" x14ac:dyDescent="0.3">
      <c r="A16" s="59" t="s">
        <v>47</v>
      </c>
      <c r="B16" s="66">
        <v>0</v>
      </c>
      <c r="C16" s="67">
        <v>0</v>
      </c>
    </row>
    <row r="17" spans="1:4" x14ac:dyDescent="0.3">
      <c r="A17" s="59" t="s">
        <v>48</v>
      </c>
      <c r="B17" s="66">
        <v>26691.706246897178</v>
      </c>
      <c r="C17" s="67">
        <v>29657.451385441309</v>
      </c>
      <c r="D17" s="28"/>
    </row>
    <row r="18" spans="1:4" x14ac:dyDescent="0.3">
      <c r="A18" s="59" t="s">
        <v>49</v>
      </c>
      <c r="B18" s="66">
        <v>0</v>
      </c>
      <c r="C18" s="67">
        <v>0</v>
      </c>
    </row>
    <row r="19" spans="1:4" x14ac:dyDescent="0.3">
      <c r="A19" s="59" t="s">
        <v>50</v>
      </c>
      <c r="B19" s="66">
        <v>0</v>
      </c>
      <c r="C19" s="67">
        <v>0</v>
      </c>
    </row>
    <row r="20" spans="1:4" x14ac:dyDescent="0.3">
      <c r="A20" s="59" t="s">
        <v>51</v>
      </c>
      <c r="B20" s="66">
        <v>1485</v>
      </c>
      <c r="C20" s="67">
        <v>1650</v>
      </c>
      <c r="D20" s="5"/>
    </row>
    <row r="21" spans="1:4" x14ac:dyDescent="0.3">
      <c r="A21" s="59" t="s">
        <v>52</v>
      </c>
      <c r="B21" s="66">
        <v>13063.113740363468</v>
      </c>
      <c r="C21" s="67">
        <v>14514.526378181632</v>
      </c>
      <c r="D21" s="28"/>
    </row>
    <row r="22" spans="1:4" x14ac:dyDescent="0.3">
      <c r="A22" s="60" t="s">
        <v>113</v>
      </c>
      <c r="B22" s="66">
        <v>0</v>
      </c>
      <c r="C22" s="67">
        <v>0</v>
      </c>
    </row>
    <row r="23" spans="1:4" x14ac:dyDescent="0.3">
      <c r="A23" s="59" t="s">
        <v>114</v>
      </c>
      <c r="B23" s="66">
        <v>0</v>
      </c>
      <c r="C23" s="67">
        <v>0</v>
      </c>
    </row>
    <row r="24" spans="1:4" x14ac:dyDescent="0.3">
      <c r="A24" s="60" t="s">
        <v>115</v>
      </c>
      <c r="B24" s="66">
        <v>0</v>
      </c>
      <c r="C24" s="67">
        <v>0</v>
      </c>
    </row>
    <row r="25" spans="1:4" ht="16.2" thickBot="1" x14ac:dyDescent="0.35">
      <c r="A25" s="61" t="s">
        <v>53</v>
      </c>
      <c r="B25" s="68">
        <v>41239.819987260649</v>
      </c>
      <c r="C25" s="68">
        <v>45821.977763622941</v>
      </c>
      <c r="D25" s="28"/>
    </row>
    <row r="26" spans="1:4" ht="15" thickBot="1" x14ac:dyDescent="0.35">
      <c r="A26" s="54"/>
      <c r="B26" s="54"/>
      <c r="C26" s="54"/>
    </row>
    <row r="27" spans="1:4" ht="15.6" x14ac:dyDescent="0.3">
      <c r="A27" s="130" t="s">
        <v>63</v>
      </c>
      <c r="B27" s="131"/>
      <c r="C27" s="132"/>
    </row>
    <row r="28" spans="1:4" ht="31.2" x14ac:dyDescent="0.3">
      <c r="A28" s="55" t="s">
        <v>64</v>
      </c>
      <c r="B28" s="56" t="s">
        <v>45</v>
      </c>
      <c r="C28" s="57" t="s">
        <v>46</v>
      </c>
    </row>
    <row r="29" spans="1:4" ht="34.5" customHeight="1" x14ac:dyDescent="0.3">
      <c r="A29" s="64" t="s">
        <v>106</v>
      </c>
      <c r="B29" s="69">
        <v>14028.3</v>
      </c>
      <c r="C29" s="70">
        <v>15587</v>
      </c>
    </row>
    <row r="30" spans="1:4" ht="39" customHeight="1" x14ac:dyDescent="0.3">
      <c r="A30" s="64" t="s">
        <v>107</v>
      </c>
      <c r="B30" s="69">
        <v>20531.25</v>
      </c>
      <c r="C30" s="70">
        <v>22812.5</v>
      </c>
    </row>
    <row r="31" spans="1:4" ht="41.4" x14ac:dyDescent="0.3">
      <c r="A31" s="64" t="s">
        <v>108</v>
      </c>
      <c r="B31" s="69">
        <v>5195.2498399999995</v>
      </c>
      <c r="C31" s="70">
        <v>5772.5</v>
      </c>
    </row>
    <row r="32" spans="1:4" x14ac:dyDescent="0.3">
      <c r="A32" s="64" t="s">
        <v>109</v>
      </c>
      <c r="B32" s="69">
        <v>1485</v>
      </c>
      <c r="C32" s="70">
        <v>1650</v>
      </c>
    </row>
    <row r="33" spans="1:3" ht="16.2" thickBot="1" x14ac:dyDescent="0.35">
      <c r="A33" s="61" t="s">
        <v>53</v>
      </c>
      <c r="B33" s="68">
        <v>41239.79984</v>
      </c>
      <c r="C33" s="71">
        <v>45822</v>
      </c>
    </row>
    <row r="34" spans="1:3" x14ac:dyDescent="0.3">
      <c r="A34" s="39"/>
      <c r="B34" s="39"/>
      <c r="C34" s="39"/>
    </row>
    <row r="35" spans="1:3" x14ac:dyDescent="0.3">
      <c r="A35" s="39"/>
      <c r="B35" s="39"/>
      <c r="C35" s="39"/>
    </row>
    <row r="36" spans="1:3" x14ac:dyDescent="0.3">
      <c r="A36" s="39"/>
      <c r="B36" s="39"/>
      <c r="C36" s="39"/>
    </row>
    <row r="37" spans="1:3" x14ac:dyDescent="0.3">
      <c r="A37" s="39"/>
      <c r="B37" s="39"/>
      <c r="C37" s="39"/>
    </row>
    <row r="38" spans="1:3" x14ac:dyDescent="0.3">
      <c r="A38" s="39"/>
      <c r="B38" s="39"/>
      <c r="C38" s="39"/>
    </row>
    <row r="39" spans="1:3" x14ac:dyDescent="0.3">
      <c r="A39" s="39"/>
      <c r="B39" s="39"/>
      <c r="C39" s="39"/>
    </row>
    <row r="40" spans="1:3" x14ac:dyDescent="0.3">
      <c r="A40" s="39"/>
      <c r="B40" s="39"/>
      <c r="C40" s="39"/>
    </row>
    <row r="41" spans="1:3" x14ac:dyDescent="0.3">
      <c r="A41" s="39"/>
      <c r="B41" s="39"/>
      <c r="C41" s="39"/>
    </row>
    <row r="42" spans="1:3" x14ac:dyDescent="0.3">
      <c r="A42" s="39"/>
      <c r="B42" s="39"/>
      <c r="C42" s="39"/>
    </row>
    <row r="43" spans="1:3" x14ac:dyDescent="0.3">
      <c r="A43" s="39"/>
      <c r="B43" s="39"/>
      <c r="C43" s="39"/>
    </row>
    <row r="44" spans="1:3" x14ac:dyDescent="0.3">
      <c r="A44" s="39"/>
      <c r="B44" s="39"/>
      <c r="C44" s="39"/>
    </row>
    <row r="45" spans="1:3" x14ac:dyDescent="0.3">
      <c r="A45" s="39"/>
      <c r="B45" s="39"/>
      <c r="C45" s="39"/>
    </row>
    <row r="46" spans="1:3" x14ac:dyDescent="0.3">
      <c r="A46" s="39"/>
      <c r="B46" s="39"/>
      <c r="C46" s="39"/>
    </row>
    <row r="47" spans="1:3" x14ac:dyDescent="0.3">
      <c r="A47" s="39"/>
      <c r="B47" s="39"/>
      <c r="C47" s="39"/>
    </row>
    <row r="48" spans="1:3" x14ac:dyDescent="0.3">
      <c r="A48" s="39"/>
      <c r="B48" s="39"/>
      <c r="C48" s="39"/>
    </row>
    <row r="49" spans="2:2" x14ac:dyDescent="0.3">
      <c r="B49" s="37"/>
    </row>
    <row r="50" spans="2:2" x14ac:dyDescent="0.3">
      <c r="B50" s="37"/>
    </row>
  </sheetData>
  <mergeCells count="12">
    <mergeCell ref="A27:C27"/>
    <mergeCell ref="A13:C13"/>
    <mergeCell ref="A14:C14"/>
    <mergeCell ref="A7:C7"/>
    <mergeCell ref="A11:C11"/>
    <mergeCell ref="B12:C12"/>
    <mergeCell ref="A10:C10"/>
    <mergeCell ref="A1:C1"/>
    <mergeCell ref="A2:C2"/>
    <mergeCell ref="A3:C3"/>
    <mergeCell ref="A4:C4"/>
    <mergeCell ref="A6:C6"/>
  </mergeCells>
  <phoneticPr fontId="35" type="noConversion"/>
  <pageMargins left="0.7" right="0.7" top="0.75" bottom="0.75" header="0.3" footer="0.3"/>
  <pageSetup paperSize="9" scale="9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06"/>
  <sheetViews>
    <sheetView zoomScale="90" zoomScaleNormal="90" workbookViewId="0">
      <selection activeCell="S23" sqref="S23"/>
    </sheetView>
  </sheetViews>
  <sheetFormatPr defaultColWidth="9.109375" defaultRowHeight="14.4" x14ac:dyDescent="0.3"/>
  <cols>
    <col min="1" max="1" width="13.109375" customWidth="1"/>
    <col min="2" max="2" width="42.5546875" customWidth="1"/>
    <col min="3" max="3" width="12.5546875" customWidth="1"/>
    <col min="4" max="4" width="13" customWidth="1"/>
    <col min="5" max="5" width="9" customWidth="1"/>
    <col min="6" max="6" width="13.5546875" customWidth="1"/>
    <col min="7" max="7" width="15.109375" style="5" customWidth="1"/>
    <col min="8" max="8" width="14.6640625" style="6" customWidth="1"/>
    <col min="9" max="9" width="15.6640625" style="6" customWidth="1"/>
    <col min="10" max="10" width="41.5546875" customWidth="1"/>
    <col min="11" max="11" width="18.109375" customWidth="1"/>
    <col min="12" max="12" width="15.5546875" customWidth="1"/>
    <col min="13" max="13" width="9.6640625" customWidth="1"/>
    <col min="14" max="14" width="28" customWidth="1"/>
    <col min="15" max="15" width="0" hidden="1" customWidth="1"/>
    <col min="16" max="16" width="11" bestFit="1" customWidth="1"/>
    <col min="17" max="17" width="68.5546875" hidden="1" customWidth="1"/>
    <col min="18" max="18" width="57.44140625" hidden="1" customWidth="1"/>
  </cols>
  <sheetData>
    <row r="1" spans="1:20" ht="15.6" x14ac:dyDescent="0.3">
      <c r="A1" s="115" t="s">
        <v>100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</row>
    <row r="2" spans="1:20" ht="15.75" customHeight="1" x14ac:dyDescent="0.3">
      <c r="A2" s="118" t="s">
        <v>101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20"/>
    </row>
    <row r="3" spans="1:20" x14ac:dyDescent="0.3">
      <c r="A3" s="118" t="s">
        <v>95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20"/>
    </row>
    <row r="4" spans="1:20" x14ac:dyDescent="0.3">
      <c r="A4" s="136" t="s">
        <v>111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</row>
    <row r="5" spans="1:20" ht="16.5" customHeight="1" thickBot="1" x14ac:dyDescent="0.35">
      <c r="A5" s="145" t="s">
        <v>0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7"/>
      <c r="O5" s="1"/>
      <c r="P5" s="1"/>
      <c r="Q5" s="11"/>
      <c r="R5" s="12"/>
      <c r="S5" s="1"/>
      <c r="T5" s="1"/>
    </row>
    <row r="6" spans="1:20" ht="15.6" x14ac:dyDescent="0.3">
      <c r="A6" s="151" t="s">
        <v>10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3"/>
      <c r="O6" s="1"/>
      <c r="P6" s="1"/>
      <c r="Q6" s="10" t="s">
        <v>18</v>
      </c>
      <c r="R6" s="12"/>
      <c r="S6" s="1"/>
      <c r="T6" s="1"/>
    </row>
    <row r="7" spans="1:20" ht="15" customHeight="1" x14ac:dyDescent="0.3">
      <c r="A7" s="149" t="s">
        <v>6</v>
      </c>
      <c r="B7" s="141" t="s">
        <v>85</v>
      </c>
      <c r="C7" s="141" t="s">
        <v>8</v>
      </c>
      <c r="D7" s="141" t="s">
        <v>1</v>
      </c>
      <c r="E7" s="137" t="s">
        <v>2</v>
      </c>
      <c r="F7" s="137" t="s">
        <v>3</v>
      </c>
      <c r="G7" s="140" t="s">
        <v>62</v>
      </c>
      <c r="H7" s="140"/>
      <c r="I7" s="140"/>
      <c r="J7" s="137" t="s">
        <v>69</v>
      </c>
      <c r="K7" s="91"/>
      <c r="L7" s="137" t="s">
        <v>9</v>
      </c>
      <c r="M7" s="137"/>
      <c r="N7" s="138" t="s">
        <v>67</v>
      </c>
      <c r="O7" s="1"/>
      <c r="P7" s="1"/>
      <c r="Q7" s="10" t="s">
        <v>19</v>
      </c>
      <c r="R7" s="12"/>
      <c r="S7" s="1"/>
      <c r="T7" s="1"/>
    </row>
    <row r="8" spans="1:20" ht="46.5" customHeight="1" x14ac:dyDescent="0.3">
      <c r="A8" s="139"/>
      <c r="B8" s="137"/>
      <c r="C8" s="137"/>
      <c r="D8" s="137"/>
      <c r="E8" s="148"/>
      <c r="F8" s="137"/>
      <c r="G8" s="92" t="s">
        <v>121</v>
      </c>
      <c r="H8" s="93" t="s">
        <v>60</v>
      </c>
      <c r="I8" s="93" t="s">
        <v>61</v>
      </c>
      <c r="J8" s="137"/>
      <c r="K8" s="91" t="s">
        <v>79</v>
      </c>
      <c r="L8" s="91" t="s">
        <v>59</v>
      </c>
      <c r="M8" s="91" t="s">
        <v>5</v>
      </c>
      <c r="N8" s="138"/>
      <c r="O8" s="1"/>
      <c r="P8" s="1"/>
      <c r="Q8" s="11"/>
      <c r="R8" s="12"/>
      <c r="S8" s="1"/>
      <c r="T8" s="1"/>
    </row>
    <row r="9" spans="1:20" s="72" customFormat="1" ht="44.25" customHeight="1" x14ac:dyDescent="0.3">
      <c r="A9" s="82" t="s">
        <v>118</v>
      </c>
      <c r="B9" s="88" t="s">
        <v>119</v>
      </c>
      <c r="C9" s="89"/>
      <c r="D9" s="94" t="s">
        <v>82</v>
      </c>
      <c r="E9" s="84"/>
      <c r="F9" s="89"/>
      <c r="G9" s="85">
        <v>90.137875101378754</v>
      </c>
      <c r="H9" s="85">
        <f>+G9*0.9</f>
        <v>81.12408759124088</v>
      </c>
      <c r="I9" s="85">
        <f>+G9*0.1</f>
        <v>9.0137875101378757</v>
      </c>
      <c r="J9" s="88" t="s">
        <v>126</v>
      </c>
      <c r="K9" s="89" t="s">
        <v>78</v>
      </c>
      <c r="L9" s="89" t="s">
        <v>120</v>
      </c>
      <c r="M9" s="89">
        <v>2018</v>
      </c>
      <c r="N9" s="2" t="s">
        <v>81</v>
      </c>
      <c r="O9" s="1"/>
      <c r="P9" s="1"/>
      <c r="Q9" s="73"/>
      <c r="R9" s="12"/>
      <c r="S9" s="1"/>
      <c r="T9" s="1"/>
    </row>
    <row r="10" spans="1:20" s="72" customFormat="1" ht="36" customHeight="1" x14ac:dyDescent="0.3">
      <c r="A10" s="82" t="s">
        <v>118</v>
      </c>
      <c r="B10" s="88" t="s">
        <v>119</v>
      </c>
      <c r="C10" s="89"/>
      <c r="D10" s="95" t="s">
        <v>77</v>
      </c>
      <c r="E10" s="84"/>
      <c r="F10" s="89"/>
      <c r="G10" s="85">
        <v>653.4995944849959</v>
      </c>
      <c r="H10" s="85">
        <f t="shared" ref="H10:H37" si="0">+G10*0.9</f>
        <v>588.14963503649631</v>
      </c>
      <c r="I10" s="85">
        <f t="shared" ref="I10:I37" si="1">+G10*0.1</f>
        <v>65.34995944849959</v>
      </c>
      <c r="J10" s="88" t="s">
        <v>126</v>
      </c>
      <c r="K10" s="89" t="s">
        <v>78</v>
      </c>
      <c r="L10" s="89" t="s">
        <v>122</v>
      </c>
      <c r="M10" s="89">
        <v>2019</v>
      </c>
      <c r="N10" s="2" t="s">
        <v>81</v>
      </c>
      <c r="O10" s="1"/>
      <c r="P10" s="1"/>
      <c r="Q10" s="73"/>
      <c r="R10" s="12"/>
      <c r="S10" s="1"/>
      <c r="T10" s="1"/>
    </row>
    <row r="11" spans="1:20" s="72" customFormat="1" ht="36" customHeight="1" x14ac:dyDescent="0.3">
      <c r="A11" s="82" t="s">
        <v>118</v>
      </c>
      <c r="B11" s="88" t="s">
        <v>119</v>
      </c>
      <c r="C11" s="89"/>
      <c r="D11" s="94" t="s">
        <v>82</v>
      </c>
      <c r="E11" s="84"/>
      <c r="F11" s="89"/>
      <c r="G11" s="85">
        <v>110.64424168694242</v>
      </c>
      <c r="H11" s="85">
        <f t="shared" si="0"/>
        <v>99.579817518248177</v>
      </c>
      <c r="I11" s="85">
        <f t="shared" si="1"/>
        <v>11.064424168694243</v>
      </c>
      <c r="J11" s="88" t="s">
        <v>126</v>
      </c>
      <c r="K11" s="89" t="s">
        <v>78</v>
      </c>
      <c r="L11" s="89" t="s">
        <v>120</v>
      </c>
      <c r="M11" s="89">
        <v>2018</v>
      </c>
      <c r="N11" s="2"/>
      <c r="O11" s="1"/>
      <c r="P11" s="1"/>
      <c r="Q11" s="73"/>
      <c r="R11" s="12"/>
      <c r="S11" s="1"/>
      <c r="T11" s="1"/>
    </row>
    <row r="12" spans="1:20" s="72" customFormat="1" ht="36" customHeight="1" x14ac:dyDescent="0.3">
      <c r="A12" s="82" t="s">
        <v>118</v>
      </c>
      <c r="B12" s="88" t="s">
        <v>119</v>
      </c>
      <c r="C12" s="89"/>
      <c r="D12" s="94" t="s">
        <v>82</v>
      </c>
      <c r="E12" s="84"/>
      <c r="F12" s="89"/>
      <c r="G12" s="85">
        <v>338.01703163017032</v>
      </c>
      <c r="H12" s="85">
        <f t="shared" si="0"/>
        <v>304.21532846715331</v>
      </c>
      <c r="I12" s="85">
        <f t="shared" si="1"/>
        <v>33.801703163017031</v>
      </c>
      <c r="J12" s="88" t="s">
        <v>126</v>
      </c>
      <c r="K12" s="89" t="s">
        <v>80</v>
      </c>
      <c r="L12" s="89" t="s">
        <v>122</v>
      </c>
      <c r="M12" s="89">
        <v>2019</v>
      </c>
      <c r="N12" s="2"/>
      <c r="O12" s="1"/>
      <c r="P12" s="1"/>
      <c r="Q12" s="73"/>
      <c r="R12" s="12"/>
      <c r="S12" s="1"/>
      <c r="T12" s="1"/>
    </row>
    <row r="13" spans="1:20" s="72" customFormat="1" ht="57.6" x14ac:dyDescent="0.3">
      <c r="A13" s="82" t="s">
        <v>118</v>
      </c>
      <c r="B13" s="88" t="s">
        <v>119</v>
      </c>
      <c r="C13" s="89"/>
      <c r="D13" s="95" t="s">
        <v>77</v>
      </c>
      <c r="E13" s="84"/>
      <c r="F13" s="89"/>
      <c r="G13" s="96">
        <v>4015.1518770285998</v>
      </c>
      <c r="H13" s="85">
        <f t="shared" si="0"/>
        <v>3613.63668932574</v>
      </c>
      <c r="I13" s="85">
        <f t="shared" si="1"/>
        <v>401.51518770285998</v>
      </c>
      <c r="J13" s="88" t="s">
        <v>127</v>
      </c>
      <c r="K13" s="89" t="s">
        <v>80</v>
      </c>
      <c r="L13" s="89" t="s">
        <v>122</v>
      </c>
      <c r="M13" s="89">
        <v>2019</v>
      </c>
      <c r="N13" s="2"/>
      <c r="O13" s="1"/>
      <c r="P13" s="1"/>
      <c r="Q13" s="73"/>
      <c r="R13" s="12"/>
      <c r="S13" s="1"/>
      <c r="T13" s="1"/>
    </row>
    <row r="14" spans="1:20" s="72" customFormat="1" ht="63" customHeight="1" x14ac:dyDescent="0.3">
      <c r="A14" s="82" t="s">
        <v>118</v>
      </c>
      <c r="B14" s="88" t="s">
        <v>119</v>
      </c>
      <c r="C14" s="89"/>
      <c r="D14" s="95" t="s">
        <v>77</v>
      </c>
      <c r="E14" s="84"/>
      <c r="F14" s="89"/>
      <c r="G14" s="96">
        <v>1637.500765509217</v>
      </c>
      <c r="H14" s="85">
        <f t="shared" si="0"/>
        <v>1473.7506889582953</v>
      </c>
      <c r="I14" s="85">
        <f t="shared" si="1"/>
        <v>163.7500765509217</v>
      </c>
      <c r="J14" s="88" t="s">
        <v>127</v>
      </c>
      <c r="K14" s="89" t="s">
        <v>80</v>
      </c>
      <c r="L14" s="89" t="s">
        <v>122</v>
      </c>
      <c r="M14" s="89">
        <v>2019</v>
      </c>
      <c r="N14" s="2"/>
      <c r="O14" s="1"/>
      <c r="P14" s="1"/>
      <c r="Q14" s="73"/>
      <c r="R14" s="12"/>
      <c r="S14" s="1"/>
      <c r="T14" s="1"/>
    </row>
    <row r="15" spans="1:20" ht="27.6" x14ac:dyDescent="0.3">
      <c r="A15" s="82" t="s">
        <v>118</v>
      </c>
      <c r="B15" s="88" t="s">
        <v>119</v>
      </c>
      <c r="C15" s="89"/>
      <c r="D15" s="95" t="s">
        <v>77</v>
      </c>
      <c r="E15" s="84"/>
      <c r="F15" s="89"/>
      <c r="G15" s="85">
        <v>1718.9285714285716</v>
      </c>
      <c r="H15" s="85">
        <f t="shared" si="0"/>
        <v>1547.0357142857144</v>
      </c>
      <c r="I15" s="85">
        <f t="shared" si="1"/>
        <v>171.89285714285717</v>
      </c>
      <c r="J15" s="88" t="s">
        <v>123</v>
      </c>
      <c r="K15" s="89" t="s">
        <v>78</v>
      </c>
      <c r="L15" s="89" t="s">
        <v>120</v>
      </c>
      <c r="M15" s="89">
        <v>2018</v>
      </c>
      <c r="N15" s="2" t="s">
        <v>81</v>
      </c>
      <c r="O15" s="1">
        <v>1</v>
      </c>
      <c r="P15" s="1"/>
      <c r="Q15" s="10" t="s">
        <v>90</v>
      </c>
      <c r="R15" s="12"/>
      <c r="S15" s="1"/>
      <c r="T15" s="1"/>
    </row>
    <row r="16" spans="1:20" ht="27.6" x14ac:dyDescent="0.3">
      <c r="A16" s="82" t="s">
        <v>118</v>
      </c>
      <c r="B16" s="88" t="s">
        <v>119</v>
      </c>
      <c r="C16" s="89"/>
      <c r="D16" s="95" t="s">
        <v>77</v>
      </c>
      <c r="E16" s="84"/>
      <c r="F16" s="89"/>
      <c r="G16" s="85">
        <v>4698.4047619047624</v>
      </c>
      <c r="H16" s="85">
        <f t="shared" si="0"/>
        <v>4228.5642857142866</v>
      </c>
      <c r="I16" s="85">
        <f t="shared" si="1"/>
        <v>469.84047619047624</v>
      </c>
      <c r="J16" s="88" t="s">
        <v>123</v>
      </c>
      <c r="K16" s="89" t="s">
        <v>78</v>
      </c>
      <c r="L16" s="89" t="s">
        <v>120</v>
      </c>
      <c r="M16" s="89">
        <v>2018</v>
      </c>
      <c r="N16" s="2" t="s">
        <v>81</v>
      </c>
      <c r="O16" s="1">
        <v>1</v>
      </c>
      <c r="P16" s="1"/>
      <c r="Q16" s="10" t="s">
        <v>91</v>
      </c>
      <c r="R16" s="12"/>
      <c r="S16" s="1"/>
      <c r="T16" s="1"/>
    </row>
    <row r="17" spans="1:20" x14ac:dyDescent="0.3">
      <c r="A17" s="82" t="s">
        <v>118</v>
      </c>
      <c r="B17" s="88" t="s">
        <v>119</v>
      </c>
      <c r="C17" s="89"/>
      <c r="D17" s="95" t="s">
        <v>77</v>
      </c>
      <c r="E17" s="84"/>
      <c r="F17" s="89"/>
      <c r="G17" s="85">
        <v>1718.9285714285716</v>
      </c>
      <c r="H17" s="85">
        <f t="shared" si="0"/>
        <v>1547.0357142857144</v>
      </c>
      <c r="I17" s="85">
        <f t="shared" si="1"/>
        <v>171.89285714285717</v>
      </c>
      <c r="J17" s="88" t="s">
        <v>123</v>
      </c>
      <c r="K17" s="89" t="s">
        <v>80</v>
      </c>
      <c r="L17" s="89" t="s">
        <v>120</v>
      </c>
      <c r="M17" s="89">
        <v>2018</v>
      </c>
      <c r="N17" s="2"/>
      <c r="O17" s="1">
        <v>1</v>
      </c>
      <c r="P17" s="1"/>
      <c r="Q17" s="10" t="s">
        <v>66</v>
      </c>
      <c r="R17" s="12"/>
      <c r="S17" s="1"/>
      <c r="T17" s="1"/>
    </row>
    <row r="18" spans="1:20" x14ac:dyDescent="0.3">
      <c r="A18" s="82" t="s">
        <v>118</v>
      </c>
      <c r="B18" s="88" t="s">
        <v>119</v>
      </c>
      <c r="C18" s="89"/>
      <c r="D18" s="95" t="s">
        <v>77</v>
      </c>
      <c r="E18" s="84"/>
      <c r="F18" s="89"/>
      <c r="G18" s="85">
        <v>572.97619047619048</v>
      </c>
      <c r="H18" s="85">
        <f t="shared" si="0"/>
        <v>515.67857142857144</v>
      </c>
      <c r="I18" s="85">
        <f t="shared" si="1"/>
        <v>57.297619047619051</v>
      </c>
      <c r="J18" s="88" t="s">
        <v>123</v>
      </c>
      <c r="K18" s="89" t="s">
        <v>80</v>
      </c>
      <c r="L18" s="89" t="s">
        <v>120</v>
      </c>
      <c r="M18" s="89">
        <v>2018</v>
      </c>
      <c r="N18" s="2"/>
      <c r="O18" s="1">
        <v>1</v>
      </c>
      <c r="P18" s="1"/>
      <c r="Q18" s="10" t="s">
        <v>89</v>
      </c>
      <c r="R18" s="12"/>
      <c r="S18" s="1"/>
      <c r="T18" s="1"/>
    </row>
    <row r="19" spans="1:20" x14ac:dyDescent="0.3">
      <c r="A19" s="82" t="s">
        <v>118</v>
      </c>
      <c r="B19" s="88" t="s">
        <v>119</v>
      </c>
      <c r="C19" s="32"/>
      <c r="D19" s="33" t="s">
        <v>77</v>
      </c>
      <c r="E19" s="38"/>
      <c r="F19" s="38"/>
      <c r="G19" s="85">
        <v>630.27380952380963</v>
      </c>
      <c r="H19" s="85">
        <f t="shared" si="0"/>
        <v>567.24642857142874</v>
      </c>
      <c r="I19" s="85">
        <f t="shared" si="1"/>
        <v>63.027380952380966</v>
      </c>
      <c r="J19" s="88" t="s">
        <v>123</v>
      </c>
      <c r="K19" s="89" t="s">
        <v>80</v>
      </c>
      <c r="L19" s="89" t="s">
        <v>120</v>
      </c>
      <c r="M19" s="89">
        <v>2018</v>
      </c>
      <c r="N19" s="81"/>
      <c r="O19" s="1">
        <v>1</v>
      </c>
      <c r="P19" s="1"/>
      <c r="Q19" s="10"/>
      <c r="R19" s="12"/>
      <c r="S19" s="1"/>
      <c r="T19" s="1"/>
    </row>
    <row r="20" spans="1:20" x14ac:dyDescent="0.3">
      <c r="A20" s="82" t="s">
        <v>118</v>
      </c>
      <c r="B20" s="88" t="s">
        <v>119</v>
      </c>
      <c r="C20" s="38"/>
      <c r="D20" s="95" t="s">
        <v>77</v>
      </c>
      <c r="E20" s="38"/>
      <c r="F20" s="38"/>
      <c r="G20" s="85">
        <v>2005.4166666666667</v>
      </c>
      <c r="H20" s="85">
        <f t="shared" si="0"/>
        <v>1804.875</v>
      </c>
      <c r="I20" s="85">
        <f t="shared" si="1"/>
        <v>200.54166666666669</v>
      </c>
      <c r="J20" s="88" t="s">
        <v>123</v>
      </c>
      <c r="K20" s="89" t="s">
        <v>80</v>
      </c>
      <c r="L20" s="89" t="s">
        <v>120</v>
      </c>
      <c r="M20" s="89">
        <v>2018</v>
      </c>
      <c r="N20" s="81"/>
      <c r="O20" s="1">
        <v>1</v>
      </c>
      <c r="P20" s="1"/>
      <c r="Q20" s="10"/>
      <c r="R20" s="12"/>
      <c r="S20" s="1"/>
      <c r="T20" s="1"/>
    </row>
    <row r="21" spans="1:20" x14ac:dyDescent="0.3">
      <c r="A21" s="82" t="s">
        <v>118</v>
      </c>
      <c r="B21" s="88" t="s">
        <v>119</v>
      </c>
      <c r="C21" s="38"/>
      <c r="D21" s="95" t="s">
        <v>77</v>
      </c>
      <c r="E21" s="38"/>
      <c r="F21" s="38"/>
      <c r="G21" s="85">
        <v>687.57142857142867</v>
      </c>
      <c r="H21" s="85">
        <f t="shared" si="0"/>
        <v>618.8142857142858</v>
      </c>
      <c r="I21" s="85">
        <f t="shared" si="1"/>
        <v>68.757142857142867</v>
      </c>
      <c r="J21" s="88" t="s">
        <v>123</v>
      </c>
      <c r="K21" s="89" t="s">
        <v>80</v>
      </c>
      <c r="L21" s="89" t="s">
        <v>120</v>
      </c>
      <c r="M21" s="89">
        <v>2018</v>
      </c>
      <c r="N21" s="81"/>
      <c r="O21" s="1">
        <v>1</v>
      </c>
      <c r="P21" s="1"/>
      <c r="Q21" s="10"/>
      <c r="R21" s="12"/>
      <c r="S21" s="1"/>
      <c r="T21" s="1"/>
    </row>
    <row r="22" spans="1:20" x14ac:dyDescent="0.3">
      <c r="A22" s="82" t="s">
        <v>118</v>
      </c>
      <c r="B22" s="88" t="s">
        <v>119</v>
      </c>
      <c r="C22" s="38"/>
      <c r="D22" s="95" t="s">
        <v>77</v>
      </c>
      <c r="E22" s="38"/>
      <c r="F22" s="38"/>
      <c r="G22" s="85">
        <v>2700</v>
      </c>
      <c r="H22" s="85">
        <f t="shared" si="0"/>
        <v>2430</v>
      </c>
      <c r="I22" s="85">
        <f t="shared" si="1"/>
        <v>270</v>
      </c>
      <c r="J22" s="88" t="s">
        <v>124</v>
      </c>
      <c r="K22" s="89" t="s">
        <v>80</v>
      </c>
      <c r="L22" s="89" t="s">
        <v>120</v>
      </c>
      <c r="M22" s="89">
        <v>2018</v>
      </c>
      <c r="N22" s="81"/>
      <c r="O22" s="1">
        <v>1</v>
      </c>
      <c r="P22" s="1"/>
      <c r="Q22" s="10"/>
      <c r="R22" s="12"/>
      <c r="S22" s="1"/>
      <c r="T22" s="1"/>
    </row>
    <row r="23" spans="1:20" ht="27.6" x14ac:dyDescent="0.3">
      <c r="A23" s="82" t="s">
        <v>118</v>
      </c>
      <c r="B23" s="88" t="s">
        <v>119</v>
      </c>
      <c r="C23" s="38"/>
      <c r="D23" s="94" t="s">
        <v>82</v>
      </c>
      <c r="E23" s="38"/>
      <c r="F23" s="38"/>
      <c r="G23" s="85">
        <v>315</v>
      </c>
      <c r="H23" s="85">
        <f t="shared" si="0"/>
        <v>283.5</v>
      </c>
      <c r="I23" s="85">
        <f t="shared" si="1"/>
        <v>31.5</v>
      </c>
      <c r="J23" s="88" t="s">
        <v>124</v>
      </c>
      <c r="K23" s="89" t="s">
        <v>78</v>
      </c>
      <c r="L23" s="89" t="s">
        <v>120</v>
      </c>
      <c r="M23" s="89">
        <v>2018</v>
      </c>
      <c r="N23" s="2" t="s">
        <v>81</v>
      </c>
      <c r="O23" s="1">
        <v>1</v>
      </c>
      <c r="P23" s="1"/>
      <c r="Q23" s="10"/>
      <c r="R23" s="12"/>
      <c r="S23" s="1"/>
      <c r="T23" s="1"/>
    </row>
    <row r="24" spans="1:20" ht="27.6" x14ac:dyDescent="0.3">
      <c r="A24" s="82" t="s">
        <v>118</v>
      </c>
      <c r="B24" s="88" t="s">
        <v>119</v>
      </c>
      <c r="C24" s="38"/>
      <c r="D24" s="94" t="s">
        <v>82</v>
      </c>
      <c r="E24" s="38"/>
      <c r="F24" s="38"/>
      <c r="G24" s="85">
        <v>337.5</v>
      </c>
      <c r="H24" s="85">
        <f t="shared" si="0"/>
        <v>303.75</v>
      </c>
      <c r="I24" s="85">
        <f t="shared" si="1"/>
        <v>33.75</v>
      </c>
      <c r="J24" s="88" t="s">
        <v>124</v>
      </c>
      <c r="K24" s="89" t="s">
        <v>78</v>
      </c>
      <c r="L24" s="89" t="s">
        <v>120</v>
      </c>
      <c r="M24" s="89">
        <v>2018</v>
      </c>
      <c r="N24" s="2" t="s">
        <v>81</v>
      </c>
      <c r="O24" s="1">
        <v>1</v>
      </c>
      <c r="P24" s="1"/>
      <c r="Q24" s="10"/>
      <c r="R24" s="12"/>
      <c r="S24" s="1"/>
      <c r="T24" s="1"/>
    </row>
    <row r="25" spans="1:20" x14ac:dyDescent="0.3">
      <c r="A25" s="82" t="s">
        <v>118</v>
      </c>
      <c r="B25" s="88" t="s">
        <v>119</v>
      </c>
      <c r="C25" s="38"/>
      <c r="D25" s="94" t="s">
        <v>82</v>
      </c>
      <c r="E25" s="38"/>
      <c r="F25" s="38"/>
      <c r="G25" s="85">
        <v>180</v>
      </c>
      <c r="H25" s="85">
        <f t="shared" si="0"/>
        <v>162</v>
      </c>
      <c r="I25" s="85">
        <f t="shared" si="1"/>
        <v>18</v>
      </c>
      <c r="J25" s="88" t="s">
        <v>124</v>
      </c>
      <c r="K25" s="89" t="s">
        <v>80</v>
      </c>
      <c r="L25" s="89" t="s">
        <v>120</v>
      </c>
      <c r="M25" s="89">
        <v>2018</v>
      </c>
      <c r="N25" s="81"/>
      <c r="O25" s="1">
        <v>1</v>
      </c>
      <c r="P25" s="1"/>
      <c r="Q25" s="10"/>
      <c r="R25" s="12"/>
      <c r="S25" s="1"/>
      <c r="T25" s="1"/>
    </row>
    <row r="26" spans="1:20" x14ac:dyDescent="0.3">
      <c r="A26" s="82" t="s">
        <v>118</v>
      </c>
      <c r="B26" s="88" t="s">
        <v>119</v>
      </c>
      <c r="C26" s="38"/>
      <c r="D26" s="94" t="s">
        <v>82</v>
      </c>
      <c r="E26" s="38"/>
      <c r="F26" s="38"/>
      <c r="G26" s="85">
        <v>157.5</v>
      </c>
      <c r="H26" s="85">
        <f t="shared" si="0"/>
        <v>141.75</v>
      </c>
      <c r="I26" s="85">
        <f t="shared" si="1"/>
        <v>15.75</v>
      </c>
      <c r="J26" s="88" t="s">
        <v>124</v>
      </c>
      <c r="K26" s="89" t="s">
        <v>80</v>
      </c>
      <c r="L26" s="89" t="s">
        <v>122</v>
      </c>
      <c r="M26" s="89">
        <v>2019</v>
      </c>
      <c r="N26" s="81"/>
      <c r="O26" s="1">
        <v>1</v>
      </c>
      <c r="P26" s="1"/>
      <c r="Q26" s="10"/>
      <c r="R26" s="12"/>
      <c r="S26" s="1"/>
      <c r="T26" s="1"/>
    </row>
    <row r="27" spans="1:20" x14ac:dyDescent="0.3">
      <c r="A27" s="82" t="s">
        <v>118</v>
      </c>
      <c r="B27" s="88" t="s">
        <v>119</v>
      </c>
      <c r="C27" s="38"/>
      <c r="D27" s="95" t="s">
        <v>77</v>
      </c>
      <c r="E27" s="38"/>
      <c r="F27" s="38"/>
      <c r="G27" s="85">
        <v>1620</v>
      </c>
      <c r="H27" s="85">
        <f t="shared" si="0"/>
        <v>1458</v>
      </c>
      <c r="I27" s="85">
        <f t="shared" si="1"/>
        <v>162</v>
      </c>
      <c r="J27" s="88" t="s">
        <v>124</v>
      </c>
      <c r="K27" s="89" t="s">
        <v>80</v>
      </c>
      <c r="L27" s="89" t="s">
        <v>122</v>
      </c>
      <c r="M27" s="89">
        <v>2019</v>
      </c>
      <c r="N27" s="81"/>
      <c r="O27" s="1">
        <v>1</v>
      </c>
      <c r="P27" s="1"/>
      <c r="Q27" s="10"/>
      <c r="R27" s="12"/>
      <c r="S27" s="1"/>
      <c r="T27" s="1"/>
    </row>
    <row r="28" spans="1:20" x14ac:dyDescent="0.3">
      <c r="A28" s="82" t="s">
        <v>118</v>
      </c>
      <c r="B28" s="88" t="s">
        <v>119</v>
      </c>
      <c r="C28" s="38"/>
      <c r="D28" s="95" t="s">
        <v>77</v>
      </c>
      <c r="E28" s="38"/>
      <c r="F28" s="38"/>
      <c r="G28" s="85">
        <v>270</v>
      </c>
      <c r="H28" s="85">
        <f t="shared" si="0"/>
        <v>243</v>
      </c>
      <c r="I28" s="85">
        <f t="shared" si="1"/>
        <v>27</v>
      </c>
      <c r="J28" s="88" t="s">
        <v>124</v>
      </c>
      <c r="K28" s="89" t="s">
        <v>80</v>
      </c>
      <c r="L28" s="89" t="s">
        <v>122</v>
      </c>
      <c r="M28" s="89">
        <v>2019</v>
      </c>
      <c r="N28" s="81"/>
      <c r="O28" s="1">
        <v>1</v>
      </c>
      <c r="P28" s="1"/>
      <c r="Q28" s="10"/>
      <c r="R28" s="12"/>
      <c r="S28" s="1"/>
      <c r="T28" s="1"/>
    </row>
    <row r="29" spans="1:20" ht="27.6" x14ac:dyDescent="0.3">
      <c r="A29" s="82" t="s">
        <v>118</v>
      </c>
      <c r="B29" s="88" t="s">
        <v>119</v>
      </c>
      <c r="C29" s="38"/>
      <c r="D29" s="95" t="s">
        <v>77</v>
      </c>
      <c r="E29" s="38"/>
      <c r="F29" s="38"/>
      <c r="G29" s="85">
        <v>732.3943661971831</v>
      </c>
      <c r="H29" s="85">
        <f t="shared" si="0"/>
        <v>659.15492957746483</v>
      </c>
      <c r="I29" s="85">
        <f t="shared" si="1"/>
        <v>73.239436619718319</v>
      </c>
      <c r="J29" s="88" t="s">
        <v>125</v>
      </c>
      <c r="K29" s="89" t="s">
        <v>78</v>
      </c>
      <c r="L29" s="89" t="s">
        <v>120</v>
      </c>
      <c r="M29" s="89">
        <v>2018</v>
      </c>
      <c r="N29" s="2" t="s">
        <v>81</v>
      </c>
      <c r="O29" s="1">
        <v>1</v>
      </c>
      <c r="P29" s="1"/>
      <c r="Q29" s="10"/>
      <c r="R29" s="12"/>
      <c r="S29" s="1"/>
      <c r="T29" s="1"/>
    </row>
    <row r="30" spans="1:20" ht="27.6" x14ac:dyDescent="0.3">
      <c r="A30" s="82" t="s">
        <v>118</v>
      </c>
      <c r="B30" s="88" t="s">
        <v>119</v>
      </c>
      <c r="C30" s="38"/>
      <c r="D30" s="95" t="s">
        <v>77</v>
      </c>
      <c r="E30" s="38"/>
      <c r="F30" s="38"/>
      <c r="G30" s="85">
        <v>732.3943661971831</v>
      </c>
      <c r="H30" s="85">
        <f t="shared" si="0"/>
        <v>659.15492957746483</v>
      </c>
      <c r="I30" s="85">
        <f t="shared" si="1"/>
        <v>73.239436619718319</v>
      </c>
      <c r="J30" s="88" t="s">
        <v>125</v>
      </c>
      <c r="K30" s="89" t="s">
        <v>78</v>
      </c>
      <c r="L30" s="89" t="s">
        <v>120</v>
      </c>
      <c r="M30" s="89">
        <v>2018</v>
      </c>
      <c r="N30" s="2" t="s">
        <v>81</v>
      </c>
      <c r="O30" s="1">
        <v>1</v>
      </c>
      <c r="P30" s="1"/>
      <c r="Q30" s="10"/>
      <c r="R30" s="12"/>
      <c r="S30" s="1"/>
      <c r="T30" s="1"/>
    </row>
    <row r="31" spans="1:20" x14ac:dyDescent="0.3">
      <c r="A31" s="82" t="s">
        <v>118</v>
      </c>
      <c r="B31" s="88" t="s">
        <v>119</v>
      </c>
      <c r="C31" s="38"/>
      <c r="D31" s="95" t="s">
        <v>77</v>
      </c>
      <c r="E31" s="38"/>
      <c r="F31" s="38"/>
      <c r="G31" s="85">
        <v>549.29577464788736</v>
      </c>
      <c r="H31" s="85">
        <f t="shared" si="0"/>
        <v>494.36619718309862</v>
      </c>
      <c r="I31" s="85">
        <f t="shared" si="1"/>
        <v>54.929577464788736</v>
      </c>
      <c r="J31" s="88" t="s">
        <v>125</v>
      </c>
      <c r="K31" s="89" t="s">
        <v>80</v>
      </c>
      <c r="L31" s="89" t="s">
        <v>120</v>
      </c>
      <c r="M31" s="89">
        <v>2018</v>
      </c>
      <c r="N31" s="81"/>
      <c r="O31" s="1">
        <v>1</v>
      </c>
      <c r="P31" s="1"/>
      <c r="Q31" s="10"/>
      <c r="R31" s="12"/>
      <c r="S31" s="1"/>
      <c r="T31" s="1"/>
    </row>
    <row r="32" spans="1:20" x14ac:dyDescent="0.3">
      <c r="A32" s="82" t="s">
        <v>118</v>
      </c>
      <c r="B32" s="88" t="s">
        <v>119</v>
      </c>
      <c r="C32" s="38"/>
      <c r="D32" s="95" t="s">
        <v>77</v>
      </c>
      <c r="E32" s="38"/>
      <c r="F32" s="38"/>
      <c r="G32" s="85">
        <v>549.29577464788736</v>
      </c>
      <c r="H32" s="85">
        <f t="shared" si="0"/>
        <v>494.36619718309862</v>
      </c>
      <c r="I32" s="85">
        <f t="shared" si="1"/>
        <v>54.929577464788736</v>
      </c>
      <c r="J32" s="88" t="s">
        <v>125</v>
      </c>
      <c r="K32" s="89" t="s">
        <v>80</v>
      </c>
      <c r="L32" s="89" t="s">
        <v>120</v>
      </c>
      <c r="M32" s="89">
        <v>2018</v>
      </c>
      <c r="N32" s="81"/>
      <c r="O32" s="1">
        <v>1</v>
      </c>
      <c r="P32" s="1"/>
      <c r="Q32" s="10"/>
      <c r="R32" s="12"/>
      <c r="S32" s="1"/>
      <c r="T32" s="1"/>
    </row>
    <row r="33" spans="1:20" x14ac:dyDescent="0.3">
      <c r="A33" s="82" t="s">
        <v>118</v>
      </c>
      <c r="B33" s="88" t="s">
        <v>119</v>
      </c>
      <c r="C33" s="38"/>
      <c r="D33" s="95" t="s">
        <v>77</v>
      </c>
      <c r="E33" s="38"/>
      <c r="F33" s="38"/>
      <c r="G33" s="85">
        <v>622.53521126760563</v>
      </c>
      <c r="H33" s="85">
        <f t="shared" si="0"/>
        <v>560.28169014084506</v>
      </c>
      <c r="I33" s="85">
        <f t="shared" si="1"/>
        <v>62.253521126760567</v>
      </c>
      <c r="J33" s="88" t="s">
        <v>125</v>
      </c>
      <c r="K33" s="89" t="s">
        <v>80</v>
      </c>
      <c r="L33" s="89" t="s">
        <v>120</v>
      </c>
      <c r="M33" s="89">
        <v>2018</v>
      </c>
      <c r="N33" s="81"/>
      <c r="O33" s="1">
        <v>1</v>
      </c>
      <c r="P33" s="1"/>
      <c r="Q33" s="10"/>
      <c r="R33" s="12"/>
      <c r="S33" s="1"/>
      <c r="T33" s="1"/>
    </row>
    <row r="34" spans="1:20" x14ac:dyDescent="0.3">
      <c r="A34" s="82" t="s">
        <v>118</v>
      </c>
      <c r="B34" s="88" t="s">
        <v>119</v>
      </c>
      <c r="C34" s="38"/>
      <c r="D34" s="94" t="s">
        <v>82</v>
      </c>
      <c r="E34" s="38"/>
      <c r="F34" s="38"/>
      <c r="G34" s="85">
        <v>292.95774647887328</v>
      </c>
      <c r="H34" s="85">
        <f t="shared" si="0"/>
        <v>263.66197183098598</v>
      </c>
      <c r="I34" s="85">
        <f t="shared" si="1"/>
        <v>29.295774647887328</v>
      </c>
      <c r="J34" s="88" t="s">
        <v>125</v>
      </c>
      <c r="K34" s="89" t="s">
        <v>80</v>
      </c>
      <c r="L34" s="89" t="s">
        <v>122</v>
      </c>
      <c r="M34" s="89">
        <v>2019</v>
      </c>
      <c r="N34" s="81"/>
      <c r="O34" s="1">
        <v>1</v>
      </c>
      <c r="P34" s="1"/>
      <c r="Q34" s="10"/>
      <c r="R34" s="12"/>
      <c r="S34" s="1"/>
      <c r="T34" s="1"/>
    </row>
    <row r="35" spans="1:20" x14ac:dyDescent="0.3">
      <c r="A35" s="82" t="s">
        <v>118</v>
      </c>
      <c r="B35" s="88" t="s">
        <v>119</v>
      </c>
      <c r="C35" s="38"/>
      <c r="D35" s="95" t="s">
        <v>77</v>
      </c>
      <c r="E35" s="38"/>
      <c r="F35" s="38"/>
      <c r="G35" s="85">
        <v>1098.5915492957747</v>
      </c>
      <c r="H35" s="85">
        <f t="shared" si="0"/>
        <v>988.73239436619724</v>
      </c>
      <c r="I35" s="85">
        <f t="shared" si="1"/>
        <v>109.85915492957747</v>
      </c>
      <c r="J35" s="88" t="s">
        <v>125</v>
      </c>
      <c r="K35" s="89" t="s">
        <v>80</v>
      </c>
      <c r="L35" s="89" t="s">
        <v>122</v>
      </c>
      <c r="M35" s="89">
        <v>2019</v>
      </c>
      <c r="N35" s="81"/>
      <c r="O35" s="1">
        <v>1</v>
      </c>
      <c r="P35" s="1"/>
      <c r="Q35" s="10"/>
      <c r="R35" s="12"/>
      <c r="S35" s="1"/>
      <c r="T35" s="1"/>
    </row>
    <row r="36" spans="1:20" s="72" customFormat="1" x14ac:dyDescent="0.3">
      <c r="A36" s="82" t="s">
        <v>118</v>
      </c>
      <c r="B36" s="88" t="s">
        <v>119</v>
      </c>
      <c r="C36" s="38"/>
      <c r="D36" s="94" t="s">
        <v>82</v>
      </c>
      <c r="E36" s="38"/>
      <c r="F36" s="38"/>
      <c r="G36" s="85">
        <v>183.09859154929578</v>
      </c>
      <c r="H36" s="85">
        <f t="shared" si="0"/>
        <v>164.78873239436621</v>
      </c>
      <c r="I36" s="85">
        <f t="shared" si="1"/>
        <v>18.30985915492958</v>
      </c>
      <c r="J36" s="88" t="s">
        <v>125</v>
      </c>
      <c r="K36" s="89" t="s">
        <v>80</v>
      </c>
      <c r="L36" s="89" t="s">
        <v>122</v>
      </c>
      <c r="M36" s="89">
        <v>2019</v>
      </c>
      <c r="N36" s="81"/>
      <c r="O36" s="1"/>
      <c r="P36" s="1"/>
      <c r="Q36" s="10"/>
      <c r="R36" s="12"/>
      <c r="S36" s="1"/>
      <c r="T36" s="1"/>
    </row>
    <row r="37" spans="1:20" ht="15" thickBot="1" x14ac:dyDescent="0.35">
      <c r="A37" s="80" t="s">
        <v>118</v>
      </c>
      <c r="B37" s="22" t="s">
        <v>119</v>
      </c>
      <c r="C37" s="3"/>
      <c r="D37" s="16" t="s">
        <v>82</v>
      </c>
      <c r="E37" s="3"/>
      <c r="F37" s="3"/>
      <c r="G37" s="83">
        <v>439.43661971830988</v>
      </c>
      <c r="H37" s="83">
        <f t="shared" si="0"/>
        <v>395.49295774647891</v>
      </c>
      <c r="I37" s="83">
        <f t="shared" si="1"/>
        <v>43.943661971830991</v>
      </c>
      <c r="J37" s="22" t="s">
        <v>125</v>
      </c>
      <c r="K37" s="3" t="s">
        <v>80</v>
      </c>
      <c r="L37" s="3" t="s">
        <v>122</v>
      </c>
      <c r="M37" s="3">
        <v>2019</v>
      </c>
      <c r="N37" s="4"/>
      <c r="O37" s="1">
        <v>1</v>
      </c>
      <c r="P37" s="1"/>
      <c r="Q37" s="10"/>
      <c r="R37" s="12"/>
      <c r="S37" s="1"/>
      <c r="T37" s="1"/>
    </row>
    <row r="38" spans="1:20" ht="32.25" customHeight="1" x14ac:dyDescent="0.3">
      <c r="A38" s="150" t="s">
        <v>84</v>
      </c>
      <c r="B38" s="150"/>
      <c r="C38" s="150"/>
      <c r="D38" s="150"/>
      <c r="E38" s="150"/>
      <c r="F38" s="150"/>
      <c r="G38" s="18"/>
      <c r="H38" s="18"/>
      <c r="I38" s="18"/>
      <c r="J38" s="17"/>
      <c r="K38" s="7"/>
      <c r="L38" s="7"/>
      <c r="M38" s="7"/>
      <c r="N38" s="7"/>
      <c r="O38" s="1"/>
      <c r="P38" s="1"/>
      <c r="Q38" s="10"/>
      <c r="R38" s="12"/>
      <c r="S38" s="1"/>
      <c r="T38" s="1"/>
    </row>
    <row r="39" spans="1:20" ht="15" thickBot="1" x14ac:dyDescent="0.35">
      <c r="Q39" s="10" t="s">
        <v>20</v>
      </c>
      <c r="R39" s="13"/>
    </row>
    <row r="40" spans="1:20" ht="15.75" customHeight="1" x14ac:dyDescent="0.3">
      <c r="A40" s="151" t="s">
        <v>12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3"/>
      <c r="Q40" s="10" t="s">
        <v>21</v>
      </c>
      <c r="R40" s="13"/>
    </row>
    <row r="41" spans="1:20" ht="15" customHeight="1" x14ac:dyDescent="0.3">
      <c r="A41" s="139" t="s">
        <v>6</v>
      </c>
      <c r="B41" s="137" t="s">
        <v>7</v>
      </c>
      <c r="C41" s="137" t="s">
        <v>8</v>
      </c>
      <c r="D41" s="137" t="s">
        <v>11</v>
      </c>
      <c r="E41" s="137" t="s">
        <v>2</v>
      </c>
      <c r="F41" s="137" t="s">
        <v>3</v>
      </c>
      <c r="G41" s="140" t="s">
        <v>62</v>
      </c>
      <c r="H41" s="140"/>
      <c r="I41" s="140"/>
      <c r="J41" s="137" t="s">
        <v>69</v>
      </c>
      <c r="K41" s="91"/>
      <c r="L41" s="137" t="s">
        <v>9</v>
      </c>
      <c r="M41" s="137"/>
      <c r="N41" s="138" t="s">
        <v>67</v>
      </c>
      <c r="Q41" s="10" t="s">
        <v>92</v>
      </c>
      <c r="R41" s="13"/>
    </row>
    <row r="42" spans="1:20" ht="57" customHeight="1" x14ac:dyDescent="0.3">
      <c r="A42" s="139"/>
      <c r="B42" s="137"/>
      <c r="C42" s="137"/>
      <c r="D42" s="137"/>
      <c r="E42" s="137"/>
      <c r="F42" s="137"/>
      <c r="G42" s="97" t="s">
        <v>68</v>
      </c>
      <c r="H42" s="93" t="s">
        <v>60</v>
      </c>
      <c r="I42" s="93" t="s">
        <v>61</v>
      </c>
      <c r="J42" s="137"/>
      <c r="K42" s="91" t="s">
        <v>79</v>
      </c>
      <c r="L42" s="91" t="s">
        <v>4</v>
      </c>
      <c r="M42" s="91" t="s">
        <v>5</v>
      </c>
      <c r="N42" s="138"/>
      <c r="Q42" s="10" t="s">
        <v>22</v>
      </c>
      <c r="R42" s="13"/>
    </row>
    <row r="43" spans="1:20" ht="28.8" x14ac:dyDescent="0.3">
      <c r="A43" s="82" t="s">
        <v>118</v>
      </c>
      <c r="B43" s="98" t="s">
        <v>128</v>
      </c>
      <c r="C43" s="89"/>
      <c r="D43" s="95" t="s">
        <v>83</v>
      </c>
      <c r="E43" s="89"/>
      <c r="F43" s="89"/>
      <c r="G43" s="85">
        <v>216</v>
      </c>
      <c r="H43" s="85">
        <f t="shared" ref="H43:H50" si="2">+G43*0.9</f>
        <v>194.4</v>
      </c>
      <c r="I43" s="85">
        <f t="shared" ref="I43" si="3">+G43*0.1</f>
        <v>21.6</v>
      </c>
      <c r="J43" s="99" t="s">
        <v>135</v>
      </c>
      <c r="K43" s="89" t="s">
        <v>78</v>
      </c>
      <c r="L43" s="89" t="s">
        <v>120</v>
      </c>
      <c r="M43" s="89">
        <v>2018</v>
      </c>
      <c r="N43" s="2" t="s">
        <v>81</v>
      </c>
      <c r="O43">
        <v>1</v>
      </c>
      <c r="Q43" s="11"/>
      <c r="R43" s="13"/>
    </row>
    <row r="44" spans="1:20" ht="27.6" x14ac:dyDescent="0.3">
      <c r="A44" s="82" t="s">
        <v>118</v>
      </c>
      <c r="B44" s="77" t="s">
        <v>129</v>
      </c>
      <c r="C44" s="89"/>
      <c r="D44" s="95" t="s">
        <v>83</v>
      </c>
      <c r="E44" s="89"/>
      <c r="F44" s="89"/>
      <c r="G44" s="85">
        <v>172.79999999999998</v>
      </c>
      <c r="H44" s="85">
        <f t="shared" si="2"/>
        <v>155.51999999999998</v>
      </c>
      <c r="I44" s="85">
        <f t="shared" ref="I44:I50" si="4">+G44*0.1</f>
        <v>17.279999999999998</v>
      </c>
      <c r="J44" s="99" t="s">
        <v>135</v>
      </c>
      <c r="K44" s="89" t="s">
        <v>78</v>
      </c>
      <c r="L44" s="89" t="s">
        <v>122</v>
      </c>
      <c r="M44" s="89">
        <v>2019</v>
      </c>
      <c r="N44" s="2" t="s">
        <v>81</v>
      </c>
      <c r="O44">
        <v>1</v>
      </c>
      <c r="Q44" s="11"/>
      <c r="R44" s="13"/>
    </row>
    <row r="45" spans="1:20" s="72" customFormat="1" x14ac:dyDescent="0.3">
      <c r="A45" s="82" t="s">
        <v>118</v>
      </c>
      <c r="B45" s="77" t="s">
        <v>130</v>
      </c>
      <c r="C45" s="38"/>
      <c r="D45" s="95" t="s">
        <v>83</v>
      </c>
      <c r="E45" s="38"/>
      <c r="F45" s="38"/>
      <c r="G45" s="85">
        <v>21.599999999999998</v>
      </c>
      <c r="H45" s="85">
        <f t="shared" si="2"/>
        <v>19.439999999999998</v>
      </c>
      <c r="I45" s="85">
        <f t="shared" si="4"/>
        <v>2.1599999999999997</v>
      </c>
      <c r="J45" s="99" t="s">
        <v>135</v>
      </c>
      <c r="K45" s="89" t="s">
        <v>78</v>
      </c>
      <c r="L45" s="89" t="s">
        <v>122</v>
      </c>
      <c r="M45" s="89">
        <v>2019</v>
      </c>
      <c r="N45" s="81"/>
      <c r="Q45" s="73"/>
      <c r="R45" s="13"/>
    </row>
    <row r="46" spans="1:20" s="72" customFormat="1" x14ac:dyDescent="0.3">
      <c r="A46" s="82" t="s">
        <v>118</v>
      </c>
      <c r="B46" s="77" t="s">
        <v>131</v>
      </c>
      <c r="C46" s="38"/>
      <c r="D46" s="95" t="s">
        <v>83</v>
      </c>
      <c r="E46" s="38"/>
      <c r="F46" s="38"/>
      <c r="G46" s="85">
        <v>115.19999999999999</v>
      </c>
      <c r="H46" s="85">
        <f t="shared" si="2"/>
        <v>103.67999999999999</v>
      </c>
      <c r="I46" s="85">
        <f t="shared" si="4"/>
        <v>11.52</v>
      </c>
      <c r="J46" s="99" t="s">
        <v>135</v>
      </c>
      <c r="K46" s="89" t="s">
        <v>78</v>
      </c>
      <c r="L46" s="89" t="s">
        <v>120</v>
      </c>
      <c r="M46" s="89">
        <v>2018</v>
      </c>
      <c r="N46" s="81"/>
      <c r="Q46" s="73"/>
      <c r="R46" s="13"/>
    </row>
    <row r="47" spans="1:20" s="72" customFormat="1" x14ac:dyDescent="0.3">
      <c r="A47" s="82" t="s">
        <v>118</v>
      </c>
      <c r="B47" s="77" t="s">
        <v>132</v>
      </c>
      <c r="C47" s="38"/>
      <c r="D47" s="95"/>
      <c r="E47" s="38"/>
      <c r="F47" s="38"/>
      <c r="G47" s="85">
        <v>43.199999999999996</v>
      </c>
      <c r="H47" s="85">
        <f t="shared" si="2"/>
        <v>38.879999999999995</v>
      </c>
      <c r="I47" s="85">
        <f t="shared" si="4"/>
        <v>4.3199999999999994</v>
      </c>
      <c r="J47" s="99" t="s">
        <v>135</v>
      </c>
      <c r="K47" s="89" t="s">
        <v>78</v>
      </c>
      <c r="L47" s="89" t="s">
        <v>120</v>
      </c>
      <c r="M47" s="89">
        <v>2018</v>
      </c>
      <c r="N47" s="81"/>
      <c r="Q47" s="73"/>
      <c r="R47" s="13"/>
    </row>
    <row r="48" spans="1:20" s="72" customFormat="1" x14ac:dyDescent="0.3">
      <c r="A48" s="82" t="s">
        <v>118</v>
      </c>
      <c r="B48" s="77" t="s">
        <v>133</v>
      </c>
      <c r="C48" s="38"/>
      <c r="D48" s="95" t="s">
        <v>83</v>
      </c>
      <c r="E48" s="38"/>
      <c r="F48" s="38"/>
      <c r="G48" s="85">
        <v>172.79999999999998</v>
      </c>
      <c r="H48" s="85">
        <f t="shared" si="2"/>
        <v>155.51999999999998</v>
      </c>
      <c r="I48" s="85">
        <f t="shared" si="4"/>
        <v>17.279999999999998</v>
      </c>
      <c r="J48" s="99" t="s">
        <v>135</v>
      </c>
      <c r="K48" s="89" t="s">
        <v>78</v>
      </c>
      <c r="L48" s="89" t="s">
        <v>120</v>
      </c>
      <c r="M48" s="89">
        <v>2018</v>
      </c>
      <c r="N48" s="81"/>
      <c r="Q48" s="73"/>
      <c r="R48" s="13"/>
    </row>
    <row r="49" spans="1:18" s="72" customFormat="1" ht="43.2" x14ac:dyDescent="0.3">
      <c r="A49" s="82" t="s">
        <v>118</v>
      </c>
      <c r="B49" s="77" t="s">
        <v>134</v>
      </c>
      <c r="C49" s="38"/>
      <c r="D49" s="95" t="s">
        <v>83</v>
      </c>
      <c r="E49" s="38"/>
      <c r="F49" s="38"/>
      <c r="G49" s="85">
        <v>172.79999999999998</v>
      </c>
      <c r="H49" s="85">
        <f t="shared" si="2"/>
        <v>155.51999999999998</v>
      </c>
      <c r="I49" s="85">
        <f t="shared" si="4"/>
        <v>17.279999999999998</v>
      </c>
      <c r="J49" s="99" t="s">
        <v>135</v>
      </c>
      <c r="K49" s="89" t="s">
        <v>78</v>
      </c>
      <c r="L49" s="89" t="s">
        <v>120</v>
      </c>
      <c r="M49" s="89">
        <v>2018</v>
      </c>
      <c r="N49" s="81"/>
      <c r="Q49" s="73"/>
      <c r="R49" s="13"/>
    </row>
    <row r="50" spans="1:18" ht="25.5" customHeight="1" thickBot="1" x14ac:dyDescent="0.35">
      <c r="A50" s="80" t="s">
        <v>118</v>
      </c>
      <c r="B50" s="86" t="s">
        <v>136</v>
      </c>
      <c r="C50" s="3"/>
      <c r="D50" s="16" t="s">
        <v>83</v>
      </c>
      <c r="E50" s="3"/>
      <c r="F50" s="3"/>
      <c r="G50" s="83">
        <v>735.6</v>
      </c>
      <c r="H50" s="83">
        <f t="shared" si="2"/>
        <v>662.04000000000008</v>
      </c>
      <c r="I50" s="83">
        <f t="shared" si="4"/>
        <v>73.56</v>
      </c>
      <c r="J50" s="79" t="s">
        <v>135</v>
      </c>
      <c r="K50" s="3" t="s">
        <v>80</v>
      </c>
      <c r="L50" s="3" t="s">
        <v>122</v>
      </c>
      <c r="M50" s="3">
        <v>2019</v>
      </c>
      <c r="N50" s="4"/>
      <c r="O50">
        <v>3</v>
      </c>
      <c r="Q50" s="11"/>
      <c r="R50" s="13"/>
    </row>
    <row r="51" spans="1:18" ht="15" thickBot="1" x14ac:dyDescent="0.35">
      <c r="B51" s="87"/>
      <c r="H51" s="5"/>
      <c r="I51" s="5"/>
      <c r="L51" s="78"/>
      <c r="Q51" s="10"/>
      <c r="R51" s="13"/>
    </row>
    <row r="52" spans="1:18" ht="15.75" customHeight="1" x14ac:dyDescent="0.3">
      <c r="A52" s="151" t="s">
        <v>13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3"/>
      <c r="Q52" s="10" t="s">
        <v>89</v>
      </c>
      <c r="R52" s="13"/>
    </row>
    <row r="53" spans="1:18" ht="15" customHeight="1" x14ac:dyDescent="0.3">
      <c r="A53" s="139" t="s">
        <v>6</v>
      </c>
      <c r="B53" s="137" t="s">
        <v>7</v>
      </c>
      <c r="C53" s="137" t="s">
        <v>8</v>
      </c>
      <c r="D53" s="137" t="s">
        <v>11</v>
      </c>
      <c r="E53" s="144"/>
      <c r="F53" s="144"/>
      <c r="G53" s="140" t="s">
        <v>62</v>
      </c>
      <c r="H53" s="140"/>
      <c r="I53" s="140"/>
      <c r="J53" s="137" t="s">
        <v>69</v>
      </c>
      <c r="K53" s="91"/>
      <c r="L53" s="137" t="s">
        <v>9</v>
      </c>
      <c r="M53" s="137"/>
      <c r="N53" s="138" t="s">
        <v>67</v>
      </c>
      <c r="Q53" s="10" t="s">
        <v>65</v>
      </c>
      <c r="R53" s="13"/>
    </row>
    <row r="54" spans="1:18" ht="66.75" customHeight="1" x14ac:dyDescent="0.3">
      <c r="A54" s="139"/>
      <c r="B54" s="137"/>
      <c r="C54" s="137"/>
      <c r="D54" s="137"/>
      <c r="E54" s="137" t="s">
        <v>3</v>
      </c>
      <c r="F54" s="137"/>
      <c r="G54" s="91" t="s">
        <v>68</v>
      </c>
      <c r="H54" s="97" t="s">
        <v>60</v>
      </c>
      <c r="I54" s="93" t="s">
        <v>61</v>
      </c>
      <c r="J54" s="137"/>
      <c r="K54" s="91" t="s">
        <v>79</v>
      </c>
      <c r="L54" s="91" t="s">
        <v>14</v>
      </c>
      <c r="M54" s="91" t="s">
        <v>5</v>
      </c>
      <c r="N54" s="138"/>
      <c r="P54" s="28"/>
      <c r="Q54" s="10" t="s">
        <v>93</v>
      </c>
      <c r="R54" s="13"/>
    </row>
    <row r="55" spans="1:18" ht="28.8" x14ac:dyDescent="0.3">
      <c r="A55" s="20" t="s">
        <v>118</v>
      </c>
      <c r="B55" s="88" t="s">
        <v>137</v>
      </c>
      <c r="C55" s="89"/>
      <c r="D55" s="90" t="s">
        <v>86</v>
      </c>
      <c r="E55" s="89"/>
      <c r="F55" s="89"/>
      <c r="G55" s="85">
        <v>146.47359635036494</v>
      </c>
      <c r="H55" s="85">
        <f t="shared" ref="H55:H70" si="5">+G55*0.9</f>
        <v>131.82623671532846</v>
      </c>
      <c r="I55" s="85">
        <f t="shared" ref="I55" si="6">+G55*0.1</f>
        <v>14.647359635036494</v>
      </c>
      <c r="J55" s="88" t="s">
        <v>126</v>
      </c>
      <c r="K55" s="89" t="s">
        <v>78</v>
      </c>
      <c r="L55" s="89" t="s">
        <v>120</v>
      </c>
      <c r="M55" s="89">
        <v>2017</v>
      </c>
      <c r="N55" s="2"/>
      <c r="O55">
        <v>1</v>
      </c>
      <c r="P55" s="28"/>
      <c r="Q55" s="11"/>
      <c r="R55" s="13"/>
    </row>
    <row r="56" spans="1:18" ht="28.8" x14ac:dyDescent="0.3">
      <c r="A56" s="20" t="s">
        <v>118</v>
      </c>
      <c r="B56" s="88" t="s">
        <v>138</v>
      </c>
      <c r="C56" s="89"/>
      <c r="D56" s="90" t="s">
        <v>86</v>
      </c>
      <c r="E56" s="89"/>
      <c r="F56" s="89"/>
      <c r="G56" s="85">
        <v>366.1839908759124</v>
      </c>
      <c r="H56" s="85">
        <f t="shared" si="5"/>
        <v>329.56559178832117</v>
      </c>
      <c r="I56" s="85">
        <f t="shared" ref="I56:I70" si="7">+G56*0.1</f>
        <v>36.618399087591243</v>
      </c>
      <c r="J56" s="88" t="s">
        <v>126</v>
      </c>
      <c r="K56" s="89" t="s">
        <v>78</v>
      </c>
      <c r="L56" s="89" t="s">
        <v>120</v>
      </c>
      <c r="M56" s="89">
        <v>2017</v>
      </c>
      <c r="N56" s="2"/>
      <c r="O56">
        <v>1</v>
      </c>
      <c r="Q56" s="10"/>
      <c r="R56" s="13"/>
    </row>
    <row r="57" spans="1:18" ht="49.5" customHeight="1" x14ac:dyDescent="0.3">
      <c r="A57" s="20" t="s">
        <v>118</v>
      </c>
      <c r="B57" s="88" t="s">
        <v>139</v>
      </c>
      <c r="C57" s="89"/>
      <c r="D57" s="90" t="s">
        <v>86</v>
      </c>
      <c r="E57" s="89"/>
      <c r="F57" s="89"/>
      <c r="G57" s="85">
        <v>450.68824878345498</v>
      </c>
      <c r="H57" s="85">
        <f t="shared" si="5"/>
        <v>405.6194239051095</v>
      </c>
      <c r="I57" s="85">
        <f t="shared" si="7"/>
        <v>45.068824878345502</v>
      </c>
      <c r="J57" s="88" t="s">
        <v>126</v>
      </c>
      <c r="K57" s="89" t="s">
        <v>80</v>
      </c>
      <c r="L57" s="89" t="s">
        <v>122</v>
      </c>
      <c r="M57" s="89">
        <v>2019</v>
      </c>
      <c r="N57" s="2"/>
      <c r="O57">
        <v>1</v>
      </c>
      <c r="Q57" s="11"/>
      <c r="R57" s="13"/>
    </row>
    <row r="58" spans="1:18" ht="45" customHeight="1" x14ac:dyDescent="0.3">
      <c r="A58" s="20" t="s">
        <v>118</v>
      </c>
      <c r="B58" s="88" t="s">
        <v>140</v>
      </c>
      <c r="C58" s="89"/>
      <c r="D58" s="90" t="s">
        <v>86</v>
      </c>
      <c r="E58" s="89"/>
      <c r="F58" s="89"/>
      <c r="G58" s="85">
        <v>142.7175510948905</v>
      </c>
      <c r="H58" s="85">
        <f t="shared" si="5"/>
        <v>128.44579598540145</v>
      </c>
      <c r="I58" s="85">
        <f t="shared" si="7"/>
        <v>14.27175510948905</v>
      </c>
      <c r="J58" s="88" t="s">
        <v>126</v>
      </c>
      <c r="K58" s="89" t="s">
        <v>80</v>
      </c>
      <c r="L58" s="89" t="s">
        <v>122</v>
      </c>
      <c r="M58" s="89">
        <v>2019</v>
      </c>
      <c r="N58" s="2"/>
      <c r="O58">
        <v>1</v>
      </c>
      <c r="P58" s="28"/>
      <c r="Q58" s="10"/>
      <c r="R58" s="13"/>
    </row>
    <row r="59" spans="1:18" ht="42" customHeight="1" x14ac:dyDescent="0.3">
      <c r="A59" s="20" t="s">
        <v>118</v>
      </c>
      <c r="B59" s="88" t="s">
        <v>141</v>
      </c>
      <c r="C59" s="89"/>
      <c r="D59" s="90" t="s">
        <v>86</v>
      </c>
      <c r="E59" s="89"/>
      <c r="F59" s="89"/>
      <c r="G59" s="85">
        <v>146.47413717761557</v>
      </c>
      <c r="H59" s="85">
        <f t="shared" si="5"/>
        <v>131.82672345985401</v>
      </c>
      <c r="I59" s="85">
        <f t="shared" si="7"/>
        <v>14.647413717761559</v>
      </c>
      <c r="J59" s="88" t="s">
        <v>126</v>
      </c>
      <c r="K59" s="89" t="s">
        <v>80</v>
      </c>
      <c r="L59" s="89" t="s">
        <v>122</v>
      </c>
      <c r="M59" s="89">
        <v>2019</v>
      </c>
      <c r="N59" s="2"/>
      <c r="O59">
        <v>1</v>
      </c>
      <c r="Q59" s="11"/>
      <c r="R59" s="13"/>
    </row>
    <row r="60" spans="1:18" ht="51" customHeight="1" x14ac:dyDescent="0.3">
      <c r="A60" s="20" t="s">
        <v>118</v>
      </c>
      <c r="B60" s="88" t="s">
        <v>142</v>
      </c>
      <c r="C60" s="89"/>
      <c r="D60" s="90" t="s">
        <v>86</v>
      </c>
      <c r="E60" s="89"/>
      <c r="F60" s="89"/>
      <c r="G60" s="85">
        <v>97.649064233576624</v>
      </c>
      <c r="H60" s="85">
        <f t="shared" si="5"/>
        <v>87.884157810218966</v>
      </c>
      <c r="I60" s="85">
        <f t="shared" si="7"/>
        <v>9.7649064233576635</v>
      </c>
      <c r="J60" s="88" t="s">
        <v>126</v>
      </c>
      <c r="K60" s="89" t="s">
        <v>80</v>
      </c>
      <c r="L60" s="89" t="s">
        <v>122</v>
      </c>
      <c r="M60" s="89">
        <v>2019</v>
      </c>
      <c r="N60" s="2"/>
      <c r="O60">
        <v>1</v>
      </c>
      <c r="Q60" s="10"/>
      <c r="R60" s="13"/>
    </row>
    <row r="61" spans="1:18" ht="43.2" x14ac:dyDescent="0.3">
      <c r="A61" s="20" t="s">
        <v>118</v>
      </c>
      <c r="B61" s="88" t="s">
        <v>143</v>
      </c>
      <c r="C61" s="89"/>
      <c r="D61" s="90" t="s">
        <v>86</v>
      </c>
      <c r="E61" s="89"/>
      <c r="F61" s="89"/>
      <c r="G61" s="85">
        <v>187.16160782643959</v>
      </c>
      <c r="H61" s="85">
        <f t="shared" si="5"/>
        <v>168.44544704379564</v>
      </c>
      <c r="I61" s="85">
        <f t="shared" si="7"/>
        <v>18.716160782643961</v>
      </c>
      <c r="J61" s="88" t="s">
        <v>126</v>
      </c>
      <c r="K61" s="89" t="s">
        <v>78</v>
      </c>
      <c r="L61" s="89" t="s">
        <v>120</v>
      </c>
      <c r="M61" s="89">
        <v>2018</v>
      </c>
      <c r="N61" s="2"/>
      <c r="O61">
        <v>1</v>
      </c>
      <c r="Q61" s="11"/>
      <c r="R61" s="13"/>
    </row>
    <row r="62" spans="1:18" ht="57.6" x14ac:dyDescent="0.3">
      <c r="A62" s="20" t="s">
        <v>118</v>
      </c>
      <c r="B62" s="88" t="s">
        <v>144</v>
      </c>
      <c r="C62" s="89"/>
      <c r="D62" s="90" t="s">
        <v>86</v>
      </c>
      <c r="E62" s="89"/>
      <c r="F62" s="89"/>
      <c r="G62" s="85">
        <v>1914.0451697899443</v>
      </c>
      <c r="H62" s="85">
        <f t="shared" si="5"/>
        <v>1722.6406528109499</v>
      </c>
      <c r="I62" s="85">
        <f t="shared" si="7"/>
        <v>191.40451697899445</v>
      </c>
      <c r="J62" s="88" t="s">
        <v>127</v>
      </c>
      <c r="K62" s="89" t="s">
        <v>78</v>
      </c>
      <c r="L62" s="89" t="s">
        <v>120</v>
      </c>
      <c r="M62" s="89">
        <v>2018</v>
      </c>
      <c r="N62" s="2"/>
      <c r="O62">
        <v>1</v>
      </c>
      <c r="Q62" s="10"/>
      <c r="R62" s="13"/>
    </row>
    <row r="63" spans="1:18" ht="57.6" x14ac:dyDescent="0.3">
      <c r="A63" s="20" t="s">
        <v>118</v>
      </c>
      <c r="B63" s="88" t="s">
        <v>145</v>
      </c>
      <c r="C63" s="89"/>
      <c r="D63" s="90" t="s">
        <v>86</v>
      </c>
      <c r="E63" s="89"/>
      <c r="F63" s="89"/>
      <c r="G63" s="85">
        <v>2325.2641870292123</v>
      </c>
      <c r="H63" s="85">
        <f t="shared" si="5"/>
        <v>2092.7377683262912</v>
      </c>
      <c r="I63" s="85">
        <f t="shared" si="7"/>
        <v>232.52641870292123</v>
      </c>
      <c r="J63" s="88" t="s">
        <v>127</v>
      </c>
      <c r="K63" s="89" t="s">
        <v>78</v>
      </c>
      <c r="L63" s="89" t="s">
        <v>120</v>
      </c>
      <c r="M63" s="89">
        <v>2018</v>
      </c>
      <c r="N63" s="2"/>
      <c r="O63">
        <v>1</v>
      </c>
      <c r="Q63" s="11"/>
      <c r="R63" s="13"/>
    </row>
    <row r="64" spans="1:18" ht="57.6" x14ac:dyDescent="0.3">
      <c r="A64" s="20" t="s">
        <v>118</v>
      </c>
      <c r="B64" s="88" t="s">
        <v>146</v>
      </c>
      <c r="C64" s="89"/>
      <c r="D64" s="90" t="s">
        <v>86</v>
      </c>
      <c r="E64" s="89"/>
      <c r="F64" s="89"/>
      <c r="G64" s="85">
        <v>803.84912578847457</v>
      </c>
      <c r="H64" s="85">
        <f t="shared" si="5"/>
        <v>723.46421320962713</v>
      </c>
      <c r="I64" s="85">
        <f t="shared" si="7"/>
        <v>80.384912578847462</v>
      </c>
      <c r="J64" s="88" t="s">
        <v>127</v>
      </c>
      <c r="K64" s="89" t="s">
        <v>80</v>
      </c>
      <c r="L64" s="89" t="s">
        <v>122</v>
      </c>
      <c r="M64" s="89">
        <v>2019</v>
      </c>
      <c r="N64" s="2"/>
      <c r="O64">
        <v>1</v>
      </c>
      <c r="Q64" s="10"/>
      <c r="R64" s="13"/>
    </row>
    <row r="65" spans="1:18" ht="57" customHeight="1" x14ac:dyDescent="0.3">
      <c r="A65" s="20" t="s">
        <v>118</v>
      </c>
      <c r="B65" s="88" t="s">
        <v>147</v>
      </c>
      <c r="C65" s="89"/>
      <c r="D65" s="90" t="s">
        <v>86</v>
      </c>
      <c r="E65" s="89"/>
      <c r="F65" s="89"/>
      <c r="G65" s="85">
        <v>452.68482992748835</v>
      </c>
      <c r="H65" s="85">
        <f t="shared" si="5"/>
        <v>407.41634693473952</v>
      </c>
      <c r="I65" s="85">
        <f t="shared" si="7"/>
        <v>45.268482992748837</v>
      </c>
      <c r="J65" s="88" t="s">
        <v>153</v>
      </c>
      <c r="K65" s="89" t="s">
        <v>78</v>
      </c>
      <c r="L65" s="89" t="s">
        <v>120</v>
      </c>
      <c r="M65" s="89">
        <v>2018</v>
      </c>
      <c r="N65" s="2"/>
      <c r="O65">
        <v>1</v>
      </c>
      <c r="Q65" s="11"/>
      <c r="R65" s="13"/>
    </row>
    <row r="66" spans="1:18" ht="43.2" x14ac:dyDescent="0.3">
      <c r="A66" s="20" t="s">
        <v>118</v>
      </c>
      <c r="B66" s="88" t="s">
        <v>148</v>
      </c>
      <c r="C66" s="89"/>
      <c r="D66" s="90" t="s">
        <v>86</v>
      </c>
      <c r="E66" s="89"/>
      <c r="F66" s="89"/>
      <c r="G66" s="85">
        <v>377.23735827290699</v>
      </c>
      <c r="H66" s="85">
        <f t="shared" si="5"/>
        <v>339.51362244561631</v>
      </c>
      <c r="I66" s="85">
        <f t="shared" si="7"/>
        <v>37.723735827290703</v>
      </c>
      <c r="J66" s="88" t="s">
        <v>153</v>
      </c>
      <c r="K66" s="89" t="s">
        <v>78</v>
      </c>
      <c r="L66" s="89" t="s">
        <v>120</v>
      </c>
      <c r="M66" s="89">
        <v>2018</v>
      </c>
      <c r="N66" s="2"/>
      <c r="O66">
        <v>1</v>
      </c>
      <c r="Q66" s="10"/>
      <c r="R66" s="13"/>
    </row>
    <row r="67" spans="1:18" ht="43.2" x14ac:dyDescent="0.3">
      <c r="A67" s="20" t="s">
        <v>118</v>
      </c>
      <c r="B67" s="88" t="s">
        <v>149</v>
      </c>
      <c r="C67" s="89"/>
      <c r="D67" s="90" t="s">
        <v>86</v>
      </c>
      <c r="E67" s="89"/>
      <c r="F67" s="89"/>
      <c r="G67" s="85">
        <v>301.79100092287405</v>
      </c>
      <c r="H67" s="85">
        <f t="shared" si="5"/>
        <v>271.61190083058665</v>
      </c>
      <c r="I67" s="85">
        <f t="shared" si="7"/>
        <v>30.179100092287406</v>
      </c>
      <c r="J67" s="88" t="s">
        <v>153</v>
      </c>
      <c r="K67" s="89" t="s">
        <v>80</v>
      </c>
      <c r="L67" s="89" t="s">
        <v>122</v>
      </c>
      <c r="M67" s="89">
        <v>2019</v>
      </c>
      <c r="N67" s="2"/>
      <c r="O67">
        <v>1</v>
      </c>
      <c r="Q67" s="11"/>
      <c r="R67" s="13"/>
    </row>
    <row r="68" spans="1:18" ht="43.2" x14ac:dyDescent="0.3">
      <c r="A68" s="20" t="s">
        <v>118</v>
      </c>
      <c r="B68" s="88" t="s">
        <v>150</v>
      </c>
      <c r="C68" s="89"/>
      <c r="D68" s="90" t="s">
        <v>86</v>
      </c>
      <c r="E68" s="89"/>
      <c r="F68" s="89"/>
      <c r="G68" s="85">
        <v>377.2387511535926</v>
      </c>
      <c r="H68" s="85">
        <f t="shared" si="5"/>
        <v>339.51487603823335</v>
      </c>
      <c r="I68" s="85">
        <f t="shared" si="7"/>
        <v>37.723875115359263</v>
      </c>
      <c r="J68" s="88" t="s">
        <v>153</v>
      </c>
      <c r="K68" s="89" t="s">
        <v>80</v>
      </c>
      <c r="L68" s="89" t="s">
        <v>122</v>
      </c>
      <c r="M68" s="89">
        <v>2019</v>
      </c>
      <c r="N68" s="2"/>
      <c r="O68">
        <v>1</v>
      </c>
      <c r="Q68" s="10"/>
      <c r="R68" s="13"/>
    </row>
    <row r="69" spans="1:18" ht="43.2" x14ac:dyDescent="0.3">
      <c r="A69" s="20" t="s">
        <v>118</v>
      </c>
      <c r="B69" s="88" t="s">
        <v>151</v>
      </c>
      <c r="C69" s="89"/>
      <c r="D69" s="90" t="s">
        <v>86</v>
      </c>
      <c r="E69" s="89"/>
      <c r="F69" s="89"/>
      <c r="G69" s="85">
        <v>377.2387511535926</v>
      </c>
      <c r="H69" s="85">
        <f t="shared" si="5"/>
        <v>339.51487603823335</v>
      </c>
      <c r="I69" s="85">
        <f t="shared" si="7"/>
        <v>37.723875115359263</v>
      </c>
      <c r="J69" s="88" t="s">
        <v>153</v>
      </c>
      <c r="K69" s="89" t="s">
        <v>80</v>
      </c>
      <c r="L69" s="89" t="s">
        <v>122</v>
      </c>
      <c r="M69" s="89">
        <v>2019</v>
      </c>
      <c r="N69" s="2"/>
      <c r="O69">
        <v>1</v>
      </c>
      <c r="Q69" s="11"/>
      <c r="R69" s="13"/>
    </row>
    <row r="70" spans="1:18" ht="43.2" x14ac:dyDescent="0.3">
      <c r="A70" s="20" t="s">
        <v>118</v>
      </c>
      <c r="B70" s="88" t="s">
        <v>152</v>
      </c>
      <c r="C70" s="89"/>
      <c r="D70" s="90" t="s">
        <v>86</v>
      </c>
      <c r="E70" s="89"/>
      <c r="F70" s="89"/>
      <c r="G70" s="85">
        <v>226.34325069215555</v>
      </c>
      <c r="H70" s="85">
        <f t="shared" si="5"/>
        <v>203.70892562294</v>
      </c>
      <c r="I70" s="85">
        <f t="shared" si="7"/>
        <v>22.634325069215556</v>
      </c>
      <c r="J70" s="88" t="s">
        <v>153</v>
      </c>
      <c r="K70" s="89" t="s">
        <v>80</v>
      </c>
      <c r="L70" s="89" t="s">
        <v>122</v>
      </c>
      <c r="M70" s="89">
        <v>2019</v>
      </c>
      <c r="N70" s="2"/>
      <c r="O70">
        <v>1</v>
      </c>
      <c r="Q70" s="10"/>
      <c r="R70" s="13"/>
    </row>
    <row r="71" spans="1:18" s="72" customFormat="1" ht="57.6" x14ac:dyDescent="0.3">
      <c r="A71" s="20" t="s">
        <v>118</v>
      </c>
      <c r="B71" s="88" t="s">
        <v>156</v>
      </c>
      <c r="C71" s="89"/>
      <c r="D71" s="90" t="s">
        <v>86</v>
      </c>
      <c r="E71" s="89"/>
      <c r="F71" s="89"/>
      <c r="G71" s="85">
        <v>1949.9939999999999</v>
      </c>
      <c r="H71" s="85">
        <f t="shared" ref="H71:H74" si="8">+G71*0.9</f>
        <v>1754.9946</v>
      </c>
      <c r="I71" s="85">
        <f t="shared" ref="I71:I74" si="9">+G71*0.1</f>
        <v>194.99940000000001</v>
      </c>
      <c r="J71" s="88" t="s">
        <v>159</v>
      </c>
      <c r="K71" s="89" t="s">
        <v>78</v>
      </c>
      <c r="L71" s="89" t="s">
        <v>122</v>
      </c>
      <c r="M71" s="89">
        <v>2018</v>
      </c>
      <c r="N71" s="2"/>
      <c r="Q71" s="10"/>
      <c r="R71" s="13"/>
    </row>
    <row r="72" spans="1:18" s="72" customFormat="1" ht="28.8" x14ac:dyDescent="0.3">
      <c r="A72" s="20" t="s">
        <v>118</v>
      </c>
      <c r="B72" s="88" t="s">
        <v>154</v>
      </c>
      <c r="C72" s="89"/>
      <c r="D72" s="90" t="s">
        <v>86</v>
      </c>
      <c r="E72" s="89"/>
      <c r="F72" s="89"/>
      <c r="G72" s="85">
        <v>216.666</v>
      </c>
      <c r="H72" s="85">
        <f t="shared" si="8"/>
        <v>194.99940000000001</v>
      </c>
      <c r="I72" s="85">
        <f t="shared" si="9"/>
        <v>21.666600000000003</v>
      </c>
      <c r="J72" s="88" t="s">
        <v>158</v>
      </c>
      <c r="K72" s="89" t="s">
        <v>78</v>
      </c>
      <c r="L72" s="89" t="s">
        <v>120</v>
      </c>
      <c r="M72" s="89">
        <v>2018</v>
      </c>
      <c r="N72" s="2"/>
      <c r="Q72" s="10"/>
      <c r="R72" s="13"/>
    </row>
    <row r="73" spans="1:18" s="72" customFormat="1" ht="28.8" x14ac:dyDescent="0.3">
      <c r="A73" s="20" t="s">
        <v>118</v>
      </c>
      <c r="B73" s="88" t="s">
        <v>155</v>
      </c>
      <c r="C73" s="89"/>
      <c r="D73" s="90" t="s">
        <v>86</v>
      </c>
      <c r="E73" s="89"/>
      <c r="F73" s="89"/>
      <c r="G73" s="85">
        <v>216.666</v>
      </c>
      <c r="H73" s="85">
        <f t="shared" si="8"/>
        <v>194.99940000000001</v>
      </c>
      <c r="I73" s="85">
        <f t="shared" si="9"/>
        <v>21.666600000000003</v>
      </c>
      <c r="J73" s="88" t="s">
        <v>158</v>
      </c>
      <c r="K73" s="89" t="s">
        <v>78</v>
      </c>
      <c r="L73" s="89" t="s">
        <v>120</v>
      </c>
      <c r="M73" s="89">
        <v>2018</v>
      </c>
      <c r="N73" s="2"/>
      <c r="Q73" s="10"/>
      <c r="R73" s="13"/>
    </row>
    <row r="74" spans="1:18" s="72" customFormat="1" ht="36.75" customHeight="1" thickBot="1" x14ac:dyDescent="0.35">
      <c r="A74" s="21" t="s">
        <v>118</v>
      </c>
      <c r="B74" s="22" t="s">
        <v>157</v>
      </c>
      <c r="C74" s="3"/>
      <c r="D74" s="24" t="s">
        <v>86</v>
      </c>
      <c r="E74" s="3"/>
      <c r="F74" s="3"/>
      <c r="G74" s="83">
        <v>608.4</v>
      </c>
      <c r="H74" s="83">
        <f t="shared" si="8"/>
        <v>547.55999999999995</v>
      </c>
      <c r="I74" s="83">
        <f t="shared" si="9"/>
        <v>60.84</v>
      </c>
      <c r="J74" s="22" t="s">
        <v>158</v>
      </c>
      <c r="K74" s="3" t="s">
        <v>80</v>
      </c>
      <c r="L74" s="3" t="s">
        <v>120</v>
      </c>
      <c r="M74" s="3">
        <v>2018</v>
      </c>
      <c r="N74" s="4"/>
      <c r="Q74" s="10"/>
      <c r="R74" s="13"/>
    </row>
    <row r="75" spans="1:18" ht="15" thickBot="1" x14ac:dyDescent="0.35">
      <c r="Q75" s="14" t="s">
        <v>25</v>
      </c>
      <c r="R75" s="14" t="s">
        <v>48</v>
      </c>
    </row>
    <row r="76" spans="1:18" ht="15.75" customHeight="1" x14ac:dyDescent="0.3">
      <c r="A76" s="151" t="s">
        <v>15</v>
      </c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3"/>
      <c r="Q76" s="14" t="s">
        <v>26</v>
      </c>
      <c r="R76" s="14" t="s">
        <v>48</v>
      </c>
    </row>
    <row r="77" spans="1:18" ht="15" customHeight="1" x14ac:dyDescent="0.3">
      <c r="A77" s="139" t="s">
        <v>6</v>
      </c>
      <c r="B77" s="137" t="s">
        <v>7</v>
      </c>
      <c r="C77" s="137" t="s">
        <v>8</v>
      </c>
      <c r="D77" s="137" t="s">
        <v>11</v>
      </c>
      <c r="E77" s="137" t="s">
        <v>3</v>
      </c>
      <c r="F77" s="140" t="s">
        <v>62</v>
      </c>
      <c r="G77" s="140"/>
      <c r="H77" s="140"/>
      <c r="I77" s="142" t="s">
        <v>70</v>
      </c>
      <c r="J77" s="137" t="s">
        <v>69</v>
      </c>
      <c r="K77" s="91"/>
      <c r="L77" s="137" t="s">
        <v>9</v>
      </c>
      <c r="M77" s="137"/>
      <c r="N77" s="138" t="s">
        <v>67</v>
      </c>
      <c r="Q77" s="14" t="s">
        <v>24</v>
      </c>
      <c r="R77" s="14" t="s">
        <v>47</v>
      </c>
    </row>
    <row r="78" spans="1:18" ht="44.25" customHeight="1" x14ac:dyDescent="0.3">
      <c r="A78" s="139"/>
      <c r="B78" s="137"/>
      <c r="C78" s="137"/>
      <c r="D78" s="137"/>
      <c r="E78" s="137"/>
      <c r="F78" s="91" t="s">
        <v>68</v>
      </c>
      <c r="G78" s="97" t="s">
        <v>60</v>
      </c>
      <c r="H78" s="93" t="s">
        <v>61</v>
      </c>
      <c r="I78" s="143"/>
      <c r="J78" s="137"/>
      <c r="K78" s="91" t="s">
        <v>79</v>
      </c>
      <c r="L78" s="91" t="s">
        <v>16</v>
      </c>
      <c r="M78" s="91" t="s">
        <v>17</v>
      </c>
      <c r="N78" s="138"/>
      <c r="Q78" s="14" t="s">
        <v>25</v>
      </c>
      <c r="R78" s="14" t="s">
        <v>47</v>
      </c>
    </row>
    <row r="79" spans="1:18" ht="28.8" x14ac:dyDescent="0.3">
      <c r="A79" s="20" t="s">
        <v>76</v>
      </c>
      <c r="B79" s="88" t="s">
        <v>160</v>
      </c>
      <c r="C79" s="89"/>
      <c r="D79" s="100" t="s">
        <v>87</v>
      </c>
      <c r="E79" s="89"/>
      <c r="F79" s="85">
        <v>16.274844038929437</v>
      </c>
      <c r="G79" s="85">
        <f t="shared" ref="G79" si="10">+F79*0.9</f>
        <v>14.647359635036494</v>
      </c>
      <c r="H79" s="85">
        <f t="shared" ref="H79" si="11">+F79*0.1</f>
        <v>1.6274844038929439</v>
      </c>
      <c r="I79" s="101">
        <v>1</v>
      </c>
      <c r="J79" s="88" t="s">
        <v>126</v>
      </c>
      <c r="K79" s="89" t="s">
        <v>78</v>
      </c>
      <c r="L79" s="89" t="s">
        <v>120</v>
      </c>
      <c r="M79" s="89">
        <v>2018</v>
      </c>
      <c r="N79" s="2"/>
      <c r="O79">
        <v>1</v>
      </c>
      <c r="Q79" s="14" t="s">
        <v>27</v>
      </c>
      <c r="R79" s="14" t="s">
        <v>47</v>
      </c>
    </row>
    <row r="80" spans="1:18" ht="28.8" x14ac:dyDescent="0.3">
      <c r="A80" s="20" t="s">
        <v>76</v>
      </c>
      <c r="B80" s="88" t="s">
        <v>161</v>
      </c>
      <c r="C80" s="89"/>
      <c r="D80" s="100" t="s">
        <v>87</v>
      </c>
      <c r="E80" s="89"/>
      <c r="F80" s="85">
        <v>32.549688077858875</v>
      </c>
      <c r="G80" s="85">
        <f t="shared" ref="G80:G83" si="12">+F80*0.9</f>
        <v>29.294719270072989</v>
      </c>
      <c r="H80" s="85">
        <f t="shared" ref="H80:H83" si="13">+F80*0.1</f>
        <v>3.2549688077858878</v>
      </c>
      <c r="I80" s="101">
        <v>2</v>
      </c>
      <c r="J80" s="88" t="s">
        <v>126</v>
      </c>
      <c r="K80" s="89" t="s">
        <v>78</v>
      </c>
      <c r="L80" s="89" t="s">
        <v>120</v>
      </c>
      <c r="M80" s="89">
        <v>2018</v>
      </c>
      <c r="N80" s="2"/>
      <c r="O80">
        <v>1</v>
      </c>
      <c r="Q80" s="14"/>
      <c r="R80" s="14"/>
    </row>
    <row r="81" spans="1:18" ht="57" customHeight="1" x14ac:dyDescent="0.3">
      <c r="A81" s="20" t="s">
        <v>76</v>
      </c>
      <c r="B81" s="88" t="s">
        <v>162</v>
      </c>
      <c r="C81" s="89"/>
      <c r="D81" s="100" t="s">
        <v>87</v>
      </c>
      <c r="E81" s="89"/>
      <c r="F81" s="85">
        <v>2274.9971999999998</v>
      </c>
      <c r="G81" s="85">
        <f t="shared" si="12"/>
        <v>2047.4974799999998</v>
      </c>
      <c r="H81" s="85">
        <f t="shared" si="13"/>
        <v>227.49972</v>
      </c>
      <c r="I81" s="101">
        <v>21</v>
      </c>
      <c r="J81" s="88" t="s">
        <v>165</v>
      </c>
      <c r="K81" s="89" t="s">
        <v>78</v>
      </c>
      <c r="L81" s="89" t="s">
        <v>120</v>
      </c>
      <c r="M81" s="89">
        <v>2018</v>
      </c>
      <c r="N81" s="2"/>
      <c r="O81">
        <v>1</v>
      </c>
      <c r="Q81" s="14"/>
      <c r="R81" s="14"/>
    </row>
    <row r="82" spans="1:18" ht="57.6" x14ac:dyDescent="0.3">
      <c r="A82" s="20" t="s">
        <v>76</v>
      </c>
      <c r="B82" s="88" t="s">
        <v>163</v>
      </c>
      <c r="C82" s="89"/>
      <c r="D82" s="100" t="s">
        <v>87</v>
      </c>
      <c r="E82" s="89"/>
      <c r="F82" s="85">
        <v>216.66639999999998</v>
      </c>
      <c r="G82" s="85">
        <f t="shared" si="12"/>
        <v>194.99975999999998</v>
      </c>
      <c r="H82" s="85">
        <f t="shared" si="13"/>
        <v>21.666640000000001</v>
      </c>
      <c r="I82" s="101">
        <v>1</v>
      </c>
      <c r="J82" s="88" t="s">
        <v>159</v>
      </c>
      <c r="K82" s="89" t="s">
        <v>80</v>
      </c>
      <c r="L82" s="89" t="s">
        <v>120</v>
      </c>
      <c r="M82" s="89">
        <v>2018</v>
      </c>
      <c r="N82" s="2"/>
      <c r="O82">
        <v>1</v>
      </c>
      <c r="Q82" s="14"/>
      <c r="R82" s="14"/>
    </row>
    <row r="83" spans="1:18" ht="29.4" thickBot="1" x14ac:dyDescent="0.35">
      <c r="A83" s="21" t="s">
        <v>76</v>
      </c>
      <c r="B83" s="22" t="s">
        <v>164</v>
      </c>
      <c r="C83" s="3"/>
      <c r="D83" s="25" t="s">
        <v>87</v>
      </c>
      <c r="E83" s="3"/>
      <c r="F83" s="83">
        <v>288.88799999999998</v>
      </c>
      <c r="G83" s="83">
        <f t="shared" si="12"/>
        <v>259.99919999999997</v>
      </c>
      <c r="H83" s="83">
        <f t="shared" si="13"/>
        <v>28.8888</v>
      </c>
      <c r="I83" s="102">
        <v>8</v>
      </c>
      <c r="J83" s="22" t="s">
        <v>158</v>
      </c>
      <c r="K83" s="3" t="s">
        <v>166</v>
      </c>
      <c r="L83" s="3" t="s">
        <v>120</v>
      </c>
      <c r="M83" s="3">
        <v>2018</v>
      </c>
      <c r="N83" s="4"/>
      <c r="O83">
        <v>1</v>
      </c>
      <c r="Q83" s="14"/>
      <c r="R83" s="14"/>
    </row>
    <row r="84" spans="1:18" x14ac:dyDescent="0.3">
      <c r="A84" s="7"/>
      <c r="B84" s="17"/>
      <c r="C84" s="7"/>
      <c r="D84" s="26"/>
      <c r="E84" s="7"/>
      <c r="F84" s="19"/>
      <c r="G84" s="19"/>
      <c r="H84" s="19"/>
      <c r="I84" s="23"/>
      <c r="J84" s="27"/>
      <c r="K84" s="7"/>
      <c r="L84" s="7"/>
      <c r="M84" s="7"/>
      <c r="N84" s="7"/>
      <c r="Q84" s="14"/>
      <c r="R84" s="14"/>
    </row>
    <row r="85" spans="1:18" x14ac:dyDescent="0.3">
      <c r="A85" s="7"/>
      <c r="B85" s="7"/>
      <c r="C85" s="7"/>
      <c r="D85" s="7"/>
      <c r="E85" s="7"/>
      <c r="F85" s="7"/>
      <c r="G85" s="7"/>
      <c r="H85" s="8"/>
      <c r="I85" s="9"/>
      <c r="J85" s="9"/>
      <c r="K85" s="9"/>
      <c r="L85" s="7"/>
      <c r="M85" s="7"/>
      <c r="N85" s="7"/>
      <c r="Q85" s="14"/>
      <c r="R85" s="14"/>
    </row>
    <row r="86" spans="1:18" x14ac:dyDescent="0.3">
      <c r="E86" s="7"/>
      <c r="F86" s="7"/>
      <c r="G86" s="7"/>
      <c r="H86" s="8"/>
      <c r="I86" s="9"/>
      <c r="J86" s="9"/>
      <c r="K86" s="9"/>
      <c r="L86" s="7"/>
      <c r="M86" s="7"/>
      <c r="N86" s="7"/>
      <c r="Q86" s="14" t="s">
        <v>31</v>
      </c>
      <c r="R86" s="14" t="s">
        <v>48</v>
      </c>
    </row>
    <row r="87" spans="1:18" x14ac:dyDescent="0.3">
      <c r="Q87" s="11"/>
      <c r="R87" s="14"/>
    </row>
    <row r="88" spans="1:18" x14ac:dyDescent="0.3">
      <c r="Q88" s="11"/>
      <c r="R88" s="11"/>
    </row>
    <row r="89" spans="1:18" x14ac:dyDescent="0.3">
      <c r="F89" s="28"/>
      <c r="Q89" s="14" t="s">
        <v>32</v>
      </c>
      <c r="R89" s="14" t="s">
        <v>28</v>
      </c>
    </row>
    <row r="90" spans="1:18" x14ac:dyDescent="0.3">
      <c r="Q90" s="11"/>
      <c r="R90" s="11"/>
    </row>
    <row r="91" spans="1:18" x14ac:dyDescent="0.3">
      <c r="Q91" s="14" t="s">
        <v>33</v>
      </c>
      <c r="R91" s="14" t="s">
        <v>88</v>
      </c>
    </row>
    <row r="92" spans="1:18" x14ac:dyDescent="0.3">
      <c r="Q92" s="14" t="s">
        <v>34</v>
      </c>
      <c r="R92" s="14" t="s">
        <v>88</v>
      </c>
    </row>
    <row r="93" spans="1:18" x14ac:dyDescent="0.3">
      <c r="Q93" s="11"/>
      <c r="R93" s="11"/>
    </row>
    <row r="94" spans="1:18" x14ac:dyDescent="0.3">
      <c r="Q94" s="13"/>
      <c r="R94" s="13"/>
    </row>
    <row r="95" spans="1:18" x14ac:dyDescent="0.3">
      <c r="Q95" s="14" t="s">
        <v>29</v>
      </c>
      <c r="R95" s="11"/>
    </row>
    <row r="96" spans="1:18" x14ac:dyDescent="0.3">
      <c r="Q96" s="14" t="s">
        <v>30</v>
      </c>
      <c r="R96" s="11"/>
    </row>
    <row r="97" spans="7:18" x14ac:dyDescent="0.3">
      <c r="Q97" s="13"/>
      <c r="R97" s="13"/>
    </row>
    <row r="98" spans="7:18" x14ac:dyDescent="0.3">
      <c r="Q98" s="13"/>
      <c r="R98" s="13"/>
    </row>
    <row r="99" spans="7:18" x14ac:dyDescent="0.3">
      <c r="Q99" s="10" t="s">
        <v>23</v>
      </c>
      <c r="R99" s="11"/>
    </row>
    <row r="100" spans="7:18" x14ac:dyDescent="0.3">
      <c r="Q100" s="10" t="s">
        <v>89</v>
      </c>
      <c r="R100" s="11"/>
    </row>
    <row r="101" spans="7:18" x14ac:dyDescent="0.3">
      <c r="Q101" s="10" t="s">
        <v>35</v>
      </c>
      <c r="R101" s="11"/>
    </row>
    <row r="102" spans="7:18" x14ac:dyDescent="0.3">
      <c r="Q102" s="10" t="s">
        <v>65</v>
      </c>
      <c r="R102" s="13"/>
    </row>
    <row r="106" spans="7:18" x14ac:dyDescent="0.3">
      <c r="G106" s="28"/>
    </row>
  </sheetData>
  <autoFilter ref="O5:O102" xr:uid="{00000000-0009-0000-0000-000003000000}"/>
  <mergeCells count="50">
    <mergeCell ref="A38:F38"/>
    <mergeCell ref="A6:N6"/>
    <mergeCell ref="A40:N40"/>
    <mergeCell ref="A52:N52"/>
    <mergeCell ref="A76:N76"/>
    <mergeCell ref="F7:F8"/>
    <mergeCell ref="J7:J8"/>
    <mergeCell ref="L7:M7"/>
    <mergeCell ref="C7:C8"/>
    <mergeCell ref="A41:A42"/>
    <mergeCell ref="B41:B42"/>
    <mergeCell ref="C41:C42"/>
    <mergeCell ref="A5:N5"/>
    <mergeCell ref="N53:N54"/>
    <mergeCell ref="E54:F54"/>
    <mergeCell ref="D41:D42"/>
    <mergeCell ref="E41:E42"/>
    <mergeCell ref="F41:F42"/>
    <mergeCell ref="J41:J42"/>
    <mergeCell ref="L41:M41"/>
    <mergeCell ref="E7:E8"/>
    <mergeCell ref="G41:I41"/>
    <mergeCell ref="A53:A54"/>
    <mergeCell ref="B53:B54"/>
    <mergeCell ref="C53:C54"/>
    <mergeCell ref="D53:D54"/>
    <mergeCell ref="A7:A8"/>
    <mergeCell ref="B7:B8"/>
    <mergeCell ref="I77:I78"/>
    <mergeCell ref="J77:J78"/>
    <mergeCell ref="F77:H77"/>
    <mergeCell ref="L53:M53"/>
    <mergeCell ref="G53:I53"/>
    <mergeCell ref="E53:F53"/>
    <mergeCell ref="A1:N1"/>
    <mergeCell ref="A2:N2"/>
    <mergeCell ref="A3:N3"/>
    <mergeCell ref="A4:N4"/>
    <mergeCell ref="L77:M77"/>
    <mergeCell ref="N77:N78"/>
    <mergeCell ref="A77:A78"/>
    <mergeCell ref="B77:B78"/>
    <mergeCell ref="C77:C78"/>
    <mergeCell ref="D77:D78"/>
    <mergeCell ref="E77:E78"/>
    <mergeCell ref="N7:N8"/>
    <mergeCell ref="G7:I7"/>
    <mergeCell ref="N41:N42"/>
    <mergeCell ref="J53:J54"/>
    <mergeCell ref="D7:D8"/>
  </mergeCells>
  <phoneticPr fontId="35" type="noConversion"/>
  <dataValidations count="3">
    <dataValidation type="list" allowBlank="1" showInputMessage="1" showErrorMessage="1" sqref="D85" xr:uid="{00000000-0002-0000-0300-000000000000}">
      <formula1>$Q$51:$Q$74</formula1>
    </dataValidation>
    <dataValidation type="list" allowBlank="1" showInputMessage="1" showErrorMessage="1" sqref="D13:D22 D27:D33 D35 D10" xr:uid="{00000000-0002-0000-0300-000001000000}">
      <formula1>$Q$15:$Q$42</formula1>
    </dataValidation>
    <dataValidation type="list" allowBlank="1" showInputMessage="1" showErrorMessage="1" sqref="D79:D84" xr:uid="{00000000-0002-0000-0300-000002000000}">
      <formula1>$Q$99:$Q$102</formula1>
    </dataValidation>
  </dataValidations>
  <pageMargins left="0.7" right="0.7" top="0.75" bottom="0.75" header="0.3" footer="0.3"/>
  <pageSetup scale="64" orientation="landscape" verticalDpi="0" r:id="rId1"/>
  <colBreaks count="1" manualBreakCount="1">
    <brk id="9" max="11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"/>
  <sheetViews>
    <sheetView zoomScale="85" zoomScaleNormal="85" workbookViewId="0">
      <selection activeCell="I12" sqref="I12"/>
    </sheetView>
  </sheetViews>
  <sheetFormatPr defaultColWidth="9.109375" defaultRowHeight="15.6" x14ac:dyDescent="0.3"/>
  <cols>
    <col min="1" max="1" width="61.33203125" style="15" customWidth="1"/>
    <col min="2" max="2" width="29.88671875" style="30" customWidth="1"/>
    <col min="3" max="3" width="27.88671875" style="31" customWidth="1"/>
    <col min="4" max="4" width="26.33203125" style="15" customWidth="1"/>
    <col min="5" max="16384" width="9.109375" style="15"/>
  </cols>
  <sheetData>
    <row r="1" spans="1:6" x14ac:dyDescent="0.3">
      <c r="A1" s="115" t="s">
        <v>94</v>
      </c>
      <c r="B1" s="116"/>
      <c r="C1" s="116"/>
      <c r="D1" s="117"/>
    </row>
    <row r="2" spans="1:6" x14ac:dyDescent="0.3">
      <c r="A2" s="154" t="s">
        <v>101</v>
      </c>
      <c r="B2" s="155"/>
      <c r="C2" s="155"/>
      <c r="D2" s="156"/>
    </row>
    <row r="3" spans="1:6" x14ac:dyDescent="0.3">
      <c r="A3" s="154" t="s">
        <v>95</v>
      </c>
      <c r="B3" s="155"/>
      <c r="C3" s="155"/>
      <c r="D3" s="156"/>
    </row>
    <row r="4" spans="1:6" ht="16.2" thickBot="1" x14ac:dyDescent="0.35">
      <c r="A4" s="157" t="s">
        <v>96</v>
      </c>
      <c r="B4" s="158"/>
      <c r="C4" s="158"/>
      <c r="D4" s="159"/>
    </row>
    <row r="5" spans="1:6" ht="31.2" x14ac:dyDescent="0.3">
      <c r="A5" s="74" t="s">
        <v>71</v>
      </c>
      <c r="B5" s="75" t="s">
        <v>75</v>
      </c>
      <c r="C5" s="75" t="s">
        <v>116</v>
      </c>
      <c r="D5" s="76" t="s">
        <v>72</v>
      </c>
    </row>
    <row r="6" spans="1:6" x14ac:dyDescent="0.3">
      <c r="A6" s="103" t="s">
        <v>48</v>
      </c>
      <c r="B6" s="104"/>
      <c r="C6" s="104"/>
      <c r="D6" s="104"/>
    </row>
    <row r="7" spans="1:6" s="34" customFormat="1" ht="78.75" customHeight="1" x14ac:dyDescent="0.3">
      <c r="A7" s="105" t="s">
        <v>167</v>
      </c>
      <c r="B7" s="106" t="s">
        <v>77</v>
      </c>
      <c r="C7" s="107">
        <v>43132</v>
      </c>
      <c r="D7" s="108">
        <f>+'Detalle Plan de Adquisiciones'!G16</f>
        <v>4698.4047619047624</v>
      </c>
      <c r="E7" s="15"/>
      <c r="F7" s="15"/>
    </row>
    <row r="8" spans="1:6" ht="46.5" customHeight="1" x14ac:dyDescent="0.3">
      <c r="A8" s="105" t="s">
        <v>168</v>
      </c>
      <c r="B8" s="106" t="s">
        <v>77</v>
      </c>
      <c r="C8" s="107">
        <v>43252</v>
      </c>
      <c r="D8" s="108">
        <f>+'Detalle Plan de Adquisiciones'!G13</f>
        <v>4015.1518770285998</v>
      </c>
    </row>
    <row r="9" spans="1:6" s="34" customFormat="1" ht="68.25" customHeight="1" x14ac:dyDescent="0.3">
      <c r="A9" s="105" t="s">
        <v>169</v>
      </c>
      <c r="B9" s="106" t="s">
        <v>77</v>
      </c>
      <c r="C9" s="107">
        <v>43174</v>
      </c>
      <c r="D9" s="108">
        <f>+'Detalle Plan de Adquisiciones'!G22</f>
        <v>2700</v>
      </c>
      <c r="E9" s="15"/>
      <c r="F9" s="15"/>
    </row>
    <row r="10" spans="1:6" s="34" customFormat="1" ht="42" customHeight="1" x14ac:dyDescent="0.3">
      <c r="A10" s="105" t="s">
        <v>170</v>
      </c>
      <c r="B10" s="106" t="s">
        <v>77</v>
      </c>
      <c r="C10" s="107">
        <v>43174</v>
      </c>
      <c r="D10" s="108">
        <f>+'Detalle Plan de Adquisiciones'!G35</f>
        <v>1098.5915492957747</v>
      </c>
      <c r="E10" s="15"/>
      <c r="F10" s="15"/>
    </row>
    <row r="11" spans="1:6" s="34" customFormat="1" ht="48.75" customHeight="1" x14ac:dyDescent="0.3">
      <c r="A11" s="109" t="s">
        <v>73</v>
      </c>
      <c r="B11" s="110"/>
      <c r="C11" s="110"/>
      <c r="D11" s="110"/>
      <c r="E11" s="15"/>
      <c r="F11" s="15"/>
    </row>
    <row r="12" spans="1:6" s="34" customFormat="1" ht="35.25" customHeight="1" x14ac:dyDescent="0.3">
      <c r="A12" s="105" t="s">
        <v>171</v>
      </c>
      <c r="B12" s="106" t="s">
        <v>86</v>
      </c>
      <c r="C12" s="107">
        <v>43174</v>
      </c>
      <c r="D12" s="108">
        <f>+'Detalle Plan de Adquisiciones'!G62</f>
        <v>1914.0451697899443</v>
      </c>
      <c r="E12" s="15"/>
      <c r="F12" s="15"/>
    </row>
    <row r="13" spans="1:6" s="34" customFormat="1" ht="30.75" customHeight="1" x14ac:dyDescent="0.3">
      <c r="A13" s="105" t="s">
        <v>172</v>
      </c>
      <c r="B13" s="106" t="s">
        <v>86</v>
      </c>
      <c r="C13" s="107">
        <v>43221</v>
      </c>
      <c r="D13" s="108">
        <f>+'Detalle Plan de Adquisiciones'!G63</f>
        <v>2325.2641870292123</v>
      </c>
      <c r="E13" s="15"/>
      <c r="F13" s="15"/>
    </row>
    <row r="14" spans="1:6" s="34" customFormat="1" ht="48.75" customHeight="1" x14ac:dyDescent="0.3">
      <c r="A14" s="105" t="s">
        <v>173</v>
      </c>
      <c r="B14" s="106" t="s">
        <v>86</v>
      </c>
      <c r="C14" s="107">
        <v>42917</v>
      </c>
      <c r="D14" s="108">
        <v>2274.9971999999998</v>
      </c>
      <c r="E14" s="15"/>
      <c r="F14" s="15"/>
    </row>
    <row r="15" spans="1:6" s="34" customFormat="1" x14ac:dyDescent="0.3">
      <c r="A15" s="109" t="s">
        <v>74</v>
      </c>
      <c r="B15" s="110"/>
      <c r="C15" s="110"/>
      <c r="D15" s="110"/>
      <c r="E15" s="15"/>
      <c r="F15" s="15"/>
    </row>
    <row r="16" spans="1:6" s="34" customFormat="1" ht="24.75" customHeight="1" x14ac:dyDescent="0.3">
      <c r="A16" s="105" t="s">
        <v>174</v>
      </c>
      <c r="B16" s="106" t="s">
        <v>117</v>
      </c>
      <c r="C16" s="107">
        <v>42767</v>
      </c>
      <c r="D16" s="108">
        <f>+'Detalle Plan de Adquisiciones'!F81</f>
        <v>2274.9971999999998</v>
      </c>
      <c r="E16" s="15"/>
      <c r="F16" s="15"/>
    </row>
    <row r="17" spans="1:6" s="34" customFormat="1" x14ac:dyDescent="0.3">
      <c r="A17" s="15"/>
      <c r="B17" s="15"/>
      <c r="C17" s="15"/>
      <c r="D17" s="111"/>
      <c r="E17" s="15"/>
      <c r="F17" s="15"/>
    </row>
    <row r="18" spans="1:6" s="34" customFormat="1" x14ac:dyDescent="0.3">
      <c r="A18" s="15"/>
      <c r="B18" s="15"/>
      <c r="C18" s="15"/>
      <c r="D18" s="15"/>
      <c r="E18" s="15"/>
      <c r="F18" s="15"/>
    </row>
    <row r="19" spans="1:6" s="34" customFormat="1" x14ac:dyDescent="0.3">
      <c r="A19" s="15"/>
      <c r="B19" s="15"/>
      <c r="C19" s="15"/>
      <c r="D19" s="15"/>
      <c r="E19" s="15"/>
      <c r="F19" s="15"/>
    </row>
    <row r="20" spans="1:6" s="34" customFormat="1" x14ac:dyDescent="0.3">
      <c r="A20" s="15"/>
      <c r="B20" s="15"/>
      <c r="C20" s="15"/>
      <c r="D20" s="15"/>
      <c r="E20" s="15"/>
      <c r="F20" s="15"/>
    </row>
    <row r="21" spans="1:6" s="34" customFormat="1" x14ac:dyDescent="0.3">
      <c r="A21" s="15"/>
      <c r="B21" s="15"/>
      <c r="C21" s="15"/>
      <c r="D21" s="15"/>
      <c r="E21" s="15"/>
      <c r="F21" s="15"/>
    </row>
    <row r="22" spans="1:6" s="34" customFormat="1" x14ac:dyDescent="0.3">
      <c r="A22" s="15"/>
      <c r="B22" s="15"/>
      <c r="C22" s="15"/>
      <c r="D22" s="15"/>
      <c r="E22" s="15"/>
      <c r="F22" s="15"/>
    </row>
    <row r="23" spans="1:6" s="34" customFormat="1" x14ac:dyDescent="0.3">
      <c r="A23" s="15"/>
      <c r="B23" s="15"/>
      <c r="C23" s="15"/>
      <c r="D23" s="15"/>
      <c r="E23" s="15"/>
      <c r="F23" s="15"/>
    </row>
    <row r="24" spans="1:6" s="34" customFormat="1" x14ac:dyDescent="0.3">
      <c r="A24" s="15"/>
      <c r="B24" s="15"/>
      <c r="C24" s="15"/>
      <c r="D24" s="15"/>
      <c r="E24" s="15"/>
      <c r="F24" s="15"/>
    </row>
    <row r="25" spans="1:6" x14ac:dyDescent="0.3">
      <c r="B25" s="15"/>
      <c r="C25" s="15"/>
    </row>
    <row r="26" spans="1:6" x14ac:dyDescent="0.3">
      <c r="B26" s="15"/>
      <c r="C26" s="15"/>
    </row>
    <row r="27" spans="1:6" x14ac:dyDescent="0.3">
      <c r="B27" s="15"/>
      <c r="C27" s="15"/>
    </row>
    <row r="28" spans="1:6" x14ac:dyDescent="0.3">
      <c r="B28" s="15"/>
      <c r="C28" s="15"/>
    </row>
    <row r="29" spans="1:6" x14ac:dyDescent="0.3">
      <c r="B29" s="15"/>
      <c r="C29" s="15"/>
    </row>
    <row r="30" spans="1:6" x14ac:dyDescent="0.3">
      <c r="B30" s="15"/>
      <c r="C30" s="15"/>
    </row>
    <row r="31" spans="1:6" x14ac:dyDescent="0.3">
      <c r="B31" s="15"/>
      <c r="C31" s="15"/>
    </row>
    <row r="32" spans="1:6" x14ac:dyDescent="0.3">
      <c r="B32" s="15"/>
      <c r="C32" s="15"/>
    </row>
    <row r="33" spans="2:3" x14ac:dyDescent="0.3">
      <c r="B33" s="15"/>
      <c r="C33" s="15"/>
    </row>
    <row r="34" spans="2:3" x14ac:dyDescent="0.3">
      <c r="B34" s="15"/>
      <c r="C34" s="15"/>
    </row>
    <row r="35" spans="2:3" x14ac:dyDescent="0.3">
      <c r="B35" s="15"/>
      <c r="C35" s="15"/>
    </row>
    <row r="36" spans="2:3" x14ac:dyDescent="0.3">
      <c r="B36" s="15"/>
      <c r="C36" s="15"/>
    </row>
    <row r="37" spans="2:3" x14ac:dyDescent="0.3">
      <c r="B37" s="15"/>
      <c r="C37" s="15"/>
    </row>
    <row r="38" spans="2:3" x14ac:dyDescent="0.3">
      <c r="B38" s="15"/>
      <c r="C38" s="15"/>
    </row>
    <row r="39" spans="2:3" x14ac:dyDescent="0.3">
      <c r="B39" s="15"/>
      <c r="C39" s="15"/>
    </row>
    <row r="40" spans="2:3" x14ac:dyDescent="0.3">
      <c r="B40" s="15"/>
      <c r="C40" s="15"/>
    </row>
    <row r="41" spans="2:3" x14ac:dyDescent="0.3">
      <c r="B41" s="15"/>
      <c r="C41" s="15"/>
    </row>
    <row r="42" spans="2:3" x14ac:dyDescent="0.3">
      <c r="B42" s="15"/>
      <c r="C42" s="15"/>
    </row>
    <row r="43" spans="2:3" x14ac:dyDescent="0.3">
      <c r="B43" s="15"/>
      <c r="C43" s="15"/>
    </row>
    <row r="48" spans="2:3" x14ac:dyDescent="0.3">
      <c r="B48" s="36" t="s">
        <v>97</v>
      </c>
    </row>
    <row r="49" spans="2:2" x14ac:dyDescent="0.3">
      <c r="B49" s="36" t="s">
        <v>98</v>
      </c>
    </row>
  </sheetData>
  <mergeCells count="4">
    <mergeCell ref="A1:D1"/>
    <mergeCell ref="A2:D2"/>
    <mergeCell ref="A3:D3"/>
    <mergeCell ref="A4:D4"/>
  </mergeCells>
  <phoneticPr fontId="35" type="noConversion"/>
  <dataValidations count="1">
    <dataValidation type="list" allowBlank="1" showInputMessage="1" showErrorMessage="1" sqref="B20:B24" xr:uid="{00000000-0002-0000-0400-000000000000}">
      <formula1>$Q$133:$Q$136</formula1>
    </dataValidation>
  </dataValidations>
  <hyperlinks>
    <hyperlink ref="B5" location="_ftn1" display="_ftn1" xr:uid="{00000000-0004-0000-0400-000000000000}"/>
  </hyperlinks>
  <pageMargins left="0.7" right="0.7" top="0.75" bottom="0.75" header="0.3" footer="0.3"/>
  <pageSetup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A2A717B9A16FA4EA4772A231C19F95E" ma:contentTypeVersion="31" ma:contentTypeDescription="A content type to manage public (operations) IDB documents" ma:contentTypeScope="" ma:versionID="0a4d4bf0bc638ca9cc26f83f83ad4da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aa64673523dd73fea515b2aea494cb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8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>Emilio Pineda</Other_x0020_Author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Canillas Gomez, Mariana Belen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2a848641-6d37-4d5e-b2b0-f391eeec3133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228</Value>
      <Value>4</Value>
      <Value>36</Value>
      <Value>8</Value>
      <Value>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AR-L1282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R0002076521</Record_x0020_Number>
    <_dlc_DocId xmlns="cdc7663a-08f0-4737-9e8c-148ce897a09c">EZSHARE-352664517-58</_dlc_DocId>
    <_dlc_DocIdUrl xmlns="cdc7663a-08f0-4737-9e8c-148ce897a09c">
      <Url>https://idbg.sharepoint.com/teams/EZ-AR-LON/AR-L1282/_layouts/15/DocIdRedir.aspx?ID=EZSHARE-352664517-58</Url>
      <Description>EZSHARE-352664517-58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F266BF3-39D0-4F7C-9306-A2CFD5B3BE62}"/>
</file>

<file path=customXml/itemProps2.xml><?xml version="1.0" encoding="utf-8"?>
<ds:datastoreItem xmlns:ds="http://schemas.openxmlformats.org/officeDocument/2006/customXml" ds:itemID="{B818905D-8F03-4033-945F-951FF49FE1DF}"/>
</file>

<file path=customXml/itemProps3.xml><?xml version="1.0" encoding="utf-8"?>
<ds:datastoreItem xmlns:ds="http://schemas.openxmlformats.org/officeDocument/2006/customXml" ds:itemID="{E6497149-BCCE-4495-BB6D-2D1B964E0C0E}"/>
</file>

<file path=customXml/itemProps4.xml><?xml version="1.0" encoding="utf-8"?>
<ds:datastoreItem xmlns:ds="http://schemas.openxmlformats.org/officeDocument/2006/customXml" ds:itemID="{5B10F238-ECF6-4D3D-84A0-1640BBC51841}"/>
</file>

<file path=customXml/itemProps5.xml><?xml version="1.0" encoding="utf-8"?>
<ds:datastoreItem xmlns:ds="http://schemas.openxmlformats.org/officeDocument/2006/customXml" ds:itemID="{7ED3B248-FC54-44C7-A6C4-A6CB17AF01A7}"/>
</file>

<file path=customXml/itemProps6.xml><?xml version="1.0" encoding="utf-8"?>
<ds:datastoreItem xmlns:ds="http://schemas.openxmlformats.org/officeDocument/2006/customXml" ds:itemID="{264D6D61-00EE-4AFF-A8C2-2FBAF3B32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Portada</vt:lpstr>
      <vt:lpstr>Estructura</vt:lpstr>
      <vt:lpstr>Plan de Adquisiciones</vt:lpstr>
      <vt:lpstr>Detalle Plan de Adquisiciones</vt:lpstr>
      <vt:lpstr>Adquisiciones principales</vt:lpstr>
      <vt:lpstr>'Adquisiciones principales'!_ftn1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2018-02-28T19:45:20Z</dcterms:created>
  <dcterms:modified xsi:type="dcterms:W3CDTF">2018-02-28T19:45:31Z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228;#REFORM / MODERNIZATION OF THE STATE|2a848641-6d37-4d5e-b2b0-f391eeec3133</vt:lpwstr>
  </property>
  <property fmtid="{D5CDD505-2E9C-101B-9397-08002B2CF9AE}" pid="8" name="Fund IDB">
    <vt:lpwstr>4;#ORC|c028a4b2-ad8b-4cf4-9cac-a2ae6a778e23</vt:lpwstr>
  </property>
  <property fmtid="{D5CDD505-2E9C-101B-9397-08002B2CF9AE}" pid="9" name="Country">
    <vt:lpwstr>5;#Argentina|eb1b705c-195f-4c3b-9661-b201f2fee3c5</vt:lpwstr>
  </property>
  <property fmtid="{D5CDD505-2E9C-101B-9397-08002B2CF9AE}" pid="10" name="Sector IDB">
    <vt:lpwstr>36;#REFORM / MODERNIZATION OF THE STATE|c8fda4a7-691a-4c65-b227-9825197b5cd2</vt:lpwstr>
  </property>
  <property fmtid="{D5CDD505-2E9C-101B-9397-08002B2CF9AE}" pid="11" name="_dlc_DocIdItemGuid">
    <vt:lpwstr>a6b1f989-c75f-4528-84fa-06892322fedf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0x0101001A458A224826124E8B45B1D613300CFC006A2A717B9A16FA4EA4772A231C19F95E</vt:lpwstr>
  </property>
</Properties>
</file>