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80" windowWidth="15180" windowHeight="8010"/>
  </bookViews>
  <sheets>
    <sheet name="PA 18 meses" sheetId="2" r:id="rId1"/>
  </sheets>
  <definedNames>
    <definedName name="ARP" localSheetId="0">'PA 18 meses'!#REF!</definedName>
    <definedName name="ARP">'PA 18 meses'!#REF!</definedName>
  </definedNames>
  <calcPr calcId="125725"/>
</workbook>
</file>

<file path=xl/calcChain.xml><?xml version="1.0" encoding="utf-8"?>
<calcChain xmlns="http://schemas.openxmlformats.org/spreadsheetml/2006/main">
  <c r="D20" i="2"/>
  <c r="D19"/>
  <c r="D18"/>
  <c r="D11"/>
  <c r="D8"/>
</calcChain>
</file>

<file path=xl/sharedStrings.xml><?xml version="1.0" encoding="utf-8"?>
<sst xmlns="http://schemas.openxmlformats.org/spreadsheetml/2006/main" count="77" uniqueCount="55">
  <si>
    <t>PLANO DE AQUISIÇÕES - 18 MESES</t>
  </si>
  <si>
    <t>No</t>
  </si>
  <si>
    <t>Descrição do Contrato</t>
  </si>
  <si>
    <t>Revisão (2)</t>
  </si>
  <si>
    <t>Fonte (%)</t>
  </si>
  <si>
    <t>Datas estimadas</t>
  </si>
  <si>
    <t>Comentários</t>
  </si>
  <si>
    <t>BID</t>
  </si>
  <si>
    <t>Local</t>
  </si>
  <si>
    <t xml:space="preserve">Publicação anúncio </t>
  </si>
  <si>
    <t>Término Contrato</t>
  </si>
  <si>
    <t>SERVIÇOS DE CONSULTORIA</t>
  </si>
  <si>
    <t>Dolar US$</t>
  </si>
  <si>
    <t>9.3</t>
  </si>
  <si>
    <t>3. Desenvolvimento de sistema de contabilidade</t>
  </si>
  <si>
    <t>TOTAL</t>
  </si>
  <si>
    <t>SERVIÇOS TÉCNICOS (Exceto Consultoria)</t>
  </si>
  <si>
    <t>BENS</t>
  </si>
  <si>
    <t>9.2</t>
  </si>
  <si>
    <t>TOTAL GERAL</t>
  </si>
  <si>
    <t>Custo
Estimado
(US$)</t>
  </si>
  <si>
    <t>EXA</t>
  </si>
  <si>
    <t>Produto vinculado no PAI/POA</t>
  </si>
  <si>
    <t>Método de aquisição
(1)</t>
  </si>
  <si>
    <t>1.3, 6.1, 6.2, 6.3, 6.4, 6.5, 7.1</t>
  </si>
  <si>
    <t>EXP</t>
  </si>
  <si>
    <t>BID SBQC</t>
  </si>
  <si>
    <t>Lei 8666: ARP</t>
  </si>
  <si>
    <t>Lei 8666: PE</t>
  </si>
  <si>
    <t>POR FONTE</t>
  </si>
  <si>
    <t>(1)</t>
  </si>
  <si>
    <t>(2)</t>
  </si>
  <si>
    <r>
      <rPr>
        <u/>
        <sz val="10"/>
        <rFont val="Arial"/>
        <family val="2"/>
      </rPr>
      <t>Revisões</t>
    </r>
    <r>
      <rPr>
        <sz val="10"/>
        <rFont val="Arial"/>
        <family val="2"/>
      </rPr>
      <t>: Ex-ante (EXA), Ex-post (EXP)</t>
    </r>
  </si>
  <si>
    <r>
      <rPr>
        <u/>
        <sz val="10"/>
        <rFont val="Arial"/>
        <family val="2"/>
      </rPr>
      <t>Método de Aquisição</t>
    </r>
    <r>
      <rPr>
        <sz val="10"/>
        <rFont val="Arial"/>
        <family val="2"/>
      </rPr>
      <t xml:space="preserve">: a) </t>
    </r>
    <r>
      <rPr>
        <b/>
        <sz val="10"/>
        <rFont val="Arial"/>
        <family val="2"/>
      </rPr>
      <t>BID</t>
    </r>
    <r>
      <rPr>
        <sz val="10"/>
        <rFont val="Arial"/>
        <family val="2"/>
      </rPr>
      <t xml:space="preserve">: LPI: Licitação Pública Internacional; LPN: Licitação Pública Nacional; CP: Comparação de Preços; CD: Contratação Direta; SBQC: Seleção Baseada em Qualidade e Custo; SQC: Seleção Baseada nas Qualificações dos Consultores; SBMC: Seleção Baseada no Menor Custo; SBOF: Seleção Baseada no Orçamento Fixo; SBQ: Seleção Baseada na Qualidade; CI: Consultor Individual. b) </t>
    </r>
    <r>
      <rPr>
        <b/>
        <sz val="10"/>
        <rFont val="Arial"/>
        <family val="2"/>
      </rPr>
      <t>Lei 8.666</t>
    </r>
    <r>
      <rPr>
        <sz val="10"/>
        <rFont val="Arial"/>
        <family val="2"/>
      </rPr>
      <t>: CC: Carta Convite; TP: Tomada de Preço; CPN: Concorrência Pública Nacional; PE: Pregão Eletrônico; ARP: Ata de Registro de Preços; PP: Pregão Presencial; CD: Contratação Direta; ICM: Inscrição em Curso de Mercado.</t>
    </r>
  </si>
  <si>
    <t>Status
(3)</t>
  </si>
  <si>
    <t>(3)</t>
  </si>
  <si>
    <t>P</t>
  </si>
  <si>
    <t>EP</t>
  </si>
  <si>
    <t>C</t>
  </si>
  <si>
    <t>A</t>
  </si>
  <si>
    <r>
      <rPr>
        <u/>
        <sz val="10"/>
        <rFont val="Arial"/>
        <family val="2"/>
      </rPr>
      <t>Status</t>
    </r>
    <r>
      <rPr>
        <sz val="10"/>
        <rFont val="Arial"/>
        <family val="2"/>
      </rPr>
      <t>: Pendente (P), Em processo (EP), Adjudicado (A), Cancelado (C).</t>
    </r>
  </si>
  <si>
    <t>Desenvolvimento de sistema de envio e recepção digital de documentos</t>
  </si>
  <si>
    <t>BID: SBQC</t>
  </si>
  <si>
    <t>3.5, 9.5</t>
  </si>
  <si>
    <t>Notebooks e Impressoras</t>
  </si>
  <si>
    <t>3.2 - 8.2</t>
  </si>
  <si>
    <t xml:space="preserve">Biblioteca de Fitas LTO para Backup de Dados </t>
  </si>
  <si>
    <t>2. Swich</t>
  </si>
  <si>
    <t>Eq. Conectividade</t>
  </si>
  <si>
    <t>4.2 e 9.3</t>
  </si>
  <si>
    <t>Licenças de software (VMWare)</t>
  </si>
  <si>
    <t xml:space="preserve">1. Redesenho de processos da área da despesa. </t>
  </si>
  <si>
    <t>6.4</t>
  </si>
  <si>
    <t>Curso Segurança de rede</t>
  </si>
  <si>
    <t>ESTADO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</si>
</sst>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[$-416]mmmm\-yy;@"/>
  </numFmts>
  <fonts count="7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Calibri"/>
      <family val="2"/>
    </font>
    <font>
      <u/>
      <sz val="1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ck">
        <color auto="1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ck">
        <color auto="1"/>
      </bottom>
      <diagonal/>
    </border>
    <border>
      <left style="thick">
        <color auto="1"/>
      </left>
      <right/>
      <top style="thin">
        <color indexed="64"/>
      </top>
      <bottom style="thick">
        <color auto="1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 style="thick">
        <color auto="1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9" fontId="2" fillId="0" borderId="0" applyFill="0" applyBorder="0" applyAlignment="0" applyProtection="0"/>
    <xf numFmtId="165" fontId="2" fillId="0" borderId="0" applyFill="0" applyBorder="0" applyAlignment="0" applyProtection="0"/>
    <xf numFmtId="43" fontId="6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/>
    <xf numFmtId="0" fontId="2" fillId="0" borderId="1" xfId="0" applyFont="1" applyFill="1" applyBorder="1" applyAlignment="1">
      <alignment horizontal="center" vertical="center" wrapText="1"/>
    </xf>
    <xf numFmtId="4" fontId="2" fillId="0" borderId="1" xfId="3" applyNumberFormat="1" applyFont="1" applyFill="1" applyBorder="1" applyAlignment="1">
      <alignment horizontal="right" vertical="center" wrapText="1"/>
    </xf>
    <xf numFmtId="9" fontId="2" fillId="0" borderId="1" xfId="2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2" borderId="0" xfId="0" applyFont="1" applyFill="1"/>
    <xf numFmtId="0" fontId="2" fillId="0" borderId="1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7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4" fontId="1" fillId="2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right" vertical="top" wrapText="1" indent="2"/>
    </xf>
    <xf numFmtId="164" fontId="1" fillId="0" borderId="0" xfId="2" applyNumberFormat="1" applyFont="1" applyFill="1" applyBorder="1" applyAlignment="1">
      <alignment horizontal="center" vertical="top" wrapText="1"/>
    </xf>
    <xf numFmtId="9" fontId="2" fillId="0" borderId="0" xfId="2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4" fontId="1" fillId="2" borderId="6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 applyProtection="1">
      <alignment vertical="top"/>
      <protection locked="0"/>
    </xf>
    <xf numFmtId="0" fontId="2" fillId="0" borderId="1" xfId="0" applyFont="1" applyFill="1" applyBorder="1" applyAlignment="1">
      <alignment vertical="center" wrapText="1"/>
    </xf>
    <xf numFmtId="164" fontId="2" fillId="2" borderId="8" xfId="0" applyNumberFormat="1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4" fontId="1" fillId="0" borderId="19" xfId="0" applyNumberFormat="1" applyFont="1" applyFill="1" applyBorder="1" applyAlignment="1">
      <alignment horizontal="right" vertical="top" wrapText="1"/>
    </xf>
    <xf numFmtId="166" fontId="1" fillId="0" borderId="19" xfId="0" applyNumberFormat="1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9" fontId="2" fillId="0" borderId="19" xfId="2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left" vertical="center" wrapText="1"/>
    </xf>
    <xf numFmtId="9" fontId="2" fillId="0" borderId="19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164" fontId="1" fillId="0" borderId="10" xfId="0" applyNumberFormat="1" applyFont="1" applyFill="1" applyBorder="1" applyAlignment="1">
      <alignment horizontal="right" vertical="top" wrapText="1"/>
    </xf>
    <xf numFmtId="0" fontId="1" fillId="0" borderId="10" xfId="0" applyFont="1" applyFill="1" applyBorder="1" applyAlignment="1">
      <alignment horizontal="center" vertical="center" wrapText="1"/>
    </xf>
    <xf numFmtId="9" fontId="1" fillId="0" borderId="10" xfId="2" applyFont="1" applyFill="1" applyBorder="1" applyAlignment="1">
      <alignment horizontal="center" vertical="center" wrapText="1"/>
    </xf>
    <xf numFmtId="166" fontId="1" fillId="0" borderId="10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/>
    <xf numFmtId="0" fontId="2" fillId="0" borderId="0" xfId="0" applyFont="1" applyAlignment="1">
      <alignment horizontal="left"/>
    </xf>
    <xf numFmtId="0" fontId="5" fillId="0" borderId="1" xfId="0" applyFont="1" applyFill="1" applyBorder="1" applyAlignment="1" applyProtection="1">
      <alignment vertical="top" wrapText="1"/>
      <protection locked="0"/>
    </xf>
    <xf numFmtId="4" fontId="2" fillId="0" borderId="1" xfId="3" applyNumberFormat="1" applyFont="1" applyFill="1" applyBorder="1" applyAlignment="1" applyProtection="1">
      <alignment horizontal="right" vertical="center"/>
      <protection locked="0"/>
    </xf>
    <xf numFmtId="43" fontId="2" fillId="0" borderId="1" xfId="4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21" xfId="0" applyFont="1" applyFill="1" applyBorder="1" applyAlignment="1">
      <alignment horizontal="center"/>
    </xf>
    <xf numFmtId="43" fontId="2" fillId="0" borderId="21" xfId="4" applyFont="1" applyFill="1" applyBorder="1"/>
    <xf numFmtId="0" fontId="2" fillId="0" borderId="21" xfId="0" applyFont="1" applyFill="1" applyBorder="1" applyAlignment="1">
      <alignment horizontal="center" vertical="center" wrapText="1"/>
    </xf>
    <xf numFmtId="9" fontId="2" fillId="0" borderId="21" xfId="0" applyNumberFormat="1" applyFont="1" applyFill="1" applyBorder="1" applyAlignment="1">
      <alignment horizontal="center" vertical="center" wrapText="1"/>
    </xf>
    <xf numFmtId="166" fontId="2" fillId="0" borderId="2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43" fontId="2" fillId="0" borderId="1" xfId="4" applyFont="1" applyFill="1" applyBorder="1"/>
    <xf numFmtId="0" fontId="1" fillId="0" borderId="0" xfId="0" applyFont="1" applyFill="1" applyBorder="1" applyAlignment="1">
      <alignment horizontal="center" vertical="top" wrapText="1"/>
    </xf>
    <xf numFmtId="0" fontId="1" fillId="0" borderId="19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166" fontId="2" fillId="0" borderId="0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1" fillId="0" borderId="1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top" wrapText="1"/>
    </xf>
    <xf numFmtId="0" fontId="1" fillId="0" borderId="19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</cellXfs>
  <cellStyles count="5">
    <cellStyle name="Normal" xfId="0" builtinId="0"/>
    <cellStyle name="Normal 2" xfId="1"/>
    <cellStyle name="Porcentagem_Cópia de 02 PROFISCO - ROP Anexo II PAI e POA 18 meses - produtos e resultados com recursos-05.05.09-POA-PA" xfId="2"/>
    <cellStyle name="Separador de milhares" xfId="4" builtinId="3"/>
    <cellStyle name="Separador de milhares_Cópia de 02 PROFISCO - ROP Anexo II PAI e POA 18 meses - produtos e resultados com recursos-05.05.09-POA-PA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7"/>
  <sheetViews>
    <sheetView tabSelected="1" zoomScaleNormal="100" workbookViewId="0">
      <selection activeCell="E27" sqref="E27"/>
    </sheetView>
  </sheetViews>
  <sheetFormatPr defaultColWidth="8.85546875" defaultRowHeight="12.75"/>
  <cols>
    <col min="1" max="1" width="4.85546875" style="6" customWidth="1"/>
    <col min="2" max="2" width="57.85546875" style="1" customWidth="1"/>
    <col min="3" max="3" width="13.140625" style="6" customWidth="1"/>
    <col min="4" max="4" width="14.7109375" style="1" bestFit="1" customWidth="1"/>
    <col min="5" max="5" width="13.42578125" style="1" bestFit="1" customWidth="1"/>
    <col min="6" max="6" width="9.140625" style="1" customWidth="1"/>
    <col min="7" max="7" width="8.7109375" style="1" customWidth="1"/>
    <col min="8" max="8" width="7.85546875" style="1" customWidth="1"/>
    <col min="9" max="9" width="12.7109375" style="1" bestFit="1" customWidth="1"/>
    <col min="10" max="10" width="14.7109375" style="1" bestFit="1" customWidth="1"/>
    <col min="11" max="11" width="7.5703125" style="1" customWidth="1"/>
    <col min="12" max="12" width="20.42578125" style="1" customWidth="1"/>
    <col min="13" max="16384" width="8.85546875" style="1"/>
  </cols>
  <sheetData>
    <row r="1" spans="1:12" ht="18.75" customHeight="1" thickTop="1" thickBot="1">
      <c r="A1" s="7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80"/>
    </row>
    <row r="2" spans="1:12" ht="12.75" customHeight="1" thickTop="1">
      <c r="A2" s="81" t="s">
        <v>1</v>
      </c>
      <c r="B2" s="76" t="s">
        <v>2</v>
      </c>
      <c r="C2" s="76" t="s">
        <v>22</v>
      </c>
      <c r="D2" s="83" t="s">
        <v>20</v>
      </c>
      <c r="E2" s="76" t="s">
        <v>23</v>
      </c>
      <c r="F2" s="76" t="s">
        <v>3</v>
      </c>
      <c r="G2" s="76" t="s">
        <v>4</v>
      </c>
      <c r="H2" s="76"/>
      <c r="I2" s="76" t="s">
        <v>5</v>
      </c>
      <c r="J2" s="76"/>
      <c r="K2" s="76" t="s">
        <v>34</v>
      </c>
      <c r="L2" s="72" t="s">
        <v>6</v>
      </c>
    </row>
    <row r="3" spans="1:12" ht="26.25" thickBot="1">
      <c r="A3" s="82"/>
      <c r="B3" s="77"/>
      <c r="C3" s="77"/>
      <c r="D3" s="84"/>
      <c r="E3" s="77"/>
      <c r="F3" s="77"/>
      <c r="G3" s="36" t="s">
        <v>7</v>
      </c>
      <c r="H3" s="36" t="s">
        <v>8</v>
      </c>
      <c r="I3" s="37" t="s">
        <v>9</v>
      </c>
      <c r="J3" s="37" t="s">
        <v>10</v>
      </c>
      <c r="K3" s="77"/>
      <c r="L3" s="73"/>
    </row>
    <row r="4" spans="1:12" ht="12.75" customHeight="1" thickTop="1">
      <c r="A4" s="87" t="s">
        <v>11</v>
      </c>
      <c r="B4" s="88"/>
      <c r="C4" s="15" t="s">
        <v>12</v>
      </c>
      <c r="D4" s="16">
        <v>1.71</v>
      </c>
      <c r="E4" s="17"/>
      <c r="F4" s="17"/>
      <c r="G4" s="17"/>
      <c r="H4" s="17"/>
      <c r="I4" s="17"/>
      <c r="J4" s="17"/>
      <c r="K4" s="17"/>
      <c r="L4" s="23"/>
    </row>
    <row r="5" spans="1:12" s="7" customFormat="1" ht="25.5">
      <c r="A5" s="35">
        <v>10</v>
      </c>
      <c r="B5" s="56" t="s">
        <v>41</v>
      </c>
      <c r="C5" s="2" t="s">
        <v>43</v>
      </c>
      <c r="D5" s="3">
        <v>619590</v>
      </c>
      <c r="E5" s="2" t="s">
        <v>42</v>
      </c>
      <c r="F5" s="2" t="s">
        <v>21</v>
      </c>
      <c r="G5" s="4">
        <v>1</v>
      </c>
      <c r="H5" s="4">
        <v>0</v>
      </c>
      <c r="I5" s="5">
        <v>41730</v>
      </c>
      <c r="J5" s="5">
        <v>41913</v>
      </c>
      <c r="K5" s="5" t="s">
        <v>39</v>
      </c>
      <c r="L5" s="34"/>
    </row>
    <row r="6" spans="1:12" s="7" customFormat="1" ht="38.25">
      <c r="A6" s="35">
        <v>13</v>
      </c>
      <c r="B6" s="31" t="s">
        <v>14</v>
      </c>
      <c r="C6" s="8" t="s">
        <v>24</v>
      </c>
      <c r="D6" s="3">
        <v>3777780</v>
      </c>
      <c r="E6" s="2" t="s">
        <v>26</v>
      </c>
      <c r="F6" s="2" t="s">
        <v>21</v>
      </c>
      <c r="G6" s="4">
        <v>0.74</v>
      </c>
      <c r="H6" s="4">
        <v>0.26</v>
      </c>
      <c r="I6" s="5">
        <v>41944</v>
      </c>
      <c r="J6" s="5">
        <v>42156</v>
      </c>
      <c r="K6" s="5" t="s">
        <v>37</v>
      </c>
      <c r="L6" s="34"/>
    </row>
    <row r="7" spans="1:12" s="7" customFormat="1">
      <c r="A7" s="35">
        <v>20</v>
      </c>
      <c r="B7" s="33" t="s">
        <v>51</v>
      </c>
      <c r="C7" s="2" t="s">
        <v>52</v>
      </c>
      <c r="D7" s="9">
        <v>877193</v>
      </c>
      <c r="E7" s="2" t="s">
        <v>42</v>
      </c>
      <c r="F7" s="2" t="s">
        <v>21</v>
      </c>
      <c r="G7" s="10">
        <v>1</v>
      </c>
      <c r="H7" s="10">
        <v>0</v>
      </c>
      <c r="I7" s="11">
        <v>41730</v>
      </c>
      <c r="J7" s="5">
        <v>42156</v>
      </c>
      <c r="K7" s="5" t="s">
        <v>38</v>
      </c>
      <c r="L7" s="34"/>
    </row>
    <row r="8" spans="1:12" s="7" customFormat="1" ht="14.25" customHeight="1" thickBot="1">
      <c r="A8" s="85" t="s">
        <v>15</v>
      </c>
      <c r="B8" s="86"/>
      <c r="C8" s="69"/>
      <c r="D8" s="38">
        <f>SUM(D5:D7)</f>
        <v>5274563</v>
      </c>
      <c r="E8" s="39"/>
      <c r="F8" s="40"/>
      <c r="G8" s="41"/>
      <c r="H8" s="41"/>
      <c r="I8" s="39"/>
      <c r="J8" s="39"/>
      <c r="K8" s="39"/>
      <c r="L8" s="42"/>
    </row>
    <row r="9" spans="1:12" s="7" customFormat="1" ht="12.75" customHeight="1" thickTop="1">
      <c r="A9" s="87" t="s">
        <v>16</v>
      </c>
      <c r="B9" s="88"/>
      <c r="C9" s="68"/>
      <c r="D9" s="20"/>
      <c r="E9" s="17"/>
      <c r="F9" s="17"/>
      <c r="G9" s="17"/>
      <c r="H9" s="17"/>
      <c r="I9" s="17"/>
      <c r="J9" s="17"/>
      <c r="K9" s="71"/>
      <c r="L9" s="24"/>
    </row>
    <row r="10" spans="1:12" s="7" customFormat="1">
      <c r="A10" s="35">
        <v>17</v>
      </c>
      <c r="B10" s="65" t="s">
        <v>53</v>
      </c>
      <c r="C10" s="66" t="s">
        <v>13</v>
      </c>
      <c r="D10" s="67">
        <v>108187</v>
      </c>
      <c r="E10" s="2" t="s">
        <v>27</v>
      </c>
      <c r="F10" s="2" t="s">
        <v>25</v>
      </c>
      <c r="G10" s="4">
        <v>1</v>
      </c>
      <c r="H10" s="4">
        <v>0</v>
      </c>
      <c r="I10" s="5">
        <v>41852</v>
      </c>
      <c r="J10" s="5">
        <v>41974</v>
      </c>
      <c r="K10" s="5" t="s">
        <v>39</v>
      </c>
      <c r="L10" s="34"/>
    </row>
    <row r="11" spans="1:12" s="7" customFormat="1" ht="13.5" customHeight="1" thickBot="1">
      <c r="A11" s="85" t="s">
        <v>15</v>
      </c>
      <c r="B11" s="86"/>
      <c r="C11" s="69"/>
      <c r="D11" s="38">
        <f>SUM(D10)</f>
        <v>108187</v>
      </c>
      <c r="E11" s="40"/>
      <c r="F11" s="40"/>
      <c r="G11" s="43"/>
      <c r="H11" s="43"/>
      <c r="I11" s="39"/>
      <c r="J11" s="39"/>
      <c r="K11" s="39"/>
      <c r="L11" s="42"/>
    </row>
    <row r="12" spans="1:12" s="7" customFormat="1" ht="12.75" customHeight="1" thickTop="1">
      <c r="A12" s="87" t="s">
        <v>17</v>
      </c>
      <c r="B12" s="88"/>
      <c r="C12" s="68"/>
      <c r="D12" s="20"/>
      <c r="E12" s="17"/>
      <c r="F12" s="17"/>
      <c r="G12" s="17"/>
      <c r="H12" s="17"/>
      <c r="I12" s="17"/>
      <c r="J12" s="17"/>
      <c r="K12" s="17"/>
      <c r="L12" s="24"/>
    </row>
    <row r="13" spans="1:12" s="7" customFormat="1">
      <c r="A13" s="35">
        <v>2</v>
      </c>
      <c r="B13" s="30" t="s">
        <v>47</v>
      </c>
      <c r="C13" s="2" t="s">
        <v>18</v>
      </c>
      <c r="D13" s="57">
        <v>145786</v>
      </c>
      <c r="E13" s="2" t="s">
        <v>27</v>
      </c>
      <c r="F13" s="2" t="s">
        <v>25</v>
      </c>
      <c r="G13" s="4">
        <v>1</v>
      </c>
      <c r="H13" s="4">
        <v>0</v>
      </c>
      <c r="I13" s="5">
        <v>41761</v>
      </c>
      <c r="J13" s="5">
        <v>41913</v>
      </c>
      <c r="K13" s="5" t="s">
        <v>37</v>
      </c>
      <c r="L13" s="34"/>
    </row>
    <row r="14" spans="1:12" s="7" customFormat="1" ht="14.25" customHeight="1">
      <c r="A14" s="35">
        <v>29</v>
      </c>
      <c r="B14" s="59" t="s">
        <v>44</v>
      </c>
      <c r="C14" s="60" t="s">
        <v>45</v>
      </c>
      <c r="D14" s="61">
        <v>144000</v>
      </c>
      <c r="E14" s="62" t="s">
        <v>28</v>
      </c>
      <c r="F14" s="62" t="s">
        <v>25</v>
      </c>
      <c r="G14" s="63">
        <v>1</v>
      </c>
      <c r="H14" s="63">
        <v>0</v>
      </c>
      <c r="I14" s="64">
        <v>41335</v>
      </c>
      <c r="J14" s="64">
        <v>41913</v>
      </c>
      <c r="K14" s="64" t="s">
        <v>39</v>
      </c>
      <c r="L14" s="34"/>
    </row>
    <row r="15" spans="1:12" s="7" customFormat="1" ht="14.25" customHeight="1">
      <c r="A15" s="35">
        <v>30</v>
      </c>
      <c r="B15" s="32" t="s">
        <v>46</v>
      </c>
      <c r="C15" s="2" t="s">
        <v>18</v>
      </c>
      <c r="D15" s="58">
        <v>58780</v>
      </c>
      <c r="E15" s="2" t="s">
        <v>28</v>
      </c>
      <c r="F15" s="2" t="s">
        <v>25</v>
      </c>
      <c r="G15" s="10">
        <v>1</v>
      </c>
      <c r="H15" s="10">
        <v>0</v>
      </c>
      <c r="I15" s="5">
        <v>41821</v>
      </c>
      <c r="J15" s="5">
        <v>41913</v>
      </c>
      <c r="K15" s="5" t="s">
        <v>36</v>
      </c>
      <c r="L15" s="34"/>
    </row>
    <row r="16" spans="1:12" s="7" customFormat="1" ht="14.25" customHeight="1">
      <c r="A16" s="35">
        <v>31</v>
      </c>
      <c r="B16" s="32" t="s">
        <v>48</v>
      </c>
      <c r="C16" s="2" t="s">
        <v>49</v>
      </c>
      <c r="D16" s="58">
        <v>689938</v>
      </c>
      <c r="E16" s="2" t="s">
        <v>28</v>
      </c>
      <c r="F16" s="2" t="s">
        <v>25</v>
      </c>
      <c r="G16" s="10">
        <v>1</v>
      </c>
      <c r="H16" s="10">
        <v>0</v>
      </c>
      <c r="I16" s="5">
        <v>41821</v>
      </c>
      <c r="J16" s="5">
        <v>42037</v>
      </c>
      <c r="K16" s="5" t="s">
        <v>37</v>
      </c>
      <c r="L16" s="34"/>
    </row>
    <row r="17" spans="1:12" s="7" customFormat="1" ht="14.25" customHeight="1">
      <c r="A17" s="35">
        <v>32</v>
      </c>
      <c r="B17" s="65" t="s">
        <v>50</v>
      </c>
      <c r="C17" s="66" t="s">
        <v>13</v>
      </c>
      <c r="D17" s="67">
        <v>292274</v>
      </c>
      <c r="E17" s="2" t="s">
        <v>28</v>
      </c>
      <c r="F17" s="2" t="s">
        <v>25</v>
      </c>
      <c r="G17" s="10">
        <v>1</v>
      </c>
      <c r="H17" s="10">
        <v>0</v>
      </c>
      <c r="I17" s="5">
        <v>41821</v>
      </c>
      <c r="J17" s="5">
        <v>42038</v>
      </c>
      <c r="K17" s="5" t="s">
        <v>36</v>
      </c>
      <c r="L17" s="34"/>
    </row>
    <row r="18" spans="1:12" s="7" customFormat="1" ht="13.5" customHeight="1" thickBot="1">
      <c r="A18" s="85" t="s">
        <v>15</v>
      </c>
      <c r="B18" s="86"/>
      <c r="C18" s="69"/>
      <c r="D18" s="38">
        <f>SUM(D13:D17)</f>
        <v>1330778</v>
      </c>
      <c r="E18" s="40"/>
      <c r="F18" s="40"/>
      <c r="G18" s="41"/>
      <c r="H18" s="41"/>
      <c r="I18" s="39"/>
      <c r="J18" s="39"/>
      <c r="K18" s="39"/>
      <c r="L18" s="42"/>
    </row>
    <row r="19" spans="1:12" ht="14.25" thickTop="1" thickBot="1">
      <c r="A19" s="44"/>
      <c r="B19" s="45" t="s">
        <v>19</v>
      </c>
      <c r="C19" s="45"/>
      <c r="D19" s="46">
        <f>D8+D11+D18</f>
        <v>6713528</v>
      </c>
      <c r="E19" s="47"/>
      <c r="F19" s="47"/>
      <c r="G19" s="48"/>
      <c r="H19" s="48"/>
      <c r="I19" s="49"/>
      <c r="J19" s="49"/>
      <c r="K19" s="49"/>
      <c r="L19" s="50"/>
    </row>
    <row r="20" spans="1:12" ht="13.5" thickTop="1">
      <c r="A20" s="26"/>
      <c r="B20" s="15" t="s">
        <v>29</v>
      </c>
      <c r="C20" s="70" t="s">
        <v>7</v>
      </c>
      <c r="D20" s="21">
        <f>D19-D21</f>
        <v>5731305.2000000002</v>
      </c>
      <c r="E20" s="14"/>
      <c r="F20" s="14"/>
      <c r="G20" s="22">
        <v>1</v>
      </c>
      <c r="H20" s="22">
        <v>0</v>
      </c>
      <c r="I20" s="19"/>
      <c r="J20" s="19"/>
      <c r="K20" s="19"/>
      <c r="L20" s="25"/>
    </row>
    <row r="21" spans="1:12" ht="13.5" thickBot="1">
      <c r="A21" s="27"/>
      <c r="B21" s="28"/>
      <c r="C21" s="28" t="s">
        <v>54</v>
      </c>
      <c r="D21" s="29">
        <v>982222.8</v>
      </c>
      <c r="E21" s="14"/>
      <c r="F21" s="14"/>
      <c r="G21" s="22">
        <v>0</v>
      </c>
      <c r="H21" s="22">
        <v>1</v>
      </c>
      <c r="I21" s="19"/>
      <c r="J21" s="19"/>
      <c r="K21" s="19"/>
      <c r="L21" s="25"/>
    </row>
    <row r="22" spans="1:12" ht="12.75" customHeight="1" thickTop="1">
      <c r="A22" s="52" t="s">
        <v>30</v>
      </c>
      <c r="B22" s="74" t="s">
        <v>33</v>
      </c>
      <c r="C22" s="75"/>
      <c r="D22" s="75"/>
      <c r="E22" s="75"/>
      <c r="F22" s="75"/>
      <c r="G22" s="75"/>
      <c r="H22" s="75"/>
      <c r="I22" s="75"/>
      <c r="J22" s="75"/>
      <c r="K22" s="75"/>
      <c r="L22" s="75"/>
    </row>
    <row r="23" spans="1:12">
      <c r="A23" s="18"/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</row>
    <row r="24" spans="1:12">
      <c r="A24" s="18"/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</row>
    <row r="25" spans="1:12">
      <c r="A25" s="52" t="s">
        <v>31</v>
      </c>
      <c r="B25" s="51" t="s">
        <v>32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12">
      <c r="A26" s="53" t="s">
        <v>35</v>
      </c>
      <c r="B26" s="54" t="s">
        <v>40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1:12">
      <c r="A27" s="55"/>
    </row>
  </sheetData>
  <mergeCells count="18">
    <mergeCell ref="A1:L1"/>
    <mergeCell ref="A2:A3"/>
    <mergeCell ref="B2:B3"/>
    <mergeCell ref="C2:C3"/>
    <mergeCell ref="D2:D3"/>
    <mergeCell ref="E2:E3"/>
    <mergeCell ref="F2:F3"/>
    <mergeCell ref="L2:L3"/>
    <mergeCell ref="B22:L24"/>
    <mergeCell ref="K2:K3"/>
    <mergeCell ref="I2:J2"/>
    <mergeCell ref="G2:H2"/>
    <mergeCell ref="A18:B18"/>
    <mergeCell ref="A4:B4"/>
    <mergeCell ref="A8:B8"/>
    <mergeCell ref="A9:B9"/>
    <mergeCell ref="A11:B11"/>
    <mergeCell ref="A12:B12"/>
  </mergeCells>
  <phoneticPr fontId="3" type="noConversion"/>
  <dataValidations count="6">
    <dataValidation type="list" allowBlank="1" showInputMessage="1" showErrorMessage="1" sqref="E7 E13:E17 E5 E10">
      <formula1>"BID: LPI,BID: LPN,BID: CP,BID: CD, BID: SBQC, BID: SQC, BID: SBMC, BID: SBOF,BID: SBQ,BID: CD,BID: CI,Lei 8666: CC,Lei 8666: TP,Lei 8666: CPN,Lei 8666: PE,Lei 8666: ARP,Lei 8666: PP,Lei 8666: CD,Lei 8666: ICM"</formula1>
    </dataValidation>
    <dataValidation type="list" allowBlank="1" showInputMessage="1" showErrorMessage="1" sqref="F6:F7 F13:F17 F10">
      <formula1>"EXA,EXP"</formula1>
    </dataValidation>
    <dataValidation type="list" allowBlank="1" showInputMessage="1" showErrorMessage="1" sqref="K5:K7 K13:K17 K10">
      <formula1>"P,EP,A,C"</formula1>
    </dataValidation>
    <dataValidation type="list" allowBlank="1" showInputMessage="1" showErrorMessage="1" sqref="K9">
      <formula1>"Pendente,Em Processo,Adjudicado,Cancelado"</formula1>
    </dataValidation>
    <dataValidation type="list" allowBlank="1" showInputMessage="1" showErrorMessage="1" sqref="E6">
      <formula1>"BID SBQ,BID LPI,BID LPN,BID CP,BID CD,BID SBQC,BID SQC,BID SBMC,BID SBOF,BID SD,BID CI,L8666 CV,L8666 TP,L8666 C,PRE ELE,REG PR"</formula1>
    </dataValidation>
    <dataValidation type="list" allowBlank="1" showInputMessage="1" showErrorMessage="1" sqref="F5">
      <formula1>"ex-ante, ex-post"</formula1>
    </dataValidation>
  </dataValidations>
  <pageMargins left="0.51181102362204722" right="0.51181102362204722" top="0.86614173228346458" bottom="0.59055118110236227" header="0.31496062992125984" footer="0.31496062992125984"/>
  <pageSetup paperSize="9" scale="73" orientation="landscape" r:id="rId1"/>
  <headerFooter>
    <oddHeader>&amp;L&amp;"Arial,Negrito"&amp;14Projeto de Desenvolvimento e Aperfeiçoamento da Gestão Fiscal do Estado do Piauí - PRODAF
&amp;12Contrato de Empréstimo nº 2308/OC-BR&amp;R&amp;"Arial,Negrito"Atualização nº 11/2014
Atualizado em: 21/11/2014
Período: Nov/2014 a Out/2015</oddHeader>
    <oddFooter>&amp;LArquivo: &amp;F&amp;CAtualizado por: Sérgio Breuel&amp;RPágina &amp;P de &amp;N</oddFooter>
  </headerFooter>
  <ignoredErrors>
    <ignoredError sqref="A22:A26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39261585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2308/OC-BR</Approval_x0020_Number>
    <Document_x0020_Author xmlns="9c571b2f-e523-4ab2-ba2e-09e151a03ef4">Jeger, Ernesto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BR-L1238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Plan&lt;/USER_STAGE&gt;&lt;PD_OBJ_TYPE&gt;0&lt;/PD_OBJ_TYPE&gt;&lt;MAKERECORD&gt;N&lt;/MAKERECORD&gt;&lt;PD_FILEPT_NO&gt;PO-BR-L1238-GS&lt;/PD_FILEPT_NO&gt;&lt;/Data&gt;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1D17D5CAF9B14E43B93034F5AD65F858" ma:contentTypeVersion="0" ma:contentTypeDescription="A content type to manage public (operations) IDB documents" ma:contentTypeScope="" ma:versionID="3923b0bbba4c68e721a13a7aaae3978c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E298FD8-03B9-4D43-AB12-ECD1652FF83E}"/>
</file>

<file path=customXml/itemProps2.xml><?xml version="1.0" encoding="utf-8"?>
<ds:datastoreItem xmlns:ds="http://schemas.openxmlformats.org/officeDocument/2006/customXml" ds:itemID="{ACB55871-6AAA-4812-962E-AC2915F24682}"/>
</file>

<file path=customXml/itemProps3.xml><?xml version="1.0" encoding="utf-8"?>
<ds:datastoreItem xmlns:ds="http://schemas.openxmlformats.org/officeDocument/2006/customXml" ds:itemID="{2D9169DB-1BAD-4490-98E8-9346677AF752}"/>
</file>

<file path=customXml/itemProps4.xml><?xml version="1.0" encoding="utf-8"?>
<ds:datastoreItem xmlns:ds="http://schemas.openxmlformats.org/officeDocument/2006/customXml" ds:itemID="{F03200C1-6582-4E10-A8E6-6D4125DCFFBA}"/>
</file>

<file path=customXml/itemProps5.xml><?xml version="1.0" encoding="utf-8"?>
<ds:datastoreItem xmlns:ds="http://schemas.openxmlformats.org/officeDocument/2006/customXml" ds:itemID="{017F2181-9C74-40B1-A01D-B1936803A3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 18 meses</vt:lpstr>
    </vt:vector>
  </TitlesOfParts>
  <Company>SEFAZ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(BR-L1238 Profisco Piauí) - Novembro2014</dc:title>
  <dc:creator>Sérgio Roberto Genuíno de Oliveira Breuel</dc:creator>
  <cp:lastModifiedBy>Cliente</cp:lastModifiedBy>
  <cp:lastPrinted>2014-10-22T14:25:41Z</cp:lastPrinted>
  <dcterms:created xsi:type="dcterms:W3CDTF">2011-04-11T13:02:26Z</dcterms:created>
  <dcterms:modified xsi:type="dcterms:W3CDTF">2014-11-23T23:32:17Z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0x01010046CF21643EE8D14686A648AA6DAD0892001D17D5CAF9B14E43B93034F5AD65F858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