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BR-TCP/BR-T1351/15 LifeCycle Milestones/"/>
    </mc:Choice>
  </mc:AlternateContent>
  <xr:revisionPtr revIDLastSave="17" documentId="77EC74A9015230FA993119750CBDBB9A057B9999" xr6:coauthVersionLast="32" xr6:coauthVersionMax="32" xr10:uidLastSave="{528207AF-C9D6-48E3-8485-C7BD98383374}"/>
  <bookViews>
    <workbookView xWindow="0" yWindow="0" windowWidth="23040" windowHeight="8490" xr2:uid="{00000000-000D-0000-FFFF-FFFF00000000}"/>
  </bookViews>
  <sheets>
    <sheet name="Sheet1" sheetId="1" r:id="rId1"/>
    <sheet name="Sheet3" sheetId="3" r:id="rId2"/>
  </sheets>
  <definedNames>
    <definedName name="_xlnm.Print_Area" localSheetId="0">Sheet1!$A$1:$L$43</definedName>
    <definedName name="_xlnm.Print_Titles" localSheetId="0">Sheet1!$9:$10</definedName>
  </definedNames>
  <calcPr calcId="179017"/>
</workbook>
</file>

<file path=xl/calcChain.xml><?xml version="1.0" encoding="utf-8"?>
<calcChain xmlns="http://schemas.openxmlformats.org/spreadsheetml/2006/main">
  <c r="E27" i="1" l="1"/>
  <c r="E21" i="1"/>
  <c r="E11" i="1" l="1"/>
  <c r="M16" i="1" l="1"/>
  <c r="N16" i="1" l="1"/>
  <c r="N13" i="1"/>
  <c r="M13" i="1"/>
  <c r="E32" i="1" l="1"/>
</calcChain>
</file>

<file path=xl/sharedStrings.xml><?xml version="1.0" encoding="utf-8"?>
<sst xmlns="http://schemas.openxmlformats.org/spreadsheetml/2006/main" count="117" uniqueCount="85">
  <si>
    <t xml:space="preserve"> </t>
  </si>
  <si>
    <t>Total</t>
  </si>
  <si>
    <t>Ref. POA</t>
  </si>
  <si>
    <t xml:space="preserve">Banco Interamericano de Desarrollo </t>
  </si>
  <si>
    <t>VPC/FMP</t>
  </si>
  <si>
    <t>Nº Item</t>
  </si>
  <si>
    <t>Ex Post</t>
  </si>
  <si>
    <t>Descrição das Aquisições
(1)</t>
  </si>
  <si>
    <t>Firmas de Consultoria</t>
  </si>
  <si>
    <r>
      <rPr>
        <b/>
        <vertAlign val="superscript"/>
        <sz val="12"/>
        <rFont val="Times New Roman"/>
        <family val="1"/>
      </rPr>
      <t>(1)</t>
    </r>
    <r>
      <rPr>
        <sz val="12"/>
        <rFont val="Times New Roman"/>
        <family val="1"/>
      </rPr>
      <t xml:space="preserve">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</si>
  <si>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Bens e Serviços</t>
    </r>
    <r>
      <rPr>
        <sz val="12"/>
        <rFont val="Times New Roman"/>
        <family val="1"/>
      </rPr>
      <t xml:space="preserve">: LPI: Licitação Pública Internacional;  LPN: Licitação Pública Nacional;  CP: Comparação de Preços;  CD: Contratação Direta, SN: Sistema Nacional.    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</si>
  <si>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Firmas de Consultoria</t>
    </r>
    <r>
      <rPr>
        <sz val="12"/>
        <rFont val="Times New Roman"/>
        <family val="1"/>
      </rPr>
      <t>:  SBQ: Seleção Baseada na Qualidade, SQC: Seleção Baseada nas Qualificações do Consultor; SBQC: Seleção Baseada na Qualidade e Custo; SBMC: Seleção Baseada  no Menor Custo; SBOF: Seleção Baseada  no Orçamento Fixo, CD: Contratação Direta;  SN: Sistema Nacional.</t>
    </r>
  </si>
  <si>
    <r>
      <rPr>
        <b/>
        <vertAlign val="superscript"/>
        <sz val="12"/>
        <rFont val="Times New Roman"/>
        <family val="1"/>
      </rPr>
      <t>(3)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 xml:space="preserve"> Revisão Ex-ante/ Ex-post / SN</t>
    </r>
    <r>
      <rPr>
        <sz val="12"/>
        <rFont val="Times New Roman"/>
        <family val="1"/>
      </rPr>
      <t>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nacional.</t>
    </r>
  </si>
  <si>
    <r>
      <t>(4)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Revisão Técnica</t>
    </r>
    <r>
      <rPr>
        <sz val="12"/>
        <rFont val="Times New Roman"/>
        <family val="1"/>
      </rPr>
      <t>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  </r>
  </si>
  <si>
    <t>Notas:</t>
  </si>
  <si>
    <t>Consultores Individuais</t>
  </si>
  <si>
    <t>1.1.1</t>
  </si>
  <si>
    <t>BID %</t>
  </si>
  <si>
    <t>Local %</t>
  </si>
  <si>
    <t>CI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</si>
  <si>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Sistema Nacional</t>
    </r>
    <r>
      <rPr>
        <sz val="12"/>
        <rFont val="Times New Roman"/>
        <family val="1"/>
      </rPr>
      <t>: SN: Para CTNR do Setor Público quando o sistema nacional está aprovado para o método associado à aquisição.</t>
    </r>
  </si>
  <si>
    <t>Ex-Ante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</si>
  <si>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Consultores Individuais</t>
    </r>
    <r>
      <rPr>
        <sz val="12"/>
        <rFont val="Times New Roman"/>
        <family val="1"/>
      </rPr>
      <t>: CI: Seleção Baseada na Comparação de Qualificações de Consultores Individuais - 3 Currículos Vitae (3 CV) ; CD: Contratação Direta, SN: Sistema Nacional.</t>
    </r>
  </si>
  <si>
    <t>1.1.2</t>
  </si>
  <si>
    <t>1.2.1</t>
  </si>
  <si>
    <t>1.2.2</t>
  </si>
  <si>
    <t>Consultor Individual</t>
  </si>
  <si>
    <t>COMPONENTE 3</t>
  </si>
  <si>
    <t>COMPONENTE 2</t>
  </si>
  <si>
    <t>COMPONENTE 1</t>
  </si>
  <si>
    <r>
      <t xml:space="preserve">País: </t>
    </r>
    <r>
      <rPr>
        <sz val="12"/>
        <rFont val="Times New Roman"/>
        <family val="1"/>
      </rPr>
      <t>Brasil</t>
    </r>
  </si>
  <si>
    <r>
      <t xml:space="preserve">Setor Público ou  Privado: </t>
    </r>
    <r>
      <rPr>
        <sz val="12"/>
        <rFont val="Times New Roman"/>
        <family val="1"/>
      </rPr>
      <t xml:space="preserve"> Público</t>
    </r>
  </si>
  <si>
    <t>PLANO DE AQUISIÇÕES (PA)</t>
  </si>
  <si>
    <t>Período do Plano: 18 meses</t>
  </si>
  <si>
    <t xml:space="preserve">Montante limite para revisão Ex -post das aquisições: </t>
  </si>
  <si>
    <t>Serviços (montante em U$S): Todos</t>
  </si>
  <si>
    <t>Consultorias (montante em U$S): Todos</t>
  </si>
  <si>
    <t>Comentários</t>
  </si>
  <si>
    <t>Fonte de Financiamento e Percentual</t>
  </si>
  <si>
    <t>Revisão Técnica do Chefe de Equipe
(4)</t>
  </si>
  <si>
    <t>Revisão das Aquisições
 (3)</t>
  </si>
  <si>
    <t>Método de Aquisição
(2)</t>
  </si>
  <si>
    <t>SBQC</t>
  </si>
  <si>
    <t>SQC</t>
  </si>
  <si>
    <t>bid</t>
  </si>
  <si>
    <t>local</t>
  </si>
  <si>
    <t>SIMULAÇÃO</t>
  </si>
  <si>
    <t>PROPOSTA DE ALTERAÇÃO</t>
  </si>
  <si>
    <t>%</t>
  </si>
  <si>
    <t>R$</t>
  </si>
  <si>
    <r>
      <t>(6)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Preparar diretrizes para atualização do plano de saneamento básico</t>
    </r>
    <r>
      <rPr>
        <sz val="12"/>
        <rFont val="Times New Roman"/>
        <family val="1"/>
      </rPr>
      <t xml:space="preserve">: Neste item foi feito o remanejamento total do valor proposto. Considerando a contratação de um consultor para apoiar a UPP na área de saneamento, os US$ 20 mil previsto passam a integrar o item "Consultores para apoiar a UPP", sendo incluída na contratação deste consultor a tarefa de definir tais diretrizes. </t>
    </r>
  </si>
  <si>
    <r>
      <t>(5)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Elaboração de Programas de Fortalecimento Institucional</t>
    </r>
    <r>
      <rPr>
        <sz val="12"/>
        <rFont val="Times New Roman"/>
        <family val="1"/>
      </rPr>
      <t xml:space="preserve">: Neste item foi feito um remanejamento do valor proposto. Dos US$ 100 mil previstos, foram relocados US$ 30 mil para o item "Consultores para apoiar à UPP ". O entendimento dos membros da UPP, após avaliação do TDR de Fortalecimento Institucional, é de que US$ 70 mil é suficiente para garantir o objetivo.   </t>
    </r>
  </si>
  <si>
    <t>Data Estimada do Anúncio da Aquisição ou do Início da Contratação</t>
  </si>
  <si>
    <t>Sim</t>
  </si>
  <si>
    <t>1.1</t>
  </si>
  <si>
    <t>1.2</t>
  </si>
  <si>
    <t>2.1</t>
  </si>
  <si>
    <t>2.2</t>
  </si>
  <si>
    <t>3.1</t>
  </si>
  <si>
    <t>3.2</t>
  </si>
  <si>
    <t>3.2.1</t>
  </si>
  <si>
    <t xml:space="preserve">Revisto por: </t>
  </si>
  <si>
    <t>Sub-Total Comp 1</t>
  </si>
  <si>
    <t>Sub-Total Comp 2</t>
  </si>
  <si>
    <t>Sub-Total Comp 3</t>
  </si>
  <si>
    <t>Total Geral</t>
  </si>
  <si>
    <r>
      <t>(7)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Consultores para apoiar a UPP</t>
    </r>
    <r>
      <rPr>
        <sz val="12"/>
        <rFont val="Times New Roman"/>
        <family val="1"/>
      </rPr>
      <t>: Neste item, houve o acréscimo de US$ 30 mil, conforme explicam as notas 5 e 6. Com o valor anterior, US$ 120 mil, foram contratados três consultores de apoio à UPP: um consultor socioambiental por 09 meses; um consultor de saneamento por 12 meses; e um consultor de urbanização, por 15 meses. Com o acréscimo de US$ 30 mil será contratado o Consultor da área Social e Reassentamento para apoiar a UPP por 9 meses.</t>
    </r>
  </si>
  <si>
    <r>
      <t xml:space="preserve">Número da Cooperação Técnica: </t>
    </r>
    <r>
      <rPr>
        <sz val="12"/>
        <rFont val="Times New Roman"/>
        <family val="1"/>
      </rPr>
      <t>BR-T1351</t>
    </r>
  </si>
  <si>
    <r>
      <t xml:space="preserve">Agência Executora (AE): Estado de São Paulo, </t>
    </r>
    <r>
      <rPr>
        <sz val="12"/>
        <rFont val="Times New Roman"/>
        <family val="1"/>
      </rPr>
      <t>por meio da</t>
    </r>
    <r>
      <rPr>
        <sz val="12"/>
        <color rgb="FF0070C0"/>
        <rFont val="Times New Roman"/>
        <family val="1"/>
      </rPr>
      <t xml:space="preserve"> Secretaria de Saneamento e Recursos Hídricos do Estado de São Paulo</t>
    </r>
    <r>
      <rPr>
        <sz val="12"/>
        <rFont val="Times New Roman"/>
        <family val="1"/>
      </rPr>
      <t>.</t>
    </r>
  </si>
  <si>
    <t>Consultoria para melhorar instrumentos de outorga de direitos de uso</t>
  </si>
  <si>
    <t>Custo Estimado da Aquisição      (US$)</t>
  </si>
  <si>
    <t>Consultoria para melhorar instrumentos de monitoramento e fiscalização</t>
  </si>
  <si>
    <t>Consultoria para melhorar instrumentos de cobrança pelo uso da água</t>
  </si>
  <si>
    <t>1.2.3</t>
  </si>
  <si>
    <t>1.2.4</t>
  </si>
  <si>
    <t>Consultoria para melhorar o conteúdo dos Planos de Bacias</t>
  </si>
  <si>
    <t>Apoio à Unidade Executora da Cooperação Técnica</t>
  </si>
  <si>
    <t>Auditoria e Relatório Final</t>
  </si>
  <si>
    <t>Consultoria para sistematizar e disseminar experiências de estratégias e instrumentos de gestão operacional dos serviços de abastecimento de água</t>
  </si>
  <si>
    <t>Consultoria para elaborar projetos de inovação tecnológica vinculados a prevenção e gestão de crise hídrica</t>
  </si>
  <si>
    <t>3.2.2</t>
  </si>
  <si>
    <t>Estudos de alernativas para melhorar o modelo de governança dos Recursos Hídricos do Estado</t>
  </si>
  <si>
    <t>Organização e execução de eventos de intercâmbio de experiências</t>
  </si>
  <si>
    <t>Data: 17/nov/2017</t>
  </si>
  <si>
    <r>
      <t xml:space="preserve">Nome do Projeto: </t>
    </r>
    <r>
      <rPr>
        <sz val="12"/>
        <rFont val="Times New Roman"/>
        <family val="1"/>
      </rPr>
      <t>Fortalecimento da Capacidade de Prevenção e Gestão de Crises Hídricas pelo Estado de São Paulo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</si>
</sst>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u/>
      <sz val="12"/>
      <name val="Times New Roman"/>
      <family val="1"/>
    </font>
    <font>
      <sz val="12"/>
      <color rgb="FF0070C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3" borderId="4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25" xfId="0" applyFont="1" applyBorder="1"/>
    <xf numFmtId="0" fontId="4" fillId="0" borderId="1" xfId="0" applyFont="1" applyBorder="1"/>
    <xf numFmtId="0" fontId="3" fillId="0" borderId="1" xfId="0" applyFont="1" applyBorder="1"/>
    <xf numFmtId="0" fontId="3" fillId="0" borderId="25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9" xfId="0" applyFont="1" applyBorder="1" applyAlignment="1"/>
    <xf numFmtId="0" fontId="4" fillId="0" borderId="9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4" fillId="0" borderId="9" xfId="0" applyFont="1" applyBorder="1" applyAlignment="1"/>
    <xf numFmtId="0" fontId="4" fillId="0" borderId="0" xfId="0" applyFont="1"/>
    <xf numFmtId="0" fontId="3" fillId="0" borderId="1" xfId="0" applyFont="1" applyBorder="1" applyAlignment="1">
      <alignment horizontal="center"/>
    </xf>
    <xf numFmtId="17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7" fontId="3" fillId="0" borderId="1" xfId="0" applyNumberFormat="1" applyFont="1" applyBorder="1" applyAlignment="1">
      <alignment horizontal="center" vertical="center"/>
    </xf>
    <xf numFmtId="3" fontId="3" fillId="0" borderId="9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3" borderId="20" xfId="0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3" fillId="3" borderId="19" xfId="0" applyFont="1" applyFill="1" applyBorder="1" applyAlignment="1">
      <alignment horizontal="left"/>
    </xf>
    <xf numFmtId="0" fontId="4" fillId="0" borderId="21" xfId="0" applyFont="1" applyBorder="1" applyAlignment="1">
      <alignment horizontal="left" vertical="center"/>
    </xf>
    <xf numFmtId="0" fontId="4" fillId="0" borderId="21" xfId="0" applyFont="1" applyBorder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/>
    </xf>
    <xf numFmtId="17" fontId="3" fillId="0" borderId="1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/>
    <xf numFmtId="0" fontId="3" fillId="0" borderId="0" xfId="0" applyFont="1" applyFill="1" applyBorder="1"/>
    <xf numFmtId="0" fontId="3" fillId="0" borderId="18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0" xfId="0" applyNumberFormat="1" applyFont="1"/>
    <xf numFmtId="4" fontId="4" fillId="0" borderId="6" xfId="0" applyNumberFormat="1" applyFont="1" applyBorder="1" applyAlignment="1">
      <alignment horizontal="center"/>
    </xf>
    <xf numFmtId="0" fontId="3" fillId="0" borderId="21" xfId="0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3" fillId="0" borderId="21" xfId="0" applyFont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5" fillId="0" borderId="17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7" xfId="0" applyFont="1" applyBorder="1" applyAlignment="1"/>
    <xf numFmtId="0" fontId="3" fillId="0" borderId="9" xfId="0" applyFont="1" applyBorder="1" applyAlignment="1"/>
    <xf numFmtId="0" fontId="3" fillId="0" borderId="8" xfId="0" applyFont="1" applyBorder="1" applyAlignment="1"/>
    <xf numFmtId="0" fontId="4" fillId="3" borderId="19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4" fillId="3" borderId="15" xfId="0" applyFont="1" applyFill="1" applyBorder="1" applyAlignment="1"/>
    <xf numFmtId="0" fontId="4" fillId="3" borderId="5" xfId="0" applyFont="1" applyFill="1" applyBorder="1" applyAlignment="1"/>
    <xf numFmtId="0" fontId="3" fillId="3" borderId="5" xfId="0" applyFont="1" applyFill="1" applyBorder="1" applyAlignment="1"/>
    <xf numFmtId="0" fontId="3" fillId="3" borderId="16" xfId="0" applyFont="1" applyFill="1" applyBorder="1" applyAlignment="1"/>
    <xf numFmtId="0" fontId="1" fillId="2" borderId="28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4" fillId="3" borderId="27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3" fillId="0" borderId="31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1" fillId="2" borderId="31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5" fillId="0" borderId="22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6" xfId="0" applyFont="1" applyBorder="1" applyAlignment="1">
      <alignment horizontal="left" wrapText="1"/>
    </xf>
    <xf numFmtId="0" fontId="5" fillId="0" borderId="26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1" topLeftCell="A14" zoomScale="70" zoomScaleNormal="70" zoomScalePageLayoutView="78" workbookViewId="0">
      <selection activeCell="J1" sqref="J1"/>
    </sheetView>
  </sheetViews>
  <sheetFormatPr defaultColWidth="9.1328125" defaultRowHeight="15.4" x14ac:dyDescent="0.45"/>
  <cols>
    <col min="1" max="1" width="2.3984375" style="1" customWidth="1"/>
    <col min="2" max="2" width="9" style="35" customWidth="1"/>
    <col min="3" max="3" width="9.1328125" style="1" customWidth="1"/>
    <col min="4" max="4" width="36.86328125" style="1" customWidth="1"/>
    <col min="5" max="5" width="15.3984375" style="1" customWidth="1"/>
    <col min="6" max="6" width="12.59765625" style="1" customWidth="1"/>
    <col min="7" max="7" width="19.1328125" style="1" customWidth="1"/>
    <col min="8" max="8" width="10.59765625" style="1" customWidth="1"/>
    <col min="9" max="9" width="10.86328125" style="1" customWidth="1"/>
    <col min="10" max="10" width="20.59765625" style="1" customWidth="1"/>
    <col min="11" max="11" width="11.73046875" style="1" customWidth="1"/>
    <col min="12" max="12" width="27.1328125" style="2" customWidth="1"/>
    <col min="13" max="14" width="13" style="1" hidden="1" customWidth="1"/>
    <col min="15" max="16" width="9.1328125" style="1" hidden="1" customWidth="1"/>
    <col min="17" max="16384" width="9.1328125" style="1"/>
  </cols>
  <sheetData>
    <row r="1" spans="1:17" ht="20.25" customHeight="1" x14ac:dyDescent="0.45">
      <c r="J1" s="15" t="s">
        <v>3</v>
      </c>
    </row>
    <row r="2" spans="1:17" ht="20.25" customHeight="1" thickBot="1" x14ac:dyDescent="0.5">
      <c r="J2" s="15" t="s">
        <v>4</v>
      </c>
    </row>
    <row r="3" spans="1:17" ht="21" customHeight="1" x14ac:dyDescent="0.45">
      <c r="B3" s="65" t="s">
        <v>32</v>
      </c>
      <c r="C3" s="66"/>
      <c r="D3" s="67"/>
      <c r="E3" s="66"/>
      <c r="F3" s="66"/>
      <c r="G3" s="66"/>
      <c r="H3" s="66"/>
      <c r="I3" s="66"/>
      <c r="J3" s="66"/>
      <c r="K3" s="66"/>
      <c r="L3" s="68"/>
    </row>
    <row r="4" spans="1:17" ht="40.9" customHeight="1" x14ac:dyDescent="0.45">
      <c r="B4" s="82" t="s">
        <v>30</v>
      </c>
      <c r="C4" s="83"/>
      <c r="D4" s="84"/>
      <c r="E4" s="84"/>
      <c r="F4" s="85"/>
      <c r="G4" s="99" t="s">
        <v>68</v>
      </c>
      <c r="H4" s="100"/>
      <c r="I4" s="100"/>
      <c r="J4" s="100"/>
      <c r="K4" s="101" t="s">
        <v>31</v>
      </c>
      <c r="L4" s="102"/>
    </row>
    <row r="5" spans="1:17" ht="37.5" customHeight="1" x14ac:dyDescent="0.45">
      <c r="B5" s="78" t="s">
        <v>67</v>
      </c>
      <c r="C5" s="79"/>
      <c r="D5" s="80"/>
      <c r="E5" s="80"/>
      <c r="F5" s="81"/>
      <c r="G5" s="114" t="s">
        <v>84</v>
      </c>
      <c r="H5" s="115"/>
      <c r="I5" s="115"/>
      <c r="J5" s="115"/>
      <c r="K5" s="115"/>
      <c r="L5" s="116"/>
    </row>
    <row r="6" spans="1:17" ht="21" customHeight="1" x14ac:dyDescent="0.45">
      <c r="B6" s="86" t="s">
        <v>33</v>
      </c>
      <c r="C6" s="87"/>
      <c r="D6" s="88"/>
      <c r="E6" s="88"/>
      <c r="F6" s="88"/>
      <c r="G6" s="88"/>
      <c r="H6" s="88"/>
      <c r="I6" s="88"/>
      <c r="J6" s="88"/>
      <c r="K6" s="88"/>
      <c r="L6" s="89"/>
    </row>
    <row r="7" spans="1:17" ht="22.5" customHeight="1" x14ac:dyDescent="0.45">
      <c r="A7" s="1" t="s">
        <v>0</v>
      </c>
      <c r="B7" s="55" t="s">
        <v>34</v>
      </c>
      <c r="C7" s="50"/>
      <c r="D7" s="51"/>
      <c r="E7" s="52" t="s">
        <v>35</v>
      </c>
      <c r="F7" s="53"/>
      <c r="G7" s="53"/>
      <c r="H7" s="53"/>
      <c r="I7" s="51" t="s">
        <v>36</v>
      </c>
      <c r="J7" s="53"/>
      <c r="K7" s="53"/>
      <c r="L7" s="54"/>
    </row>
    <row r="8" spans="1:17" ht="12" customHeight="1" x14ac:dyDescent="0.45">
      <c r="B8" s="36"/>
      <c r="C8" s="3"/>
      <c r="D8" s="3"/>
      <c r="E8" s="3"/>
      <c r="F8" s="3"/>
      <c r="G8" s="3"/>
      <c r="H8" s="3"/>
      <c r="I8" s="3"/>
      <c r="J8" s="3"/>
      <c r="K8" s="3"/>
      <c r="L8" s="32"/>
    </row>
    <row r="9" spans="1:17" s="2" customFormat="1" ht="53.25" customHeight="1" x14ac:dyDescent="0.45">
      <c r="B9" s="90" t="s">
        <v>5</v>
      </c>
      <c r="C9" s="124" t="s">
        <v>2</v>
      </c>
      <c r="D9" s="92" t="s">
        <v>7</v>
      </c>
      <c r="E9" s="94" t="s">
        <v>70</v>
      </c>
      <c r="F9" s="94" t="s">
        <v>41</v>
      </c>
      <c r="G9" s="94" t="s">
        <v>40</v>
      </c>
      <c r="H9" s="94" t="s">
        <v>38</v>
      </c>
      <c r="I9" s="94"/>
      <c r="J9" s="92" t="s">
        <v>52</v>
      </c>
      <c r="K9" s="94" t="s">
        <v>39</v>
      </c>
      <c r="L9" s="108" t="s">
        <v>37</v>
      </c>
      <c r="M9" s="103" t="s">
        <v>46</v>
      </c>
      <c r="N9" s="103"/>
      <c r="O9" s="103"/>
      <c r="P9" s="103"/>
    </row>
    <row r="10" spans="1:17" ht="27.75" customHeight="1" x14ac:dyDescent="0.45">
      <c r="B10" s="91"/>
      <c r="C10" s="125"/>
      <c r="D10" s="93"/>
      <c r="E10" s="92"/>
      <c r="F10" s="92"/>
      <c r="G10" s="92"/>
      <c r="H10" s="4" t="s">
        <v>17</v>
      </c>
      <c r="I10" s="4" t="s">
        <v>18</v>
      </c>
      <c r="J10" s="93"/>
      <c r="K10" s="92"/>
      <c r="L10" s="109"/>
      <c r="M10" s="24" t="s">
        <v>44</v>
      </c>
      <c r="N10" s="24" t="s">
        <v>45</v>
      </c>
      <c r="O10" s="104" t="s">
        <v>47</v>
      </c>
      <c r="P10" s="105"/>
    </row>
    <row r="11" spans="1:17" ht="21" customHeight="1" x14ac:dyDescent="0.45">
      <c r="B11" s="37">
        <v>1</v>
      </c>
      <c r="C11" s="5"/>
      <c r="D11" s="6" t="s">
        <v>29</v>
      </c>
      <c r="E11" s="56">
        <f>SUM(E13:E20)</f>
        <v>512878.79000000004</v>
      </c>
      <c r="F11" s="16"/>
      <c r="G11" s="7"/>
      <c r="H11" s="16"/>
      <c r="I11" s="16"/>
      <c r="J11" s="17"/>
      <c r="K11" s="7"/>
      <c r="L11" s="45"/>
      <c r="M11" s="106" t="s">
        <v>49</v>
      </c>
      <c r="N11" s="106" t="s">
        <v>49</v>
      </c>
      <c r="O11" s="106" t="s">
        <v>48</v>
      </c>
      <c r="P11" s="106" t="s">
        <v>48</v>
      </c>
      <c r="Q11" s="15" t="s">
        <v>62</v>
      </c>
    </row>
    <row r="12" spans="1:17" x14ac:dyDescent="0.45">
      <c r="B12" s="38" t="s">
        <v>54</v>
      </c>
      <c r="C12" s="8"/>
      <c r="D12" s="6" t="s">
        <v>8</v>
      </c>
      <c r="E12" s="56"/>
      <c r="F12" s="18"/>
      <c r="G12" s="6"/>
      <c r="H12" s="16"/>
      <c r="I12" s="16"/>
      <c r="J12" s="17"/>
      <c r="K12" s="6"/>
      <c r="L12" s="46"/>
      <c r="M12" s="107"/>
      <c r="N12" s="107"/>
      <c r="O12" s="107"/>
      <c r="P12" s="107"/>
      <c r="Q12" s="15"/>
    </row>
    <row r="13" spans="1:17" s="28" customFormat="1" ht="40.15" customHeight="1" x14ac:dyDescent="0.35">
      <c r="B13" s="62" t="s">
        <v>16</v>
      </c>
      <c r="C13" s="30"/>
      <c r="D13" s="33" t="s">
        <v>71</v>
      </c>
      <c r="E13" s="58">
        <v>115151.52</v>
      </c>
      <c r="F13" s="19" t="s">
        <v>43</v>
      </c>
      <c r="G13" s="19" t="s">
        <v>21</v>
      </c>
      <c r="H13" s="26">
        <v>100</v>
      </c>
      <c r="I13" s="26">
        <v>0</v>
      </c>
      <c r="J13" s="41"/>
      <c r="K13" s="19" t="s">
        <v>53</v>
      </c>
      <c r="L13" s="47"/>
      <c r="M13" s="29">
        <f>E13*O13/100</f>
        <v>69090.911999999997</v>
      </c>
      <c r="N13" s="19">
        <f>E13*P13/100</f>
        <v>46060.608</v>
      </c>
      <c r="O13" s="34">
        <v>60</v>
      </c>
      <c r="P13" s="34">
        <v>40</v>
      </c>
    </row>
    <row r="14" spans="1:17" s="28" customFormat="1" ht="35.450000000000003" customHeight="1" x14ac:dyDescent="0.35">
      <c r="B14" s="62" t="s">
        <v>23</v>
      </c>
      <c r="C14" s="30"/>
      <c r="D14" s="33" t="s">
        <v>72</v>
      </c>
      <c r="E14" s="58">
        <v>218181.82</v>
      </c>
      <c r="F14" s="19" t="s">
        <v>42</v>
      </c>
      <c r="G14" s="19" t="s">
        <v>21</v>
      </c>
      <c r="H14" s="26">
        <v>100</v>
      </c>
      <c r="I14" s="26">
        <v>0</v>
      </c>
      <c r="J14" s="41"/>
      <c r="K14" s="19" t="s">
        <v>53</v>
      </c>
      <c r="L14" s="47"/>
      <c r="M14" s="29"/>
      <c r="N14" s="19"/>
      <c r="O14" s="34"/>
      <c r="P14" s="34"/>
    </row>
    <row r="15" spans="1:17" ht="23.25" customHeight="1" x14ac:dyDescent="0.45">
      <c r="B15" s="38" t="s">
        <v>55</v>
      </c>
      <c r="C15" s="8"/>
      <c r="D15" s="6" t="s">
        <v>26</v>
      </c>
      <c r="E15" s="59"/>
      <c r="F15" s="20"/>
      <c r="G15" s="21"/>
      <c r="H15" s="19"/>
      <c r="I15" s="19"/>
      <c r="J15" s="41"/>
      <c r="K15" s="20"/>
      <c r="L15" s="46"/>
      <c r="M15" s="7"/>
      <c r="N15" s="16"/>
      <c r="O15" s="7"/>
      <c r="P15" s="7"/>
    </row>
    <row r="16" spans="1:17" s="28" customFormat="1" ht="35.450000000000003" customHeight="1" x14ac:dyDescent="0.35">
      <c r="B16" s="62" t="s">
        <v>24</v>
      </c>
      <c r="C16" s="30"/>
      <c r="D16" s="33" t="s">
        <v>69</v>
      </c>
      <c r="E16" s="57">
        <v>56818.18</v>
      </c>
      <c r="F16" s="19" t="s">
        <v>19</v>
      </c>
      <c r="G16" s="19" t="s">
        <v>21</v>
      </c>
      <c r="H16" s="19">
        <v>100</v>
      </c>
      <c r="I16" s="19">
        <v>0</v>
      </c>
      <c r="J16" s="22"/>
      <c r="K16" s="19" t="s">
        <v>53</v>
      </c>
      <c r="L16" s="48"/>
      <c r="M16" s="29">
        <f>E16*O16/100</f>
        <v>14204.545</v>
      </c>
      <c r="N16" s="19">
        <f>E16*P16/100</f>
        <v>42613.635000000002</v>
      </c>
      <c r="O16" s="34">
        <v>25</v>
      </c>
      <c r="P16" s="34">
        <v>75</v>
      </c>
    </row>
    <row r="17" spans="2:17" s="28" customFormat="1" ht="33" customHeight="1" x14ac:dyDescent="0.35">
      <c r="B17" s="62" t="s">
        <v>25</v>
      </c>
      <c r="C17" s="30"/>
      <c r="D17" s="33" t="s">
        <v>75</v>
      </c>
      <c r="E17" s="57">
        <v>22727.27</v>
      </c>
      <c r="F17" s="19" t="s">
        <v>19</v>
      </c>
      <c r="G17" s="19" t="s">
        <v>6</v>
      </c>
      <c r="H17" s="19">
        <v>100</v>
      </c>
      <c r="I17" s="19">
        <v>0</v>
      </c>
      <c r="J17" s="22"/>
      <c r="K17" s="19" t="s">
        <v>53</v>
      </c>
      <c r="L17" s="48"/>
      <c r="M17" s="29"/>
      <c r="N17" s="19"/>
      <c r="O17" s="34"/>
      <c r="P17" s="34"/>
    </row>
    <row r="18" spans="2:17" s="28" customFormat="1" ht="34.9" customHeight="1" x14ac:dyDescent="0.35">
      <c r="B18" s="62" t="s">
        <v>73</v>
      </c>
      <c r="C18" s="30"/>
      <c r="D18" s="33" t="s">
        <v>76</v>
      </c>
      <c r="E18" s="57">
        <v>81818.179999999993</v>
      </c>
      <c r="F18" s="19" t="s">
        <v>19</v>
      </c>
      <c r="G18" s="19" t="s">
        <v>6</v>
      </c>
      <c r="H18" s="19">
        <v>100</v>
      </c>
      <c r="I18" s="19">
        <v>0</v>
      </c>
      <c r="J18" s="22"/>
      <c r="K18" s="19" t="s">
        <v>53</v>
      </c>
      <c r="L18" s="48"/>
      <c r="M18" s="29"/>
      <c r="N18" s="19"/>
      <c r="O18" s="34"/>
      <c r="P18" s="34"/>
    </row>
    <row r="19" spans="2:17" s="28" customFormat="1" ht="27" customHeight="1" x14ac:dyDescent="0.35">
      <c r="B19" s="62" t="s">
        <v>74</v>
      </c>
      <c r="C19" s="30"/>
      <c r="D19" s="33" t="s">
        <v>77</v>
      </c>
      <c r="E19" s="57">
        <v>18181.82</v>
      </c>
      <c r="F19" s="19" t="s">
        <v>19</v>
      </c>
      <c r="G19" s="19" t="s">
        <v>6</v>
      </c>
      <c r="H19" s="19">
        <v>100</v>
      </c>
      <c r="I19" s="19">
        <v>0</v>
      </c>
      <c r="J19" s="22"/>
      <c r="K19" s="19" t="s">
        <v>53</v>
      </c>
      <c r="L19" s="48"/>
      <c r="M19" s="29"/>
      <c r="N19" s="19"/>
      <c r="O19" s="34"/>
      <c r="P19" s="34"/>
    </row>
    <row r="20" spans="2:17" s="28" customFormat="1" ht="18.75" customHeight="1" x14ac:dyDescent="0.35">
      <c r="B20" s="39"/>
      <c r="C20" s="27"/>
      <c r="D20" s="33"/>
      <c r="E20" s="57"/>
      <c r="F20" s="19" t="s">
        <v>19</v>
      </c>
      <c r="G20" s="19" t="s">
        <v>21</v>
      </c>
      <c r="H20" s="19">
        <v>100</v>
      </c>
      <c r="I20" s="19">
        <v>0</v>
      </c>
      <c r="J20" s="22"/>
      <c r="K20" s="19" t="s">
        <v>53</v>
      </c>
      <c r="L20" s="48"/>
      <c r="M20" s="29"/>
      <c r="N20" s="19"/>
      <c r="O20" s="29"/>
      <c r="P20" s="29"/>
    </row>
    <row r="21" spans="2:17" s="28" customFormat="1" ht="25.5" customHeight="1" x14ac:dyDescent="0.4">
      <c r="B21" s="37">
        <v>2</v>
      </c>
      <c r="C21" s="30"/>
      <c r="D21" s="31" t="s">
        <v>28</v>
      </c>
      <c r="E21" s="59">
        <f>SUM(E23:E26)</f>
        <v>328030.3</v>
      </c>
      <c r="F21" s="19"/>
      <c r="G21" s="19"/>
      <c r="H21" s="19"/>
      <c r="I21" s="19"/>
      <c r="J21" s="22"/>
      <c r="K21" s="19"/>
      <c r="L21" s="49"/>
      <c r="M21" s="29"/>
      <c r="N21" s="19"/>
      <c r="O21" s="29"/>
      <c r="P21" s="29"/>
      <c r="Q21" s="15" t="s">
        <v>63</v>
      </c>
    </row>
    <row r="22" spans="2:17" x14ac:dyDescent="0.45">
      <c r="B22" s="38" t="s">
        <v>56</v>
      </c>
      <c r="C22" s="5"/>
      <c r="D22" s="9" t="s">
        <v>8</v>
      </c>
      <c r="E22" s="60"/>
      <c r="F22" s="19"/>
      <c r="G22" s="19"/>
      <c r="H22" s="19"/>
      <c r="I22" s="19"/>
      <c r="J22" s="22"/>
      <c r="K22" s="19"/>
      <c r="L22" s="45"/>
      <c r="M22" s="7"/>
      <c r="N22" s="16"/>
      <c r="O22" s="7"/>
      <c r="P22" s="7"/>
    </row>
    <row r="23" spans="2:17" ht="61.5" x14ac:dyDescent="0.45">
      <c r="B23" s="64">
        <v>2.1</v>
      </c>
      <c r="C23" s="8"/>
      <c r="D23" s="10" t="s">
        <v>78</v>
      </c>
      <c r="E23" s="57">
        <v>114545.45</v>
      </c>
      <c r="F23" s="19" t="s">
        <v>43</v>
      </c>
      <c r="G23" s="19" t="s">
        <v>6</v>
      </c>
      <c r="H23" s="19">
        <v>100</v>
      </c>
      <c r="I23" s="19">
        <v>0</v>
      </c>
      <c r="J23" s="22"/>
      <c r="K23" s="19" t="s">
        <v>53</v>
      </c>
      <c r="L23" s="45"/>
      <c r="M23" s="7"/>
      <c r="N23" s="16"/>
      <c r="O23" s="7"/>
      <c r="P23" s="7"/>
    </row>
    <row r="24" spans="2:17" ht="46.15" x14ac:dyDescent="0.45">
      <c r="B24" s="64">
        <v>2.2000000000000002</v>
      </c>
      <c r="C24" s="8"/>
      <c r="D24" s="10" t="s">
        <v>79</v>
      </c>
      <c r="E24" s="57">
        <v>213484.85</v>
      </c>
      <c r="F24" s="25" t="s">
        <v>42</v>
      </c>
      <c r="G24" s="19" t="s">
        <v>6</v>
      </c>
      <c r="H24" s="19">
        <v>100</v>
      </c>
      <c r="I24" s="19">
        <v>0</v>
      </c>
      <c r="J24" s="22"/>
      <c r="K24" s="19" t="s">
        <v>53</v>
      </c>
      <c r="L24" s="45"/>
      <c r="M24" s="7"/>
      <c r="N24" s="16"/>
      <c r="O24" s="7"/>
      <c r="P24" s="7"/>
    </row>
    <row r="25" spans="2:17" x14ac:dyDescent="0.45">
      <c r="B25" s="38" t="s">
        <v>57</v>
      </c>
      <c r="C25" s="5"/>
      <c r="D25" s="9" t="s">
        <v>26</v>
      </c>
      <c r="E25" s="57"/>
      <c r="F25" s="19"/>
      <c r="G25" s="19"/>
      <c r="H25" s="19"/>
      <c r="I25" s="19"/>
      <c r="J25" s="22"/>
      <c r="K25" s="19"/>
      <c r="L25" s="45"/>
      <c r="M25" s="7"/>
      <c r="N25" s="16"/>
      <c r="O25" s="7"/>
      <c r="P25" s="7"/>
    </row>
    <row r="26" spans="2:17" s="28" customFormat="1" ht="14.65" customHeight="1" x14ac:dyDescent="0.35">
      <c r="B26" s="62"/>
      <c r="C26" s="30"/>
      <c r="D26" s="33"/>
      <c r="E26" s="57"/>
      <c r="F26" s="19"/>
      <c r="G26" s="19"/>
      <c r="H26" s="19"/>
      <c r="I26" s="19"/>
      <c r="J26" s="22"/>
      <c r="K26" s="19"/>
      <c r="L26" s="48"/>
      <c r="M26" s="29">
        <v>25</v>
      </c>
      <c r="N26" s="19"/>
      <c r="O26" s="29"/>
      <c r="P26" s="29"/>
    </row>
    <row r="27" spans="2:17" s="28" customFormat="1" ht="25.9" hidden="1" customHeight="1" x14ac:dyDescent="0.4">
      <c r="B27" s="37">
        <v>3</v>
      </c>
      <c r="C27" s="27"/>
      <c r="D27" s="21" t="s">
        <v>27</v>
      </c>
      <c r="E27" s="59">
        <f>SUM(E28:E31)</f>
        <v>109090.91</v>
      </c>
      <c r="F27" s="19"/>
      <c r="G27" s="19"/>
      <c r="H27" s="19"/>
      <c r="I27" s="19"/>
      <c r="J27" s="22"/>
      <c r="K27" s="19"/>
      <c r="L27" s="49"/>
      <c r="M27" s="29"/>
      <c r="N27" s="19"/>
      <c r="O27" s="29"/>
      <c r="P27" s="29"/>
      <c r="Q27" s="15" t="s">
        <v>64</v>
      </c>
    </row>
    <row r="28" spans="2:17" hidden="1" x14ac:dyDescent="0.45">
      <c r="B28" s="38" t="s">
        <v>58</v>
      </c>
      <c r="C28" s="5"/>
      <c r="D28" s="9" t="s">
        <v>8</v>
      </c>
      <c r="E28" s="59"/>
      <c r="F28" s="20"/>
      <c r="G28" s="20"/>
      <c r="H28" s="19"/>
      <c r="I28" s="19"/>
      <c r="J28" s="22"/>
      <c r="K28" s="19"/>
      <c r="L28" s="46"/>
      <c r="M28" s="7"/>
      <c r="N28" s="16"/>
      <c r="O28" s="7"/>
      <c r="P28" s="7"/>
    </row>
    <row r="29" spans="2:17" hidden="1" x14ac:dyDescent="0.45">
      <c r="B29" s="38" t="s">
        <v>59</v>
      </c>
      <c r="C29" s="5"/>
      <c r="D29" s="6" t="s">
        <v>15</v>
      </c>
      <c r="E29" s="59"/>
      <c r="F29" s="20"/>
      <c r="G29" s="20"/>
      <c r="H29" s="19"/>
      <c r="I29" s="19"/>
      <c r="J29" s="22"/>
      <c r="K29" s="19"/>
      <c r="L29" s="46"/>
      <c r="M29" s="7"/>
      <c r="N29" s="16"/>
      <c r="O29" s="7"/>
      <c r="P29" s="7"/>
    </row>
    <row r="30" spans="2:17" ht="46.15" x14ac:dyDescent="0.45">
      <c r="B30" s="42" t="s">
        <v>60</v>
      </c>
      <c r="C30" s="8"/>
      <c r="D30" s="63" t="s">
        <v>81</v>
      </c>
      <c r="E30" s="57">
        <v>48484.85</v>
      </c>
      <c r="F30" s="19" t="s">
        <v>19</v>
      </c>
      <c r="G30" s="19" t="s">
        <v>6</v>
      </c>
      <c r="H30" s="19">
        <v>100</v>
      </c>
      <c r="I30" s="19">
        <v>0</v>
      </c>
      <c r="J30" s="22"/>
      <c r="K30" s="19" t="s">
        <v>53</v>
      </c>
      <c r="L30" s="45"/>
      <c r="M30" s="7"/>
      <c r="N30" s="16"/>
      <c r="O30" s="7"/>
      <c r="P30" s="7"/>
    </row>
    <row r="31" spans="2:17" s="28" customFormat="1" ht="31.15" thickBot="1" x14ac:dyDescent="0.4">
      <c r="B31" s="39" t="s">
        <v>80</v>
      </c>
      <c r="C31" s="27"/>
      <c r="D31" s="33" t="s">
        <v>82</v>
      </c>
      <c r="E31" s="57">
        <v>60606.06</v>
      </c>
      <c r="F31" s="19" t="s">
        <v>19</v>
      </c>
      <c r="G31" s="19" t="s">
        <v>6</v>
      </c>
      <c r="H31" s="19">
        <v>100</v>
      </c>
      <c r="I31" s="19">
        <v>0</v>
      </c>
      <c r="J31" s="22"/>
      <c r="K31" s="19" t="s">
        <v>53</v>
      </c>
      <c r="L31" s="48"/>
      <c r="M31" s="29">
        <v>40</v>
      </c>
      <c r="N31" s="19"/>
      <c r="O31" s="29"/>
      <c r="P31" s="29"/>
    </row>
    <row r="32" spans="2:17" ht="19.5" customHeight="1" thickBot="1" x14ac:dyDescent="0.5">
      <c r="B32" s="72" t="s">
        <v>1</v>
      </c>
      <c r="C32" s="73"/>
      <c r="D32" s="74"/>
      <c r="E32" s="61">
        <f>E11+E21+E27</f>
        <v>950000.00000000012</v>
      </c>
      <c r="F32" s="75" t="s">
        <v>61</v>
      </c>
      <c r="G32" s="76"/>
      <c r="H32" s="77"/>
      <c r="I32" s="75" t="s">
        <v>83</v>
      </c>
      <c r="J32" s="76"/>
      <c r="K32" s="77"/>
      <c r="L32" s="43"/>
      <c r="Q32" s="15" t="s">
        <v>65</v>
      </c>
    </row>
    <row r="33" spans="2:12" ht="19.5" customHeight="1" thickBot="1" x14ac:dyDescent="0.5">
      <c r="B33" s="40" t="s">
        <v>14</v>
      </c>
      <c r="C33" s="12"/>
      <c r="D33" s="13"/>
      <c r="E33" s="23"/>
      <c r="F33" s="14"/>
      <c r="G33" s="11"/>
      <c r="H33" s="11"/>
      <c r="I33" s="14"/>
      <c r="J33" s="11"/>
      <c r="K33" s="11"/>
      <c r="L33" s="44"/>
    </row>
    <row r="34" spans="2:12" ht="84.75" customHeight="1" thickBot="1" x14ac:dyDescent="0.5">
      <c r="B34" s="95" t="s">
        <v>9</v>
      </c>
      <c r="C34" s="96"/>
      <c r="D34" s="97"/>
      <c r="E34" s="97"/>
      <c r="F34" s="97"/>
      <c r="G34" s="97"/>
      <c r="H34" s="97"/>
      <c r="I34" s="97"/>
      <c r="J34" s="97"/>
      <c r="K34" s="97"/>
      <c r="L34" s="98"/>
    </row>
    <row r="35" spans="2:12" ht="24" customHeight="1" thickBot="1" x14ac:dyDescent="0.5">
      <c r="B35" s="69" t="s">
        <v>10</v>
      </c>
      <c r="C35" s="70"/>
      <c r="D35" s="70"/>
      <c r="E35" s="70"/>
      <c r="F35" s="70"/>
      <c r="G35" s="70"/>
      <c r="H35" s="70"/>
      <c r="I35" s="70"/>
      <c r="J35" s="70"/>
      <c r="K35" s="70"/>
      <c r="L35" s="71"/>
    </row>
    <row r="36" spans="2:12" ht="39" customHeight="1" thickBot="1" x14ac:dyDescent="0.5">
      <c r="B36" s="95" t="s">
        <v>11</v>
      </c>
      <c r="C36" s="96"/>
      <c r="D36" s="96"/>
      <c r="E36" s="96"/>
      <c r="F36" s="96"/>
      <c r="G36" s="96"/>
      <c r="H36" s="96"/>
      <c r="I36" s="96"/>
      <c r="J36" s="96"/>
      <c r="K36" s="96"/>
      <c r="L36" s="121"/>
    </row>
    <row r="37" spans="2:12" ht="24.75" customHeight="1" thickBot="1" x14ac:dyDescent="0.5">
      <c r="B37" s="122" t="s">
        <v>22</v>
      </c>
      <c r="C37" s="123"/>
      <c r="D37" s="97"/>
      <c r="E37" s="97"/>
      <c r="F37" s="97"/>
      <c r="G37" s="97"/>
      <c r="H37" s="97"/>
      <c r="I37" s="97"/>
      <c r="J37" s="97"/>
      <c r="K37" s="97"/>
      <c r="L37" s="98"/>
    </row>
    <row r="38" spans="2:12" ht="26.25" customHeight="1" thickBot="1" x14ac:dyDescent="0.5">
      <c r="B38" s="122" t="s">
        <v>20</v>
      </c>
      <c r="C38" s="123"/>
      <c r="D38" s="97"/>
      <c r="E38" s="97"/>
      <c r="F38" s="97"/>
      <c r="G38" s="97"/>
      <c r="H38" s="97"/>
      <c r="I38" s="97"/>
      <c r="J38" s="97"/>
      <c r="K38" s="97"/>
      <c r="L38" s="98"/>
    </row>
    <row r="39" spans="2:12" ht="53.1" customHeight="1" thickBot="1" x14ac:dyDescent="0.5">
      <c r="B39" s="110" t="s">
        <v>12</v>
      </c>
      <c r="C39" s="111"/>
      <c r="D39" s="112"/>
      <c r="E39" s="112"/>
      <c r="F39" s="112"/>
      <c r="G39" s="112"/>
      <c r="H39" s="112"/>
      <c r="I39" s="112"/>
      <c r="J39" s="112"/>
      <c r="K39" s="112"/>
      <c r="L39" s="113"/>
    </row>
    <row r="40" spans="2:12" ht="36.950000000000003" customHeight="1" thickBot="1" x14ac:dyDescent="0.5">
      <c r="B40" s="117" t="s">
        <v>13</v>
      </c>
      <c r="C40" s="118"/>
      <c r="D40" s="119"/>
      <c r="E40" s="119"/>
      <c r="F40" s="119"/>
      <c r="G40" s="119"/>
      <c r="H40" s="119"/>
      <c r="I40" s="119"/>
      <c r="J40" s="119"/>
      <c r="K40" s="119"/>
      <c r="L40" s="120"/>
    </row>
    <row r="41" spans="2:12" ht="39.75" customHeight="1" thickBot="1" x14ac:dyDescent="0.5">
      <c r="B41" s="117" t="s">
        <v>51</v>
      </c>
      <c r="C41" s="118"/>
      <c r="D41" s="119"/>
      <c r="E41" s="119"/>
      <c r="F41" s="119"/>
      <c r="G41" s="119"/>
      <c r="H41" s="119"/>
      <c r="I41" s="119"/>
      <c r="J41" s="119"/>
      <c r="K41" s="119"/>
      <c r="L41" s="120"/>
    </row>
    <row r="42" spans="2:12" ht="53.25" customHeight="1" thickBot="1" x14ac:dyDescent="0.5">
      <c r="B42" s="117" t="s">
        <v>50</v>
      </c>
      <c r="C42" s="118"/>
      <c r="D42" s="119"/>
      <c r="E42" s="119"/>
      <c r="F42" s="119"/>
      <c r="G42" s="119"/>
      <c r="H42" s="119"/>
      <c r="I42" s="119"/>
      <c r="J42" s="119"/>
      <c r="K42" s="119"/>
      <c r="L42" s="120"/>
    </row>
    <row r="43" spans="2:12" ht="51.75" customHeight="1" thickBot="1" x14ac:dyDescent="0.5">
      <c r="B43" s="117" t="s">
        <v>66</v>
      </c>
      <c r="C43" s="118"/>
      <c r="D43" s="119"/>
      <c r="E43" s="119"/>
      <c r="F43" s="119"/>
      <c r="G43" s="119"/>
      <c r="H43" s="119"/>
      <c r="I43" s="119"/>
      <c r="J43" s="119"/>
      <c r="K43" s="119"/>
      <c r="L43" s="120"/>
    </row>
  </sheetData>
  <mergeCells count="36">
    <mergeCell ref="L9:L10"/>
    <mergeCell ref="B39:L39"/>
    <mergeCell ref="G5:L5"/>
    <mergeCell ref="B42:L42"/>
    <mergeCell ref="B43:L43"/>
    <mergeCell ref="J9:J10"/>
    <mergeCell ref="B40:L40"/>
    <mergeCell ref="B36:L36"/>
    <mergeCell ref="B37:L37"/>
    <mergeCell ref="H9:I9"/>
    <mergeCell ref="K9:K10"/>
    <mergeCell ref="C9:C10"/>
    <mergeCell ref="B41:L41"/>
    <mergeCell ref="B38:L38"/>
    <mergeCell ref="M9:P9"/>
    <mergeCell ref="O10:P10"/>
    <mergeCell ref="P11:P12"/>
    <mergeCell ref="O11:O12"/>
    <mergeCell ref="N11:N12"/>
    <mergeCell ref="M11:M12"/>
    <mergeCell ref="B3:L3"/>
    <mergeCell ref="B35:L35"/>
    <mergeCell ref="B32:D32"/>
    <mergeCell ref="F32:H32"/>
    <mergeCell ref="I32:K32"/>
    <mergeCell ref="B5:F5"/>
    <mergeCell ref="B4:F4"/>
    <mergeCell ref="B6:L6"/>
    <mergeCell ref="B9:B10"/>
    <mergeCell ref="D9:D10"/>
    <mergeCell ref="E9:E10"/>
    <mergeCell ref="F9:F10"/>
    <mergeCell ref="G9:G10"/>
    <mergeCell ref="B34:L34"/>
    <mergeCell ref="G4:J4"/>
    <mergeCell ref="K4:L4"/>
  </mergeCells>
  <phoneticPr fontId="0" type="noConversion"/>
  <dataValidations count="1">
    <dataValidation type="list" allowBlank="1" showInputMessage="1" showErrorMessage="1" sqref="F11:F12 F15:F22 G11:G31 F25:F31" xr:uid="{00000000-0002-0000-0000-000000000000}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scale="60" orientation="landscape" r:id="rId1"/>
  <headerFooter alignWithMargins="0">
    <oddHeader>&amp;L&amp;8Versão: &amp;D, às &amp;T&amp;R&amp;8Banco Interamericano de Desarrollo</oddHeader>
    <oddFooter>&amp;L &amp;RPágina &amp;P de &amp;N</oddFooter>
  </headerFooter>
  <ignoredErrors>
    <ignoredError sqref="B15 B22 B27:B29 B25" numberStoredAsText="1"/>
    <ignoredError sqref="E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328125" defaultRowHeight="12.75" x14ac:dyDescent="0.3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ATN/MA-15405-BR;</Approval_x0020_Number>
    <Phase xmlns="cdc7663a-08f0-4737-9e8c-148ce897a09c">ACTIVE</Phase>
    <Document_x0020_Author xmlns="cdc7663a-08f0-4737-9e8c-148ce897a09c">Sobral Coelho, Adriana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SANITATION URBAN</TermName>
          <TermId xmlns="http://schemas.microsoft.com/office/infopath/2007/PartnerControls">bea451b1-990d-4fd6-a747-4978a6e1e2d2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MAF</TermName>
          <TermId xmlns="http://schemas.microsoft.com/office/infopath/2007/PartnerControls">e43db9f5-6ed8-400e-be55-a0e52f6e8c79</TermId>
        </TermInfo>
      </Terms>
    </g511464f9e53401d84b16fa9b379a574>
    <TaxCatchAll xmlns="cdc7663a-08f0-4737-9e8c-148ce897a09c">
      <Value>34</Value>
      <Value>12</Value>
      <Value>32</Value>
      <Value>33</Value>
      <Value>36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BR-T1321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_dlc_DocId xmlns="cdc7663a-08f0-4737-9e8c-148ce897a09c">EZSHARE-651533839-2</_dlc_DocId>
    <_dlc_DocIdUrl xmlns="cdc7663a-08f0-4737-9e8c-148ce897a09c">
      <Url>https://idbg.sharepoint.com/teams/EZ-BR-TCP/BR-T1321/_layouts/15/DocIdRedir.aspx?ID=EZSHARE-651533839-2</Url>
      <Description>EZSHARE-651533839-2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77D5BF7CD7811438C3532A56AC8A33B" ma:contentTypeVersion="22" ma:contentTypeDescription="A content type to manage public (operations) IDB documents" ma:contentTypeScope="" ma:versionID="9fd9cea4393acf85efad90d1362f066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b9a146156f975f61ce1d17f7ad8484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BD9323-88FB-4BC4-BE54-386A51A57513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C7DCC83A-2D08-4C56-B130-757B48F98991}">
  <ds:schemaRefs>
    <ds:schemaRef ds:uri="http://schemas.microsoft.com/office/2006/documentManagement/types"/>
    <ds:schemaRef ds:uri="http://purl.org/dc/terms/"/>
    <ds:schemaRef ds:uri="cdc7663a-08f0-4737-9e8c-148ce897a09c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68FD207-1D4C-418B-B863-4BDC1CA92A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D5488E-0B5A-4F97-BCEB-71E4D79B5EB9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DF25DB9A-98A8-46EB-8528-166AF6BD79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meroca</dc:creator>
  <cp:keywords/>
  <cp:lastModifiedBy>Galaz, Yolanda</cp:lastModifiedBy>
  <cp:lastPrinted>2018-05-07T18:30:28Z</cp:lastPrinted>
  <dcterms:created xsi:type="dcterms:W3CDTF">2007-02-02T19:50:30Z</dcterms:created>
  <dcterms:modified xsi:type="dcterms:W3CDTF">2018-05-07T18:30:32Z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Function Operations IDB">
    <vt:lpwstr>12;#Project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34;#SANITATION URBAN|bea451b1-990d-4fd6-a747-4978a6e1e2d2</vt:lpwstr>
  </property>
  <property fmtid="{D5CDD505-2E9C-101B-9397-08002B2CF9AE}" pid="8" name="Fund IDB">
    <vt:lpwstr>36;#MAF|e43db9f5-6ed8-400e-be55-a0e52f6e8c79</vt:lpwstr>
  </property>
  <property fmtid="{D5CDD505-2E9C-101B-9397-08002B2CF9AE}" pid="9" name="Country">
    <vt:lpwstr>32;#Brazil|7deb27ec-6837-4974-9aa8-6cfbac841ef8</vt:lpwstr>
  </property>
  <property fmtid="{D5CDD505-2E9C-101B-9397-08002B2CF9AE}" pid="10" name="Sector IDB">
    <vt:lpwstr>33;#WATER AND SANITATION|ba6b63cd-e402-47cb-9357-08149f7ce046</vt:lpwstr>
  </property>
  <property fmtid="{D5CDD505-2E9C-101B-9397-08002B2CF9AE}" pid="11" name="_dlc_DocIdItemGuid">
    <vt:lpwstr>b4e6c1be-37d7-4c35-906a-86b031985cba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0x0101001A458A224826124E8B45B1D613300CFC00D77D5BF7CD7811438C3532A56AC8A33B</vt:lpwstr>
  </property>
  <property fmtid="{D5CDD505-2E9C-101B-9397-08002B2CF9AE}" pid="14" name="Record Number">
    <vt:lpwstr>R0000036833</vt:lpwstr>
  </property>
</Properties>
</file>