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tadata" ContentType="application/binary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officeDocument/2006/relationships/officeDocument" Target="xl/workbook.xml"/><Relationship Id="rId1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LAN DE ADQUISICIONES" sheetId="1" r:id="rId4"/>
  </sheets>
  <definedNames/>
  <calcPr/>
  <extLst>
    <ext uri="GoogleSheetsCustomDataVersion1">
      <go:sheetsCustomData xmlns:go="http://customooxmlschemas.google.com/" r:id="rId5" roundtripDataSignature="AMtx7mhX0+Hs68Fgu+oHnqzD4K9P08wbJw=="/>
    </ext>
  </extLst>
</workbook>
</file>

<file path=xl/sharedStrings.xml><?xml version="1.0" encoding="utf-8"?>
<sst xmlns="http://schemas.openxmlformats.org/spreadsheetml/2006/main" count="186" uniqueCount="102">
  <si>
    <t>PROCUREMENT PLAN FOR NON-REIMBURSABLE TECHNICAL COOPERATIONS</t>
  </si>
  <si>
    <t>País: Colombia</t>
  </si>
  <si>
    <t>Agencia Ejecutora: Alcaldia Municipal de PAlmira</t>
  </si>
  <si>
    <t>Sector público o privado: Público</t>
  </si>
  <si>
    <t>Número del Proyecto: CO-T1585</t>
  </si>
  <si>
    <t>Nombre del proyecto: Cerrando brechas de capital humano para la cadena agroindustrial del azúcar en Palmira</t>
  </si>
  <si>
    <t>Periodo del plan: 30 meses</t>
  </si>
  <si>
    <t>TRM</t>
  </si>
  <si>
    <t>c</t>
  </si>
  <si>
    <t>Nº Item</t>
  </si>
  <si>
    <t>Componente</t>
  </si>
  <si>
    <t>Ref. 
  POA</t>
  </si>
  <si>
    <t>Descripción de las adquisiciones 
  (1)</t>
  </si>
  <si>
    <t>Costo estimado del Contrato COP</t>
  </si>
  <si>
    <t>Costo estimado del contrato USD</t>
  </si>
  <si>
    <t>Método de Adquisición
  (2)</t>
  </si>
  <si>
    <t>Revisión de adquisiciones (3)</t>
  </si>
  <si>
    <t>Fuente de Financiamiento y porcentaje</t>
  </si>
  <si>
    <t>Fecha estimada del Anuncio de Adquisición o
  del Inicio de la contratación</t>
  </si>
  <si>
    <t>Fecha estimada de firma de contrato</t>
  </si>
  <si>
    <t>Fecha estimada de fin de contrato</t>
  </si>
  <si>
    <t>Estado de la adquisición (indicar si está previsto, en curso, adjudicado, terminado o cancelado)</t>
  </si>
  <si>
    <t>Valor real del contrato en pesos colombianos</t>
  </si>
  <si>
    <t>Valor real del contrato en dólares (tasa de referencia la del día de firma del contrato)</t>
  </si>
  <si>
    <t>Fecha real de firma del contrato</t>
  </si>
  <si>
    <t>Comentarios</t>
  </si>
  <si>
    <t>BID/MIF %</t>
  </si>
  <si>
    <t>Local / Otro %</t>
  </si>
  <si>
    <t>Firmas consultoras</t>
  </si>
  <si>
    <t>1 y 2</t>
  </si>
  <si>
    <t>Implementar programas de formación técnica para 8 IEO de la ciudad de Palmira, en articulación con las necesidades del sector productivo, y los enfoques técnicos de las IEO; en áreas relacionadas a: El desarrollo de software, la producción multimedia,  La ingeniería de alimentos y La producción agrícola sostenible; con implementación transversal de estrategias de nivelación de competencias básicas incluyendo inglés y el fortalecimiento de habilidades socioemocionales</t>
  </si>
  <si>
    <t>Selección abreviada de menor cuantía</t>
  </si>
  <si>
    <t>N/A</t>
  </si>
  <si>
    <t>Mayo del 2022</t>
  </si>
  <si>
    <t>Junio del 2022</t>
  </si>
  <si>
    <t>Diciembre del 2022</t>
  </si>
  <si>
    <t>Previsto</t>
  </si>
  <si>
    <t xml:space="preserve">El superavit representado por la tasa se distribuye entre las adquisiciones de los ítem del 1 al 4 por un total de $28.930,44 USD, calculados con la tasa del día 03/03/2022 por $3,862,95. </t>
  </si>
  <si>
    <t>Realizar la implementación del programa en formación técnica dirigida a estudiantes de 8 IEO seleccionadas para el proyecto programa de pasantías y metodología de seguimiento a egresados; y diseñar y ejecutar la estrategia antideserción, habilidades socioemocionales y socio ocupacionales y en nivelación de competencias básicas para estudiantes de 8 instituciones educativas oficiales (IEO) de la ciudad de Palmira ( I.E Sagrada Familia Potrerillo,I.E Sagrada Familia, I.E Jorge Eliecer Gaitán, I.E San Vicente, I.E. Antonio Lizarazo. I.E Monseñor José Salcedo, I.E. Rozo, I.E. Nuestra Señora del Palmar)</t>
  </si>
  <si>
    <t>Licitación pública (Ley 80)</t>
  </si>
  <si>
    <t>Enero del 2023</t>
  </si>
  <si>
    <t>Febrero del 2023</t>
  </si>
  <si>
    <t>Julio del 2023</t>
  </si>
  <si>
    <t>Capacitar a 48 docentes a través de un programa de formación continua en el diagnóstico de competencias básicas y socioemocionales y formulación de estrategias y herramientas pedagógicas para la media técnica, con enfoque en formación por proyectos</t>
  </si>
  <si>
    <t>Agosto del 2022</t>
  </si>
  <si>
    <t>Realizar diseño de indicadores de resultado y desempeño; y diseño e implementación de instrumentos de evaluación para la elaboración de línea base en habilidades para el trabajo y en el proceso de implementación del proyecto.</t>
  </si>
  <si>
    <t>Concurso de méritos (Ley 80 de 1993 y demás normas complementarias - Usos nacionales)</t>
  </si>
  <si>
    <t>Julio del 2022</t>
  </si>
  <si>
    <t>El organismo ejecutor da un 68% de aporte local.</t>
  </si>
  <si>
    <t>Realizar y aplicar informe final y recomendaciones, de la evaluación cualitativa y cuantitativa sobre los efectos y eficacia del proyecto.</t>
  </si>
  <si>
    <t>Marzo del 2023</t>
  </si>
  <si>
    <t>Realizar la revisión y perfilación de los Planes Educativos Institucionales (PEI) de 8 IEO para el desarrollo de los programas técnicos profesionales y laborales con inmersión a la media técnica.</t>
  </si>
  <si>
    <t>Realizar estudio técnico para la dotación de ambientes de aprendizaje - laboratorios creativos ingeniería de detalle para diagnosticar las necesidades y requerimientos para una red IoT y ambientes de aprendizaje, que se pretenden implementar en 8 Instituciones Educativas seleccionadas para el proyecto.</t>
  </si>
  <si>
    <t>Octubre del 2022</t>
  </si>
  <si>
    <t>Consultores individuales</t>
  </si>
  <si>
    <t>1,2 y 3</t>
  </si>
  <si>
    <t>Prestar servicios de consultoría para apoyar la coordinación, planificación y seguimiento a las operaciones y componentes financieros del proyecto para el 2021</t>
  </si>
  <si>
    <t>Selección basada en 3 CV (Políticas de adquisiciones del BID)</t>
  </si>
  <si>
    <t>Revisión ex-ante</t>
  </si>
  <si>
    <t>Julio del 2021</t>
  </si>
  <si>
    <t>Diciembre del 2021</t>
  </si>
  <si>
    <t>Terminado</t>
  </si>
  <si>
    <t>Prestar servicios de consultoría para apoyar la coordinación, planificación y seguimiento a las operaciones y componentes financieros del proyecto para el 2022</t>
  </si>
  <si>
    <t>Contratación Directa por continuidad del servicio (Políticas de adquisiciones del BID)</t>
  </si>
  <si>
    <t>Enero del 2022</t>
  </si>
  <si>
    <t>En curso</t>
  </si>
  <si>
    <t>Contratación directa por continuidad del servicio, según numeral 5.4 literal a) - servicios que son una continuación de un trabajo previo que el consultor Andrés Felipe Reyes ha desempeñado y para el cual fue seleccionado competitivamente, de acuerdo con la política GN-2350-15. Si bien el presupuesto corresponde a la vigencia del 2022, el contrato inicial se celebró hasta el 30 de junio del 2022, y se gestionará un otrosí para cubrir el resto de la vigencia.</t>
  </si>
  <si>
    <t>Prestar servicios de consultoría para apoyar la coordinación, planificación y seguimiento a las operaciones y componentes financieros del proyecto para el 2023</t>
  </si>
  <si>
    <t>Agosto del 2023</t>
  </si>
  <si>
    <t>Contratación directa por continuidad del servicio, según numeral 5.4 literal a) - servicios que son una continuación de un trabajo previo que el consultor Andrés Felipe Reyes ha desempeñado y para el cual fue seleccionado competitivamente, de acuerdo con la política GN-2350-15</t>
  </si>
  <si>
    <t>Prestar servicios de consultoría para apoyar la coordinación, planificación y seguimiento a las adquisiciones del proyecto para el 2021</t>
  </si>
  <si>
    <t>Contratación directa por continuidad del servicio, según numeral 5.4 literal a) - servicios que son una continuación de un trabajo previo que la consultora Vanessa Bedoya B. ha desempeñado y para el cual fue seleccionada competitivamente, de acuerdo con la política GN-2350-15</t>
  </si>
  <si>
    <t>Prestar servicios de consultoría para apoyar la coordinación, planificación y seguimiento a las adquisiciones del proyecto para el 2022</t>
  </si>
  <si>
    <t>Marzo del 2022</t>
  </si>
  <si>
    <t>Contratación directa por continuidad del servicio, según numeral 5.4 literal a) - servicios que son una continuación de un trabajo previo que la consultora Vanessa Bedoya ha desempeñado y para el cual fue seleccionada competitivamente, de acuerdo con la política GN-2350-15. En el contrato inicial MP-0787-2022 se fijó un plazo hasta el 30 de junio del 2022, y fue ejecutado por la consultora en los meses de enero, febrero y parte de marzo del 2022. Se solicitó la cesión del mismo al organismo ejecutor.</t>
  </si>
  <si>
    <t>Comparación de 3 CV (Políticas de adquisiciones del BID)</t>
  </si>
  <si>
    <t xml:space="preserve">Cesión del contrato MP-0787-2022 al o la nuevo(a) consultor(a) de adquisiciones Leidy Johana Rojas Arrellano hasta el 30 de junio del 2022, teniendo como base un proceso de comparación de 3 CV. </t>
  </si>
  <si>
    <t>Contratación directa por continuidad del servicio, según numeral 5.4 literal a) - servicios que son una continuación de un trabajo previo que la consultora en adquisiciones,  Leidy Johana Rojas Arrellano, ha desempeñado y para el cual fue seleccionado(a) competitivamente, de acuerdo con la política GN-2350-15</t>
  </si>
  <si>
    <t>Prestar servicios de consultoría para apoyar la coordinación, planificación y seguimiento a las adquisiciones del proyecto para el 2023</t>
  </si>
  <si>
    <t>mayo del 2023</t>
  </si>
  <si>
    <t>Contratación directa por continuidad del servicio, según numeral 5.4 literal a) - servicios que son una continuación de un trabajo previo que la consultora en adquisiciones,  Leidy Johana Rojas Arrellano, ha desempeñado y para el cual fue seleccionada competitivamente, de acuerdo con la política GN-2350-15</t>
  </si>
  <si>
    <t>Bienes</t>
  </si>
  <si>
    <t>Realizar adecuación de ambientes de aprendizaje (reparaciones locativas) en todas las IEO seleccionadas para el proyecto.</t>
  </si>
  <si>
    <t>Selección abreviada de mínima cuantía</t>
  </si>
  <si>
    <t>Mayo del 2023</t>
  </si>
  <si>
    <t>Compra e instalación de los equipos, kits y sistemas de administración de ambientes de aprendizaje - laboratorios creativos en todas las IEO seleccionados para el proyecto.</t>
  </si>
  <si>
    <t>Compraventa de bienes (Ley 80 de 1993)</t>
  </si>
  <si>
    <t>Abril del 2023</t>
  </si>
  <si>
    <t>Junio del 2023</t>
  </si>
  <si>
    <t>El organismo ejecutor realizará un aporte local de un 48%</t>
  </si>
  <si>
    <t>Evaluación y seguimiento</t>
  </si>
  <si>
    <t>Auditoría externa para cierre de proyecto</t>
  </si>
  <si>
    <t>Selección basada en calificación de consultores</t>
  </si>
  <si>
    <t>Noviembre del 2023</t>
  </si>
  <si>
    <t>Total</t>
  </si>
  <si>
    <t>(1)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Por ejemplo: En un proyecto de promoción de exportaciones que incluye viajes para participar en ferias, se pondría un ítem que diría “Pasajes aéreos Ferias", el valor total estimado en US$ 5 mil y una explicación en la columna Comentarios: “Este es un agrupamiento de aproximadamente 4 pasajes para participar en ferias de la región durante el año X y X1.</t>
  </si>
  <si>
    <t>(2) Bienes y Obras: LP: Licitación Pública; CP: Comparación de Precios; CD: Contratación Directa.</t>
  </si>
  <si>
    <t>(2) Firmas de consultoria: SCC: Selección Basada en la Calificación de los Consultores; SBCC: Selección Basada en Calidad y Costo; SBMC: Selección Basada en el Menor Costo; SBPF: Selección Basada en Presupuesto Fijo. SD: Selección Directa; SBC: Selección Basada en Calidad</t>
  </si>
  <si>
    <t>(2) Consultores Individuales: CCIN: Selección basada en la Comparación de Calificaciones Consultor Individual ; SD: Selección Directa.</t>
  </si>
  <si>
    <t>(2) Sistema nacional: SN: Para CTNR del Sector Público cuando el sistema nacional esté aprobado para el método asociado con la adquisición.</t>
  </si>
  <si>
    <t>(3) Revisión ex-ante/ ex-post / SN. En general, dependiendo de la capacidad institucional y el nivel de riesgo asociados a las adquisiciones la modalidad estándar es revisión ex-post. Para procesos críticos o complejos podrá establecerse la revisión ex-ante. En casos que el sistema nacional esté aprobado para el método asociado con la adqisicion, la supervision es por sistema nacional</t>
  </si>
  <si>
    <t>(4) Revisión técnica: Esta columna será utilizada por el JEP para definir aquellas adquisiciones que considere "críticas" o "complejas" que requieran la revisión ex ante de los términos de referencia, especificaciones técnicas, informes, productos, u otros.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</si>
</sst>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7">
    <numFmt numFmtId="164" formatCode="&quot;$&quot;#,##0.00;[Red]\-&quot;$&quot;#,##0.00"/>
    <numFmt numFmtId="165" formatCode="_-&quot;$&quot;\ * #,##0.00_-;\-&quot;$&quot;\ * #,##0.00_-;_-&quot;$&quot;\ * &quot;-&quot;??_-;_-@"/>
    <numFmt numFmtId="166" formatCode="&quot;$&quot;\ #,##0;[Red]\-&quot;$&quot;\ #,##0"/>
    <numFmt numFmtId="167" formatCode="mmmm yyyy"/>
    <numFmt numFmtId="168" formatCode="&quot;$&quot;\ #,##0.00;[Red]\-&quot;$&quot;\ #,##0.00"/>
    <numFmt numFmtId="169" formatCode="dd/mm/yyyy"/>
    <numFmt numFmtId="170" formatCode="d/m/yyyy"/>
  </numFmts>
  <fonts count="9">
    <font>
      <sz val="12.0"/>
      <color theme="1"/>
      <name val="Calibri"/>
      <scheme val="minor"/>
    </font>
    <font>
      <sz val="11.0"/>
      <color rgb="FF000000"/>
      <name val="Arial"/>
    </font>
    <font>
      <b/>
      <sz val="12.0"/>
      <color rgb="FFFFFFFF"/>
      <name val="Calibri"/>
    </font>
    <font/>
    <font>
      <sz val="12.0"/>
      <color theme="1"/>
      <name val="Calibri"/>
    </font>
    <font>
      <b/>
      <sz val="11.0"/>
      <color rgb="FF000000"/>
      <name val="Calibri"/>
    </font>
    <font>
      <sz val="11.0"/>
      <color rgb="FF000000"/>
      <name val="Calibri"/>
    </font>
    <font>
      <b/>
      <sz val="11.0"/>
      <color rgb="FFFFFFFF"/>
      <name val="Calibri"/>
    </font>
    <font>
      <b/>
      <sz val="9.0"/>
      <color rgb="FFFFFFFF"/>
      <name val="Calibri"/>
    </font>
  </fonts>
  <fills count="7">
    <fill>
      <patternFill patternType="none"/>
    </fill>
    <fill>
      <patternFill patternType="lightGray"/>
    </fill>
    <fill>
      <patternFill patternType="solid">
        <fgColor rgb="FF0070C0"/>
        <bgColor rgb="FF0070C0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9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theme="1"/>
      </left>
      <top style="thin">
        <color theme="1"/>
      </top>
      <bottom style="thin">
        <color theme="1"/>
      </bottom>
    </border>
    <border>
      <top style="thin">
        <color theme="1"/>
      </top>
      <bottom style="thin">
        <color theme="1"/>
      </bottom>
    </border>
    <border>
      <right style="thin">
        <color theme="1"/>
      </right>
      <top style="thin">
        <color theme="1"/>
      </top>
      <bottom style="thin">
        <color theme="1"/>
      </bottom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/>
      <top style="thin">
        <color rgb="FF000000"/>
      </top>
      <bottom style="thin">
        <color rgb="FF000000"/>
      </bottom>
    </border>
    <border>
      <left/>
      <right/>
      <top/>
    </border>
    <border>
      <left/>
      <right style="thin">
        <color rgb="FF000000"/>
      </right>
      <top/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</border>
    <border>
      <left/>
      <right/>
    </border>
    <border>
      <left/>
      <right style="thin">
        <color rgb="FF000000"/>
      </right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</border>
    <border>
      <left/>
      <right/>
      <top/>
      <bottom/>
    </border>
  </borders>
  <cellStyleXfs count="1">
    <xf borderId="0" fillId="0" fontId="0" numFmtId="0" applyAlignment="1" applyFont="1"/>
  </cellStyleXfs>
  <cellXfs count="10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shrinkToFit="0" vertical="center" wrapText="1"/>
    </xf>
    <xf borderId="1" fillId="2" fontId="2" numFmtId="0" xfId="0" applyAlignment="1" applyBorder="1" applyFill="1" applyFont="1">
      <alignment horizontal="center" shrinkToFit="0" vertical="center" wrapText="1"/>
    </xf>
    <xf borderId="2" fillId="0" fontId="3" numFmtId="0" xfId="0" applyBorder="1" applyFont="1"/>
    <xf borderId="3" fillId="0" fontId="3" numFmtId="0" xfId="0" applyBorder="1" applyFont="1"/>
    <xf borderId="0" fillId="0" fontId="1" numFmtId="0" xfId="0" applyAlignment="1" applyFont="1">
      <alignment shrinkToFit="0" vertical="center" wrapText="1"/>
    </xf>
    <xf borderId="0" fillId="0" fontId="4" numFmtId="0" xfId="0" applyAlignment="1" applyFont="1">
      <alignment shrinkToFit="0" vertical="center" wrapText="1"/>
    </xf>
    <xf borderId="1" fillId="0" fontId="5" numFmtId="0" xfId="0" applyAlignment="1" applyBorder="1" applyFont="1">
      <alignment horizontal="left" shrinkToFit="0" vertical="center" wrapText="1"/>
    </xf>
    <xf borderId="2" fillId="0" fontId="5" numFmtId="0" xfId="0" applyAlignment="1" applyBorder="1" applyFont="1">
      <alignment horizontal="left" shrinkToFit="0" vertical="center" wrapText="1"/>
    </xf>
    <xf borderId="4" fillId="0" fontId="1" numFmtId="0" xfId="0" applyAlignment="1" applyBorder="1" applyFont="1">
      <alignment shrinkToFit="0" vertical="center" wrapText="1"/>
    </xf>
    <xf borderId="5" fillId="0" fontId="5" numFmtId="0" xfId="0" applyAlignment="1" applyBorder="1" applyFont="1">
      <alignment horizontal="left" shrinkToFit="0" vertical="center" wrapText="1"/>
    </xf>
    <xf borderId="6" fillId="0" fontId="5" numFmtId="0" xfId="0" applyAlignment="1" applyBorder="1" applyFont="1">
      <alignment horizontal="left" shrinkToFit="0" vertical="center" wrapText="1"/>
    </xf>
    <xf borderId="7" fillId="0" fontId="3" numFmtId="0" xfId="0" applyBorder="1" applyFont="1"/>
    <xf borderId="8" fillId="0" fontId="3" numFmtId="0" xfId="0" applyBorder="1" applyFont="1"/>
    <xf borderId="7" fillId="0" fontId="5" numFmtId="0" xfId="0" applyAlignment="1" applyBorder="1" applyFont="1">
      <alignment horizontal="left" shrinkToFit="0" vertical="center" wrapText="1"/>
    </xf>
    <xf borderId="9" fillId="0" fontId="5" numFmtId="0" xfId="0" applyAlignment="1" applyBorder="1" applyFont="1">
      <alignment horizontal="left" shrinkToFit="0" vertical="center" wrapText="1"/>
    </xf>
    <xf borderId="10" fillId="0" fontId="3" numFmtId="0" xfId="0" applyBorder="1" applyFont="1"/>
    <xf borderId="11" fillId="0" fontId="3" numFmtId="0" xfId="0" applyBorder="1" applyFont="1"/>
    <xf borderId="9" fillId="0" fontId="5" numFmtId="0" xfId="0" applyAlignment="1" applyBorder="1" applyFont="1">
      <alignment horizontal="center" shrinkToFit="0" vertical="center" wrapText="1"/>
    </xf>
    <xf borderId="12" fillId="0" fontId="5" numFmtId="164" xfId="0" applyAlignment="1" applyBorder="1" applyFont="1" applyNumberFormat="1">
      <alignment horizontal="left" shrinkToFit="0" vertical="center" wrapText="1"/>
    </xf>
    <xf borderId="9" fillId="0" fontId="6" numFmtId="3" xfId="0" applyAlignment="1" applyBorder="1" applyFont="1" applyNumberFormat="1">
      <alignment horizontal="center" shrinkToFit="0" vertical="center" wrapText="1"/>
    </xf>
    <xf borderId="0" fillId="0" fontId="7" numFmtId="0" xfId="0" applyAlignment="1" applyFont="1">
      <alignment horizontal="center" shrinkToFit="0" vertical="center" wrapText="1"/>
    </xf>
    <xf borderId="13" fillId="2" fontId="7" numFmtId="0" xfId="0" applyAlignment="1" applyBorder="1" applyFont="1">
      <alignment horizontal="center" shrinkToFit="0" vertical="center" wrapText="1"/>
    </xf>
    <xf borderId="14" fillId="2" fontId="7" numFmtId="0" xfId="0" applyAlignment="1" applyBorder="1" applyFont="1">
      <alignment horizontal="center" shrinkToFit="0" vertical="center" wrapText="1"/>
    </xf>
    <xf borderId="13" fillId="2" fontId="8" numFmtId="0" xfId="0" applyAlignment="1" applyBorder="1" applyFont="1">
      <alignment horizontal="center" shrinkToFit="0" vertical="center" wrapText="1"/>
    </xf>
    <xf borderId="15" fillId="2" fontId="7" numFmtId="0" xfId="0" applyAlignment="1" applyBorder="1" applyFont="1">
      <alignment horizontal="center" shrinkToFit="0" vertical="center" wrapText="1"/>
    </xf>
    <xf borderId="16" fillId="2" fontId="7" numFmtId="0" xfId="0" applyAlignment="1" applyBorder="1" applyFont="1">
      <alignment horizontal="center" shrinkToFit="0" vertical="center" wrapText="1"/>
    </xf>
    <xf borderId="17" fillId="0" fontId="3" numFmtId="0" xfId="0" applyBorder="1" applyFont="1"/>
    <xf borderId="18" fillId="2" fontId="7" numFmtId="0" xfId="0" applyAlignment="1" applyBorder="1" applyFont="1">
      <alignment horizontal="center" shrinkToFit="0" vertical="center" wrapText="1"/>
    </xf>
    <xf borderId="19" fillId="0" fontId="3" numFmtId="0" xfId="0" applyBorder="1" applyFont="1"/>
    <xf borderId="20" fillId="0" fontId="3" numFmtId="0" xfId="0" applyBorder="1" applyFont="1"/>
    <xf borderId="21" fillId="0" fontId="3" numFmtId="0" xfId="0" applyBorder="1" applyFont="1"/>
    <xf borderId="22" fillId="3" fontId="1" numFmtId="0" xfId="0" applyAlignment="1" applyBorder="1" applyFill="1" applyFont="1">
      <alignment shrinkToFit="0" vertical="center" wrapText="1"/>
    </xf>
    <xf borderId="23" fillId="3" fontId="1" numFmtId="0" xfId="0" applyAlignment="1" applyBorder="1" applyFont="1">
      <alignment shrinkToFit="0" vertical="center" wrapText="1"/>
    </xf>
    <xf borderId="23" fillId="3" fontId="5" numFmtId="0" xfId="0" applyAlignment="1" applyBorder="1" applyFont="1">
      <alignment horizontal="left" shrinkToFit="0" vertical="center" wrapText="1"/>
    </xf>
    <xf borderId="24" fillId="3" fontId="7" numFmtId="0" xfId="0" applyAlignment="1" applyBorder="1" applyFont="1">
      <alignment horizontal="center" shrinkToFit="0" vertical="center" wrapText="1"/>
    </xf>
    <xf borderId="24" fillId="3" fontId="1" numFmtId="0" xfId="0" applyAlignment="1" applyBorder="1" applyFont="1">
      <alignment shrinkToFit="0" vertical="center" wrapText="1"/>
    </xf>
    <xf borderId="24" fillId="3" fontId="6" numFmtId="0" xfId="0" applyAlignment="1" applyBorder="1" applyFont="1">
      <alignment horizontal="center" shrinkToFit="0" vertical="center" wrapText="1"/>
    </xf>
    <xf borderId="17" fillId="0" fontId="5" numFmtId="0" xfId="0" applyAlignment="1" applyBorder="1" applyFont="1">
      <alignment horizontal="center" shrinkToFit="0" vertical="center" wrapText="1"/>
    </xf>
    <xf borderId="5" fillId="0" fontId="5" numFmtId="0" xfId="0" applyAlignment="1" applyBorder="1" applyFont="1">
      <alignment horizontal="center" shrinkToFit="0" vertical="center" wrapText="1"/>
    </xf>
    <xf borderId="5" fillId="0" fontId="6" numFmtId="0" xfId="0" applyAlignment="1" applyBorder="1" applyFont="1">
      <alignment shrinkToFit="0" vertical="center" wrapText="1"/>
    </xf>
    <xf borderId="5" fillId="0" fontId="6" numFmtId="0" xfId="0" applyAlignment="1" applyBorder="1" applyFont="1">
      <alignment horizontal="left" shrinkToFit="0" vertical="center" wrapText="1"/>
    </xf>
    <xf borderId="5" fillId="0" fontId="5" numFmtId="165" xfId="0" applyAlignment="1" applyBorder="1" applyFont="1" applyNumberFormat="1">
      <alignment horizontal="center" shrinkToFit="0" vertical="center" wrapText="1"/>
    </xf>
    <xf borderId="5" fillId="0" fontId="5" numFmtId="166" xfId="0" applyAlignment="1" applyBorder="1" applyFont="1" applyNumberFormat="1">
      <alignment horizontal="center" shrinkToFit="0" vertical="center" wrapText="1"/>
    </xf>
    <xf borderId="5" fillId="4" fontId="6" numFmtId="0" xfId="0" applyAlignment="1" applyBorder="1" applyFill="1" applyFont="1">
      <alignment horizontal="left" shrinkToFit="0" vertical="center" wrapText="1"/>
    </xf>
    <xf borderId="5" fillId="4" fontId="6" numFmtId="9" xfId="0" applyAlignment="1" applyBorder="1" applyFont="1" applyNumberFormat="1">
      <alignment horizontal="center" shrinkToFit="0" vertical="center" wrapText="1"/>
    </xf>
    <xf borderId="5" fillId="4" fontId="6" numFmtId="0" xfId="0" applyAlignment="1" applyBorder="1" applyFont="1">
      <alignment horizontal="center" shrinkToFit="0" vertical="center" wrapText="1"/>
    </xf>
    <xf borderId="5" fillId="0" fontId="6" numFmtId="0" xfId="0" applyAlignment="1" applyBorder="1" applyFont="1">
      <alignment horizontal="center" shrinkToFit="0" vertical="center" wrapText="1"/>
    </xf>
    <xf borderId="5" fillId="4" fontId="6" numFmtId="0" xfId="0" applyAlignment="1" applyBorder="1" applyFont="1">
      <alignment horizontal="center" readingOrder="0" shrinkToFit="0" vertical="center" wrapText="1"/>
    </xf>
    <xf borderId="0" fillId="4" fontId="1" numFmtId="0" xfId="0" applyAlignment="1" applyFont="1">
      <alignment shrinkToFit="0" vertical="center" wrapText="1"/>
    </xf>
    <xf borderId="17" fillId="4" fontId="5" numFmtId="0" xfId="0" applyAlignment="1" applyBorder="1" applyFont="1">
      <alignment horizontal="center" shrinkToFit="0" vertical="center" wrapText="1"/>
    </xf>
    <xf borderId="5" fillId="4" fontId="5" numFmtId="0" xfId="0" applyAlignment="1" applyBorder="1" applyFont="1">
      <alignment horizontal="center" shrinkToFit="0" vertical="center" wrapText="1"/>
    </xf>
    <xf borderId="5" fillId="4" fontId="6" numFmtId="0" xfId="0" applyAlignment="1" applyBorder="1" applyFont="1">
      <alignment shrinkToFit="0" vertical="center" wrapText="1"/>
    </xf>
    <xf borderId="5" fillId="4" fontId="5" numFmtId="165" xfId="0" applyAlignment="1" applyBorder="1" applyFont="1" applyNumberFormat="1">
      <alignment horizontal="center" shrinkToFit="0" vertical="center" wrapText="1"/>
    </xf>
    <xf borderId="5" fillId="4" fontId="5" numFmtId="166" xfId="0" applyAlignment="1" applyBorder="1" applyFont="1" applyNumberFormat="1">
      <alignment horizontal="center" shrinkToFit="0" vertical="center" wrapText="1"/>
    </xf>
    <xf borderId="5" fillId="4" fontId="6" numFmtId="0" xfId="0" applyAlignment="1" applyBorder="1" applyFont="1">
      <alignment horizontal="left" readingOrder="0" shrinkToFit="0" vertical="center" wrapText="1"/>
    </xf>
    <xf borderId="0" fillId="4" fontId="4" numFmtId="0" xfId="0" applyAlignment="1" applyFont="1">
      <alignment shrinkToFit="0" vertical="center" wrapText="1"/>
    </xf>
    <xf borderId="5" fillId="0" fontId="6" numFmtId="9" xfId="0" applyAlignment="1" applyBorder="1" applyFont="1" applyNumberFormat="1">
      <alignment horizontal="center" shrinkToFit="0" vertical="center" wrapText="1"/>
    </xf>
    <xf borderId="23" fillId="4" fontId="6" numFmtId="0" xfId="0" applyAlignment="1" applyBorder="1" applyFont="1">
      <alignment horizontal="center" shrinkToFit="0" vertical="center" wrapText="1"/>
    </xf>
    <xf borderId="5" fillId="4" fontId="6" numFmtId="167" xfId="0" applyAlignment="1" applyBorder="1" applyFont="1" applyNumberFormat="1">
      <alignment horizontal="center" shrinkToFit="0" vertical="center" wrapText="1"/>
    </xf>
    <xf borderId="5" fillId="0" fontId="6" numFmtId="0" xfId="0" applyAlignment="1" applyBorder="1" applyFont="1">
      <alignment horizontal="center" readingOrder="0" shrinkToFit="0" vertical="center" wrapText="1"/>
    </xf>
    <xf borderId="23" fillId="5" fontId="6" numFmtId="0" xfId="0" applyAlignment="1" applyBorder="1" applyFill="1" applyFont="1">
      <alignment horizontal="center" shrinkToFit="0" vertical="center" wrapText="1"/>
    </xf>
    <xf borderId="5" fillId="0" fontId="5" numFmtId="0" xfId="0" applyAlignment="1" applyBorder="1" applyFont="1">
      <alignment shrinkToFit="0" vertical="center" wrapText="1"/>
    </xf>
    <xf borderId="22" fillId="6" fontId="5" numFmtId="0" xfId="0" applyAlignment="1" applyBorder="1" applyFill="1" applyFont="1">
      <alignment horizontal="center" shrinkToFit="0" vertical="center" wrapText="1"/>
    </xf>
    <xf borderId="23" fillId="6" fontId="5" numFmtId="0" xfId="0" applyAlignment="1" applyBorder="1" applyFont="1">
      <alignment horizontal="center" shrinkToFit="0" vertical="center" wrapText="1"/>
    </xf>
    <xf borderId="23" fillId="6" fontId="5" numFmtId="0" xfId="0" applyAlignment="1" applyBorder="1" applyFont="1">
      <alignment shrinkToFit="0" vertical="center" wrapText="1"/>
    </xf>
    <xf borderId="23" fillId="6" fontId="5" numFmtId="0" xfId="0" applyAlignment="1" applyBorder="1" applyFont="1">
      <alignment horizontal="left" shrinkToFit="0" vertical="center" wrapText="1"/>
    </xf>
    <xf borderId="23" fillId="3" fontId="6" numFmtId="0" xfId="0" applyAlignment="1" applyBorder="1" applyFont="1">
      <alignment shrinkToFit="0" vertical="center" wrapText="1"/>
    </xf>
    <xf borderId="5" fillId="0" fontId="5" numFmtId="168" xfId="0" applyAlignment="1" applyBorder="1" applyFont="1" applyNumberFormat="1">
      <alignment horizontal="center" shrinkToFit="0" vertical="center" wrapText="1"/>
    </xf>
    <xf borderId="5" fillId="0" fontId="6" numFmtId="165" xfId="0" applyAlignment="1" applyBorder="1" applyFont="1" applyNumberFormat="1">
      <alignment horizontal="center" shrinkToFit="0" vertical="center" wrapText="1"/>
    </xf>
    <xf borderId="5" fillId="0" fontId="6" numFmtId="169" xfId="0" applyAlignment="1" applyBorder="1" applyFont="1" applyNumberFormat="1">
      <alignment horizontal="center" shrinkToFit="0" vertical="center" wrapText="1"/>
    </xf>
    <xf borderId="5" fillId="0" fontId="6" numFmtId="170" xfId="0" applyAlignment="1" applyBorder="1" applyFont="1" applyNumberFormat="1">
      <alignment horizontal="center" shrinkToFit="0" vertical="center" wrapText="1"/>
    </xf>
    <xf borderId="22" fillId="5" fontId="5" numFmtId="0" xfId="0" applyAlignment="1" applyBorder="1" applyFont="1">
      <alignment horizontal="center" shrinkToFit="0" vertical="center" wrapText="1"/>
    </xf>
    <xf borderId="23" fillId="5" fontId="5" numFmtId="0" xfId="0" applyAlignment="1" applyBorder="1" applyFont="1">
      <alignment horizontal="center" shrinkToFit="0" vertical="center" wrapText="1"/>
    </xf>
    <xf borderId="23" fillId="5" fontId="5" numFmtId="0" xfId="0" applyAlignment="1" applyBorder="1" applyFont="1">
      <alignment shrinkToFit="0" vertical="center" wrapText="1"/>
    </xf>
    <xf borderId="23" fillId="5" fontId="6" numFmtId="0" xfId="0" applyAlignment="1" applyBorder="1" applyFont="1">
      <alignment horizontal="left" shrinkToFit="0" vertical="center" wrapText="1"/>
    </xf>
    <xf borderId="23" fillId="5" fontId="6" numFmtId="9" xfId="0" applyAlignment="1" applyBorder="1" applyFont="1" applyNumberFormat="1">
      <alignment horizontal="center" shrinkToFit="0" vertical="center" wrapText="1"/>
    </xf>
    <xf borderId="22" fillId="3" fontId="7" numFmtId="0" xfId="0" applyAlignment="1" applyBorder="1" applyFont="1">
      <alignment horizontal="center" shrinkToFit="0" vertical="center" wrapText="1"/>
    </xf>
    <xf borderId="23" fillId="3" fontId="7" numFmtId="0" xfId="0" applyAlignment="1" applyBorder="1" applyFont="1">
      <alignment horizontal="center" shrinkToFit="0" vertical="center" wrapText="1"/>
    </xf>
    <xf borderId="23" fillId="3" fontId="7" numFmtId="0" xfId="0" applyAlignment="1" applyBorder="1" applyFont="1">
      <alignment shrinkToFit="0" vertical="center" wrapText="1"/>
    </xf>
    <xf borderId="18" fillId="3" fontId="7" numFmtId="0" xfId="0" applyAlignment="1" applyBorder="1" applyFont="1">
      <alignment shrinkToFit="0" vertical="center" wrapText="1"/>
    </xf>
    <xf borderId="18" fillId="3" fontId="7" numFmtId="0" xfId="0" applyAlignment="1" applyBorder="1" applyFont="1">
      <alignment horizontal="center" shrinkToFit="0" vertical="center" wrapText="1"/>
    </xf>
    <xf borderId="25" fillId="0" fontId="5" numFmtId="0" xfId="0" applyAlignment="1" applyBorder="1" applyFont="1">
      <alignment horizontal="center" shrinkToFit="0" vertical="center" wrapText="1"/>
    </xf>
    <xf borderId="25" fillId="0" fontId="6" numFmtId="0" xfId="0" applyAlignment="1" applyBorder="1" applyFont="1">
      <alignment shrinkToFit="0" vertical="center" wrapText="1"/>
    </xf>
    <xf borderId="25" fillId="0" fontId="6" numFmtId="0" xfId="0" applyAlignment="1" applyBorder="1" applyFont="1">
      <alignment horizontal="left" shrinkToFit="0" vertical="center" wrapText="1"/>
    </xf>
    <xf borderId="8" fillId="0" fontId="6" numFmtId="0" xfId="0" applyAlignment="1" applyBorder="1" applyFont="1">
      <alignment horizontal="left" shrinkToFit="0" vertical="center" wrapText="1"/>
    </xf>
    <xf borderId="3" fillId="0" fontId="6" numFmtId="9" xfId="0" applyAlignment="1" applyBorder="1" applyFont="1" applyNumberFormat="1">
      <alignment horizontal="center" shrinkToFit="0" vertical="center" wrapText="1"/>
    </xf>
    <xf borderId="3" fillId="0" fontId="6" numFmtId="0" xfId="0" applyAlignment="1" applyBorder="1" applyFont="1">
      <alignment horizontal="center" shrinkToFit="0" vertical="center" wrapText="1"/>
    </xf>
    <xf borderId="6" fillId="0" fontId="5" numFmtId="0" xfId="0" applyAlignment="1" applyBorder="1" applyFont="1">
      <alignment horizontal="center" shrinkToFit="0" vertical="center" wrapText="1"/>
    </xf>
    <xf borderId="13" fillId="0" fontId="5" numFmtId="165" xfId="0" applyAlignment="1" applyBorder="1" applyFont="1" applyNumberFormat="1">
      <alignment horizontal="center" shrinkToFit="0" vertical="center" wrapText="1"/>
    </xf>
    <xf borderId="0" fillId="0" fontId="1" numFmtId="0" xfId="0" applyAlignment="1" applyFont="1">
      <alignment horizontal="center" shrinkToFit="0" vertical="center" wrapText="1"/>
    </xf>
    <xf borderId="26" fillId="0" fontId="3" numFmtId="0" xfId="0" applyBorder="1" applyFont="1"/>
    <xf borderId="4" fillId="0" fontId="3" numFmtId="0" xfId="0" applyBorder="1" applyFont="1"/>
    <xf borderId="5" fillId="0" fontId="3" numFmtId="0" xfId="0" applyBorder="1" applyFont="1"/>
    <xf borderId="0" fillId="0" fontId="4" numFmtId="168" xfId="0" applyFont="1" applyNumberFormat="1"/>
    <xf borderId="0" fillId="0" fontId="6" numFmtId="168" xfId="0" applyAlignment="1" applyFont="1" applyNumberFormat="1">
      <alignment shrinkToFit="0" vertical="center" wrapText="1"/>
    </xf>
    <xf borderId="0" fillId="0" fontId="1" numFmtId="168" xfId="0" applyAlignment="1" applyFont="1" applyNumberFormat="1">
      <alignment shrinkToFit="0" vertical="center" wrapText="1"/>
    </xf>
    <xf borderId="6" fillId="0" fontId="6" numFmtId="0" xfId="0" applyAlignment="1" applyBorder="1" applyFont="1">
      <alignment horizontal="left" shrinkToFit="0" vertical="center" wrapText="1"/>
    </xf>
    <xf borderId="0" fillId="0" fontId="6" numFmtId="0" xfId="0" applyAlignment="1" applyFont="1">
      <alignment shrinkToFit="0" vertical="center" wrapText="1"/>
    </xf>
    <xf borderId="27" fillId="0" fontId="3" numFmtId="0" xfId="0" applyBorder="1" applyFont="1"/>
    <xf borderId="25" fillId="0" fontId="3" numFmtId="0" xfId="0" applyBorder="1" applyFont="1"/>
    <xf borderId="1" fillId="0" fontId="6" numFmtId="0" xfId="0" applyAlignment="1" applyBorder="1" applyFont="1">
      <alignment horizontal="left" shrinkToFit="0" vertical="center" wrapText="1"/>
    </xf>
    <xf borderId="0" fillId="0" fontId="6" numFmtId="165" xfId="0" applyAlignment="1" applyFont="1" applyNumberFormat="1">
      <alignment shrinkToFit="0" vertical="center" wrapText="1"/>
    </xf>
    <xf borderId="28" fillId="5" fontId="1" numFmtId="0" xfId="0" applyAlignment="1" applyBorder="1" applyFont="1">
      <alignment shrinkToFit="0" vertical="center" wrapText="1"/>
    </xf>
    <xf borderId="28" fillId="5" fontId="1" numFmtId="0" xfId="0" applyAlignment="1" applyBorder="1" applyFont="1">
      <alignment horizontal="center" shrinkToFit="0" vertical="center" wrapText="1"/>
    </xf>
    <xf borderId="0" fillId="0" fontId="4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haredStrings" Target="sharedStrings.xml"/><Relationship Id="rId7" Type="http://schemas.openxmlformats.org/officeDocument/2006/relationships/customXml" Target="../customXml/item2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customschemas.google.com/relationships/workbookmetadata" Target="metadata"/><Relationship Id="rId10" Type="http://schemas.openxmlformats.org/officeDocument/2006/relationships/customXml" Target="../customXml/item5.xml"/><Relationship Id="rId4" Type="http://schemas.openxmlformats.org/officeDocument/2006/relationships/worksheet" Target="worksheets/sheet1.xml"/><Relationship Id="rId9" Type="http://schemas.openxmlformats.org/officeDocument/2006/relationships/customXml" Target="../customXml/item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xSplit="4.0" ySplit="8.0" topLeftCell="E9" activePane="bottomRight" state="frozen"/>
      <selection activeCell="E1" sqref="E1" pane="topRight"/>
      <selection activeCell="A9" sqref="A9" pane="bottomLeft"/>
      <selection activeCell="E9" sqref="E9" pane="bottomRight"/>
    </sheetView>
  </sheetViews>
  <sheetFormatPr customHeight="1" defaultColWidth="11.22" defaultRowHeight="15.0"/>
  <cols>
    <col customWidth="1" min="1" max="1" width="1.33"/>
    <col customWidth="1" min="2" max="4" width="10.44"/>
    <col customWidth="1" min="5" max="5" width="56.44"/>
    <col customWidth="1" min="6" max="6" width="27.0"/>
    <col customWidth="1" min="7" max="7" width="20.0"/>
    <col customWidth="1" min="8" max="8" width="27.0"/>
    <col customWidth="1" min="9" max="11" width="10.44"/>
    <col customWidth="1" min="12" max="12" width="24.89"/>
    <col customWidth="1" min="13" max="13" width="15.33"/>
    <col customWidth="1" min="14" max="14" width="14.33"/>
    <col customWidth="1" min="15" max="15" width="29.33"/>
    <col customWidth="1" min="16" max="16" width="14.33"/>
    <col customWidth="1" min="17" max="17" width="32.11"/>
    <col customWidth="1" min="18" max="18" width="22.11"/>
    <col customWidth="1" min="19" max="19" width="43.67"/>
    <col customWidth="1" min="20" max="30" width="10.44"/>
  </cols>
  <sheetData>
    <row r="1" ht="15.75" customHeight="1">
      <c r="A1" s="1"/>
      <c r="B1" s="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4"/>
      <c r="T1" s="5"/>
      <c r="U1" s="5"/>
      <c r="V1" s="5"/>
      <c r="W1" s="5"/>
      <c r="X1" s="5"/>
      <c r="Y1" s="5"/>
      <c r="Z1" s="6"/>
      <c r="AA1" s="6"/>
      <c r="AB1" s="6"/>
      <c r="AC1" s="6"/>
      <c r="AD1" s="6"/>
    </row>
    <row r="2" ht="15.75" customHeight="1">
      <c r="A2" s="5"/>
      <c r="B2" s="7" t="s">
        <v>1</v>
      </c>
      <c r="C2" s="3"/>
      <c r="D2" s="3"/>
      <c r="E2" s="3"/>
      <c r="F2" s="3"/>
      <c r="G2" s="3"/>
      <c r="H2" s="4"/>
      <c r="I2" s="8" t="s">
        <v>2</v>
      </c>
      <c r="J2" s="3"/>
      <c r="K2" s="3"/>
      <c r="L2" s="3"/>
      <c r="M2" s="9"/>
      <c r="N2" s="9"/>
      <c r="O2" s="9"/>
      <c r="P2" s="9"/>
      <c r="Q2" s="9"/>
      <c r="R2" s="9"/>
      <c r="S2" s="10" t="s">
        <v>3</v>
      </c>
      <c r="T2" s="5"/>
      <c r="U2" s="5"/>
      <c r="V2" s="5"/>
      <c r="W2" s="5"/>
      <c r="X2" s="5"/>
      <c r="Y2" s="5"/>
      <c r="Z2" s="6"/>
      <c r="AA2" s="6"/>
      <c r="AB2" s="6"/>
      <c r="AC2" s="6"/>
      <c r="AD2" s="6"/>
    </row>
    <row r="3" ht="15.75" customHeight="1">
      <c r="A3" s="5"/>
      <c r="B3" s="11" t="s">
        <v>4</v>
      </c>
      <c r="C3" s="12"/>
      <c r="D3" s="12"/>
      <c r="E3" s="12"/>
      <c r="F3" s="12"/>
      <c r="G3" s="12"/>
      <c r="H3" s="13"/>
      <c r="I3" s="14" t="s">
        <v>5</v>
      </c>
      <c r="J3" s="12"/>
      <c r="K3" s="12"/>
      <c r="L3" s="12"/>
      <c r="M3" s="12"/>
      <c r="N3" s="12"/>
      <c r="O3" s="12"/>
      <c r="P3" s="12"/>
      <c r="Q3" s="12"/>
      <c r="R3" s="12"/>
      <c r="S3" s="13"/>
      <c r="T3" s="5"/>
      <c r="U3" s="5"/>
      <c r="V3" s="5"/>
      <c r="W3" s="5"/>
      <c r="X3" s="5"/>
      <c r="Y3" s="5"/>
      <c r="Z3" s="6"/>
      <c r="AA3" s="6"/>
      <c r="AB3" s="6"/>
      <c r="AC3" s="6"/>
      <c r="AD3" s="6"/>
    </row>
    <row r="4" ht="15.75" customHeight="1">
      <c r="A4" s="5"/>
      <c r="B4" s="15" t="s">
        <v>6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7"/>
      <c r="T4" s="5"/>
      <c r="U4" s="5"/>
      <c r="V4" s="5"/>
      <c r="W4" s="5"/>
      <c r="X4" s="5"/>
      <c r="Y4" s="5"/>
      <c r="Z4" s="6"/>
      <c r="AA4" s="6"/>
      <c r="AB4" s="6"/>
      <c r="AC4" s="6"/>
      <c r="AD4" s="6"/>
    </row>
    <row r="5" ht="15.75" customHeight="1">
      <c r="A5" s="5"/>
      <c r="B5" s="18" t="s">
        <v>7</v>
      </c>
      <c r="C5" s="17"/>
      <c r="D5" s="19">
        <v>3862.95</v>
      </c>
      <c r="E5" s="20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7"/>
      <c r="T5" s="5"/>
      <c r="U5" s="5"/>
      <c r="V5" s="5"/>
      <c r="W5" s="5"/>
      <c r="X5" s="5"/>
      <c r="Y5" s="5"/>
      <c r="Z5" s="6"/>
      <c r="AA5" s="6"/>
      <c r="AB5" s="6"/>
      <c r="AC5" s="6"/>
      <c r="AD5" s="6"/>
    </row>
    <row r="6" ht="15.75" hidden="1" customHeight="1">
      <c r="A6" s="5"/>
      <c r="B6" s="5"/>
      <c r="C6" s="5"/>
      <c r="D6" s="21"/>
      <c r="E6" s="21"/>
      <c r="F6" s="21"/>
      <c r="G6" s="21" t="s">
        <v>8</v>
      </c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5"/>
      <c r="U6" s="5"/>
      <c r="V6" s="5"/>
      <c r="W6" s="5"/>
      <c r="X6" s="5"/>
      <c r="Y6" s="5"/>
      <c r="Z6" s="6"/>
      <c r="AA6" s="6"/>
      <c r="AB6" s="6"/>
      <c r="AC6" s="6"/>
      <c r="AD6" s="6"/>
    </row>
    <row r="7" ht="24.75" customHeight="1">
      <c r="A7" s="5"/>
      <c r="B7" s="22" t="s">
        <v>9</v>
      </c>
      <c r="C7" s="22" t="s">
        <v>10</v>
      </c>
      <c r="D7" s="22" t="s">
        <v>11</v>
      </c>
      <c r="E7" s="22" t="s">
        <v>12</v>
      </c>
      <c r="F7" s="22" t="s">
        <v>13</v>
      </c>
      <c r="G7" s="22" t="s">
        <v>14</v>
      </c>
      <c r="H7" s="22" t="s">
        <v>15</v>
      </c>
      <c r="I7" s="22" t="s">
        <v>16</v>
      </c>
      <c r="J7" s="23" t="s">
        <v>17</v>
      </c>
      <c r="K7" s="4"/>
      <c r="L7" s="24" t="s">
        <v>18</v>
      </c>
      <c r="M7" s="25" t="s">
        <v>19</v>
      </c>
      <c r="N7" s="26" t="s">
        <v>20</v>
      </c>
      <c r="O7" s="26" t="s">
        <v>21</v>
      </c>
      <c r="P7" s="26" t="s">
        <v>22</v>
      </c>
      <c r="Q7" s="26" t="s">
        <v>23</v>
      </c>
      <c r="R7" s="26" t="s">
        <v>24</v>
      </c>
      <c r="S7" s="22" t="s">
        <v>25</v>
      </c>
      <c r="T7" s="5"/>
      <c r="U7" s="5"/>
      <c r="V7" s="5"/>
      <c r="W7" s="5"/>
      <c r="X7" s="5"/>
      <c r="Y7" s="5"/>
      <c r="Z7" s="6"/>
      <c r="AA7" s="6"/>
      <c r="AB7" s="6"/>
      <c r="AC7" s="6"/>
      <c r="AD7" s="6"/>
    </row>
    <row r="8" ht="26.25" customHeight="1">
      <c r="A8" s="5"/>
      <c r="B8" s="27"/>
      <c r="C8" s="27"/>
      <c r="D8" s="27"/>
      <c r="E8" s="27"/>
      <c r="F8" s="27"/>
      <c r="G8" s="27"/>
      <c r="H8" s="27"/>
      <c r="I8" s="27"/>
      <c r="J8" s="28" t="s">
        <v>26</v>
      </c>
      <c r="K8" s="28" t="s">
        <v>27</v>
      </c>
      <c r="L8" s="29"/>
      <c r="M8" s="30"/>
      <c r="N8" s="31"/>
      <c r="O8" s="31"/>
      <c r="P8" s="31"/>
      <c r="Q8" s="31"/>
      <c r="R8" s="31"/>
      <c r="S8" s="29"/>
      <c r="T8" s="5"/>
      <c r="U8" s="5"/>
      <c r="V8" s="5"/>
      <c r="W8" s="5"/>
      <c r="X8" s="5"/>
      <c r="Y8" s="5"/>
      <c r="Z8" s="6"/>
      <c r="AA8" s="6"/>
      <c r="AB8" s="6"/>
      <c r="AC8" s="6"/>
      <c r="AD8" s="6"/>
    </row>
    <row r="9" ht="15.75" customHeight="1">
      <c r="A9" s="5"/>
      <c r="B9" s="32"/>
      <c r="C9" s="33"/>
      <c r="D9" s="33"/>
      <c r="E9" s="34" t="s">
        <v>28</v>
      </c>
      <c r="F9" s="33"/>
      <c r="G9" s="33"/>
      <c r="H9" s="33"/>
      <c r="I9" s="33"/>
      <c r="J9" s="35"/>
      <c r="K9" s="35"/>
      <c r="L9" s="36"/>
      <c r="M9" s="37"/>
      <c r="N9" s="37"/>
      <c r="O9" s="37"/>
      <c r="P9" s="37"/>
      <c r="Q9" s="37"/>
      <c r="R9" s="37"/>
      <c r="S9" s="37"/>
      <c r="T9" s="5"/>
      <c r="U9" s="5"/>
      <c r="V9" s="5"/>
      <c r="W9" s="5"/>
      <c r="X9" s="5"/>
      <c r="Y9" s="5"/>
      <c r="Z9" s="6"/>
      <c r="AA9" s="6"/>
      <c r="AB9" s="6"/>
      <c r="AC9" s="6"/>
      <c r="AD9" s="6"/>
    </row>
    <row r="10" ht="90.0" customHeight="1">
      <c r="A10" s="5"/>
      <c r="B10" s="38">
        <v>1.0</v>
      </c>
      <c r="C10" s="39" t="s">
        <v>29</v>
      </c>
      <c r="D10" s="40"/>
      <c r="E10" s="41" t="s">
        <v>30</v>
      </c>
      <c r="F10" s="42">
        <v>4.164924E8</v>
      </c>
      <c r="G10" s="43">
        <f t="shared" ref="G10:G16" si="1">+F10/$D$5</f>
        <v>107817.1863</v>
      </c>
      <c r="H10" s="44" t="s">
        <v>31</v>
      </c>
      <c r="I10" s="44" t="s">
        <v>32</v>
      </c>
      <c r="J10" s="45">
        <v>1.0</v>
      </c>
      <c r="K10" s="45">
        <v>0.0</v>
      </c>
      <c r="L10" s="46" t="s">
        <v>33</v>
      </c>
      <c r="M10" s="47" t="s">
        <v>34</v>
      </c>
      <c r="N10" s="47" t="s">
        <v>35</v>
      </c>
      <c r="O10" s="46" t="s">
        <v>36</v>
      </c>
      <c r="P10" s="46"/>
      <c r="Q10" s="46"/>
      <c r="R10" s="46"/>
      <c r="S10" s="48" t="s">
        <v>37</v>
      </c>
      <c r="T10" s="5"/>
      <c r="U10" s="5"/>
      <c r="V10" s="5"/>
      <c r="W10" s="5"/>
      <c r="X10" s="5"/>
      <c r="Y10" s="5"/>
      <c r="Z10" s="6"/>
      <c r="AA10" s="6"/>
      <c r="AB10" s="6"/>
      <c r="AC10" s="6"/>
      <c r="AD10" s="6"/>
    </row>
    <row r="11" ht="123.0" customHeight="1">
      <c r="A11" s="49"/>
      <c r="B11" s="50">
        <v>2.0</v>
      </c>
      <c r="C11" s="51" t="s">
        <v>29</v>
      </c>
      <c r="D11" s="52"/>
      <c r="E11" s="44" t="s">
        <v>38</v>
      </c>
      <c r="F11" s="53">
        <v>1.11048520216E9</v>
      </c>
      <c r="G11" s="54">
        <f t="shared" si="1"/>
        <v>287470.7677</v>
      </c>
      <c r="H11" s="55" t="s">
        <v>39</v>
      </c>
      <c r="I11" s="44" t="s">
        <v>32</v>
      </c>
      <c r="J11" s="45">
        <v>1.0</v>
      </c>
      <c r="K11" s="45">
        <v>0.0</v>
      </c>
      <c r="L11" s="46" t="s">
        <v>40</v>
      </c>
      <c r="M11" s="46" t="s">
        <v>41</v>
      </c>
      <c r="N11" s="48" t="s">
        <v>42</v>
      </c>
      <c r="O11" s="46" t="s">
        <v>36</v>
      </c>
      <c r="P11" s="46"/>
      <c r="Q11" s="46"/>
      <c r="R11" s="46"/>
      <c r="S11" s="46"/>
      <c r="T11" s="49"/>
      <c r="U11" s="49"/>
      <c r="V11" s="49"/>
      <c r="W11" s="49"/>
      <c r="X11" s="49"/>
      <c r="Y11" s="49"/>
      <c r="Z11" s="56"/>
      <c r="AA11" s="56"/>
      <c r="AB11" s="56"/>
      <c r="AC11" s="56"/>
      <c r="AD11" s="56"/>
    </row>
    <row r="12" ht="54.0" customHeight="1">
      <c r="A12" s="5"/>
      <c r="B12" s="38">
        <v>3.0</v>
      </c>
      <c r="C12" s="39" t="s">
        <v>29</v>
      </c>
      <c r="D12" s="40"/>
      <c r="E12" s="41" t="s">
        <v>43</v>
      </c>
      <c r="F12" s="42">
        <v>8.0E7</v>
      </c>
      <c r="G12" s="43">
        <f t="shared" si="1"/>
        <v>20709.56135</v>
      </c>
      <c r="H12" s="44" t="s">
        <v>31</v>
      </c>
      <c r="I12" s="41" t="s">
        <v>32</v>
      </c>
      <c r="J12" s="57">
        <v>1.0</v>
      </c>
      <c r="K12" s="57">
        <v>0.0</v>
      </c>
      <c r="L12" s="46" t="s">
        <v>33</v>
      </c>
      <c r="M12" s="46" t="s">
        <v>34</v>
      </c>
      <c r="N12" s="46" t="s">
        <v>44</v>
      </c>
      <c r="O12" s="47" t="s">
        <v>36</v>
      </c>
      <c r="P12" s="47"/>
      <c r="Q12" s="47"/>
      <c r="R12" s="47"/>
      <c r="S12" s="47"/>
      <c r="T12" s="5"/>
      <c r="U12" s="5"/>
      <c r="V12" s="5"/>
      <c r="W12" s="5"/>
      <c r="X12" s="5"/>
      <c r="Y12" s="5"/>
      <c r="Z12" s="6"/>
      <c r="AA12" s="6"/>
      <c r="AB12" s="6"/>
      <c r="AC12" s="6"/>
      <c r="AD12" s="6"/>
    </row>
    <row r="13" ht="93.0" customHeight="1">
      <c r="A13" s="5"/>
      <c r="B13" s="50">
        <v>4.0</v>
      </c>
      <c r="C13" s="39">
        <v>3.0</v>
      </c>
      <c r="D13" s="40"/>
      <c r="E13" s="41" t="s">
        <v>45</v>
      </c>
      <c r="F13" s="42">
        <v>7.4E7</v>
      </c>
      <c r="G13" s="43">
        <f t="shared" si="1"/>
        <v>19156.34424</v>
      </c>
      <c r="H13" s="41" t="s">
        <v>46</v>
      </c>
      <c r="I13" s="41" t="s">
        <v>32</v>
      </c>
      <c r="J13" s="57">
        <f>100%-K13</f>
        <v>0.3243243243</v>
      </c>
      <c r="K13" s="57">
        <v>0.6756756756756757</v>
      </c>
      <c r="L13" s="58" t="s">
        <v>47</v>
      </c>
      <c r="M13" s="59">
        <v>44774.0</v>
      </c>
      <c r="N13" s="46" t="s">
        <v>35</v>
      </c>
      <c r="O13" s="47" t="s">
        <v>36</v>
      </c>
      <c r="P13" s="47"/>
      <c r="Q13" s="47"/>
      <c r="R13" s="47"/>
      <c r="S13" s="60" t="s">
        <v>48</v>
      </c>
      <c r="T13" s="5"/>
      <c r="U13" s="5"/>
      <c r="V13" s="5"/>
      <c r="W13" s="5"/>
      <c r="X13" s="5"/>
      <c r="Y13" s="5"/>
      <c r="Z13" s="6"/>
      <c r="AA13" s="6"/>
      <c r="AB13" s="6"/>
      <c r="AC13" s="6"/>
      <c r="AD13" s="6"/>
    </row>
    <row r="14" ht="73.5" customHeight="1">
      <c r="A14" s="5"/>
      <c r="B14" s="50">
        <v>5.0</v>
      </c>
      <c r="C14" s="39">
        <v>3.0</v>
      </c>
      <c r="D14" s="40"/>
      <c r="E14" s="41" t="s">
        <v>49</v>
      </c>
      <c r="F14" s="42">
        <v>4.8E7</v>
      </c>
      <c r="G14" s="43">
        <f t="shared" si="1"/>
        <v>12425.73681</v>
      </c>
      <c r="H14" s="41" t="s">
        <v>46</v>
      </c>
      <c r="I14" s="41" t="s">
        <v>32</v>
      </c>
      <c r="J14" s="57">
        <v>1.0</v>
      </c>
      <c r="K14" s="57">
        <v>0.0</v>
      </c>
      <c r="L14" s="61" t="s">
        <v>41</v>
      </c>
      <c r="M14" s="47" t="s">
        <v>50</v>
      </c>
      <c r="N14" s="47" t="s">
        <v>42</v>
      </c>
      <c r="O14" s="47" t="s">
        <v>36</v>
      </c>
      <c r="P14" s="47"/>
      <c r="Q14" s="47"/>
      <c r="R14" s="47"/>
      <c r="S14" s="47"/>
      <c r="T14" s="5"/>
      <c r="U14" s="5"/>
      <c r="V14" s="5"/>
      <c r="W14" s="5"/>
      <c r="X14" s="5"/>
      <c r="Y14" s="5"/>
      <c r="Z14" s="6"/>
      <c r="AA14" s="6"/>
      <c r="AB14" s="6"/>
      <c r="AC14" s="6"/>
      <c r="AD14" s="6"/>
    </row>
    <row r="15">
      <c r="A15" s="5"/>
      <c r="B15" s="38">
        <v>6.0</v>
      </c>
      <c r="C15" s="39">
        <v>1.0</v>
      </c>
      <c r="D15" s="40"/>
      <c r="E15" s="55" t="s">
        <v>51</v>
      </c>
      <c r="F15" s="42">
        <v>4.5E7</v>
      </c>
      <c r="G15" s="43">
        <f t="shared" si="1"/>
        <v>11649.12826</v>
      </c>
      <c r="H15" s="44" t="s">
        <v>31</v>
      </c>
      <c r="I15" s="41" t="s">
        <v>32</v>
      </c>
      <c r="J15" s="57">
        <v>1.0</v>
      </c>
      <c r="K15" s="57">
        <v>0.0</v>
      </c>
      <c r="L15" s="58" t="s">
        <v>33</v>
      </c>
      <c r="M15" s="46" t="s">
        <v>34</v>
      </c>
      <c r="N15" s="47" t="s">
        <v>44</v>
      </c>
      <c r="O15" s="47" t="s">
        <v>36</v>
      </c>
      <c r="P15" s="47"/>
      <c r="Q15" s="47"/>
      <c r="R15" s="47"/>
      <c r="S15" s="47"/>
      <c r="T15" s="5"/>
      <c r="U15" s="5"/>
      <c r="V15" s="5"/>
      <c r="W15" s="5"/>
      <c r="X15" s="5"/>
      <c r="Y15" s="5"/>
      <c r="Z15" s="6"/>
      <c r="AA15" s="6"/>
      <c r="AB15" s="6"/>
      <c r="AC15" s="6"/>
      <c r="AD15" s="6"/>
    </row>
    <row r="16" ht="85.5" customHeight="1">
      <c r="A16" s="5"/>
      <c r="B16" s="38">
        <v>7.0</v>
      </c>
      <c r="C16" s="39">
        <v>1.0</v>
      </c>
      <c r="D16" s="62"/>
      <c r="E16" s="41" t="s">
        <v>52</v>
      </c>
      <c r="F16" s="42">
        <v>6.69E7</v>
      </c>
      <c r="G16" s="43">
        <f t="shared" si="1"/>
        <v>17318.37068</v>
      </c>
      <c r="H16" s="41" t="s">
        <v>46</v>
      </c>
      <c r="I16" s="41" t="s">
        <v>32</v>
      </c>
      <c r="J16" s="57">
        <v>1.0</v>
      </c>
      <c r="K16" s="57">
        <v>0.0</v>
      </c>
      <c r="L16" s="58" t="s">
        <v>47</v>
      </c>
      <c r="M16" s="46" t="s">
        <v>44</v>
      </c>
      <c r="N16" s="46" t="s">
        <v>53</v>
      </c>
      <c r="O16" s="47" t="s">
        <v>36</v>
      </c>
      <c r="P16" s="47"/>
      <c r="Q16" s="47"/>
      <c r="R16" s="47"/>
      <c r="S16" s="47"/>
      <c r="T16" s="5"/>
      <c r="U16" s="5"/>
      <c r="V16" s="5"/>
      <c r="W16" s="5"/>
      <c r="X16" s="5"/>
      <c r="Y16" s="5"/>
      <c r="Z16" s="6"/>
      <c r="AA16" s="6"/>
      <c r="AB16" s="6"/>
      <c r="AC16" s="6"/>
      <c r="AD16" s="6"/>
    </row>
    <row r="17" ht="15.75" customHeight="1">
      <c r="A17" s="5"/>
      <c r="B17" s="63"/>
      <c r="C17" s="64"/>
      <c r="D17" s="65"/>
      <c r="E17" s="66" t="s">
        <v>54</v>
      </c>
      <c r="F17" s="64"/>
      <c r="G17" s="64"/>
      <c r="H17" s="65"/>
      <c r="I17" s="67"/>
      <c r="J17" s="64"/>
      <c r="K17" s="64"/>
      <c r="L17" s="65"/>
      <c r="M17" s="65"/>
      <c r="N17" s="65"/>
      <c r="O17" s="65"/>
      <c r="P17" s="65"/>
      <c r="Q17" s="65"/>
      <c r="R17" s="65"/>
      <c r="S17" s="65"/>
      <c r="T17" s="5"/>
      <c r="U17" s="5"/>
      <c r="V17" s="5"/>
      <c r="W17" s="5"/>
      <c r="X17" s="5"/>
      <c r="Y17" s="5"/>
      <c r="Z17" s="6"/>
      <c r="AA17" s="6"/>
      <c r="AB17" s="6"/>
      <c r="AC17" s="6"/>
      <c r="AD17" s="6"/>
    </row>
    <row r="18" ht="66.75" customHeight="1">
      <c r="A18" s="5"/>
      <c r="B18" s="38">
        <v>8.0</v>
      </c>
      <c r="C18" s="39" t="s">
        <v>55</v>
      </c>
      <c r="D18" s="62"/>
      <c r="E18" s="41" t="s">
        <v>56</v>
      </c>
      <c r="F18" s="42">
        <v>2.6666666E7</v>
      </c>
      <c r="G18" s="68">
        <v>6810.86</v>
      </c>
      <c r="H18" s="41" t="s">
        <v>57</v>
      </c>
      <c r="I18" s="41" t="s">
        <v>58</v>
      </c>
      <c r="J18" s="57">
        <v>1.0</v>
      </c>
      <c r="K18" s="57">
        <v>0.0</v>
      </c>
      <c r="L18" s="47" t="s">
        <v>59</v>
      </c>
      <c r="M18" s="47" t="s">
        <v>59</v>
      </c>
      <c r="N18" s="47" t="s">
        <v>60</v>
      </c>
      <c r="O18" s="47" t="s">
        <v>61</v>
      </c>
      <c r="P18" s="69">
        <f>F18</f>
        <v>26666666</v>
      </c>
      <c r="Q18" s="69">
        <f>P18/ 3904.17</f>
        <v>6830.303496</v>
      </c>
      <c r="R18" s="70">
        <v>44404.0</v>
      </c>
      <c r="S18" s="47"/>
      <c r="T18" s="5"/>
      <c r="U18" s="5"/>
      <c r="V18" s="5"/>
      <c r="W18" s="5"/>
      <c r="X18" s="5"/>
      <c r="Y18" s="5"/>
      <c r="Z18" s="6"/>
      <c r="AA18" s="6"/>
      <c r="AB18" s="6"/>
      <c r="AC18" s="6"/>
      <c r="AD18" s="6"/>
    </row>
    <row r="19" ht="72.0" customHeight="1">
      <c r="A19" s="5"/>
      <c r="B19" s="38">
        <v>9.0</v>
      </c>
      <c r="C19" s="39" t="s">
        <v>55</v>
      </c>
      <c r="D19" s="62"/>
      <c r="E19" s="41" t="s">
        <v>62</v>
      </c>
      <c r="F19" s="42">
        <v>5.3333333E7</v>
      </c>
      <c r="G19" s="43">
        <f t="shared" ref="G19:G20" si="2">+F19/$D$5</f>
        <v>13806.37414</v>
      </c>
      <c r="H19" s="41" t="s">
        <v>63</v>
      </c>
      <c r="I19" s="41" t="s">
        <v>58</v>
      </c>
      <c r="J19" s="57">
        <v>1.0</v>
      </c>
      <c r="K19" s="57">
        <v>0.0</v>
      </c>
      <c r="L19" s="47" t="s">
        <v>64</v>
      </c>
      <c r="M19" s="47" t="s">
        <v>64</v>
      </c>
      <c r="N19" s="47" t="s">
        <v>35</v>
      </c>
      <c r="O19" s="47" t="s">
        <v>65</v>
      </c>
      <c r="P19" s="69">
        <f>F19/2</f>
        <v>26666666.5</v>
      </c>
      <c r="Q19" s="69">
        <f>P19/ 3980.8</f>
        <v>6698.820966</v>
      </c>
      <c r="R19" s="71">
        <v>44582.0</v>
      </c>
      <c r="S19" s="47" t="s">
        <v>66</v>
      </c>
      <c r="T19" s="5"/>
      <c r="U19" s="5"/>
      <c r="V19" s="5"/>
      <c r="W19" s="5"/>
      <c r="X19" s="5"/>
      <c r="Y19" s="5"/>
      <c r="Z19" s="6"/>
      <c r="AA19" s="6"/>
      <c r="AB19" s="6"/>
      <c r="AC19" s="6"/>
      <c r="AD19" s="6"/>
    </row>
    <row r="20" ht="52.5" customHeight="1">
      <c r="A20" s="5"/>
      <c r="B20" s="38">
        <v>10.0</v>
      </c>
      <c r="C20" s="39" t="s">
        <v>55</v>
      </c>
      <c r="D20" s="40"/>
      <c r="E20" s="41" t="s">
        <v>67</v>
      </c>
      <c r="F20" s="42">
        <f>4450000*8</f>
        <v>35600000</v>
      </c>
      <c r="G20" s="43">
        <f t="shared" si="2"/>
        <v>9215.754799</v>
      </c>
      <c r="H20" s="41" t="s">
        <v>63</v>
      </c>
      <c r="I20" s="41" t="s">
        <v>58</v>
      </c>
      <c r="J20" s="57">
        <v>1.0</v>
      </c>
      <c r="K20" s="57">
        <v>0.0</v>
      </c>
      <c r="L20" s="47" t="s">
        <v>40</v>
      </c>
      <c r="M20" s="47" t="s">
        <v>40</v>
      </c>
      <c r="N20" s="47" t="s">
        <v>68</v>
      </c>
      <c r="O20" s="47" t="s">
        <v>36</v>
      </c>
      <c r="P20" s="47"/>
      <c r="Q20" s="47"/>
      <c r="R20" s="47"/>
      <c r="S20" s="47" t="s">
        <v>69</v>
      </c>
      <c r="T20" s="5"/>
      <c r="U20" s="5"/>
      <c r="V20" s="5"/>
      <c r="W20" s="5"/>
      <c r="X20" s="5"/>
      <c r="Y20" s="5"/>
      <c r="Z20" s="6"/>
      <c r="AA20" s="6"/>
      <c r="AB20" s="6"/>
      <c r="AC20" s="6"/>
      <c r="AD20" s="6"/>
    </row>
    <row r="21" ht="105.75" customHeight="1">
      <c r="A21" s="5"/>
      <c r="B21" s="38">
        <v>11.0</v>
      </c>
      <c r="C21" s="39" t="s">
        <v>55</v>
      </c>
      <c r="D21" s="40"/>
      <c r="E21" s="41" t="s">
        <v>70</v>
      </c>
      <c r="F21" s="42">
        <v>4.4E7</v>
      </c>
      <c r="G21" s="68">
        <v>11201.66</v>
      </c>
      <c r="H21" s="41" t="s">
        <v>63</v>
      </c>
      <c r="I21" s="41" t="s">
        <v>58</v>
      </c>
      <c r="J21" s="57">
        <v>1.0</v>
      </c>
      <c r="K21" s="57">
        <v>0.0</v>
      </c>
      <c r="L21" s="47" t="s">
        <v>59</v>
      </c>
      <c r="M21" s="47" t="s">
        <v>59</v>
      </c>
      <c r="N21" s="47" t="s">
        <v>60</v>
      </c>
      <c r="O21" s="47" t="s">
        <v>61</v>
      </c>
      <c r="P21" s="69">
        <f t="shared" ref="P21:P22" si="3">F21</f>
        <v>44000000</v>
      </c>
      <c r="Q21" s="69">
        <f>P21/ 3808.46</f>
        <v>11553.22624</v>
      </c>
      <c r="R21" s="71">
        <v>44396.0</v>
      </c>
      <c r="S21" s="47" t="s">
        <v>71</v>
      </c>
      <c r="T21" s="5"/>
      <c r="U21" s="5"/>
      <c r="V21" s="5"/>
      <c r="W21" s="5"/>
      <c r="X21" s="5"/>
      <c r="Y21" s="5"/>
      <c r="Z21" s="6"/>
      <c r="AA21" s="6"/>
      <c r="AB21" s="6"/>
      <c r="AC21" s="6"/>
      <c r="AD21" s="6"/>
    </row>
    <row r="22" ht="63.75" customHeight="1">
      <c r="A22" s="5"/>
      <c r="B22" s="38">
        <v>12.0</v>
      </c>
      <c r="C22" s="39" t="s">
        <v>55</v>
      </c>
      <c r="D22" s="40"/>
      <c r="E22" s="41" t="s">
        <v>72</v>
      </c>
      <c r="F22" s="42">
        <v>1.2375E7</v>
      </c>
      <c r="G22" s="43">
        <f t="shared" ref="G22:G25" si="4">+F22/$D$5</f>
        <v>3203.510271</v>
      </c>
      <c r="H22" s="41" t="s">
        <v>63</v>
      </c>
      <c r="I22" s="41" t="s">
        <v>58</v>
      </c>
      <c r="J22" s="57">
        <v>1.0</v>
      </c>
      <c r="K22" s="57">
        <v>0.0</v>
      </c>
      <c r="L22" s="47" t="s">
        <v>64</v>
      </c>
      <c r="M22" s="47" t="s">
        <v>64</v>
      </c>
      <c r="N22" s="47" t="s">
        <v>73</v>
      </c>
      <c r="O22" s="47" t="s">
        <v>61</v>
      </c>
      <c r="P22" s="69">
        <f t="shared" si="3"/>
        <v>12375000</v>
      </c>
      <c r="Q22" s="69">
        <f t="shared" ref="Q22:Q23" si="5">P22/ 3980.8</f>
        <v>3108.671624</v>
      </c>
      <c r="R22" s="70">
        <v>44582.0</v>
      </c>
      <c r="S22" s="47" t="s">
        <v>74</v>
      </c>
      <c r="T22" s="5"/>
      <c r="U22" s="5"/>
      <c r="V22" s="5"/>
      <c r="W22" s="5"/>
      <c r="X22" s="5"/>
      <c r="Y22" s="5"/>
      <c r="Z22" s="6"/>
      <c r="AA22" s="6"/>
      <c r="AB22" s="6"/>
      <c r="AC22" s="6"/>
      <c r="AD22" s="6"/>
    </row>
    <row r="23" ht="57.0" customHeight="1">
      <c r="A23" s="5"/>
      <c r="B23" s="38">
        <v>13.0</v>
      </c>
      <c r="C23" s="39" t="s">
        <v>55</v>
      </c>
      <c r="D23" s="40"/>
      <c r="E23" s="41" t="s">
        <v>72</v>
      </c>
      <c r="F23" s="42">
        <f>5500000*3+4125000</f>
        <v>20625000</v>
      </c>
      <c r="G23" s="43">
        <f t="shared" si="4"/>
        <v>5339.183784</v>
      </c>
      <c r="H23" s="41" t="s">
        <v>75</v>
      </c>
      <c r="I23" s="41" t="s">
        <v>58</v>
      </c>
      <c r="J23" s="57">
        <v>1.0</v>
      </c>
      <c r="K23" s="57">
        <v>0.0</v>
      </c>
      <c r="L23" s="47" t="s">
        <v>73</v>
      </c>
      <c r="M23" s="47" t="s">
        <v>73</v>
      </c>
      <c r="N23" s="47" t="s">
        <v>34</v>
      </c>
      <c r="O23" s="47" t="s">
        <v>65</v>
      </c>
      <c r="P23" s="69">
        <v>1.65E7</v>
      </c>
      <c r="Q23" s="69">
        <f t="shared" si="5"/>
        <v>4144.895498</v>
      </c>
      <c r="R23" s="70">
        <v>44582.0</v>
      </c>
      <c r="S23" s="60" t="s">
        <v>76</v>
      </c>
      <c r="T23" s="5"/>
      <c r="U23" s="5"/>
      <c r="V23" s="5"/>
      <c r="W23" s="5"/>
      <c r="X23" s="5"/>
      <c r="Y23" s="5"/>
      <c r="Z23" s="6"/>
      <c r="AA23" s="6"/>
      <c r="AB23" s="6"/>
      <c r="AC23" s="6"/>
      <c r="AD23" s="6"/>
    </row>
    <row r="24" ht="55.5" customHeight="1">
      <c r="A24" s="5"/>
      <c r="B24" s="38">
        <v>14.0</v>
      </c>
      <c r="C24" s="39" t="s">
        <v>55</v>
      </c>
      <c r="D24" s="40"/>
      <c r="E24" s="41" t="s">
        <v>72</v>
      </c>
      <c r="F24" s="42">
        <v>3.3E7</v>
      </c>
      <c r="G24" s="43">
        <f t="shared" si="4"/>
        <v>8542.694055</v>
      </c>
      <c r="H24" s="41" t="s">
        <v>63</v>
      </c>
      <c r="I24" s="41" t="s">
        <v>58</v>
      </c>
      <c r="J24" s="57">
        <v>1.0</v>
      </c>
      <c r="K24" s="57">
        <v>0.0</v>
      </c>
      <c r="L24" s="47" t="s">
        <v>47</v>
      </c>
      <c r="M24" s="47" t="s">
        <v>47</v>
      </c>
      <c r="N24" s="47" t="s">
        <v>35</v>
      </c>
      <c r="O24" s="47" t="s">
        <v>36</v>
      </c>
      <c r="P24" s="47"/>
      <c r="Q24" s="47"/>
      <c r="R24" s="47"/>
      <c r="S24" s="48" t="s">
        <v>77</v>
      </c>
      <c r="T24" s="5"/>
      <c r="U24" s="5"/>
      <c r="V24" s="5"/>
      <c r="W24" s="5"/>
      <c r="X24" s="5"/>
      <c r="Y24" s="5"/>
      <c r="Z24" s="6"/>
      <c r="AA24" s="6"/>
      <c r="AB24" s="6"/>
      <c r="AC24" s="6"/>
      <c r="AD24" s="6"/>
    </row>
    <row r="25" ht="66.0" customHeight="1">
      <c r="A25" s="5"/>
      <c r="B25" s="38">
        <v>15.0</v>
      </c>
      <c r="C25" s="39" t="s">
        <v>55</v>
      </c>
      <c r="D25" s="40"/>
      <c r="E25" s="41" t="s">
        <v>78</v>
      </c>
      <c r="F25" s="42">
        <v>2.75E7</v>
      </c>
      <c r="G25" s="43">
        <f t="shared" si="4"/>
        <v>7118.911713</v>
      </c>
      <c r="H25" s="41" t="s">
        <v>63</v>
      </c>
      <c r="I25" s="41" t="s">
        <v>58</v>
      </c>
      <c r="J25" s="57">
        <v>1.0</v>
      </c>
      <c r="K25" s="57">
        <v>0.0</v>
      </c>
      <c r="L25" s="47" t="s">
        <v>40</v>
      </c>
      <c r="M25" s="47" t="s">
        <v>40</v>
      </c>
      <c r="N25" s="47" t="s">
        <v>79</v>
      </c>
      <c r="O25" s="47" t="s">
        <v>36</v>
      </c>
      <c r="P25" s="47"/>
      <c r="Q25" s="47"/>
      <c r="R25" s="47"/>
      <c r="S25" s="60" t="s">
        <v>80</v>
      </c>
      <c r="T25" s="5"/>
      <c r="U25" s="5"/>
      <c r="V25" s="5"/>
      <c r="W25" s="5"/>
      <c r="X25" s="5"/>
      <c r="Y25" s="5"/>
      <c r="Z25" s="6"/>
      <c r="AA25" s="6"/>
      <c r="AB25" s="6"/>
      <c r="AC25" s="6"/>
      <c r="AD25" s="6"/>
    </row>
    <row r="26" ht="15.75" customHeight="1">
      <c r="A26" s="5"/>
      <c r="B26" s="63"/>
      <c r="C26" s="64"/>
      <c r="D26" s="65"/>
      <c r="E26" s="66" t="s">
        <v>81</v>
      </c>
      <c r="F26" s="64"/>
      <c r="G26" s="64"/>
      <c r="H26" s="65"/>
      <c r="I26" s="67"/>
      <c r="J26" s="64"/>
      <c r="K26" s="64"/>
      <c r="L26" s="65"/>
      <c r="M26" s="65"/>
      <c r="N26" s="65"/>
      <c r="O26" s="65"/>
      <c r="P26" s="65"/>
      <c r="Q26" s="65"/>
      <c r="R26" s="65"/>
      <c r="S26" s="65"/>
      <c r="T26" s="5"/>
      <c r="U26" s="5"/>
      <c r="V26" s="5"/>
      <c r="W26" s="5"/>
      <c r="X26" s="5"/>
      <c r="Y26" s="5"/>
      <c r="Z26" s="6"/>
      <c r="AA26" s="6"/>
      <c r="AB26" s="6"/>
      <c r="AC26" s="6"/>
      <c r="AD26" s="6"/>
    </row>
    <row r="27" ht="64.5" customHeight="1">
      <c r="A27" s="5"/>
      <c r="B27" s="72">
        <v>16.0</v>
      </c>
      <c r="C27" s="73">
        <v>1.0</v>
      </c>
      <c r="D27" s="74"/>
      <c r="E27" s="75" t="s">
        <v>82</v>
      </c>
      <c r="F27" s="42">
        <v>1.6E7</v>
      </c>
      <c r="G27" s="43">
        <f t="shared" ref="G27:G28" si="6">+F27/$D$5</f>
        <v>4141.912269</v>
      </c>
      <c r="H27" s="44" t="s">
        <v>83</v>
      </c>
      <c r="I27" s="75" t="s">
        <v>32</v>
      </c>
      <c r="J27" s="76">
        <v>1.0</v>
      </c>
      <c r="K27" s="76">
        <v>0.0</v>
      </c>
      <c r="L27" s="46" t="s">
        <v>41</v>
      </c>
      <c r="M27" s="46" t="s">
        <v>50</v>
      </c>
      <c r="N27" s="46" t="s">
        <v>84</v>
      </c>
      <c r="O27" s="47" t="s">
        <v>36</v>
      </c>
      <c r="P27" s="47"/>
      <c r="Q27" s="47"/>
      <c r="R27" s="47"/>
      <c r="S27" s="61"/>
      <c r="T27" s="5"/>
      <c r="U27" s="5"/>
      <c r="V27" s="5"/>
      <c r="W27" s="5"/>
      <c r="X27" s="5"/>
      <c r="Y27" s="5"/>
      <c r="Z27" s="6"/>
      <c r="AA27" s="6"/>
      <c r="AB27" s="6"/>
      <c r="AC27" s="6"/>
      <c r="AD27" s="6"/>
    </row>
    <row r="28" ht="83.25" customHeight="1">
      <c r="A28" s="5"/>
      <c r="B28" s="38">
        <v>17.0</v>
      </c>
      <c r="C28" s="39">
        <v>1.0</v>
      </c>
      <c r="D28" s="40"/>
      <c r="E28" s="44" t="s">
        <v>85</v>
      </c>
      <c r="F28" s="42">
        <v>5.225416E8</v>
      </c>
      <c r="G28" s="43">
        <f t="shared" si="6"/>
        <v>135270.0915</v>
      </c>
      <c r="H28" s="41" t="s">
        <v>86</v>
      </c>
      <c r="I28" s="41" t="s">
        <v>32</v>
      </c>
      <c r="J28" s="57">
        <f>100%-K28</f>
        <v>0.5215691918</v>
      </c>
      <c r="K28" s="57">
        <v>0.47843080818828587</v>
      </c>
      <c r="L28" s="46" t="s">
        <v>50</v>
      </c>
      <c r="M28" s="46" t="s">
        <v>87</v>
      </c>
      <c r="N28" s="46" t="s">
        <v>88</v>
      </c>
      <c r="O28" s="47" t="s">
        <v>36</v>
      </c>
      <c r="P28" s="47"/>
      <c r="Q28" s="47"/>
      <c r="R28" s="47"/>
      <c r="S28" s="60" t="s">
        <v>89</v>
      </c>
      <c r="T28" s="5"/>
      <c r="U28" s="5"/>
      <c r="V28" s="5"/>
      <c r="W28" s="5"/>
      <c r="X28" s="5"/>
      <c r="Y28" s="5"/>
      <c r="Z28" s="6"/>
      <c r="AA28" s="6"/>
      <c r="AB28" s="6"/>
      <c r="AC28" s="6"/>
      <c r="AD28" s="6"/>
    </row>
    <row r="29" ht="15.75" customHeight="1">
      <c r="A29" s="5"/>
      <c r="B29" s="77"/>
      <c r="C29" s="78"/>
      <c r="D29" s="79"/>
      <c r="E29" s="34" t="s">
        <v>90</v>
      </c>
      <c r="F29" s="78"/>
      <c r="G29" s="78"/>
      <c r="H29" s="80"/>
      <c r="I29" s="67"/>
      <c r="J29" s="81"/>
      <c r="K29" s="81"/>
      <c r="L29" s="80"/>
      <c r="M29" s="80"/>
      <c r="N29" s="80"/>
      <c r="O29" s="80"/>
      <c r="P29" s="80"/>
      <c r="Q29" s="80"/>
      <c r="R29" s="80"/>
      <c r="S29" s="80"/>
      <c r="T29" s="5"/>
      <c r="U29" s="5"/>
      <c r="V29" s="5"/>
      <c r="W29" s="5"/>
      <c r="X29" s="5"/>
      <c r="Y29" s="5"/>
      <c r="Z29" s="6"/>
      <c r="AA29" s="6"/>
      <c r="AB29" s="6"/>
      <c r="AC29" s="6"/>
      <c r="AD29" s="6"/>
    </row>
    <row r="30" ht="105.0" customHeight="1">
      <c r="A30" s="5"/>
      <c r="B30" s="38">
        <v>18.0</v>
      </c>
      <c r="C30" s="82">
        <v>3.0</v>
      </c>
      <c r="D30" s="83"/>
      <c r="E30" s="84" t="s">
        <v>91</v>
      </c>
      <c r="F30" s="42">
        <v>4.6E7</v>
      </c>
      <c r="G30" s="43">
        <f>+F30/$D$5</f>
        <v>11907.99777</v>
      </c>
      <c r="H30" s="85" t="s">
        <v>92</v>
      </c>
      <c r="I30" s="41" t="s">
        <v>58</v>
      </c>
      <c r="J30" s="86">
        <v>1.0</v>
      </c>
      <c r="K30" s="86">
        <v>0.0</v>
      </c>
      <c r="L30" s="87" t="s">
        <v>40</v>
      </c>
      <c r="M30" s="87" t="s">
        <v>50</v>
      </c>
      <c r="N30" s="87" t="s">
        <v>93</v>
      </c>
      <c r="O30" s="87" t="s">
        <v>36</v>
      </c>
      <c r="P30" s="87"/>
      <c r="Q30" s="87"/>
      <c r="R30" s="87"/>
      <c r="S30" s="87"/>
      <c r="T30" s="5"/>
      <c r="U30" s="5"/>
      <c r="V30" s="5"/>
      <c r="W30" s="5"/>
      <c r="X30" s="5"/>
      <c r="Y30" s="5"/>
      <c r="Z30" s="6"/>
      <c r="AA30" s="6"/>
      <c r="AB30" s="6"/>
      <c r="AC30" s="6"/>
      <c r="AD30" s="6"/>
    </row>
    <row r="31" ht="15.75" customHeight="1">
      <c r="A31" s="5"/>
      <c r="B31" s="88" t="s">
        <v>94</v>
      </c>
      <c r="C31" s="12"/>
      <c r="D31" s="12"/>
      <c r="E31" s="13"/>
      <c r="F31" s="89">
        <f t="shared" ref="F31:G31" si="7">+SUM(F30,F27:F28,F18:F25,F10:F16)</f>
        <v>2678519201</v>
      </c>
      <c r="G31" s="89">
        <f t="shared" si="7"/>
        <v>693106.0457</v>
      </c>
      <c r="H31" s="89">
        <f>+(250000000+50000000)/D5</f>
        <v>77660.85505</v>
      </c>
      <c r="I31" s="5"/>
      <c r="J31" s="90"/>
      <c r="K31" s="90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6"/>
      <c r="AA31" s="6"/>
      <c r="AB31" s="6"/>
      <c r="AC31" s="6"/>
      <c r="AD31" s="6"/>
    </row>
    <row r="32" ht="15.75" customHeight="1">
      <c r="A32" s="5"/>
      <c r="B32" s="91"/>
      <c r="C32" s="92"/>
      <c r="D32" s="92"/>
      <c r="E32" s="93"/>
      <c r="F32" s="27"/>
      <c r="G32" s="27"/>
      <c r="H32" s="27"/>
      <c r="I32" s="5"/>
      <c r="J32" s="90"/>
      <c r="K32" s="90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6"/>
      <c r="AA32" s="6"/>
      <c r="AB32" s="6"/>
      <c r="AC32" s="6"/>
      <c r="AD32" s="6"/>
    </row>
    <row r="33" ht="15.75" customHeight="1">
      <c r="A33" s="5"/>
      <c r="B33" s="5"/>
      <c r="C33" s="5"/>
      <c r="D33" s="5"/>
      <c r="E33" s="5"/>
      <c r="F33" s="90"/>
      <c r="G33" s="90"/>
      <c r="H33" s="94"/>
      <c r="I33" s="5"/>
      <c r="J33" s="90"/>
      <c r="K33" s="90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6"/>
      <c r="AA33" s="6"/>
      <c r="AB33" s="6"/>
      <c r="AC33" s="6"/>
      <c r="AD33" s="6"/>
    </row>
    <row r="34" ht="15.75" customHeight="1">
      <c r="A34" s="5"/>
      <c r="B34" s="5"/>
      <c r="C34" s="5"/>
      <c r="D34" s="5"/>
      <c r="E34" s="5"/>
      <c r="F34" s="90"/>
      <c r="G34" s="90"/>
      <c r="H34" s="95"/>
      <c r="I34" s="96"/>
      <c r="J34" s="90"/>
      <c r="K34" s="90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6"/>
      <c r="AA34" s="6"/>
      <c r="AB34" s="6"/>
      <c r="AC34" s="6"/>
      <c r="AD34" s="6"/>
    </row>
    <row r="35" ht="15.75" customHeight="1">
      <c r="A35" s="97" t="s">
        <v>95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3"/>
      <c r="T35" s="98"/>
      <c r="U35" s="98"/>
      <c r="V35" s="98"/>
      <c r="W35" s="5"/>
      <c r="X35" s="5"/>
      <c r="Y35" s="5"/>
      <c r="Z35" s="6"/>
      <c r="AA35" s="6"/>
      <c r="AB35" s="6"/>
      <c r="AC35" s="6"/>
      <c r="AD35" s="6"/>
    </row>
    <row r="36" ht="15.75" customHeight="1">
      <c r="A36" s="99"/>
      <c r="S36" s="100"/>
      <c r="T36" s="98"/>
      <c r="U36" s="98"/>
      <c r="V36" s="98"/>
      <c r="W36" s="5"/>
      <c r="X36" s="5"/>
      <c r="Y36" s="5"/>
      <c r="Z36" s="6"/>
      <c r="AA36" s="6"/>
      <c r="AB36" s="6"/>
      <c r="AC36" s="6"/>
      <c r="AD36" s="6"/>
    </row>
    <row r="37" ht="15.75" customHeight="1">
      <c r="A37" s="91"/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3"/>
      <c r="T37" s="98"/>
      <c r="U37" s="98"/>
      <c r="V37" s="98"/>
      <c r="W37" s="5"/>
      <c r="X37" s="5"/>
      <c r="Y37" s="5"/>
      <c r="Z37" s="6"/>
      <c r="AA37" s="6"/>
      <c r="AB37" s="6"/>
      <c r="AC37" s="6"/>
      <c r="AD37" s="6"/>
    </row>
    <row r="38" ht="15.75" customHeight="1">
      <c r="A38" s="97" t="s">
        <v>96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3"/>
      <c r="T38" s="98"/>
      <c r="U38" s="98"/>
      <c r="V38" s="98"/>
      <c r="W38" s="5"/>
      <c r="X38" s="5"/>
      <c r="Y38" s="5"/>
      <c r="Z38" s="6"/>
      <c r="AA38" s="6"/>
      <c r="AB38" s="6"/>
      <c r="AC38" s="6"/>
      <c r="AD38" s="6"/>
    </row>
    <row r="39" ht="15.75" customHeight="1">
      <c r="A39" s="101" t="s">
        <v>97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4"/>
      <c r="T39" s="98"/>
      <c r="U39" s="98"/>
      <c r="V39" s="98"/>
      <c r="W39" s="5"/>
      <c r="X39" s="5"/>
      <c r="Y39" s="5"/>
      <c r="Z39" s="6"/>
      <c r="AA39" s="6"/>
      <c r="AB39" s="6"/>
      <c r="AC39" s="6"/>
      <c r="AD39" s="6"/>
    </row>
    <row r="40" ht="15.75" customHeight="1">
      <c r="A40" s="101" t="s">
        <v>98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4"/>
      <c r="T40" s="98"/>
      <c r="U40" s="98"/>
      <c r="V40" s="98"/>
      <c r="W40" s="5"/>
      <c r="X40" s="5"/>
      <c r="Y40" s="5"/>
      <c r="Z40" s="6"/>
      <c r="AA40" s="6"/>
      <c r="AB40" s="6"/>
      <c r="AC40" s="6"/>
      <c r="AD40" s="6"/>
    </row>
    <row r="41" ht="15.75" customHeight="1">
      <c r="A41" s="101" t="s">
        <v>99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4"/>
      <c r="T41" s="98"/>
      <c r="U41" s="98"/>
      <c r="V41" s="98"/>
      <c r="W41" s="5"/>
      <c r="X41" s="5"/>
      <c r="Y41" s="5"/>
      <c r="Z41" s="6"/>
      <c r="AA41" s="6"/>
      <c r="AB41" s="6"/>
      <c r="AC41" s="6"/>
      <c r="AD41" s="6"/>
    </row>
    <row r="42" ht="15.75" customHeight="1">
      <c r="A42" s="101" t="s">
        <v>100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4"/>
      <c r="T42" s="98"/>
      <c r="U42" s="98"/>
      <c r="V42" s="98"/>
      <c r="W42" s="5"/>
      <c r="X42" s="5"/>
      <c r="Y42" s="5"/>
      <c r="Z42" s="6"/>
      <c r="AA42" s="6"/>
      <c r="AB42" s="6"/>
      <c r="AC42" s="6"/>
      <c r="AD42" s="6"/>
    </row>
    <row r="43" ht="15.75" customHeight="1">
      <c r="A43" s="101" t="s">
        <v>101</v>
      </c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4"/>
      <c r="T43" s="98"/>
      <c r="U43" s="98"/>
      <c r="V43" s="98"/>
      <c r="W43" s="5"/>
      <c r="X43" s="5"/>
      <c r="Y43" s="5"/>
      <c r="Z43" s="6"/>
      <c r="AA43" s="6"/>
      <c r="AB43" s="6"/>
      <c r="AC43" s="6"/>
      <c r="AD43" s="6"/>
    </row>
    <row r="44" ht="15.75" customHeight="1">
      <c r="A44" s="5"/>
      <c r="B44" s="5"/>
      <c r="C44" s="5"/>
      <c r="D44" s="5"/>
      <c r="E44" s="5"/>
      <c r="F44" s="90"/>
      <c r="G44" s="90"/>
      <c r="H44" s="98"/>
      <c r="I44" s="5"/>
      <c r="J44" s="90"/>
      <c r="K44" s="90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6"/>
      <c r="AA44" s="6"/>
      <c r="AB44" s="6"/>
      <c r="AC44" s="6"/>
      <c r="AD44" s="6"/>
    </row>
    <row r="45" ht="15.75" customHeight="1">
      <c r="A45" s="5"/>
      <c r="B45" s="5"/>
      <c r="C45" s="5"/>
      <c r="D45" s="5"/>
      <c r="E45" s="5"/>
      <c r="F45" s="90"/>
      <c r="G45" s="90"/>
      <c r="H45" s="102"/>
      <c r="I45" s="5"/>
      <c r="J45" s="90"/>
      <c r="K45" s="90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6"/>
      <c r="AA45" s="6"/>
      <c r="AB45" s="6"/>
      <c r="AC45" s="6"/>
      <c r="AD45" s="6"/>
    </row>
    <row r="46" ht="15.75" customHeight="1">
      <c r="A46" s="5"/>
      <c r="B46" s="5"/>
      <c r="C46" s="5"/>
      <c r="D46" s="103"/>
      <c r="E46" s="103"/>
      <c r="F46" s="104"/>
      <c r="G46" s="104"/>
      <c r="H46" s="95"/>
      <c r="I46" s="5"/>
      <c r="J46" s="90"/>
      <c r="K46" s="90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6"/>
      <c r="AA46" s="6"/>
      <c r="AB46" s="6"/>
      <c r="AC46" s="6"/>
      <c r="AD46" s="6"/>
    </row>
    <row r="47" ht="15.75" customHeight="1">
      <c r="A47" s="5"/>
      <c r="B47" s="5"/>
      <c r="C47" s="5"/>
      <c r="D47" s="103"/>
      <c r="E47" s="103"/>
      <c r="F47" s="104"/>
      <c r="G47" s="104"/>
      <c r="H47" s="98"/>
      <c r="I47" s="5"/>
      <c r="J47" s="90"/>
      <c r="K47" s="90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6"/>
      <c r="AA47" s="6"/>
      <c r="AB47" s="6"/>
      <c r="AC47" s="6"/>
      <c r="AD47" s="6"/>
    </row>
    <row r="48" ht="15.75" customHeight="1">
      <c r="A48" s="5"/>
      <c r="B48" s="5"/>
      <c r="C48" s="5"/>
      <c r="D48" s="5"/>
      <c r="E48" s="5"/>
      <c r="F48" s="90"/>
      <c r="G48" s="90"/>
      <c r="H48" s="98"/>
      <c r="I48" s="5"/>
      <c r="J48" s="90"/>
      <c r="K48" s="90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6"/>
      <c r="AA48" s="6"/>
      <c r="AB48" s="6"/>
      <c r="AC48" s="6"/>
      <c r="AD48" s="6"/>
    </row>
    <row r="49" ht="15.75" customHeight="1">
      <c r="A49" s="5"/>
      <c r="B49" s="5"/>
      <c r="C49" s="5"/>
      <c r="D49" s="5"/>
      <c r="E49" s="5"/>
      <c r="F49" s="90"/>
      <c r="G49" s="90"/>
      <c r="H49" s="98"/>
      <c r="I49" s="5"/>
      <c r="J49" s="90"/>
      <c r="K49" s="90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6"/>
      <c r="AA49" s="6"/>
      <c r="AB49" s="6"/>
      <c r="AC49" s="6"/>
      <c r="AD49" s="6"/>
    </row>
    <row r="50" ht="15.75" customHeight="1">
      <c r="A50" s="5"/>
      <c r="B50" s="5"/>
      <c r="C50" s="5"/>
      <c r="D50" s="5"/>
      <c r="E50" s="5"/>
      <c r="F50" s="90"/>
      <c r="G50" s="90"/>
      <c r="H50" s="98"/>
      <c r="I50" s="5"/>
      <c r="J50" s="90"/>
      <c r="K50" s="90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6"/>
      <c r="AA50" s="6"/>
      <c r="AB50" s="6"/>
      <c r="AC50" s="6"/>
      <c r="AD50" s="6"/>
    </row>
    <row r="51" ht="15.75" customHeight="1">
      <c r="A51" s="5"/>
      <c r="B51" s="5"/>
      <c r="C51" s="5"/>
      <c r="D51" s="5"/>
      <c r="E51" s="5"/>
      <c r="F51" s="90"/>
      <c r="G51" s="90"/>
      <c r="H51" s="98"/>
      <c r="I51" s="5"/>
      <c r="J51" s="90"/>
      <c r="K51" s="90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6"/>
      <c r="AA51" s="6"/>
      <c r="AB51" s="6"/>
      <c r="AC51" s="6"/>
      <c r="AD51" s="6"/>
    </row>
    <row r="52" ht="15.75" customHeight="1">
      <c r="A52" s="5"/>
      <c r="B52" s="5"/>
      <c r="C52" s="5"/>
      <c r="D52" s="5"/>
      <c r="E52" s="5"/>
      <c r="F52" s="90"/>
      <c r="G52" s="90"/>
      <c r="H52" s="98"/>
      <c r="I52" s="5"/>
      <c r="J52" s="90"/>
      <c r="K52" s="90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6"/>
      <c r="AA52" s="6"/>
      <c r="AB52" s="6"/>
      <c r="AC52" s="6"/>
      <c r="AD52" s="6"/>
    </row>
    <row r="53" ht="15.75" customHeight="1">
      <c r="A53" s="5"/>
      <c r="B53" s="5"/>
      <c r="C53" s="5"/>
      <c r="D53" s="5"/>
      <c r="E53" s="5"/>
      <c r="F53" s="90"/>
      <c r="G53" s="90"/>
      <c r="H53" s="98"/>
      <c r="I53" s="5"/>
      <c r="J53" s="90"/>
      <c r="K53" s="90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6"/>
      <c r="AA53" s="6"/>
      <c r="AB53" s="6"/>
      <c r="AC53" s="6"/>
      <c r="AD53" s="6"/>
    </row>
    <row r="54" ht="15.75" customHeight="1">
      <c r="A54" s="5"/>
      <c r="B54" s="5"/>
      <c r="C54" s="5"/>
      <c r="D54" s="5"/>
      <c r="E54" s="5"/>
      <c r="F54" s="90"/>
      <c r="G54" s="90"/>
      <c r="H54" s="98"/>
      <c r="I54" s="5"/>
      <c r="J54" s="90"/>
      <c r="K54" s="90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6"/>
      <c r="AA54" s="6"/>
      <c r="AB54" s="6"/>
      <c r="AC54" s="6"/>
      <c r="AD54" s="6"/>
    </row>
    <row r="55" ht="15.75" customHeight="1">
      <c r="A55" s="5"/>
      <c r="B55" s="5"/>
      <c r="C55" s="5"/>
      <c r="D55" s="5"/>
      <c r="E55" s="5"/>
      <c r="F55" s="90"/>
      <c r="G55" s="90"/>
      <c r="H55" s="98"/>
      <c r="I55" s="5"/>
      <c r="J55" s="90"/>
      <c r="K55" s="90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6"/>
      <c r="AA55" s="6"/>
      <c r="AB55" s="6"/>
      <c r="AC55" s="6"/>
      <c r="AD55" s="6"/>
    </row>
    <row r="56" ht="15.75" customHeight="1">
      <c r="A56" s="5"/>
      <c r="B56" s="5"/>
      <c r="C56" s="5"/>
      <c r="D56" s="5"/>
      <c r="E56" s="5"/>
      <c r="F56" s="90"/>
      <c r="G56" s="90"/>
      <c r="H56" s="98"/>
      <c r="I56" s="5"/>
      <c r="J56" s="90"/>
      <c r="K56" s="90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6"/>
      <c r="AA56" s="6"/>
      <c r="AB56" s="6"/>
      <c r="AC56" s="6"/>
      <c r="AD56" s="6"/>
    </row>
    <row r="57" ht="15.75" customHeight="1">
      <c r="A57" s="5"/>
      <c r="B57" s="5"/>
      <c r="C57" s="5"/>
      <c r="D57" s="5"/>
      <c r="E57" s="5"/>
      <c r="F57" s="90"/>
      <c r="G57" s="90"/>
      <c r="H57" s="98"/>
      <c r="I57" s="5"/>
      <c r="J57" s="90"/>
      <c r="K57" s="90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6"/>
      <c r="AA57" s="6"/>
      <c r="AB57" s="6"/>
      <c r="AC57" s="6"/>
      <c r="AD57" s="6"/>
    </row>
    <row r="58" ht="15.75" customHeight="1">
      <c r="A58" s="5"/>
      <c r="B58" s="5"/>
      <c r="C58" s="5"/>
      <c r="D58" s="5"/>
      <c r="E58" s="5"/>
      <c r="F58" s="90"/>
      <c r="G58" s="90"/>
      <c r="H58" s="98"/>
      <c r="I58" s="5"/>
      <c r="J58" s="90"/>
      <c r="K58" s="90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6"/>
      <c r="AA58" s="6"/>
      <c r="AB58" s="6"/>
      <c r="AC58" s="6"/>
      <c r="AD58" s="6"/>
    </row>
    <row r="59" ht="15.75" customHeight="1">
      <c r="A59" s="5"/>
      <c r="B59" s="5"/>
      <c r="C59" s="5"/>
      <c r="D59" s="5"/>
      <c r="E59" s="5"/>
      <c r="F59" s="90"/>
      <c r="G59" s="90"/>
      <c r="H59" s="98"/>
      <c r="I59" s="5"/>
      <c r="J59" s="90"/>
      <c r="K59" s="90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6"/>
      <c r="AA59" s="6"/>
      <c r="AB59" s="6"/>
      <c r="AC59" s="6"/>
      <c r="AD59" s="6"/>
    </row>
    <row r="60" ht="15.75" customHeight="1">
      <c r="A60" s="5"/>
      <c r="B60" s="5"/>
      <c r="C60" s="5"/>
      <c r="D60" s="5"/>
      <c r="E60" s="5"/>
      <c r="F60" s="90"/>
      <c r="G60" s="90"/>
      <c r="H60" s="98"/>
      <c r="I60" s="5"/>
      <c r="J60" s="90"/>
      <c r="K60" s="90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6"/>
      <c r="AA60" s="6"/>
      <c r="AB60" s="6"/>
      <c r="AC60" s="6"/>
      <c r="AD60" s="6"/>
    </row>
    <row r="61" ht="15.75" customHeight="1">
      <c r="A61" s="5"/>
      <c r="B61" s="5"/>
      <c r="C61" s="5"/>
      <c r="D61" s="5"/>
      <c r="E61" s="5"/>
      <c r="F61" s="90"/>
      <c r="G61" s="90"/>
      <c r="H61" s="98"/>
      <c r="I61" s="5"/>
      <c r="J61" s="90"/>
      <c r="K61" s="90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6"/>
      <c r="AA61" s="6"/>
      <c r="AB61" s="6"/>
      <c r="AC61" s="6"/>
      <c r="AD61" s="6"/>
    </row>
    <row r="62" ht="15.75" customHeight="1">
      <c r="A62" s="5"/>
      <c r="B62" s="5"/>
      <c r="C62" s="5"/>
      <c r="D62" s="5"/>
      <c r="E62" s="5"/>
      <c r="F62" s="90"/>
      <c r="G62" s="90"/>
      <c r="H62" s="98"/>
      <c r="I62" s="5"/>
      <c r="J62" s="90"/>
      <c r="K62" s="90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6"/>
      <c r="AA62" s="6"/>
      <c r="AB62" s="6"/>
      <c r="AC62" s="6"/>
      <c r="AD62" s="6"/>
    </row>
    <row r="63" ht="15.75" customHeight="1">
      <c r="A63" s="5"/>
      <c r="B63" s="5"/>
      <c r="C63" s="5"/>
      <c r="D63" s="5"/>
      <c r="E63" s="5"/>
      <c r="F63" s="90"/>
      <c r="G63" s="90"/>
      <c r="H63" s="98"/>
      <c r="I63" s="5"/>
      <c r="J63" s="90"/>
      <c r="K63" s="90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6"/>
      <c r="AA63" s="6"/>
      <c r="AB63" s="6"/>
      <c r="AC63" s="6"/>
      <c r="AD63" s="6"/>
    </row>
    <row r="64" ht="15.75" customHeight="1">
      <c r="A64" s="5"/>
      <c r="B64" s="5"/>
      <c r="C64" s="5"/>
      <c r="D64" s="5"/>
      <c r="E64" s="5"/>
      <c r="F64" s="90"/>
      <c r="G64" s="90"/>
      <c r="H64" s="98"/>
      <c r="I64" s="5"/>
      <c r="J64" s="90"/>
      <c r="K64" s="90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6"/>
      <c r="AA64" s="6"/>
      <c r="AB64" s="6"/>
      <c r="AC64" s="6"/>
      <c r="AD64" s="6"/>
    </row>
    <row r="65" ht="15.75" customHeight="1">
      <c r="A65" s="5"/>
      <c r="B65" s="5"/>
      <c r="C65" s="5"/>
      <c r="D65" s="5"/>
      <c r="E65" s="5"/>
      <c r="F65" s="90"/>
      <c r="G65" s="90"/>
      <c r="H65" s="98"/>
      <c r="I65" s="5"/>
      <c r="J65" s="90"/>
      <c r="K65" s="90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6"/>
      <c r="AA65" s="6"/>
      <c r="AB65" s="6"/>
      <c r="AC65" s="6"/>
      <c r="AD65" s="6"/>
    </row>
    <row r="66" ht="15.75" customHeight="1">
      <c r="A66" s="5"/>
      <c r="B66" s="5"/>
      <c r="C66" s="5"/>
      <c r="D66" s="5"/>
      <c r="E66" s="5"/>
      <c r="F66" s="90"/>
      <c r="G66" s="90"/>
      <c r="H66" s="98"/>
      <c r="I66" s="5"/>
      <c r="J66" s="90"/>
      <c r="K66" s="90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6"/>
      <c r="AA66" s="6"/>
      <c r="AB66" s="6"/>
      <c r="AC66" s="6"/>
      <c r="AD66" s="6"/>
    </row>
    <row r="67" ht="15.75" customHeight="1">
      <c r="A67" s="5"/>
      <c r="B67" s="5"/>
      <c r="C67" s="5"/>
      <c r="D67" s="5"/>
      <c r="E67" s="5"/>
      <c r="F67" s="90"/>
      <c r="G67" s="90"/>
      <c r="H67" s="98"/>
      <c r="I67" s="5"/>
      <c r="J67" s="90"/>
      <c r="K67" s="90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6"/>
      <c r="AA67" s="6"/>
      <c r="AB67" s="6"/>
      <c r="AC67" s="6"/>
      <c r="AD67" s="6"/>
    </row>
    <row r="68" ht="15.75" customHeight="1">
      <c r="A68" s="5"/>
      <c r="B68" s="5"/>
      <c r="C68" s="5"/>
      <c r="D68" s="5"/>
      <c r="E68" s="5"/>
      <c r="F68" s="90"/>
      <c r="G68" s="90"/>
      <c r="H68" s="98"/>
      <c r="I68" s="5"/>
      <c r="J68" s="90"/>
      <c r="K68" s="90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6"/>
      <c r="AA68" s="6"/>
      <c r="AB68" s="6"/>
      <c r="AC68" s="6"/>
      <c r="AD68" s="6"/>
    </row>
    <row r="69" ht="15.75" customHeight="1">
      <c r="A69" s="5"/>
      <c r="B69" s="5"/>
      <c r="C69" s="5"/>
      <c r="D69" s="5"/>
      <c r="E69" s="5"/>
      <c r="F69" s="90"/>
      <c r="G69" s="90"/>
      <c r="H69" s="98"/>
      <c r="I69" s="5"/>
      <c r="J69" s="90"/>
      <c r="K69" s="90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6"/>
      <c r="AA69" s="6"/>
      <c r="AB69" s="6"/>
      <c r="AC69" s="6"/>
      <c r="AD69" s="6"/>
    </row>
    <row r="70" ht="15.75" customHeight="1">
      <c r="A70" s="5"/>
      <c r="B70" s="5"/>
      <c r="C70" s="5"/>
      <c r="D70" s="5"/>
      <c r="E70" s="5"/>
      <c r="F70" s="90"/>
      <c r="G70" s="90"/>
      <c r="H70" s="98"/>
      <c r="I70" s="5"/>
      <c r="J70" s="90"/>
      <c r="K70" s="90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6"/>
      <c r="AA70" s="6"/>
      <c r="AB70" s="6"/>
      <c r="AC70" s="6"/>
      <c r="AD70" s="6"/>
    </row>
    <row r="71" ht="15.75" customHeight="1">
      <c r="A71" s="5"/>
      <c r="B71" s="5"/>
      <c r="C71" s="5"/>
      <c r="D71" s="5"/>
      <c r="E71" s="5"/>
      <c r="F71" s="90"/>
      <c r="G71" s="90"/>
      <c r="H71" s="98"/>
      <c r="I71" s="5"/>
      <c r="J71" s="90"/>
      <c r="K71" s="90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6"/>
      <c r="AA71" s="6"/>
      <c r="AB71" s="6"/>
      <c r="AC71" s="6"/>
      <c r="AD71" s="6"/>
    </row>
    <row r="72" ht="15.75" customHeight="1">
      <c r="A72" s="5"/>
      <c r="B72" s="5"/>
      <c r="C72" s="5"/>
      <c r="D72" s="5"/>
      <c r="E72" s="5"/>
      <c r="F72" s="90"/>
      <c r="G72" s="90"/>
      <c r="H72" s="98"/>
      <c r="I72" s="5"/>
      <c r="J72" s="90"/>
      <c r="K72" s="90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6"/>
      <c r="AA72" s="6"/>
      <c r="AB72" s="6"/>
      <c r="AC72" s="6"/>
      <c r="AD72" s="6"/>
    </row>
    <row r="73" ht="15.75" customHeight="1">
      <c r="A73" s="5"/>
      <c r="B73" s="5"/>
      <c r="C73" s="5"/>
      <c r="D73" s="5"/>
      <c r="E73" s="5"/>
      <c r="F73" s="90"/>
      <c r="G73" s="90"/>
      <c r="H73" s="98"/>
      <c r="I73" s="5"/>
      <c r="J73" s="90"/>
      <c r="K73" s="90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6"/>
      <c r="AA73" s="6"/>
      <c r="AB73" s="6"/>
      <c r="AC73" s="6"/>
      <c r="AD73" s="6"/>
    </row>
    <row r="74" ht="15.75" customHeight="1">
      <c r="A74" s="5"/>
      <c r="B74" s="5"/>
      <c r="C74" s="5"/>
      <c r="D74" s="5"/>
      <c r="E74" s="5"/>
      <c r="F74" s="90"/>
      <c r="G74" s="90"/>
      <c r="H74" s="98"/>
      <c r="I74" s="5"/>
      <c r="J74" s="90"/>
      <c r="K74" s="90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6"/>
      <c r="AA74" s="6"/>
      <c r="AB74" s="6"/>
      <c r="AC74" s="6"/>
      <c r="AD74" s="6"/>
    </row>
    <row r="75" ht="15.75" customHeight="1">
      <c r="A75" s="5"/>
      <c r="B75" s="5"/>
      <c r="C75" s="5"/>
      <c r="D75" s="5"/>
      <c r="E75" s="5"/>
      <c r="F75" s="90"/>
      <c r="G75" s="90"/>
      <c r="H75" s="98"/>
      <c r="I75" s="5"/>
      <c r="J75" s="90"/>
      <c r="K75" s="90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6"/>
      <c r="AA75" s="6"/>
      <c r="AB75" s="6"/>
      <c r="AC75" s="6"/>
      <c r="AD75" s="6"/>
    </row>
    <row r="76" ht="15.75" customHeight="1">
      <c r="A76" s="5"/>
      <c r="B76" s="5"/>
      <c r="C76" s="5"/>
      <c r="D76" s="5"/>
      <c r="E76" s="5"/>
      <c r="F76" s="90"/>
      <c r="G76" s="90"/>
      <c r="H76" s="98"/>
      <c r="I76" s="5"/>
      <c r="J76" s="90"/>
      <c r="K76" s="90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6"/>
      <c r="AA76" s="6"/>
      <c r="AB76" s="6"/>
      <c r="AC76" s="6"/>
      <c r="AD76" s="6"/>
    </row>
    <row r="77" ht="15.75" customHeight="1">
      <c r="A77" s="5"/>
      <c r="B77" s="5"/>
      <c r="C77" s="5"/>
      <c r="D77" s="5"/>
      <c r="E77" s="5"/>
      <c r="F77" s="90"/>
      <c r="G77" s="90"/>
      <c r="H77" s="98"/>
      <c r="I77" s="5"/>
      <c r="J77" s="90"/>
      <c r="K77" s="90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6"/>
      <c r="AA77" s="6"/>
      <c r="AB77" s="6"/>
      <c r="AC77" s="6"/>
      <c r="AD77" s="6"/>
    </row>
    <row r="78" ht="15.75" customHeight="1">
      <c r="A78" s="5"/>
      <c r="B78" s="5"/>
      <c r="C78" s="5"/>
      <c r="D78" s="5"/>
      <c r="E78" s="5"/>
      <c r="F78" s="90"/>
      <c r="G78" s="90"/>
      <c r="H78" s="98"/>
      <c r="I78" s="5"/>
      <c r="J78" s="90"/>
      <c r="K78" s="90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6"/>
      <c r="AA78" s="6"/>
      <c r="AB78" s="6"/>
      <c r="AC78" s="6"/>
      <c r="AD78" s="6"/>
    </row>
    <row r="79" ht="15.75" customHeight="1">
      <c r="A79" s="5"/>
      <c r="B79" s="5"/>
      <c r="C79" s="5"/>
      <c r="D79" s="5"/>
      <c r="E79" s="5"/>
      <c r="F79" s="90"/>
      <c r="G79" s="90"/>
      <c r="H79" s="98"/>
      <c r="I79" s="5"/>
      <c r="J79" s="90"/>
      <c r="K79" s="90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6"/>
      <c r="AA79" s="6"/>
      <c r="AB79" s="6"/>
      <c r="AC79" s="6"/>
      <c r="AD79" s="6"/>
    </row>
    <row r="80" ht="15.75" customHeight="1">
      <c r="A80" s="5"/>
      <c r="B80" s="5"/>
      <c r="C80" s="5"/>
      <c r="D80" s="5"/>
      <c r="E80" s="5"/>
      <c r="F80" s="90"/>
      <c r="G80" s="90"/>
      <c r="H80" s="98"/>
      <c r="I80" s="5"/>
      <c r="J80" s="90"/>
      <c r="K80" s="90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6"/>
      <c r="AA80" s="6"/>
      <c r="AB80" s="6"/>
      <c r="AC80" s="6"/>
      <c r="AD80" s="6"/>
    </row>
    <row r="81" ht="15.75" customHeight="1">
      <c r="A81" s="5"/>
      <c r="B81" s="5"/>
      <c r="C81" s="5"/>
      <c r="D81" s="5"/>
      <c r="E81" s="5"/>
      <c r="F81" s="90"/>
      <c r="G81" s="90"/>
      <c r="H81" s="98"/>
      <c r="I81" s="5"/>
      <c r="J81" s="90"/>
      <c r="K81" s="90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6"/>
      <c r="AA81" s="6"/>
      <c r="AB81" s="6"/>
      <c r="AC81" s="6"/>
      <c r="AD81" s="6"/>
    </row>
    <row r="82" ht="15.75" customHeight="1">
      <c r="A82" s="5"/>
      <c r="B82" s="5"/>
      <c r="C82" s="5"/>
      <c r="D82" s="5"/>
      <c r="E82" s="5"/>
      <c r="F82" s="90"/>
      <c r="G82" s="90"/>
      <c r="H82" s="98"/>
      <c r="I82" s="5"/>
      <c r="J82" s="90"/>
      <c r="K82" s="90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6"/>
      <c r="AA82" s="6"/>
      <c r="AB82" s="6"/>
      <c r="AC82" s="6"/>
      <c r="AD82" s="6"/>
    </row>
    <row r="83" ht="15.75" customHeight="1">
      <c r="A83" s="5"/>
      <c r="B83" s="5"/>
      <c r="C83" s="5"/>
      <c r="D83" s="5"/>
      <c r="E83" s="5"/>
      <c r="F83" s="90"/>
      <c r="G83" s="90"/>
      <c r="H83" s="98"/>
      <c r="I83" s="5"/>
      <c r="J83" s="90"/>
      <c r="K83" s="90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6"/>
      <c r="AA83" s="6"/>
      <c r="AB83" s="6"/>
      <c r="AC83" s="6"/>
      <c r="AD83" s="6"/>
    </row>
    <row r="84" ht="15.75" customHeight="1">
      <c r="A84" s="5"/>
      <c r="B84" s="5"/>
      <c r="C84" s="5"/>
      <c r="D84" s="5"/>
      <c r="E84" s="5"/>
      <c r="F84" s="90"/>
      <c r="G84" s="90"/>
      <c r="H84" s="98"/>
      <c r="I84" s="5"/>
      <c r="J84" s="90"/>
      <c r="K84" s="90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6"/>
      <c r="AA84" s="6"/>
      <c r="AB84" s="6"/>
      <c r="AC84" s="6"/>
      <c r="AD84" s="6"/>
    </row>
    <row r="85" ht="15.75" customHeight="1">
      <c r="A85" s="5"/>
      <c r="B85" s="5"/>
      <c r="C85" s="5"/>
      <c r="D85" s="5"/>
      <c r="E85" s="5"/>
      <c r="F85" s="90"/>
      <c r="G85" s="90"/>
      <c r="H85" s="98"/>
      <c r="I85" s="5"/>
      <c r="J85" s="90"/>
      <c r="K85" s="90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6"/>
      <c r="AA85" s="6"/>
      <c r="AB85" s="6"/>
      <c r="AC85" s="6"/>
      <c r="AD85" s="6"/>
    </row>
    <row r="86" ht="15.75" customHeight="1">
      <c r="A86" s="5"/>
      <c r="B86" s="5"/>
      <c r="C86" s="5"/>
      <c r="D86" s="5"/>
      <c r="E86" s="5"/>
      <c r="F86" s="90"/>
      <c r="G86" s="90"/>
      <c r="H86" s="98"/>
      <c r="I86" s="5"/>
      <c r="J86" s="90"/>
      <c r="K86" s="90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6"/>
      <c r="AA86" s="6"/>
      <c r="AB86" s="6"/>
      <c r="AC86" s="6"/>
      <c r="AD86" s="6"/>
    </row>
    <row r="87" ht="15.75" customHeight="1">
      <c r="A87" s="5"/>
      <c r="B87" s="5"/>
      <c r="C87" s="5"/>
      <c r="D87" s="5"/>
      <c r="E87" s="5"/>
      <c r="F87" s="90"/>
      <c r="G87" s="90"/>
      <c r="H87" s="98"/>
      <c r="I87" s="5"/>
      <c r="J87" s="90"/>
      <c r="K87" s="90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6"/>
      <c r="AA87" s="6"/>
      <c r="AB87" s="6"/>
      <c r="AC87" s="6"/>
      <c r="AD87" s="6"/>
    </row>
    <row r="88" ht="15.75" customHeight="1">
      <c r="A88" s="5"/>
      <c r="B88" s="5"/>
      <c r="C88" s="5"/>
      <c r="D88" s="5"/>
      <c r="E88" s="5"/>
      <c r="F88" s="90"/>
      <c r="G88" s="90"/>
      <c r="H88" s="98"/>
      <c r="I88" s="5"/>
      <c r="J88" s="90"/>
      <c r="K88" s="90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6"/>
      <c r="AA88" s="6"/>
      <c r="AB88" s="6"/>
      <c r="AC88" s="6"/>
      <c r="AD88" s="6"/>
    </row>
    <row r="89" ht="15.75" customHeight="1">
      <c r="A89" s="5"/>
      <c r="B89" s="5"/>
      <c r="C89" s="5"/>
      <c r="D89" s="5"/>
      <c r="E89" s="5"/>
      <c r="F89" s="90"/>
      <c r="G89" s="90"/>
      <c r="H89" s="98"/>
      <c r="I89" s="5"/>
      <c r="J89" s="90"/>
      <c r="K89" s="90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6"/>
      <c r="AA89" s="6"/>
      <c r="AB89" s="6"/>
      <c r="AC89" s="6"/>
      <c r="AD89" s="6"/>
    </row>
    <row r="90" ht="15.75" customHeight="1">
      <c r="A90" s="5"/>
      <c r="B90" s="5"/>
      <c r="C90" s="5"/>
      <c r="D90" s="5"/>
      <c r="E90" s="5"/>
      <c r="F90" s="90"/>
      <c r="G90" s="90"/>
      <c r="H90" s="98"/>
      <c r="I90" s="5"/>
      <c r="J90" s="90"/>
      <c r="K90" s="90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6"/>
      <c r="AA90" s="6"/>
      <c r="AB90" s="6"/>
      <c r="AC90" s="6"/>
      <c r="AD90" s="6"/>
    </row>
    <row r="91" ht="15.75" customHeight="1">
      <c r="A91" s="5"/>
      <c r="B91" s="5"/>
      <c r="C91" s="5"/>
      <c r="D91" s="5"/>
      <c r="E91" s="5"/>
      <c r="F91" s="90"/>
      <c r="G91" s="90"/>
      <c r="H91" s="98"/>
      <c r="I91" s="5"/>
      <c r="J91" s="90"/>
      <c r="K91" s="90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6"/>
      <c r="AA91" s="6"/>
      <c r="AB91" s="6"/>
      <c r="AC91" s="6"/>
      <c r="AD91" s="6"/>
    </row>
    <row r="92" ht="15.75" customHeight="1">
      <c r="A92" s="5"/>
      <c r="B92" s="5"/>
      <c r="C92" s="5"/>
      <c r="D92" s="5"/>
      <c r="E92" s="5"/>
      <c r="F92" s="90"/>
      <c r="G92" s="90"/>
      <c r="H92" s="98"/>
      <c r="I92" s="5"/>
      <c r="J92" s="90"/>
      <c r="K92" s="90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6"/>
      <c r="AA92" s="6"/>
      <c r="AB92" s="6"/>
      <c r="AC92" s="6"/>
      <c r="AD92" s="6"/>
    </row>
    <row r="93" ht="15.75" customHeight="1">
      <c r="A93" s="5"/>
      <c r="B93" s="5"/>
      <c r="C93" s="5"/>
      <c r="D93" s="5"/>
      <c r="E93" s="5"/>
      <c r="F93" s="90"/>
      <c r="G93" s="90"/>
      <c r="H93" s="98"/>
      <c r="I93" s="5"/>
      <c r="J93" s="90"/>
      <c r="K93" s="90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6"/>
      <c r="AA93" s="6"/>
      <c r="AB93" s="6"/>
      <c r="AC93" s="6"/>
      <c r="AD93" s="6"/>
    </row>
    <row r="94" ht="15.75" customHeight="1">
      <c r="A94" s="5"/>
      <c r="B94" s="5"/>
      <c r="C94" s="5"/>
      <c r="D94" s="5"/>
      <c r="E94" s="5"/>
      <c r="F94" s="90"/>
      <c r="G94" s="90"/>
      <c r="H94" s="98"/>
      <c r="I94" s="5"/>
      <c r="J94" s="90"/>
      <c r="K94" s="90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6"/>
      <c r="AA94" s="6"/>
      <c r="AB94" s="6"/>
      <c r="AC94" s="6"/>
      <c r="AD94" s="6"/>
    </row>
    <row r="95" ht="15.75" customHeight="1">
      <c r="A95" s="5"/>
      <c r="B95" s="5"/>
      <c r="C95" s="5"/>
      <c r="D95" s="5"/>
      <c r="E95" s="5"/>
      <c r="F95" s="90"/>
      <c r="G95" s="90"/>
      <c r="H95" s="98"/>
      <c r="I95" s="5"/>
      <c r="J95" s="90"/>
      <c r="K95" s="90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6"/>
      <c r="AA95" s="6"/>
      <c r="AB95" s="6"/>
      <c r="AC95" s="6"/>
      <c r="AD95" s="6"/>
    </row>
    <row r="96" ht="15.75" customHeight="1">
      <c r="A96" s="5"/>
      <c r="B96" s="5"/>
      <c r="C96" s="5"/>
      <c r="D96" s="5"/>
      <c r="E96" s="5"/>
      <c r="F96" s="90"/>
      <c r="G96" s="90"/>
      <c r="H96" s="98"/>
      <c r="I96" s="5"/>
      <c r="J96" s="90"/>
      <c r="K96" s="90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6"/>
      <c r="AA96" s="6"/>
      <c r="AB96" s="6"/>
      <c r="AC96" s="6"/>
      <c r="AD96" s="6"/>
    </row>
    <row r="97" ht="15.75" customHeight="1">
      <c r="A97" s="5"/>
      <c r="B97" s="5"/>
      <c r="C97" s="5"/>
      <c r="D97" s="5"/>
      <c r="E97" s="5"/>
      <c r="F97" s="90"/>
      <c r="G97" s="90"/>
      <c r="H97" s="98"/>
      <c r="I97" s="5"/>
      <c r="J97" s="90"/>
      <c r="K97" s="90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6"/>
      <c r="AA97" s="6"/>
      <c r="AB97" s="6"/>
      <c r="AC97" s="6"/>
      <c r="AD97" s="6"/>
    </row>
    <row r="98" ht="15.75" customHeight="1">
      <c r="A98" s="5"/>
      <c r="B98" s="5"/>
      <c r="C98" s="5"/>
      <c r="D98" s="5"/>
      <c r="E98" s="5"/>
      <c r="F98" s="90"/>
      <c r="G98" s="90"/>
      <c r="H98" s="98"/>
      <c r="I98" s="5"/>
      <c r="J98" s="90"/>
      <c r="K98" s="90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6"/>
      <c r="AA98" s="6"/>
      <c r="AB98" s="6"/>
      <c r="AC98" s="6"/>
      <c r="AD98" s="6"/>
    </row>
    <row r="99" ht="15.75" customHeight="1">
      <c r="A99" s="5"/>
      <c r="B99" s="5"/>
      <c r="C99" s="5"/>
      <c r="D99" s="5"/>
      <c r="E99" s="5"/>
      <c r="F99" s="90"/>
      <c r="G99" s="90"/>
      <c r="H99" s="98"/>
      <c r="I99" s="5"/>
      <c r="J99" s="90"/>
      <c r="K99" s="90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6"/>
      <c r="AA99" s="6"/>
      <c r="AB99" s="6"/>
      <c r="AC99" s="6"/>
      <c r="AD99" s="6"/>
    </row>
    <row r="100" ht="15.75" customHeight="1">
      <c r="A100" s="5"/>
      <c r="B100" s="5"/>
      <c r="C100" s="5"/>
      <c r="D100" s="5"/>
      <c r="E100" s="5"/>
      <c r="F100" s="90"/>
      <c r="G100" s="90"/>
      <c r="H100" s="98"/>
      <c r="I100" s="5"/>
      <c r="J100" s="90"/>
      <c r="K100" s="90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6"/>
      <c r="AA100" s="6"/>
      <c r="AB100" s="6"/>
      <c r="AC100" s="6"/>
      <c r="AD100" s="6"/>
    </row>
    <row r="101" ht="15.75" customHeight="1">
      <c r="A101" s="5"/>
      <c r="B101" s="5"/>
      <c r="C101" s="5"/>
      <c r="D101" s="5"/>
      <c r="E101" s="5"/>
      <c r="F101" s="90"/>
      <c r="G101" s="90"/>
      <c r="H101" s="98"/>
      <c r="I101" s="5"/>
      <c r="J101" s="90"/>
      <c r="K101" s="90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6"/>
      <c r="AA101" s="6"/>
      <c r="AB101" s="6"/>
      <c r="AC101" s="6"/>
      <c r="AD101" s="6"/>
    </row>
    <row r="102" ht="15.75" customHeight="1">
      <c r="A102" s="5"/>
      <c r="B102" s="5"/>
      <c r="C102" s="5"/>
      <c r="D102" s="5"/>
      <c r="E102" s="5"/>
      <c r="F102" s="90"/>
      <c r="G102" s="90"/>
      <c r="H102" s="98"/>
      <c r="I102" s="5"/>
      <c r="J102" s="90"/>
      <c r="K102" s="90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6"/>
      <c r="AA102" s="6"/>
      <c r="AB102" s="6"/>
      <c r="AC102" s="6"/>
      <c r="AD102" s="6"/>
    </row>
    <row r="103" ht="15.75" customHeight="1">
      <c r="A103" s="5"/>
      <c r="B103" s="5"/>
      <c r="C103" s="5"/>
      <c r="D103" s="5"/>
      <c r="E103" s="5"/>
      <c r="F103" s="90"/>
      <c r="G103" s="90"/>
      <c r="H103" s="98"/>
      <c r="I103" s="5"/>
      <c r="J103" s="90"/>
      <c r="K103" s="90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6"/>
      <c r="AA103" s="6"/>
      <c r="AB103" s="6"/>
      <c r="AC103" s="6"/>
      <c r="AD103" s="6"/>
    </row>
    <row r="104" ht="15.75" customHeight="1">
      <c r="A104" s="5"/>
      <c r="B104" s="5"/>
      <c r="C104" s="5"/>
      <c r="D104" s="5"/>
      <c r="E104" s="5"/>
      <c r="F104" s="90"/>
      <c r="G104" s="90"/>
      <c r="H104" s="98"/>
      <c r="I104" s="5"/>
      <c r="J104" s="90"/>
      <c r="K104" s="90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6"/>
      <c r="AA104" s="6"/>
      <c r="AB104" s="6"/>
      <c r="AC104" s="6"/>
      <c r="AD104" s="6"/>
    </row>
    <row r="105" ht="15.75" customHeight="1">
      <c r="A105" s="5"/>
      <c r="B105" s="5"/>
      <c r="C105" s="5"/>
      <c r="D105" s="5"/>
      <c r="E105" s="5"/>
      <c r="F105" s="90"/>
      <c r="G105" s="90"/>
      <c r="H105" s="98"/>
      <c r="I105" s="5"/>
      <c r="J105" s="90"/>
      <c r="K105" s="90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6"/>
      <c r="AA105" s="6"/>
      <c r="AB105" s="6"/>
      <c r="AC105" s="6"/>
      <c r="AD105" s="6"/>
    </row>
    <row r="106" ht="15.75" customHeight="1">
      <c r="A106" s="5"/>
      <c r="B106" s="5"/>
      <c r="C106" s="5"/>
      <c r="D106" s="5"/>
      <c r="E106" s="5"/>
      <c r="F106" s="90"/>
      <c r="G106" s="90"/>
      <c r="H106" s="98"/>
      <c r="I106" s="5"/>
      <c r="J106" s="90"/>
      <c r="K106" s="90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6"/>
      <c r="AA106" s="6"/>
      <c r="AB106" s="6"/>
      <c r="AC106" s="6"/>
      <c r="AD106" s="6"/>
    </row>
    <row r="107" ht="15.75" customHeight="1">
      <c r="A107" s="5"/>
      <c r="B107" s="5"/>
      <c r="C107" s="5"/>
      <c r="D107" s="5"/>
      <c r="E107" s="5"/>
      <c r="F107" s="90"/>
      <c r="G107" s="90"/>
      <c r="H107" s="98"/>
      <c r="I107" s="5"/>
      <c r="J107" s="90"/>
      <c r="K107" s="90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6"/>
      <c r="AA107" s="6"/>
      <c r="AB107" s="6"/>
      <c r="AC107" s="6"/>
      <c r="AD107" s="6"/>
    </row>
    <row r="108" ht="15.75" customHeight="1">
      <c r="A108" s="5"/>
      <c r="B108" s="5"/>
      <c r="C108" s="5"/>
      <c r="D108" s="5"/>
      <c r="E108" s="5"/>
      <c r="F108" s="90"/>
      <c r="G108" s="90"/>
      <c r="H108" s="98"/>
      <c r="I108" s="5"/>
      <c r="J108" s="90"/>
      <c r="K108" s="90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6"/>
      <c r="AA108" s="6"/>
      <c r="AB108" s="6"/>
      <c r="AC108" s="6"/>
      <c r="AD108" s="6"/>
    </row>
    <row r="109" ht="15.75" customHeight="1">
      <c r="A109" s="5"/>
      <c r="B109" s="5"/>
      <c r="C109" s="5"/>
      <c r="D109" s="5"/>
      <c r="E109" s="5"/>
      <c r="F109" s="90"/>
      <c r="G109" s="90"/>
      <c r="H109" s="98"/>
      <c r="I109" s="5"/>
      <c r="J109" s="90"/>
      <c r="K109" s="90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6"/>
      <c r="AA109" s="6"/>
      <c r="AB109" s="6"/>
      <c r="AC109" s="6"/>
      <c r="AD109" s="6"/>
    </row>
    <row r="110" ht="15.75" customHeight="1">
      <c r="A110" s="5"/>
      <c r="B110" s="5"/>
      <c r="C110" s="5"/>
      <c r="D110" s="5"/>
      <c r="E110" s="5"/>
      <c r="F110" s="90"/>
      <c r="G110" s="90"/>
      <c r="H110" s="98"/>
      <c r="I110" s="5"/>
      <c r="J110" s="90"/>
      <c r="K110" s="90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6"/>
      <c r="AA110" s="6"/>
      <c r="AB110" s="6"/>
      <c r="AC110" s="6"/>
      <c r="AD110" s="6"/>
    </row>
    <row r="111" ht="15.75" customHeight="1">
      <c r="A111" s="5"/>
      <c r="B111" s="5"/>
      <c r="C111" s="5"/>
      <c r="D111" s="5"/>
      <c r="E111" s="5"/>
      <c r="F111" s="90"/>
      <c r="G111" s="90"/>
      <c r="H111" s="98"/>
      <c r="I111" s="5"/>
      <c r="J111" s="90"/>
      <c r="K111" s="90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6"/>
      <c r="AA111" s="6"/>
      <c r="AB111" s="6"/>
      <c r="AC111" s="6"/>
      <c r="AD111" s="6"/>
    </row>
    <row r="112" ht="15.75" customHeight="1">
      <c r="A112" s="5"/>
      <c r="B112" s="5"/>
      <c r="C112" s="5"/>
      <c r="D112" s="5"/>
      <c r="E112" s="5"/>
      <c r="F112" s="90"/>
      <c r="G112" s="90"/>
      <c r="H112" s="98"/>
      <c r="I112" s="5"/>
      <c r="J112" s="90"/>
      <c r="K112" s="90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6"/>
      <c r="AA112" s="6"/>
      <c r="AB112" s="6"/>
      <c r="AC112" s="6"/>
      <c r="AD112" s="6"/>
    </row>
    <row r="113" ht="15.75" customHeight="1">
      <c r="A113" s="5"/>
      <c r="B113" s="5"/>
      <c r="C113" s="5"/>
      <c r="D113" s="5"/>
      <c r="E113" s="5"/>
      <c r="F113" s="90"/>
      <c r="G113" s="90"/>
      <c r="H113" s="98"/>
      <c r="I113" s="5"/>
      <c r="J113" s="90"/>
      <c r="K113" s="90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6"/>
      <c r="AA113" s="6"/>
      <c r="AB113" s="6"/>
      <c r="AC113" s="6"/>
      <c r="AD113" s="6"/>
    </row>
    <row r="114" ht="15.75" customHeight="1">
      <c r="A114" s="5"/>
      <c r="B114" s="5"/>
      <c r="C114" s="5"/>
      <c r="D114" s="5"/>
      <c r="E114" s="5"/>
      <c r="F114" s="90"/>
      <c r="G114" s="90"/>
      <c r="H114" s="98"/>
      <c r="I114" s="5"/>
      <c r="J114" s="90"/>
      <c r="K114" s="90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6"/>
      <c r="AA114" s="6"/>
      <c r="AB114" s="6"/>
      <c r="AC114" s="6"/>
      <c r="AD114" s="6"/>
    </row>
    <row r="115" ht="15.75" customHeight="1">
      <c r="A115" s="5"/>
      <c r="B115" s="5"/>
      <c r="C115" s="5"/>
      <c r="D115" s="5"/>
      <c r="E115" s="5"/>
      <c r="F115" s="90"/>
      <c r="G115" s="90"/>
      <c r="H115" s="98"/>
      <c r="I115" s="5"/>
      <c r="J115" s="90"/>
      <c r="K115" s="90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6"/>
      <c r="AA115" s="6"/>
      <c r="AB115" s="6"/>
      <c r="AC115" s="6"/>
      <c r="AD115" s="6"/>
    </row>
    <row r="116" ht="15.75" customHeight="1">
      <c r="A116" s="5"/>
      <c r="B116" s="5"/>
      <c r="C116" s="5"/>
      <c r="D116" s="5"/>
      <c r="E116" s="5"/>
      <c r="F116" s="90"/>
      <c r="G116" s="90"/>
      <c r="H116" s="98"/>
      <c r="I116" s="5"/>
      <c r="J116" s="90"/>
      <c r="K116" s="90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6"/>
      <c r="AA116" s="6"/>
      <c r="AB116" s="6"/>
      <c r="AC116" s="6"/>
      <c r="AD116" s="6"/>
    </row>
    <row r="117" ht="15.75" customHeight="1">
      <c r="A117" s="5"/>
      <c r="B117" s="5"/>
      <c r="C117" s="5"/>
      <c r="D117" s="5"/>
      <c r="E117" s="5"/>
      <c r="F117" s="90"/>
      <c r="G117" s="90"/>
      <c r="H117" s="98"/>
      <c r="I117" s="5"/>
      <c r="J117" s="90"/>
      <c r="K117" s="90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6"/>
      <c r="AA117" s="6"/>
      <c r="AB117" s="6"/>
      <c r="AC117" s="6"/>
      <c r="AD117" s="6"/>
    </row>
    <row r="118" ht="15.75" customHeight="1">
      <c r="A118" s="5"/>
      <c r="B118" s="5"/>
      <c r="C118" s="5"/>
      <c r="D118" s="5"/>
      <c r="E118" s="5"/>
      <c r="F118" s="90"/>
      <c r="G118" s="90"/>
      <c r="H118" s="98"/>
      <c r="I118" s="5"/>
      <c r="J118" s="90"/>
      <c r="K118" s="90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6"/>
      <c r="AA118" s="6"/>
      <c r="AB118" s="6"/>
      <c r="AC118" s="6"/>
      <c r="AD118" s="6"/>
    </row>
    <row r="119" ht="15.75" customHeight="1">
      <c r="A119" s="5"/>
      <c r="B119" s="5"/>
      <c r="C119" s="5"/>
      <c r="D119" s="5"/>
      <c r="E119" s="5"/>
      <c r="F119" s="90"/>
      <c r="G119" s="90"/>
      <c r="H119" s="98"/>
      <c r="I119" s="5"/>
      <c r="J119" s="90"/>
      <c r="K119" s="90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6"/>
      <c r="AA119" s="6"/>
      <c r="AB119" s="6"/>
      <c r="AC119" s="6"/>
      <c r="AD119" s="6"/>
    </row>
    <row r="120" ht="15.75" customHeight="1">
      <c r="A120" s="5"/>
      <c r="B120" s="5"/>
      <c r="C120" s="5"/>
      <c r="D120" s="5"/>
      <c r="E120" s="5"/>
      <c r="F120" s="90"/>
      <c r="G120" s="90"/>
      <c r="H120" s="98"/>
      <c r="I120" s="5"/>
      <c r="J120" s="90"/>
      <c r="K120" s="90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6"/>
      <c r="AA120" s="6"/>
      <c r="AB120" s="6"/>
      <c r="AC120" s="6"/>
      <c r="AD120" s="6"/>
    </row>
    <row r="121" ht="15.75" customHeight="1">
      <c r="A121" s="5"/>
      <c r="B121" s="5"/>
      <c r="C121" s="5"/>
      <c r="D121" s="5"/>
      <c r="E121" s="5"/>
      <c r="F121" s="90"/>
      <c r="G121" s="90"/>
      <c r="H121" s="98"/>
      <c r="I121" s="5"/>
      <c r="J121" s="90"/>
      <c r="K121" s="90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6"/>
      <c r="AA121" s="6"/>
      <c r="AB121" s="6"/>
      <c r="AC121" s="6"/>
      <c r="AD121" s="6"/>
    </row>
    <row r="122" ht="15.75" customHeight="1">
      <c r="A122" s="5"/>
      <c r="B122" s="5"/>
      <c r="C122" s="5"/>
      <c r="D122" s="5"/>
      <c r="E122" s="5"/>
      <c r="F122" s="90"/>
      <c r="G122" s="90"/>
      <c r="H122" s="98"/>
      <c r="I122" s="5"/>
      <c r="J122" s="90"/>
      <c r="K122" s="90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6"/>
      <c r="AA122" s="6"/>
      <c r="AB122" s="6"/>
      <c r="AC122" s="6"/>
      <c r="AD122" s="6"/>
    </row>
    <row r="123" ht="15.75" customHeight="1">
      <c r="A123" s="5"/>
      <c r="B123" s="5"/>
      <c r="C123" s="5"/>
      <c r="D123" s="5"/>
      <c r="E123" s="5"/>
      <c r="F123" s="90"/>
      <c r="G123" s="90"/>
      <c r="H123" s="98"/>
      <c r="I123" s="5"/>
      <c r="J123" s="90"/>
      <c r="K123" s="90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6"/>
      <c r="AA123" s="6"/>
      <c r="AB123" s="6"/>
      <c r="AC123" s="6"/>
      <c r="AD123" s="6"/>
    </row>
    <row r="124" ht="15.75" customHeight="1">
      <c r="A124" s="5"/>
      <c r="B124" s="5"/>
      <c r="C124" s="5"/>
      <c r="D124" s="5"/>
      <c r="E124" s="5"/>
      <c r="F124" s="90"/>
      <c r="G124" s="90"/>
      <c r="H124" s="98"/>
      <c r="I124" s="5"/>
      <c r="J124" s="90"/>
      <c r="K124" s="90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6"/>
      <c r="AA124" s="6"/>
      <c r="AB124" s="6"/>
      <c r="AC124" s="6"/>
      <c r="AD124" s="6"/>
    </row>
    <row r="125" ht="15.75" customHeight="1">
      <c r="A125" s="5"/>
      <c r="B125" s="5"/>
      <c r="C125" s="5"/>
      <c r="D125" s="5"/>
      <c r="E125" s="5"/>
      <c r="F125" s="90"/>
      <c r="G125" s="90"/>
      <c r="H125" s="98"/>
      <c r="I125" s="5"/>
      <c r="J125" s="90"/>
      <c r="K125" s="90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6"/>
      <c r="AA125" s="6"/>
      <c r="AB125" s="6"/>
      <c r="AC125" s="6"/>
      <c r="AD125" s="6"/>
    </row>
    <row r="126" ht="15.75" customHeight="1">
      <c r="A126" s="5"/>
      <c r="B126" s="5"/>
      <c r="C126" s="5"/>
      <c r="D126" s="5"/>
      <c r="E126" s="5"/>
      <c r="F126" s="90"/>
      <c r="G126" s="90"/>
      <c r="H126" s="98"/>
      <c r="I126" s="5"/>
      <c r="J126" s="90"/>
      <c r="K126" s="90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6"/>
      <c r="AA126" s="6"/>
      <c r="AB126" s="6"/>
      <c r="AC126" s="6"/>
      <c r="AD126" s="6"/>
    </row>
    <row r="127" ht="15.75" customHeight="1">
      <c r="A127" s="5"/>
      <c r="B127" s="5"/>
      <c r="C127" s="5"/>
      <c r="D127" s="5"/>
      <c r="E127" s="5"/>
      <c r="F127" s="90"/>
      <c r="G127" s="90"/>
      <c r="H127" s="98"/>
      <c r="I127" s="5"/>
      <c r="J127" s="90"/>
      <c r="K127" s="90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6"/>
      <c r="AA127" s="6"/>
      <c r="AB127" s="6"/>
      <c r="AC127" s="6"/>
      <c r="AD127" s="6"/>
    </row>
    <row r="128" ht="15.75" customHeight="1">
      <c r="A128" s="5"/>
      <c r="B128" s="5"/>
      <c r="C128" s="5"/>
      <c r="D128" s="5"/>
      <c r="E128" s="5"/>
      <c r="F128" s="90"/>
      <c r="G128" s="90"/>
      <c r="H128" s="98"/>
      <c r="I128" s="5"/>
      <c r="J128" s="90"/>
      <c r="K128" s="90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6"/>
      <c r="AA128" s="6"/>
      <c r="AB128" s="6"/>
      <c r="AC128" s="6"/>
      <c r="AD128" s="6"/>
    </row>
    <row r="129" ht="15.75" customHeight="1">
      <c r="A129" s="5"/>
      <c r="B129" s="5"/>
      <c r="C129" s="5"/>
      <c r="D129" s="5"/>
      <c r="E129" s="5"/>
      <c r="F129" s="90"/>
      <c r="G129" s="90"/>
      <c r="H129" s="98"/>
      <c r="I129" s="5"/>
      <c r="J129" s="90"/>
      <c r="K129" s="90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6"/>
      <c r="AA129" s="6"/>
      <c r="AB129" s="6"/>
      <c r="AC129" s="6"/>
      <c r="AD129" s="6"/>
    </row>
    <row r="130" ht="15.75" customHeight="1">
      <c r="A130" s="5"/>
      <c r="B130" s="5"/>
      <c r="C130" s="5"/>
      <c r="D130" s="5"/>
      <c r="E130" s="5"/>
      <c r="F130" s="90"/>
      <c r="G130" s="90"/>
      <c r="H130" s="98"/>
      <c r="I130" s="5"/>
      <c r="J130" s="90"/>
      <c r="K130" s="90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6"/>
      <c r="AA130" s="6"/>
      <c r="AB130" s="6"/>
      <c r="AC130" s="6"/>
      <c r="AD130" s="6"/>
    </row>
    <row r="131" ht="15.75" customHeight="1">
      <c r="A131" s="5"/>
      <c r="B131" s="5"/>
      <c r="C131" s="5"/>
      <c r="D131" s="5"/>
      <c r="E131" s="5"/>
      <c r="F131" s="90"/>
      <c r="G131" s="90"/>
      <c r="H131" s="98"/>
      <c r="I131" s="5"/>
      <c r="J131" s="90"/>
      <c r="K131" s="90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6"/>
      <c r="AA131" s="6"/>
      <c r="AB131" s="6"/>
      <c r="AC131" s="6"/>
      <c r="AD131" s="6"/>
    </row>
    <row r="132" ht="15.75" customHeight="1">
      <c r="A132" s="5"/>
      <c r="B132" s="5"/>
      <c r="C132" s="5"/>
      <c r="D132" s="5"/>
      <c r="E132" s="5"/>
      <c r="F132" s="90"/>
      <c r="G132" s="90"/>
      <c r="H132" s="98"/>
      <c r="I132" s="5"/>
      <c r="J132" s="90"/>
      <c r="K132" s="90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6"/>
      <c r="AA132" s="6"/>
      <c r="AB132" s="6"/>
      <c r="AC132" s="6"/>
      <c r="AD132" s="6"/>
    </row>
    <row r="133" ht="15.75" customHeight="1">
      <c r="A133" s="5"/>
      <c r="B133" s="5"/>
      <c r="C133" s="5"/>
      <c r="D133" s="5"/>
      <c r="E133" s="5"/>
      <c r="F133" s="90"/>
      <c r="G133" s="90"/>
      <c r="H133" s="98"/>
      <c r="I133" s="5"/>
      <c r="J133" s="90"/>
      <c r="K133" s="90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6"/>
      <c r="AA133" s="6"/>
      <c r="AB133" s="6"/>
      <c r="AC133" s="6"/>
      <c r="AD133" s="6"/>
    </row>
    <row r="134" ht="15.75" customHeight="1">
      <c r="A134" s="5"/>
      <c r="B134" s="5"/>
      <c r="C134" s="5"/>
      <c r="D134" s="5"/>
      <c r="E134" s="5"/>
      <c r="F134" s="90"/>
      <c r="G134" s="90"/>
      <c r="H134" s="98"/>
      <c r="I134" s="5"/>
      <c r="J134" s="90"/>
      <c r="K134" s="90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6"/>
      <c r="AA134" s="6"/>
      <c r="AB134" s="6"/>
      <c r="AC134" s="6"/>
      <c r="AD134" s="6"/>
    </row>
    <row r="135" ht="15.75" customHeight="1">
      <c r="A135" s="5"/>
      <c r="B135" s="5"/>
      <c r="C135" s="5"/>
      <c r="D135" s="5"/>
      <c r="E135" s="5"/>
      <c r="F135" s="90"/>
      <c r="G135" s="90"/>
      <c r="H135" s="98"/>
      <c r="I135" s="5"/>
      <c r="J135" s="90"/>
      <c r="K135" s="90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6"/>
      <c r="AA135" s="6"/>
      <c r="AB135" s="6"/>
      <c r="AC135" s="6"/>
      <c r="AD135" s="6"/>
    </row>
    <row r="136" ht="15.75" customHeight="1">
      <c r="A136" s="5"/>
      <c r="B136" s="5"/>
      <c r="C136" s="5"/>
      <c r="D136" s="5"/>
      <c r="E136" s="5"/>
      <c r="F136" s="90"/>
      <c r="G136" s="90"/>
      <c r="H136" s="98"/>
      <c r="I136" s="5"/>
      <c r="J136" s="90"/>
      <c r="K136" s="90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6"/>
      <c r="AA136" s="6"/>
      <c r="AB136" s="6"/>
      <c r="AC136" s="6"/>
      <c r="AD136" s="6"/>
    </row>
    <row r="137" ht="15.75" customHeight="1">
      <c r="A137" s="5"/>
      <c r="B137" s="5"/>
      <c r="C137" s="5"/>
      <c r="D137" s="5"/>
      <c r="E137" s="5"/>
      <c r="F137" s="90"/>
      <c r="G137" s="90"/>
      <c r="H137" s="98"/>
      <c r="I137" s="5"/>
      <c r="J137" s="90"/>
      <c r="K137" s="90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6"/>
      <c r="AA137" s="6"/>
      <c r="AB137" s="6"/>
      <c r="AC137" s="6"/>
      <c r="AD137" s="6"/>
    </row>
    <row r="138" ht="15.75" customHeight="1">
      <c r="A138" s="5"/>
      <c r="B138" s="5"/>
      <c r="C138" s="5"/>
      <c r="D138" s="5"/>
      <c r="E138" s="5"/>
      <c r="F138" s="90"/>
      <c r="G138" s="90"/>
      <c r="H138" s="98"/>
      <c r="I138" s="5"/>
      <c r="J138" s="90"/>
      <c r="K138" s="90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6"/>
      <c r="AA138" s="6"/>
      <c r="AB138" s="6"/>
      <c r="AC138" s="6"/>
      <c r="AD138" s="6"/>
    </row>
    <row r="139" ht="15.75" customHeight="1">
      <c r="A139" s="5"/>
      <c r="B139" s="5"/>
      <c r="C139" s="5"/>
      <c r="D139" s="5"/>
      <c r="E139" s="5"/>
      <c r="F139" s="90"/>
      <c r="G139" s="90"/>
      <c r="H139" s="98"/>
      <c r="I139" s="5"/>
      <c r="J139" s="90"/>
      <c r="K139" s="90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6"/>
      <c r="AA139" s="6"/>
      <c r="AB139" s="6"/>
      <c r="AC139" s="6"/>
      <c r="AD139" s="6"/>
    </row>
    <row r="140" ht="15.75" customHeight="1">
      <c r="A140" s="5"/>
      <c r="B140" s="5"/>
      <c r="C140" s="5"/>
      <c r="D140" s="5"/>
      <c r="E140" s="5"/>
      <c r="F140" s="90"/>
      <c r="G140" s="90"/>
      <c r="H140" s="98"/>
      <c r="I140" s="5"/>
      <c r="J140" s="90"/>
      <c r="K140" s="90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6"/>
      <c r="AA140" s="6"/>
      <c r="AB140" s="6"/>
      <c r="AC140" s="6"/>
      <c r="AD140" s="6"/>
    </row>
    <row r="141" ht="15.75" customHeight="1">
      <c r="A141" s="5"/>
      <c r="B141" s="5"/>
      <c r="C141" s="5"/>
      <c r="D141" s="5"/>
      <c r="E141" s="5"/>
      <c r="F141" s="90"/>
      <c r="G141" s="90"/>
      <c r="H141" s="98"/>
      <c r="I141" s="5"/>
      <c r="J141" s="90"/>
      <c r="K141" s="90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6"/>
      <c r="AA141" s="6"/>
      <c r="AB141" s="6"/>
      <c r="AC141" s="6"/>
      <c r="AD141" s="6"/>
    </row>
    <row r="142" ht="15.75" customHeight="1">
      <c r="A142" s="5"/>
      <c r="B142" s="5"/>
      <c r="C142" s="5"/>
      <c r="D142" s="5"/>
      <c r="E142" s="5"/>
      <c r="F142" s="90"/>
      <c r="G142" s="90"/>
      <c r="H142" s="98"/>
      <c r="I142" s="5"/>
      <c r="J142" s="90"/>
      <c r="K142" s="90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6"/>
      <c r="AA142" s="6"/>
      <c r="AB142" s="6"/>
      <c r="AC142" s="6"/>
      <c r="AD142" s="6"/>
    </row>
    <row r="143" ht="15.75" customHeight="1">
      <c r="A143" s="5"/>
      <c r="B143" s="5"/>
      <c r="C143" s="5"/>
      <c r="D143" s="5"/>
      <c r="E143" s="5"/>
      <c r="F143" s="90"/>
      <c r="G143" s="90"/>
      <c r="H143" s="98"/>
      <c r="I143" s="5"/>
      <c r="J143" s="90"/>
      <c r="K143" s="90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6"/>
      <c r="AA143" s="6"/>
      <c r="AB143" s="6"/>
      <c r="AC143" s="6"/>
      <c r="AD143" s="6"/>
    </row>
    <row r="144" ht="15.75" customHeight="1">
      <c r="A144" s="5"/>
      <c r="B144" s="5"/>
      <c r="C144" s="5"/>
      <c r="D144" s="5"/>
      <c r="E144" s="5"/>
      <c r="F144" s="90"/>
      <c r="G144" s="90"/>
      <c r="H144" s="98"/>
      <c r="I144" s="5"/>
      <c r="J144" s="90"/>
      <c r="K144" s="90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6"/>
      <c r="AA144" s="6"/>
      <c r="AB144" s="6"/>
      <c r="AC144" s="6"/>
      <c r="AD144" s="6"/>
    </row>
    <row r="145" ht="15.75" customHeight="1">
      <c r="A145" s="5"/>
      <c r="B145" s="5"/>
      <c r="C145" s="5"/>
      <c r="D145" s="5"/>
      <c r="E145" s="5"/>
      <c r="F145" s="90"/>
      <c r="G145" s="90"/>
      <c r="H145" s="98"/>
      <c r="I145" s="5"/>
      <c r="J145" s="90"/>
      <c r="K145" s="90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6"/>
      <c r="AA145" s="6"/>
      <c r="AB145" s="6"/>
      <c r="AC145" s="6"/>
      <c r="AD145" s="6"/>
    </row>
    <row r="146" ht="15.75" customHeight="1">
      <c r="A146" s="5"/>
      <c r="B146" s="5"/>
      <c r="C146" s="5"/>
      <c r="D146" s="5"/>
      <c r="E146" s="5"/>
      <c r="F146" s="90"/>
      <c r="G146" s="90"/>
      <c r="H146" s="98"/>
      <c r="I146" s="5"/>
      <c r="J146" s="90"/>
      <c r="K146" s="90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6"/>
      <c r="AA146" s="6"/>
      <c r="AB146" s="6"/>
      <c r="AC146" s="6"/>
      <c r="AD146" s="6"/>
    </row>
    <row r="147" ht="15.75" customHeight="1">
      <c r="A147" s="5"/>
      <c r="B147" s="5"/>
      <c r="C147" s="5"/>
      <c r="D147" s="5"/>
      <c r="E147" s="5"/>
      <c r="F147" s="90"/>
      <c r="G147" s="90"/>
      <c r="H147" s="98"/>
      <c r="I147" s="5"/>
      <c r="J147" s="90"/>
      <c r="K147" s="90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6"/>
      <c r="AA147" s="6"/>
      <c r="AB147" s="6"/>
      <c r="AC147" s="6"/>
      <c r="AD147" s="6"/>
    </row>
    <row r="148" ht="15.75" customHeight="1">
      <c r="A148" s="5"/>
      <c r="B148" s="5"/>
      <c r="C148" s="5"/>
      <c r="D148" s="5"/>
      <c r="E148" s="5"/>
      <c r="F148" s="90"/>
      <c r="G148" s="90"/>
      <c r="H148" s="98"/>
      <c r="I148" s="5"/>
      <c r="J148" s="90"/>
      <c r="K148" s="90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6"/>
      <c r="AA148" s="6"/>
      <c r="AB148" s="6"/>
      <c r="AC148" s="6"/>
      <c r="AD148" s="6"/>
    </row>
    <row r="149" ht="15.75" customHeight="1">
      <c r="A149" s="5"/>
      <c r="B149" s="5"/>
      <c r="C149" s="5"/>
      <c r="D149" s="5"/>
      <c r="E149" s="5"/>
      <c r="F149" s="90"/>
      <c r="G149" s="90"/>
      <c r="H149" s="98"/>
      <c r="I149" s="5"/>
      <c r="J149" s="90"/>
      <c r="K149" s="90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6"/>
      <c r="AA149" s="6"/>
      <c r="AB149" s="6"/>
      <c r="AC149" s="6"/>
      <c r="AD149" s="6"/>
    </row>
    <row r="150" ht="15.75" customHeight="1">
      <c r="A150" s="5"/>
      <c r="B150" s="5"/>
      <c r="C150" s="5"/>
      <c r="D150" s="5"/>
      <c r="E150" s="5"/>
      <c r="F150" s="90"/>
      <c r="G150" s="90"/>
      <c r="H150" s="98"/>
      <c r="I150" s="5"/>
      <c r="J150" s="90"/>
      <c r="K150" s="90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6"/>
      <c r="AA150" s="6"/>
      <c r="AB150" s="6"/>
      <c r="AC150" s="6"/>
      <c r="AD150" s="6"/>
    </row>
    <row r="151" ht="15.75" customHeight="1">
      <c r="A151" s="5"/>
      <c r="B151" s="5"/>
      <c r="C151" s="5"/>
      <c r="D151" s="5"/>
      <c r="E151" s="5"/>
      <c r="F151" s="90"/>
      <c r="G151" s="90"/>
      <c r="H151" s="98"/>
      <c r="I151" s="5"/>
      <c r="J151" s="90"/>
      <c r="K151" s="90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6"/>
      <c r="AA151" s="6"/>
      <c r="AB151" s="6"/>
      <c r="AC151" s="6"/>
      <c r="AD151" s="6"/>
    </row>
    <row r="152" ht="15.75" customHeight="1">
      <c r="A152" s="5"/>
      <c r="B152" s="5"/>
      <c r="C152" s="5"/>
      <c r="D152" s="5"/>
      <c r="E152" s="5"/>
      <c r="F152" s="90"/>
      <c r="G152" s="90"/>
      <c r="H152" s="98"/>
      <c r="I152" s="5"/>
      <c r="J152" s="90"/>
      <c r="K152" s="90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6"/>
      <c r="AA152" s="6"/>
      <c r="AB152" s="6"/>
      <c r="AC152" s="6"/>
      <c r="AD152" s="6"/>
    </row>
    <row r="153" ht="15.75" customHeight="1">
      <c r="A153" s="5"/>
      <c r="B153" s="5"/>
      <c r="C153" s="5"/>
      <c r="D153" s="5"/>
      <c r="E153" s="5"/>
      <c r="F153" s="90"/>
      <c r="G153" s="90"/>
      <c r="H153" s="98"/>
      <c r="I153" s="5"/>
      <c r="J153" s="90"/>
      <c r="K153" s="90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6"/>
      <c r="AA153" s="6"/>
      <c r="AB153" s="6"/>
      <c r="AC153" s="6"/>
      <c r="AD153" s="6"/>
    </row>
    <row r="154" ht="15.75" customHeight="1">
      <c r="A154" s="5"/>
      <c r="B154" s="5"/>
      <c r="C154" s="5"/>
      <c r="D154" s="5"/>
      <c r="E154" s="5"/>
      <c r="F154" s="90"/>
      <c r="G154" s="90"/>
      <c r="H154" s="98"/>
      <c r="I154" s="5"/>
      <c r="J154" s="90"/>
      <c r="K154" s="90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6"/>
      <c r="AA154" s="6"/>
      <c r="AB154" s="6"/>
      <c r="AC154" s="6"/>
      <c r="AD154" s="6"/>
    </row>
    <row r="155" ht="15.75" customHeight="1">
      <c r="A155" s="5"/>
      <c r="B155" s="5"/>
      <c r="C155" s="5"/>
      <c r="D155" s="5"/>
      <c r="E155" s="5"/>
      <c r="F155" s="90"/>
      <c r="G155" s="90"/>
      <c r="H155" s="98"/>
      <c r="I155" s="5"/>
      <c r="J155" s="90"/>
      <c r="K155" s="90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6"/>
      <c r="AA155" s="6"/>
      <c r="AB155" s="6"/>
      <c r="AC155" s="6"/>
      <c r="AD155" s="6"/>
    </row>
    <row r="156" ht="15.75" customHeight="1">
      <c r="A156" s="5"/>
      <c r="B156" s="5"/>
      <c r="C156" s="5"/>
      <c r="D156" s="5"/>
      <c r="E156" s="5"/>
      <c r="F156" s="90"/>
      <c r="G156" s="90"/>
      <c r="H156" s="98"/>
      <c r="I156" s="5"/>
      <c r="J156" s="90"/>
      <c r="K156" s="90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6"/>
      <c r="AA156" s="6"/>
      <c r="AB156" s="6"/>
      <c r="AC156" s="6"/>
      <c r="AD156" s="6"/>
    </row>
    <row r="157" ht="15.75" customHeight="1">
      <c r="A157" s="5"/>
      <c r="B157" s="5"/>
      <c r="C157" s="5"/>
      <c r="D157" s="5"/>
      <c r="E157" s="5"/>
      <c r="F157" s="90"/>
      <c r="G157" s="90"/>
      <c r="H157" s="98"/>
      <c r="I157" s="5"/>
      <c r="J157" s="90"/>
      <c r="K157" s="90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6"/>
      <c r="AA157" s="6"/>
      <c r="AB157" s="6"/>
      <c r="AC157" s="6"/>
      <c r="AD157" s="6"/>
    </row>
    <row r="158" ht="15.75" customHeight="1">
      <c r="A158" s="5"/>
      <c r="B158" s="5"/>
      <c r="C158" s="5"/>
      <c r="D158" s="5"/>
      <c r="E158" s="5"/>
      <c r="F158" s="90"/>
      <c r="G158" s="90"/>
      <c r="H158" s="98"/>
      <c r="I158" s="5"/>
      <c r="J158" s="90"/>
      <c r="K158" s="90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6"/>
      <c r="AA158" s="6"/>
      <c r="AB158" s="6"/>
      <c r="AC158" s="6"/>
      <c r="AD158" s="6"/>
    </row>
    <row r="159" ht="15.75" customHeight="1">
      <c r="A159" s="5"/>
      <c r="B159" s="5"/>
      <c r="C159" s="5"/>
      <c r="D159" s="5"/>
      <c r="E159" s="5"/>
      <c r="F159" s="90"/>
      <c r="G159" s="90"/>
      <c r="H159" s="98"/>
      <c r="I159" s="5"/>
      <c r="J159" s="90"/>
      <c r="K159" s="90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6"/>
      <c r="AA159" s="6"/>
      <c r="AB159" s="6"/>
      <c r="AC159" s="6"/>
      <c r="AD159" s="6"/>
    </row>
    <row r="160" ht="15.75" customHeight="1">
      <c r="A160" s="5"/>
      <c r="B160" s="5"/>
      <c r="C160" s="5"/>
      <c r="D160" s="5"/>
      <c r="E160" s="5"/>
      <c r="F160" s="90"/>
      <c r="G160" s="90"/>
      <c r="H160" s="98"/>
      <c r="I160" s="5"/>
      <c r="J160" s="90"/>
      <c r="K160" s="90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6"/>
      <c r="AA160" s="6"/>
      <c r="AB160" s="6"/>
      <c r="AC160" s="6"/>
      <c r="AD160" s="6"/>
    </row>
    <row r="161" ht="15.75" customHeight="1">
      <c r="A161" s="5"/>
      <c r="B161" s="5"/>
      <c r="C161" s="5"/>
      <c r="D161" s="5"/>
      <c r="E161" s="5"/>
      <c r="F161" s="90"/>
      <c r="G161" s="90"/>
      <c r="H161" s="98"/>
      <c r="I161" s="5"/>
      <c r="J161" s="90"/>
      <c r="K161" s="90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6"/>
      <c r="AA161" s="6"/>
      <c r="AB161" s="6"/>
      <c r="AC161" s="6"/>
      <c r="AD161" s="6"/>
    </row>
    <row r="162" ht="15.75" customHeight="1">
      <c r="A162" s="5"/>
      <c r="B162" s="5"/>
      <c r="C162" s="5"/>
      <c r="D162" s="5"/>
      <c r="E162" s="5"/>
      <c r="F162" s="90"/>
      <c r="G162" s="90"/>
      <c r="H162" s="98"/>
      <c r="I162" s="5"/>
      <c r="J162" s="90"/>
      <c r="K162" s="90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6"/>
      <c r="AA162" s="6"/>
      <c r="AB162" s="6"/>
      <c r="AC162" s="6"/>
      <c r="AD162" s="6"/>
    </row>
    <row r="163" ht="15.75" customHeight="1">
      <c r="A163" s="5"/>
      <c r="B163" s="5"/>
      <c r="C163" s="5"/>
      <c r="D163" s="5"/>
      <c r="E163" s="5"/>
      <c r="F163" s="90"/>
      <c r="G163" s="90"/>
      <c r="H163" s="98"/>
      <c r="I163" s="5"/>
      <c r="J163" s="90"/>
      <c r="K163" s="90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6"/>
      <c r="AA163" s="6"/>
      <c r="AB163" s="6"/>
      <c r="AC163" s="6"/>
      <c r="AD163" s="6"/>
    </row>
    <row r="164" ht="15.75" customHeight="1">
      <c r="A164" s="5"/>
      <c r="B164" s="5"/>
      <c r="C164" s="5"/>
      <c r="D164" s="5"/>
      <c r="E164" s="5"/>
      <c r="F164" s="90"/>
      <c r="G164" s="90"/>
      <c r="H164" s="98"/>
      <c r="I164" s="5"/>
      <c r="J164" s="90"/>
      <c r="K164" s="90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6"/>
      <c r="AA164" s="6"/>
      <c r="AB164" s="6"/>
      <c r="AC164" s="6"/>
      <c r="AD164" s="6"/>
    </row>
    <row r="165" ht="15.75" customHeight="1">
      <c r="A165" s="5"/>
      <c r="B165" s="5"/>
      <c r="C165" s="5"/>
      <c r="D165" s="5"/>
      <c r="E165" s="5"/>
      <c r="F165" s="90"/>
      <c r="G165" s="90"/>
      <c r="H165" s="98"/>
      <c r="I165" s="5"/>
      <c r="J165" s="90"/>
      <c r="K165" s="90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6"/>
      <c r="AA165" s="6"/>
      <c r="AB165" s="6"/>
      <c r="AC165" s="6"/>
      <c r="AD165" s="6"/>
    </row>
    <row r="166" ht="15.75" customHeight="1">
      <c r="A166" s="5"/>
      <c r="B166" s="5"/>
      <c r="C166" s="5"/>
      <c r="D166" s="5"/>
      <c r="E166" s="5"/>
      <c r="F166" s="90"/>
      <c r="G166" s="90"/>
      <c r="H166" s="98"/>
      <c r="I166" s="5"/>
      <c r="J166" s="90"/>
      <c r="K166" s="90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6"/>
      <c r="AA166" s="6"/>
      <c r="AB166" s="6"/>
      <c r="AC166" s="6"/>
      <c r="AD166" s="6"/>
    </row>
    <row r="167" ht="15.75" customHeight="1">
      <c r="A167" s="5"/>
      <c r="B167" s="5"/>
      <c r="C167" s="5"/>
      <c r="D167" s="5"/>
      <c r="E167" s="5"/>
      <c r="F167" s="90"/>
      <c r="G167" s="90"/>
      <c r="H167" s="98"/>
      <c r="I167" s="5"/>
      <c r="J167" s="90"/>
      <c r="K167" s="90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6"/>
      <c r="AA167" s="6"/>
      <c r="AB167" s="6"/>
      <c r="AC167" s="6"/>
      <c r="AD167" s="6"/>
    </row>
    <row r="168" ht="15.75" customHeight="1">
      <c r="A168" s="5"/>
      <c r="B168" s="5"/>
      <c r="C168" s="5"/>
      <c r="D168" s="5"/>
      <c r="E168" s="5"/>
      <c r="F168" s="90"/>
      <c r="G168" s="90"/>
      <c r="H168" s="98"/>
      <c r="I168" s="5"/>
      <c r="J168" s="90"/>
      <c r="K168" s="90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6"/>
      <c r="AA168" s="6"/>
      <c r="AB168" s="6"/>
      <c r="AC168" s="6"/>
      <c r="AD168" s="6"/>
    </row>
    <row r="169" ht="15.75" customHeight="1">
      <c r="A169" s="5"/>
      <c r="B169" s="5"/>
      <c r="C169" s="5"/>
      <c r="D169" s="5"/>
      <c r="E169" s="5"/>
      <c r="F169" s="90"/>
      <c r="G169" s="90"/>
      <c r="H169" s="98"/>
      <c r="I169" s="5"/>
      <c r="J169" s="90"/>
      <c r="K169" s="90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6"/>
      <c r="AA169" s="6"/>
      <c r="AB169" s="6"/>
      <c r="AC169" s="6"/>
      <c r="AD169" s="6"/>
    </row>
    <row r="170" ht="15.75" customHeight="1">
      <c r="A170" s="5"/>
      <c r="B170" s="5"/>
      <c r="C170" s="5"/>
      <c r="D170" s="5"/>
      <c r="E170" s="5"/>
      <c r="F170" s="90"/>
      <c r="G170" s="90"/>
      <c r="H170" s="98"/>
      <c r="I170" s="5"/>
      <c r="J170" s="90"/>
      <c r="K170" s="90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6"/>
      <c r="AA170" s="6"/>
      <c r="AB170" s="6"/>
      <c r="AC170" s="6"/>
      <c r="AD170" s="6"/>
    </row>
    <row r="171" ht="15.75" customHeight="1">
      <c r="A171" s="5"/>
      <c r="B171" s="5"/>
      <c r="C171" s="5"/>
      <c r="D171" s="5"/>
      <c r="E171" s="5"/>
      <c r="F171" s="90"/>
      <c r="G171" s="90"/>
      <c r="H171" s="98"/>
      <c r="I171" s="5"/>
      <c r="J171" s="90"/>
      <c r="K171" s="90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6"/>
      <c r="AA171" s="6"/>
      <c r="AB171" s="6"/>
      <c r="AC171" s="6"/>
      <c r="AD171" s="6"/>
    </row>
    <row r="172" ht="15.75" customHeight="1">
      <c r="A172" s="5"/>
      <c r="B172" s="5"/>
      <c r="C172" s="5"/>
      <c r="D172" s="5"/>
      <c r="E172" s="5"/>
      <c r="F172" s="90"/>
      <c r="G172" s="90"/>
      <c r="H172" s="98"/>
      <c r="I172" s="5"/>
      <c r="J172" s="90"/>
      <c r="K172" s="90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6"/>
      <c r="AA172" s="6"/>
      <c r="AB172" s="6"/>
      <c r="AC172" s="6"/>
      <c r="AD172" s="6"/>
    </row>
    <row r="173" ht="15.75" customHeight="1">
      <c r="A173" s="5"/>
      <c r="B173" s="5"/>
      <c r="C173" s="5"/>
      <c r="D173" s="5"/>
      <c r="E173" s="5"/>
      <c r="F173" s="90"/>
      <c r="G173" s="90"/>
      <c r="H173" s="98"/>
      <c r="I173" s="5"/>
      <c r="J173" s="90"/>
      <c r="K173" s="90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6"/>
      <c r="AA173" s="6"/>
      <c r="AB173" s="6"/>
      <c r="AC173" s="6"/>
      <c r="AD173" s="6"/>
    </row>
    <row r="174" ht="15.75" customHeight="1">
      <c r="A174" s="5"/>
      <c r="B174" s="5"/>
      <c r="C174" s="5"/>
      <c r="D174" s="5"/>
      <c r="E174" s="5"/>
      <c r="F174" s="90"/>
      <c r="G174" s="90"/>
      <c r="H174" s="98"/>
      <c r="I174" s="5"/>
      <c r="J174" s="90"/>
      <c r="K174" s="90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6"/>
      <c r="AA174" s="6"/>
      <c r="AB174" s="6"/>
      <c r="AC174" s="6"/>
      <c r="AD174" s="6"/>
    </row>
    <row r="175" ht="15.75" customHeight="1">
      <c r="A175" s="5"/>
      <c r="B175" s="5"/>
      <c r="C175" s="5"/>
      <c r="D175" s="5"/>
      <c r="E175" s="5"/>
      <c r="F175" s="90"/>
      <c r="G175" s="90"/>
      <c r="H175" s="98"/>
      <c r="I175" s="5"/>
      <c r="J175" s="90"/>
      <c r="K175" s="90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6"/>
      <c r="AA175" s="6"/>
      <c r="AB175" s="6"/>
      <c r="AC175" s="6"/>
      <c r="AD175" s="6"/>
    </row>
    <row r="176" ht="15.75" customHeight="1">
      <c r="A176" s="5"/>
      <c r="B176" s="5"/>
      <c r="C176" s="5"/>
      <c r="D176" s="5"/>
      <c r="E176" s="5"/>
      <c r="F176" s="90"/>
      <c r="G176" s="90"/>
      <c r="H176" s="98"/>
      <c r="I176" s="5"/>
      <c r="J176" s="90"/>
      <c r="K176" s="90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6"/>
      <c r="AA176" s="6"/>
      <c r="AB176" s="6"/>
      <c r="AC176" s="6"/>
      <c r="AD176" s="6"/>
    </row>
    <row r="177" ht="15.75" customHeight="1">
      <c r="A177" s="5"/>
      <c r="B177" s="5"/>
      <c r="C177" s="5"/>
      <c r="D177" s="5"/>
      <c r="E177" s="5"/>
      <c r="F177" s="90"/>
      <c r="G177" s="90"/>
      <c r="H177" s="98"/>
      <c r="I177" s="5"/>
      <c r="J177" s="90"/>
      <c r="K177" s="90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6"/>
      <c r="AA177" s="6"/>
      <c r="AB177" s="6"/>
      <c r="AC177" s="6"/>
      <c r="AD177" s="6"/>
    </row>
    <row r="178" ht="15.75" customHeight="1">
      <c r="A178" s="5"/>
      <c r="B178" s="5"/>
      <c r="C178" s="5"/>
      <c r="D178" s="5"/>
      <c r="E178" s="5"/>
      <c r="F178" s="90"/>
      <c r="G178" s="90"/>
      <c r="H178" s="98"/>
      <c r="I178" s="5"/>
      <c r="J178" s="90"/>
      <c r="K178" s="90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6"/>
      <c r="AA178" s="6"/>
      <c r="AB178" s="6"/>
      <c r="AC178" s="6"/>
      <c r="AD178" s="6"/>
    </row>
    <row r="179" ht="15.75" customHeight="1">
      <c r="A179" s="5"/>
      <c r="B179" s="5"/>
      <c r="C179" s="5"/>
      <c r="D179" s="5"/>
      <c r="E179" s="5"/>
      <c r="F179" s="90"/>
      <c r="G179" s="90"/>
      <c r="H179" s="98"/>
      <c r="I179" s="5"/>
      <c r="J179" s="90"/>
      <c r="K179" s="90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6"/>
      <c r="AA179" s="6"/>
      <c r="AB179" s="6"/>
      <c r="AC179" s="6"/>
      <c r="AD179" s="6"/>
    </row>
    <row r="180" ht="15.75" customHeight="1">
      <c r="A180" s="5"/>
      <c r="B180" s="5"/>
      <c r="C180" s="5"/>
      <c r="D180" s="5"/>
      <c r="E180" s="5"/>
      <c r="F180" s="90"/>
      <c r="G180" s="90"/>
      <c r="H180" s="98"/>
      <c r="I180" s="5"/>
      <c r="J180" s="90"/>
      <c r="K180" s="90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6"/>
      <c r="AA180" s="6"/>
      <c r="AB180" s="6"/>
      <c r="AC180" s="6"/>
      <c r="AD180" s="6"/>
    </row>
    <row r="181" ht="15.75" customHeight="1">
      <c r="A181" s="5"/>
      <c r="B181" s="5"/>
      <c r="C181" s="5"/>
      <c r="D181" s="5"/>
      <c r="E181" s="5"/>
      <c r="F181" s="90"/>
      <c r="G181" s="90"/>
      <c r="H181" s="98"/>
      <c r="I181" s="5"/>
      <c r="J181" s="90"/>
      <c r="K181" s="90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6"/>
      <c r="AA181" s="6"/>
      <c r="AB181" s="6"/>
      <c r="AC181" s="6"/>
      <c r="AD181" s="6"/>
    </row>
    <row r="182" ht="15.75" customHeight="1">
      <c r="A182" s="5"/>
      <c r="B182" s="5"/>
      <c r="C182" s="5"/>
      <c r="D182" s="5"/>
      <c r="E182" s="5"/>
      <c r="F182" s="90"/>
      <c r="G182" s="90"/>
      <c r="H182" s="98"/>
      <c r="I182" s="5"/>
      <c r="J182" s="90"/>
      <c r="K182" s="90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6"/>
      <c r="AA182" s="6"/>
      <c r="AB182" s="6"/>
      <c r="AC182" s="6"/>
      <c r="AD182" s="6"/>
    </row>
    <row r="183" ht="15.75" customHeight="1">
      <c r="A183" s="5"/>
      <c r="B183" s="5"/>
      <c r="C183" s="5"/>
      <c r="D183" s="5"/>
      <c r="E183" s="5"/>
      <c r="F183" s="90"/>
      <c r="G183" s="90"/>
      <c r="H183" s="98"/>
      <c r="I183" s="5"/>
      <c r="J183" s="90"/>
      <c r="K183" s="90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6"/>
      <c r="AA183" s="6"/>
      <c r="AB183" s="6"/>
      <c r="AC183" s="6"/>
      <c r="AD183" s="6"/>
    </row>
    <row r="184" ht="15.75" customHeight="1">
      <c r="A184" s="5"/>
      <c r="B184" s="5"/>
      <c r="C184" s="5"/>
      <c r="D184" s="5"/>
      <c r="E184" s="5"/>
      <c r="F184" s="90"/>
      <c r="G184" s="90"/>
      <c r="H184" s="98"/>
      <c r="I184" s="5"/>
      <c r="J184" s="90"/>
      <c r="K184" s="90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6"/>
      <c r="AA184" s="6"/>
      <c r="AB184" s="6"/>
      <c r="AC184" s="6"/>
      <c r="AD184" s="6"/>
    </row>
    <row r="185" ht="15.75" customHeight="1">
      <c r="A185" s="5"/>
      <c r="B185" s="5"/>
      <c r="C185" s="5"/>
      <c r="D185" s="5"/>
      <c r="E185" s="5"/>
      <c r="F185" s="90"/>
      <c r="G185" s="90"/>
      <c r="H185" s="98"/>
      <c r="I185" s="5"/>
      <c r="J185" s="90"/>
      <c r="K185" s="90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6"/>
      <c r="AA185" s="6"/>
      <c r="AB185" s="6"/>
      <c r="AC185" s="6"/>
      <c r="AD185" s="6"/>
    </row>
    <row r="186" ht="15.75" customHeight="1">
      <c r="A186" s="5"/>
      <c r="B186" s="5"/>
      <c r="C186" s="5"/>
      <c r="D186" s="5"/>
      <c r="E186" s="5"/>
      <c r="F186" s="90"/>
      <c r="G186" s="90"/>
      <c r="H186" s="98"/>
      <c r="I186" s="5"/>
      <c r="J186" s="90"/>
      <c r="K186" s="90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6"/>
      <c r="AA186" s="6"/>
      <c r="AB186" s="6"/>
      <c r="AC186" s="6"/>
      <c r="AD186" s="6"/>
    </row>
    <row r="187" ht="15.75" customHeight="1">
      <c r="A187" s="5"/>
      <c r="B187" s="5"/>
      <c r="C187" s="5"/>
      <c r="D187" s="5"/>
      <c r="E187" s="5"/>
      <c r="F187" s="90"/>
      <c r="G187" s="90"/>
      <c r="H187" s="98"/>
      <c r="I187" s="5"/>
      <c r="J187" s="90"/>
      <c r="K187" s="90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6"/>
      <c r="AA187" s="6"/>
      <c r="AB187" s="6"/>
      <c r="AC187" s="6"/>
      <c r="AD187" s="6"/>
    </row>
    <row r="188" ht="15.75" customHeight="1">
      <c r="A188" s="5"/>
      <c r="B188" s="5"/>
      <c r="C188" s="5"/>
      <c r="D188" s="5"/>
      <c r="E188" s="5"/>
      <c r="F188" s="90"/>
      <c r="G188" s="90"/>
      <c r="H188" s="98"/>
      <c r="I188" s="5"/>
      <c r="J188" s="90"/>
      <c r="K188" s="90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6"/>
      <c r="AA188" s="6"/>
      <c r="AB188" s="6"/>
      <c r="AC188" s="6"/>
      <c r="AD188" s="6"/>
    </row>
    <row r="189" ht="15.75" customHeight="1">
      <c r="A189" s="5"/>
      <c r="B189" s="5"/>
      <c r="C189" s="5"/>
      <c r="D189" s="5"/>
      <c r="E189" s="5"/>
      <c r="F189" s="90"/>
      <c r="G189" s="90"/>
      <c r="H189" s="98"/>
      <c r="I189" s="5"/>
      <c r="J189" s="90"/>
      <c r="K189" s="90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6"/>
      <c r="AA189" s="6"/>
      <c r="AB189" s="6"/>
      <c r="AC189" s="6"/>
      <c r="AD189" s="6"/>
    </row>
    <row r="190" ht="15.75" customHeight="1">
      <c r="A190" s="5"/>
      <c r="B190" s="5"/>
      <c r="C190" s="5"/>
      <c r="D190" s="5"/>
      <c r="E190" s="5"/>
      <c r="F190" s="90"/>
      <c r="G190" s="90"/>
      <c r="H190" s="98"/>
      <c r="I190" s="5"/>
      <c r="J190" s="90"/>
      <c r="K190" s="90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6"/>
      <c r="AA190" s="6"/>
      <c r="AB190" s="6"/>
      <c r="AC190" s="6"/>
      <c r="AD190" s="6"/>
    </row>
    <row r="191" ht="15.75" customHeight="1">
      <c r="A191" s="5"/>
      <c r="B191" s="5"/>
      <c r="C191" s="5"/>
      <c r="D191" s="5"/>
      <c r="E191" s="5"/>
      <c r="F191" s="90"/>
      <c r="G191" s="90"/>
      <c r="H191" s="98"/>
      <c r="I191" s="5"/>
      <c r="J191" s="90"/>
      <c r="K191" s="90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6"/>
      <c r="AA191" s="6"/>
      <c r="AB191" s="6"/>
      <c r="AC191" s="6"/>
      <c r="AD191" s="6"/>
    </row>
    <row r="192" ht="15.75" customHeight="1">
      <c r="A192" s="5"/>
      <c r="B192" s="5"/>
      <c r="C192" s="5"/>
      <c r="D192" s="5"/>
      <c r="E192" s="5"/>
      <c r="F192" s="90"/>
      <c r="G192" s="90"/>
      <c r="H192" s="98"/>
      <c r="I192" s="5"/>
      <c r="J192" s="90"/>
      <c r="K192" s="90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6"/>
      <c r="AA192" s="6"/>
      <c r="AB192" s="6"/>
      <c r="AC192" s="6"/>
      <c r="AD192" s="6"/>
    </row>
    <row r="193" ht="15.75" customHeight="1">
      <c r="A193" s="5"/>
      <c r="B193" s="5"/>
      <c r="C193" s="5"/>
      <c r="D193" s="5"/>
      <c r="E193" s="5"/>
      <c r="F193" s="90"/>
      <c r="G193" s="90"/>
      <c r="H193" s="98"/>
      <c r="I193" s="5"/>
      <c r="J193" s="90"/>
      <c r="K193" s="90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6"/>
      <c r="AA193" s="6"/>
      <c r="AB193" s="6"/>
      <c r="AC193" s="6"/>
      <c r="AD193" s="6"/>
    </row>
    <row r="194" ht="15.75" customHeight="1">
      <c r="A194" s="5"/>
      <c r="B194" s="5"/>
      <c r="C194" s="5"/>
      <c r="D194" s="5"/>
      <c r="E194" s="5"/>
      <c r="F194" s="90"/>
      <c r="G194" s="90"/>
      <c r="H194" s="98"/>
      <c r="I194" s="5"/>
      <c r="J194" s="90"/>
      <c r="K194" s="90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6"/>
      <c r="AA194" s="6"/>
      <c r="AB194" s="6"/>
      <c r="AC194" s="6"/>
      <c r="AD194" s="6"/>
    </row>
    <row r="195" ht="15.75" customHeight="1">
      <c r="A195" s="5"/>
      <c r="B195" s="5"/>
      <c r="C195" s="5"/>
      <c r="D195" s="5"/>
      <c r="E195" s="5"/>
      <c r="F195" s="90"/>
      <c r="G195" s="90"/>
      <c r="H195" s="98"/>
      <c r="I195" s="5"/>
      <c r="J195" s="90"/>
      <c r="K195" s="90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6"/>
      <c r="AA195" s="6"/>
      <c r="AB195" s="6"/>
      <c r="AC195" s="6"/>
      <c r="AD195" s="6"/>
    </row>
    <row r="196" ht="15.75" customHeight="1">
      <c r="A196" s="5"/>
      <c r="B196" s="5"/>
      <c r="C196" s="5"/>
      <c r="D196" s="5"/>
      <c r="E196" s="5"/>
      <c r="F196" s="90"/>
      <c r="G196" s="90"/>
      <c r="H196" s="98"/>
      <c r="I196" s="5"/>
      <c r="J196" s="90"/>
      <c r="K196" s="90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6"/>
      <c r="AA196" s="6"/>
      <c r="AB196" s="6"/>
      <c r="AC196" s="6"/>
      <c r="AD196" s="6"/>
    </row>
    <row r="197" ht="15.75" customHeight="1">
      <c r="A197" s="5"/>
      <c r="B197" s="5"/>
      <c r="C197" s="5"/>
      <c r="D197" s="5"/>
      <c r="E197" s="5"/>
      <c r="F197" s="90"/>
      <c r="G197" s="90"/>
      <c r="H197" s="98"/>
      <c r="I197" s="5"/>
      <c r="J197" s="90"/>
      <c r="K197" s="90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6"/>
      <c r="AA197" s="6"/>
      <c r="AB197" s="6"/>
      <c r="AC197" s="6"/>
      <c r="AD197" s="6"/>
    </row>
    <row r="198" ht="15.75" customHeight="1">
      <c r="A198" s="5"/>
      <c r="B198" s="5"/>
      <c r="C198" s="5"/>
      <c r="D198" s="5"/>
      <c r="E198" s="5"/>
      <c r="F198" s="90"/>
      <c r="G198" s="90"/>
      <c r="H198" s="98"/>
      <c r="I198" s="5"/>
      <c r="J198" s="90"/>
      <c r="K198" s="90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6"/>
      <c r="AA198" s="6"/>
      <c r="AB198" s="6"/>
      <c r="AC198" s="6"/>
      <c r="AD198" s="6"/>
    </row>
    <row r="199" ht="15.75" customHeight="1">
      <c r="A199" s="5"/>
      <c r="B199" s="5"/>
      <c r="C199" s="5"/>
      <c r="D199" s="5"/>
      <c r="E199" s="5"/>
      <c r="F199" s="90"/>
      <c r="G199" s="90"/>
      <c r="H199" s="98"/>
      <c r="I199" s="5"/>
      <c r="J199" s="90"/>
      <c r="K199" s="90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6"/>
      <c r="AA199" s="6"/>
      <c r="AB199" s="6"/>
      <c r="AC199" s="6"/>
      <c r="AD199" s="6"/>
    </row>
    <row r="200" ht="15.75" customHeight="1">
      <c r="A200" s="5"/>
      <c r="B200" s="5"/>
      <c r="C200" s="5"/>
      <c r="D200" s="5"/>
      <c r="E200" s="5"/>
      <c r="F200" s="90"/>
      <c r="G200" s="90"/>
      <c r="H200" s="98"/>
      <c r="I200" s="5"/>
      <c r="J200" s="90"/>
      <c r="K200" s="90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6"/>
      <c r="AA200" s="6"/>
      <c r="AB200" s="6"/>
      <c r="AC200" s="6"/>
      <c r="AD200" s="6"/>
    </row>
    <row r="201" ht="15.75" customHeight="1">
      <c r="A201" s="5"/>
      <c r="B201" s="5"/>
      <c r="C201" s="5"/>
      <c r="D201" s="5"/>
      <c r="E201" s="5"/>
      <c r="F201" s="90"/>
      <c r="G201" s="90"/>
      <c r="H201" s="98"/>
      <c r="I201" s="5"/>
      <c r="J201" s="90"/>
      <c r="K201" s="90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6"/>
      <c r="AA201" s="6"/>
      <c r="AB201" s="6"/>
      <c r="AC201" s="6"/>
      <c r="AD201" s="6"/>
    </row>
    <row r="202" ht="15.75" customHeight="1">
      <c r="A202" s="5"/>
      <c r="B202" s="5"/>
      <c r="C202" s="5"/>
      <c r="D202" s="5"/>
      <c r="E202" s="5"/>
      <c r="F202" s="90"/>
      <c r="G202" s="90"/>
      <c r="H202" s="98"/>
      <c r="I202" s="5"/>
      <c r="J202" s="90"/>
      <c r="K202" s="90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6"/>
      <c r="AA202" s="6"/>
      <c r="AB202" s="6"/>
      <c r="AC202" s="6"/>
      <c r="AD202" s="6"/>
    </row>
    <row r="203" ht="15.75" customHeight="1">
      <c r="A203" s="5"/>
      <c r="B203" s="5"/>
      <c r="C203" s="5"/>
      <c r="D203" s="5"/>
      <c r="E203" s="5"/>
      <c r="F203" s="90"/>
      <c r="G203" s="90"/>
      <c r="H203" s="98"/>
      <c r="I203" s="5"/>
      <c r="J203" s="90"/>
      <c r="K203" s="90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6"/>
      <c r="AA203" s="6"/>
      <c r="AB203" s="6"/>
      <c r="AC203" s="6"/>
      <c r="AD203" s="6"/>
    </row>
    <row r="204" ht="15.75" customHeight="1">
      <c r="A204" s="5"/>
      <c r="B204" s="5"/>
      <c r="C204" s="5"/>
      <c r="D204" s="5"/>
      <c r="E204" s="5"/>
      <c r="F204" s="90"/>
      <c r="G204" s="90"/>
      <c r="H204" s="98"/>
      <c r="I204" s="5"/>
      <c r="J204" s="90"/>
      <c r="K204" s="90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6"/>
      <c r="AA204" s="6"/>
      <c r="AB204" s="6"/>
      <c r="AC204" s="6"/>
      <c r="AD204" s="6"/>
    </row>
    <row r="205" ht="15.75" customHeight="1">
      <c r="A205" s="5"/>
      <c r="B205" s="5"/>
      <c r="C205" s="5"/>
      <c r="D205" s="5"/>
      <c r="E205" s="5"/>
      <c r="F205" s="90"/>
      <c r="G205" s="90"/>
      <c r="H205" s="98"/>
      <c r="I205" s="5"/>
      <c r="J205" s="90"/>
      <c r="K205" s="90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6"/>
      <c r="AA205" s="6"/>
      <c r="AB205" s="6"/>
      <c r="AC205" s="6"/>
      <c r="AD205" s="6"/>
    </row>
    <row r="206" ht="15.75" customHeight="1">
      <c r="A206" s="5"/>
      <c r="B206" s="5"/>
      <c r="C206" s="5"/>
      <c r="D206" s="5"/>
      <c r="E206" s="5"/>
      <c r="F206" s="90"/>
      <c r="G206" s="90"/>
      <c r="H206" s="98"/>
      <c r="I206" s="5"/>
      <c r="J206" s="90"/>
      <c r="K206" s="90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6"/>
      <c r="AA206" s="6"/>
      <c r="AB206" s="6"/>
      <c r="AC206" s="6"/>
      <c r="AD206" s="6"/>
    </row>
    <row r="207" ht="15.75" customHeight="1">
      <c r="A207" s="5"/>
      <c r="B207" s="5"/>
      <c r="C207" s="5"/>
      <c r="D207" s="5"/>
      <c r="E207" s="5"/>
      <c r="F207" s="90"/>
      <c r="G207" s="90"/>
      <c r="H207" s="98"/>
      <c r="I207" s="5"/>
      <c r="J207" s="90"/>
      <c r="K207" s="90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6"/>
      <c r="AA207" s="6"/>
      <c r="AB207" s="6"/>
      <c r="AC207" s="6"/>
      <c r="AD207" s="6"/>
    </row>
    <row r="208" ht="15.75" customHeight="1">
      <c r="A208" s="5"/>
      <c r="B208" s="5"/>
      <c r="C208" s="5"/>
      <c r="D208" s="5"/>
      <c r="E208" s="5"/>
      <c r="F208" s="90"/>
      <c r="G208" s="90"/>
      <c r="H208" s="98"/>
      <c r="I208" s="5"/>
      <c r="J208" s="90"/>
      <c r="K208" s="90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6"/>
      <c r="AA208" s="6"/>
      <c r="AB208" s="6"/>
      <c r="AC208" s="6"/>
      <c r="AD208" s="6"/>
    </row>
    <row r="209" ht="15.75" customHeight="1">
      <c r="A209" s="5"/>
      <c r="B209" s="5"/>
      <c r="C209" s="5"/>
      <c r="D209" s="5"/>
      <c r="E209" s="5"/>
      <c r="F209" s="90"/>
      <c r="G209" s="90"/>
      <c r="H209" s="98"/>
      <c r="I209" s="5"/>
      <c r="J209" s="90"/>
      <c r="K209" s="90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6"/>
      <c r="AA209" s="6"/>
      <c r="AB209" s="6"/>
      <c r="AC209" s="6"/>
      <c r="AD209" s="6"/>
    </row>
    <row r="210" ht="15.75" customHeight="1">
      <c r="A210" s="5"/>
      <c r="B210" s="5"/>
      <c r="C210" s="5"/>
      <c r="D210" s="5"/>
      <c r="E210" s="5"/>
      <c r="F210" s="90"/>
      <c r="G210" s="90"/>
      <c r="H210" s="98"/>
      <c r="I210" s="5"/>
      <c r="J210" s="90"/>
      <c r="K210" s="90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6"/>
      <c r="AA210" s="6"/>
      <c r="AB210" s="6"/>
      <c r="AC210" s="6"/>
      <c r="AD210" s="6"/>
    </row>
    <row r="211" ht="15.75" customHeight="1">
      <c r="A211" s="5"/>
      <c r="B211" s="5"/>
      <c r="C211" s="5"/>
      <c r="D211" s="5"/>
      <c r="E211" s="5"/>
      <c r="F211" s="90"/>
      <c r="G211" s="90"/>
      <c r="H211" s="98"/>
      <c r="I211" s="5"/>
      <c r="J211" s="90"/>
      <c r="K211" s="90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6"/>
      <c r="AA211" s="6"/>
      <c r="AB211" s="6"/>
      <c r="AC211" s="6"/>
      <c r="AD211" s="6"/>
    </row>
    <row r="212" ht="15.75" customHeight="1">
      <c r="A212" s="5"/>
      <c r="B212" s="5"/>
      <c r="C212" s="5"/>
      <c r="D212" s="5"/>
      <c r="E212" s="5"/>
      <c r="F212" s="90"/>
      <c r="G212" s="90"/>
      <c r="H212" s="98"/>
      <c r="I212" s="5"/>
      <c r="J212" s="90"/>
      <c r="K212" s="90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6"/>
      <c r="AA212" s="6"/>
      <c r="AB212" s="6"/>
      <c r="AC212" s="6"/>
      <c r="AD212" s="6"/>
    </row>
    <row r="213" ht="15.75" customHeight="1">
      <c r="A213" s="5"/>
      <c r="B213" s="5"/>
      <c r="C213" s="5"/>
      <c r="D213" s="5"/>
      <c r="E213" s="5"/>
      <c r="F213" s="90"/>
      <c r="G213" s="90"/>
      <c r="H213" s="98"/>
      <c r="I213" s="5"/>
      <c r="J213" s="90"/>
      <c r="K213" s="90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6"/>
      <c r="AA213" s="6"/>
      <c r="AB213" s="6"/>
      <c r="AC213" s="6"/>
      <c r="AD213" s="6"/>
    </row>
    <row r="214" ht="15.75" customHeight="1">
      <c r="A214" s="5"/>
      <c r="B214" s="5"/>
      <c r="C214" s="5"/>
      <c r="D214" s="5"/>
      <c r="E214" s="5"/>
      <c r="F214" s="90"/>
      <c r="G214" s="90"/>
      <c r="H214" s="98"/>
      <c r="I214" s="5"/>
      <c r="J214" s="90"/>
      <c r="K214" s="90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6"/>
      <c r="AA214" s="6"/>
      <c r="AB214" s="6"/>
      <c r="AC214" s="6"/>
      <c r="AD214" s="6"/>
    </row>
    <row r="215" ht="15.75" customHeight="1">
      <c r="A215" s="5"/>
      <c r="B215" s="5"/>
      <c r="C215" s="5"/>
      <c r="D215" s="5"/>
      <c r="E215" s="5"/>
      <c r="F215" s="90"/>
      <c r="G215" s="90"/>
      <c r="H215" s="98"/>
      <c r="I215" s="5"/>
      <c r="J215" s="90"/>
      <c r="K215" s="90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6"/>
      <c r="AA215" s="6"/>
      <c r="AB215" s="6"/>
      <c r="AC215" s="6"/>
      <c r="AD215" s="6"/>
    </row>
    <row r="216" ht="15.75" customHeight="1">
      <c r="A216" s="5"/>
      <c r="B216" s="5"/>
      <c r="C216" s="5"/>
      <c r="D216" s="5"/>
      <c r="E216" s="5"/>
      <c r="F216" s="90"/>
      <c r="G216" s="90"/>
      <c r="H216" s="98"/>
      <c r="I216" s="5"/>
      <c r="J216" s="90"/>
      <c r="K216" s="90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6"/>
      <c r="AA216" s="6"/>
      <c r="AB216" s="6"/>
      <c r="AC216" s="6"/>
      <c r="AD216" s="6"/>
    </row>
    <row r="217" ht="15.75" customHeight="1">
      <c r="A217" s="5"/>
      <c r="B217" s="5"/>
      <c r="C217" s="5"/>
      <c r="D217" s="5"/>
      <c r="E217" s="5"/>
      <c r="F217" s="90"/>
      <c r="G217" s="90"/>
      <c r="H217" s="98"/>
      <c r="I217" s="5"/>
      <c r="J217" s="90"/>
      <c r="K217" s="90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6"/>
      <c r="AA217" s="6"/>
      <c r="AB217" s="6"/>
      <c r="AC217" s="6"/>
      <c r="AD217" s="6"/>
    </row>
    <row r="218" ht="15.75" customHeight="1">
      <c r="A218" s="5"/>
      <c r="B218" s="5"/>
      <c r="C218" s="5"/>
      <c r="D218" s="5"/>
      <c r="E218" s="5"/>
      <c r="F218" s="90"/>
      <c r="G218" s="90"/>
      <c r="H218" s="98"/>
      <c r="I218" s="5"/>
      <c r="J218" s="90"/>
      <c r="K218" s="90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6"/>
      <c r="AA218" s="6"/>
      <c r="AB218" s="6"/>
      <c r="AC218" s="6"/>
      <c r="AD218" s="6"/>
    </row>
    <row r="219" ht="15.75" customHeight="1">
      <c r="A219" s="5"/>
      <c r="B219" s="5"/>
      <c r="C219" s="5"/>
      <c r="D219" s="5"/>
      <c r="E219" s="5"/>
      <c r="F219" s="90"/>
      <c r="G219" s="90"/>
      <c r="H219" s="98"/>
      <c r="I219" s="5"/>
      <c r="J219" s="90"/>
      <c r="K219" s="90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6"/>
      <c r="AA219" s="6"/>
      <c r="AB219" s="6"/>
      <c r="AC219" s="6"/>
      <c r="AD219" s="6"/>
    </row>
    <row r="220" ht="15.75" customHeight="1">
      <c r="A220" s="5"/>
      <c r="B220" s="5"/>
      <c r="C220" s="5"/>
      <c r="D220" s="5"/>
      <c r="E220" s="5"/>
      <c r="F220" s="90"/>
      <c r="G220" s="90"/>
      <c r="H220" s="98"/>
      <c r="I220" s="5"/>
      <c r="J220" s="90"/>
      <c r="K220" s="90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6"/>
      <c r="AA220" s="6"/>
      <c r="AB220" s="6"/>
      <c r="AC220" s="6"/>
      <c r="AD220" s="6"/>
    </row>
    <row r="221" ht="15.75" customHeight="1">
      <c r="A221" s="5"/>
      <c r="B221" s="5"/>
      <c r="C221" s="5"/>
      <c r="D221" s="5"/>
      <c r="E221" s="5"/>
      <c r="F221" s="90"/>
      <c r="G221" s="90"/>
      <c r="H221" s="98"/>
      <c r="I221" s="5"/>
      <c r="J221" s="90"/>
      <c r="K221" s="90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6"/>
      <c r="AA221" s="6"/>
      <c r="AB221" s="6"/>
      <c r="AC221" s="6"/>
      <c r="AD221" s="6"/>
    </row>
    <row r="222" ht="15.75" customHeight="1">
      <c r="A222" s="5"/>
      <c r="B222" s="5"/>
      <c r="C222" s="5"/>
      <c r="D222" s="5"/>
      <c r="E222" s="5"/>
      <c r="F222" s="90"/>
      <c r="G222" s="90"/>
      <c r="H222" s="98"/>
      <c r="I222" s="5"/>
      <c r="J222" s="90"/>
      <c r="K222" s="90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6"/>
      <c r="AA222" s="6"/>
      <c r="AB222" s="6"/>
      <c r="AC222" s="6"/>
      <c r="AD222" s="6"/>
    </row>
    <row r="223" ht="15.75" customHeight="1">
      <c r="A223" s="5"/>
      <c r="B223" s="5"/>
      <c r="C223" s="5"/>
      <c r="D223" s="5"/>
      <c r="E223" s="5"/>
      <c r="F223" s="90"/>
      <c r="G223" s="90"/>
      <c r="H223" s="98"/>
      <c r="I223" s="5"/>
      <c r="J223" s="90"/>
      <c r="K223" s="90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6"/>
      <c r="AA223" s="6"/>
      <c r="AB223" s="6"/>
      <c r="AC223" s="6"/>
      <c r="AD223" s="6"/>
    </row>
    <row r="224" ht="15.75" customHeight="1">
      <c r="A224" s="5"/>
      <c r="B224" s="5"/>
      <c r="C224" s="5"/>
      <c r="D224" s="5"/>
      <c r="E224" s="5"/>
      <c r="F224" s="90"/>
      <c r="G224" s="90"/>
      <c r="H224" s="98"/>
      <c r="I224" s="5"/>
      <c r="J224" s="90"/>
      <c r="K224" s="90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6"/>
      <c r="AA224" s="6"/>
      <c r="AB224" s="6"/>
      <c r="AC224" s="6"/>
      <c r="AD224" s="6"/>
    </row>
    <row r="225" ht="15.75" customHeight="1">
      <c r="A225" s="5"/>
      <c r="B225" s="5"/>
      <c r="C225" s="5"/>
      <c r="D225" s="5"/>
      <c r="E225" s="5"/>
      <c r="F225" s="90"/>
      <c r="G225" s="90"/>
      <c r="H225" s="98"/>
      <c r="I225" s="5"/>
      <c r="J225" s="90"/>
      <c r="K225" s="90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6"/>
      <c r="AA225" s="6"/>
      <c r="AB225" s="6"/>
      <c r="AC225" s="6"/>
      <c r="AD225" s="6"/>
    </row>
    <row r="226" ht="15.75" customHeight="1">
      <c r="A226" s="5"/>
      <c r="B226" s="5"/>
      <c r="C226" s="5"/>
      <c r="D226" s="5"/>
      <c r="E226" s="5"/>
      <c r="F226" s="90"/>
      <c r="G226" s="90"/>
      <c r="H226" s="98"/>
      <c r="I226" s="5"/>
      <c r="J226" s="90"/>
      <c r="K226" s="90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6"/>
      <c r="AA226" s="6"/>
      <c r="AB226" s="6"/>
      <c r="AC226" s="6"/>
      <c r="AD226" s="6"/>
    </row>
    <row r="227" ht="15.75" customHeight="1">
      <c r="A227" s="5"/>
      <c r="B227" s="5"/>
      <c r="C227" s="5"/>
      <c r="D227" s="5"/>
      <c r="E227" s="5"/>
      <c r="F227" s="90"/>
      <c r="G227" s="90"/>
      <c r="H227" s="98"/>
      <c r="I227" s="5"/>
      <c r="J227" s="90"/>
      <c r="K227" s="90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6"/>
      <c r="AA227" s="6"/>
      <c r="AB227" s="6"/>
      <c r="AC227" s="6"/>
      <c r="AD227" s="6"/>
    </row>
    <row r="228" ht="15.75" customHeight="1">
      <c r="A228" s="5"/>
      <c r="B228" s="5"/>
      <c r="C228" s="5"/>
      <c r="D228" s="5"/>
      <c r="E228" s="5"/>
      <c r="F228" s="90"/>
      <c r="G228" s="90"/>
      <c r="H228" s="98"/>
      <c r="I228" s="5"/>
      <c r="J228" s="90"/>
      <c r="K228" s="90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6"/>
      <c r="AA228" s="6"/>
      <c r="AB228" s="6"/>
      <c r="AC228" s="6"/>
      <c r="AD228" s="6"/>
    </row>
    <row r="229" ht="15.75" customHeight="1">
      <c r="A229" s="5"/>
      <c r="B229" s="5"/>
      <c r="C229" s="5"/>
      <c r="D229" s="5"/>
      <c r="E229" s="5"/>
      <c r="F229" s="90"/>
      <c r="G229" s="90"/>
      <c r="H229" s="98"/>
      <c r="I229" s="5"/>
      <c r="J229" s="90"/>
      <c r="K229" s="90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6"/>
      <c r="AA229" s="6"/>
      <c r="AB229" s="6"/>
      <c r="AC229" s="6"/>
      <c r="AD229" s="6"/>
    </row>
    <row r="230" ht="15.75" customHeight="1">
      <c r="A230" s="5"/>
      <c r="B230" s="5"/>
      <c r="C230" s="5"/>
      <c r="D230" s="5"/>
      <c r="E230" s="5"/>
      <c r="F230" s="90"/>
      <c r="G230" s="90"/>
      <c r="H230" s="98"/>
      <c r="I230" s="5"/>
      <c r="J230" s="90"/>
      <c r="K230" s="90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6"/>
      <c r="AA230" s="6"/>
      <c r="AB230" s="6"/>
      <c r="AC230" s="6"/>
      <c r="AD230" s="6"/>
    </row>
    <row r="231" ht="15.75" customHeight="1">
      <c r="A231" s="5"/>
      <c r="B231" s="5"/>
      <c r="C231" s="5"/>
      <c r="D231" s="5"/>
      <c r="E231" s="5"/>
      <c r="F231" s="90"/>
      <c r="G231" s="90"/>
      <c r="H231" s="98"/>
      <c r="I231" s="5"/>
      <c r="J231" s="90"/>
      <c r="K231" s="90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6"/>
      <c r="AA231" s="6"/>
      <c r="AB231" s="6"/>
      <c r="AC231" s="6"/>
      <c r="AD231" s="6"/>
    </row>
    <row r="232" ht="15.75" customHeight="1">
      <c r="A232" s="5"/>
      <c r="B232" s="5"/>
      <c r="C232" s="5"/>
      <c r="D232" s="5"/>
      <c r="E232" s="5"/>
      <c r="F232" s="90"/>
      <c r="G232" s="90"/>
      <c r="H232" s="98"/>
      <c r="I232" s="5"/>
      <c r="J232" s="90"/>
      <c r="K232" s="90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6"/>
      <c r="AA232" s="6"/>
      <c r="AB232" s="6"/>
      <c r="AC232" s="6"/>
      <c r="AD232" s="6"/>
    </row>
    <row r="233" ht="15.75" customHeight="1">
      <c r="A233" s="5"/>
      <c r="B233" s="5"/>
      <c r="C233" s="5"/>
      <c r="D233" s="5"/>
      <c r="E233" s="5"/>
      <c r="F233" s="90"/>
      <c r="G233" s="90"/>
      <c r="H233" s="98"/>
      <c r="I233" s="5"/>
      <c r="J233" s="90"/>
      <c r="K233" s="90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6"/>
      <c r="AA233" s="6"/>
      <c r="AB233" s="6"/>
      <c r="AC233" s="6"/>
      <c r="AD233" s="6"/>
    </row>
    <row r="234" ht="15.75" customHeight="1">
      <c r="A234" s="5"/>
      <c r="B234" s="5"/>
      <c r="C234" s="5"/>
      <c r="D234" s="5"/>
      <c r="E234" s="5"/>
      <c r="F234" s="90"/>
      <c r="G234" s="90"/>
      <c r="H234" s="98"/>
      <c r="I234" s="5"/>
      <c r="J234" s="90"/>
      <c r="K234" s="90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6"/>
      <c r="AA234" s="6"/>
      <c r="AB234" s="6"/>
      <c r="AC234" s="6"/>
      <c r="AD234" s="6"/>
    </row>
    <row r="235" ht="15.75" customHeight="1">
      <c r="A235" s="5"/>
      <c r="B235" s="5"/>
      <c r="C235" s="5"/>
      <c r="D235" s="5"/>
      <c r="E235" s="5"/>
      <c r="F235" s="90"/>
      <c r="G235" s="90"/>
      <c r="H235" s="98"/>
      <c r="I235" s="5"/>
      <c r="J235" s="90"/>
      <c r="K235" s="90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6"/>
      <c r="AA235" s="6"/>
      <c r="AB235" s="6"/>
      <c r="AC235" s="6"/>
      <c r="AD235" s="6"/>
    </row>
    <row r="236" ht="15.75" customHeight="1">
      <c r="A236" s="5"/>
      <c r="B236" s="5"/>
      <c r="C236" s="5"/>
      <c r="D236" s="5"/>
      <c r="E236" s="5"/>
      <c r="F236" s="90"/>
      <c r="G236" s="90"/>
      <c r="H236" s="98"/>
      <c r="I236" s="5"/>
      <c r="J236" s="90"/>
      <c r="K236" s="90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6"/>
      <c r="AA236" s="6"/>
      <c r="AB236" s="6"/>
      <c r="AC236" s="6"/>
      <c r="AD236" s="6"/>
    </row>
    <row r="237" ht="15.75" customHeight="1">
      <c r="A237" s="5"/>
      <c r="B237" s="5"/>
      <c r="C237" s="5"/>
      <c r="D237" s="5"/>
      <c r="E237" s="5"/>
      <c r="F237" s="90"/>
      <c r="G237" s="90"/>
      <c r="H237" s="98"/>
      <c r="I237" s="5"/>
      <c r="J237" s="90"/>
      <c r="K237" s="90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6"/>
      <c r="AA237" s="6"/>
      <c r="AB237" s="6"/>
      <c r="AC237" s="6"/>
      <c r="AD237" s="6"/>
    </row>
    <row r="238" ht="15.75" customHeight="1">
      <c r="A238" s="5"/>
      <c r="B238" s="5"/>
      <c r="C238" s="5"/>
      <c r="D238" s="5"/>
      <c r="E238" s="5"/>
      <c r="F238" s="90"/>
      <c r="G238" s="90"/>
      <c r="H238" s="98"/>
      <c r="I238" s="5"/>
      <c r="J238" s="90"/>
      <c r="K238" s="90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6"/>
      <c r="AA238" s="6"/>
      <c r="AB238" s="6"/>
      <c r="AC238" s="6"/>
      <c r="AD238" s="6"/>
    </row>
    <row r="239" ht="15.75" customHeight="1">
      <c r="A239" s="5"/>
      <c r="B239" s="5"/>
      <c r="C239" s="5"/>
      <c r="D239" s="5"/>
      <c r="E239" s="5"/>
      <c r="F239" s="90"/>
      <c r="G239" s="90"/>
      <c r="H239" s="98"/>
      <c r="I239" s="5"/>
      <c r="J239" s="90"/>
      <c r="K239" s="90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6"/>
      <c r="AA239" s="6"/>
      <c r="AB239" s="6"/>
      <c r="AC239" s="6"/>
      <c r="AD239" s="6"/>
    </row>
    <row r="240" ht="15.75" customHeight="1">
      <c r="A240" s="5"/>
      <c r="B240" s="5"/>
      <c r="C240" s="5"/>
      <c r="D240" s="5"/>
      <c r="E240" s="5"/>
      <c r="F240" s="90"/>
      <c r="G240" s="90"/>
      <c r="H240" s="98"/>
      <c r="I240" s="5"/>
      <c r="J240" s="90"/>
      <c r="K240" s="90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6"/>
      <c r="AA240" s="6"/>
      <c r="AB240" s="6"/>
      <c r="AC240" s="6"/>
      <c r="AD240" s="6"/>
    </row>
    <row r="241" ht="15.75" customHeight="1">
      <c r="A241" s="5"/>
      <c r="B241" s="5"/>
      <c r="C241" s="5"/>
      <c r="D241" s="5"/>
      <c r="E241" s="5"/>
      <c r="F241" s="90"/>
      <c r="G241" s="90"/>
      <c r="H241" s="98"/>
      <c r="I241" s="5"/>
      <c r="J241" s="90"/>
      <c r="K241" s="90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6"/>
      <c r="AA241" s="6"/>
      <c r="AB241" s="6"/>
      <c r="AC241" s="6"/>
      <c r="AD241" s="6"/>
    </row>
    <row r="242" ht="15.75" customHeight="1">
      <c r="A242" s="5"/>
      <c r="B242" s="5"/>
      <c r="C242" s="5"/>
      <c r="D242" s="5"/>
      <c r="E242" s="5"/>
      <c r="F242" s="90"/>
      <c r="G242" s="90"/>
      <c r="H242" s="98"/>
      <c r="I242" s="5"/>
      <c r="J242" s="90"/>
      <c r="K242" s="90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6"/>
      <c r="AA242" s="6"/>
      <c r="AB242" s="6"/>
      <c r="AC242" s="6"/>
      <c r="AD242" s="6"/>
    </row>
    <row r="243" ht="15.75" customHeight="1">
      <c r="A243" s="5"/>
      <c r="B243" s="5"/>
      <c r="C243" s="5"/>
      <c r="D243" s="5"/>
      <c r="E243" s="5"/>
      <c r="F243" s="90"/>
      <c r="G243" s="90"/>
      <c r="H243" s="98"/>
      <c r="I243" s="5"/>
      <c r="J243" s="90"/>
      <c r="K243" s="90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6"/>
      <c r="AA243" s="6"/>
      <c r="AB243" s="6"/>
      <c r="AC243" s="6"/>
      <c r="AD243" s="6"/>
    </row>
    <row r="244" ht="15.75" customHeight="1">
      <c r="O244" s="105"/>
      <c r="P244" s="105"/>
      <c r="Q244" s="105"/>
      <c r="R244" s="105"/>
    </row>
    <row r="245" ht="15.75" customHeight="1">
      <c r="O245" s="105"/>
      <c r="P245" s="105"/>
      <c r="Q245" s="105"/>
      <c r="R245" s="105"/>
    </row>
    <row r="246" ht="15.75" customHeight="1">
      <c r="O246" s="105"/>
      <c r="P246" s="105"/>
      <c r="Q246" s="105"/>
      <c r="R246" s="105"/>
    </row>
    <row r="247" ht="15.75" customHeight="1">
      <c r="O247" s="105"/>
      <c r="P247" s="105"/>
      <c r="Q247" s="105"/>
      <c r="R247" s="105"/>
    </row>
    <row r="248" ht="15.75" customHeight="1">
      <c r="O248" s="105"/>
      <c r="P248" s="105"/>
      <c r="Q248" s="105"/>
      <c r="R248" s="105"/>
    </row>
    <row r="249" ht="15.75" customHeight="1">
      <c r="O249" s="105"/>
      <c r="P249" s="105"/>
      <c r="Q249" s="105"/>
      <c r="R249" s="105"/>
    </row>
    <row r="250" ht="15.75" customHeight="1">
      <c r="O250" s="105"/>
      <c r="P250" s="105"/>
      <c r="Q250" s="105"/>
      <c r="R250" s="105"/>
    </row>
    <row r="251" ht="15.75" customHeight="1">
      <c r="O251" s="105"/>
      <c r="P251" s="105"/>
      <c r="Q251" s="105"/>
      <c r="R251" s="105"/>
    </row>
    <row r="252" ht="15.75" customHeight="1">
      <c r="O252" s="105"/>
      <c r="P252" s="105"/>
      <c r="Q252" s="105"/>
      <c r="R252" s="105"/>
    </row>
    <row r="253" ht="15.75" customHeight="1">
      <c r="O253" s="105"/>
      <c r="P253" s="105"/>
      <c r="Q253" s="105"/>
      <c r="R253" s="105"/>
    </row>
    <row r="254" ht="15.75" customHeight="1">
      <c r="O254" s="105"/>
      <c r="P254" s="105"/>
      <c r="Q254" s="105"/>
      <c r="R254" s="105"/>
    </row>
    <row r="255" ht="15.75" customHeight="1">
      <c r="O255" s="105"/>
      <c r="P255" s="105"/>
      <c r="Q255" s="105"/>
      <c r="R255" s="105"/>
    </row>
    <row r="256" ht="15.75" customHeight="1">
      <c r="O256" s="105"/>
      <c r="P256" s="105"/>
      <c r="Q256" s="105"/>
      <c r="R256" s="105"/>
    </row>
    <row r="257" ht="15.75" customHeight="1">
      <c r="O257" s="105"/>
      <c r="P257" s="105"/>
      <c r="Q257" s="105"/>
      <c r="R257" s="105"/>
    </row>
    <row r="258" ht="15.75" customHeight="1">
      <c r="O258" s="105"/>
      <c r="P258" s="105"/>
      <c r="Q258" s="105"/>
      <c r="R258" s="105"/>
    </row>
    <row r="259" ht="15.75" customHeight="1">
      <c r="O259" s="105"/>
      <c r="P259" s="105"/>
      <c r="Q259" s="105"/>
      <c r="R259" s="105"/>
    </row>
    <row r="260" ht="15.75" customHeight="1">
      <c r="O260" s="105"/>
      <c r="P260" s="105"/>
      <c r="Q260" s="105"/>
      <c r="R260" s="105"/>
    </row>
    <row r="261" ht="15.75" customHeight="1">
      <c r="O261" s="105"/>
      <c r="P261" s="105"/>
      <c r="Q261" s="105"/>
      <c r="R261" s="105"/>
    </row>
    <row r="262" ht="15.75" customHeight="1">
      <c r="O262" s="105"/>
      <c r="P262" s="105"/>
      <c r="Q262" s="105"/>
      <c r="R262" s="105"/>
    </row>
    <row r="263" ht="15.75" customHeight="1">
      <c r="O263" s="105"/>
      <c r="P263" s="105"/>
      <c r="Q263" s="105"/>
      <c r="R263" s="105"/>
    </row>
    <row r="264" ht="15.75" customHeight="1">
      <c r="O264" s="105"/>
      <c r="P264" s="105"/>
      <c r="Q264" s="105"/>
      <c r="R264" s="105"/>
    </row>
    <row r="265" ht="15.75" customHeight="1">
      <c r="O265" s="105"/>
      <c r="P265" s="105"/>
      <c r="Q265" s="105"/>
      <c r="R265" s="105"/>
    </row>
    <row r="266" ht="15.75" customHeight="1">
      <c r="O266" s="105"/>
      <c r="P266" s="105"/>
      <c r="Q266" s="105"/>
      <c r="R266" s="105"/>
    </row>
    <row r="267" ht="15.75" customHeight="1">
      <c r="O267" s="105"/>
      <c r="P267" s="105"/>
      <c r="Q267" s="105"/>
      <c r="R267" s="105"/>
    </row>
    <row r="268" ht="15.75" customHeight="1">
      <c r="O268" s="105"/>
      <c r="P268" s="105"/>
      <c r="Q268" s="105"/>
      <c r="R268" s="105"/>
    </row>
    <row r="269" ht="15.75" customHeight="1">
      <c r="O269" s="105"/>
      <c r="P269" s="105"/>
      <c r="Q269" s="105"/>
      <c r="R269" s="105"/>
    </row>
    <row r="270" ht="15.75" customHeight="1">
      <c r="O270" s="105"/>
      <c r="P270" s="105"/>
      <c r="Q270" s="105"/>
      <c r="R270" s="105"/>
    </row>
    <row r="271" ht="15.75" customHeight="1">
      <c r="O271" s="105"/>
      <c r="P271" s="105"/>
      <c r="Q271" s="105"/>
      <c r="R271" s="105"/>
    </row>
    <row r="272" ht="15.75" customHeight="1">
      <c r="O272" s="105"/>
      <c r="P272" s="105"/>
      <c r="Q272" s="105"/>
      <c r="R272" s="105"/>
    </row>
    <row r="273" ht="15.75" customHeight="1">
      <c r="O273" s="105"/>
      <c r="P273" s="105"/>
      <c r="Q273" s="105"/>
      <c r="R273" s="105"/>
    </row>
    <row r="274" ht="15.75" customHeight="1">
      <c r="O274" s="105"/>
      <c r="P274" s="105"/>
      <c r="Q274" s="105"/>
      <c r="R274" s="105"/>
    </row>
    <row r="275" ht="15.75" customHeight="1">
      <c r="O275" s="105"/>
      <c r="P275" s="105"/>
      <c r="Q275" s="105"/>
      <c r="R275" s="105"/>
    </row>
    <row r="276" ht="15.75" customHeight="1">
      <c r="O276" s="105"/>
      <c r="P276" s="105"/>
      <c r="Q276" s="105"/>
      <c r="R276" s="105"/>
    </row>
    <row r="277" ht="15.75" customHeight="1">
      <c r="O277" s="105"/>
      <c r="P277" s="105"/>
      <c r="Q277" s="105"/>
      <c r="R277" s="105"/>
    </row>
    <row r="278" ht="15.75" customHeight="1">
      <c r="O278" s="105"/>
      <c r="P278" s="105"/>
      <c r="Q278" s="105"/>
      <c r="R278" s="105"/>
    </row>
    <row r="279" ht="15.75" customHeight="1">
      <c r="O279" s="105"/>
      <c r="P279" s="105"/>
      <c r="Q279" s="105"/>
      <c r="R279" s="105"/>
    </row>
    <row r="280" ht="15.75" customHeight="1">
      <c r="O280" s="105"/>
      <c r="P280" s="105"/>
      <c r="Q280" s="105"/>
      <c r="R280" s="105"/>
    </row>
    <row r="281" ht="15.75" customHeight="1">
      <c r="O281" s="105"/>
      <c r="P281" s="105"/>
      <c r="Q281" s="105"/>
      <c r="R281" s="105"/>
    </row>
    <row r="282" ht="15.75" customHeight="1">
      <c r="O282" s="105"/>
      <c r="P282" s="105"/>
      <c r="Q282" s="105"/>
      <c r="R282" s="105"/>
    </row>
    <row r="283" ht="15.75" customHeight="1">
      <c r="O283" s="105"/>
      <c r="P283" s="105"/>
      <c r="Q283" s="105"/>
      <c r="R283" s="105"/>
    </row>
    <row r="284" ht="15.75" customHeight="1">
      <c r="O284" s="105"/>
      <c r="P284" s="105"/>
      <c r="Q284" s="105"/>
      <c r="R284" s="105"/>
    </row>
    <row r="285" ht="15.75" customHeight="1">
      <c r="O285" s="105"/>
      <c r="P285" s="105"/>
      <c r="Q285" s="105"/>
      <c r="R285" s="105"/>
    </row>
    <row r="286" ht="15.75" customHeight="1">
      <c r="O286" s="105"/>
      <c r="P286" s="105"/>
      <c r="Q286" s="105"/>
      <c r="R286" s="105"/>
    </row>
    <row r="287" ht="15.75" customHeight="1">
      <c r="O287" s="105"/>
      <c r="P287" s="105"/>
      <c r="Q287" s="105"/>
      <c r="R287" s="105"/>
    </row>
    <row r="288" ht="15.75" customHeight="1">
      <c r="O288" s="105"/>
      <c r="P288" s="105"/>
      <c r="Q288" s="105"/>
      <c r="R288" s="105"/>
    </row>
    <row r="289" ht="15.75" customHeight="1">
      <c r="O289" s="105"/>
      <c r="P289" s="105"/>
      <c r="Q289" s="105"/>
      <c r="R289" s="105"/>
    </row>
    <row r="290" ht="15.75" customHeight="1">
      <c r="O290" s="105"/>
      <c r="P290" s="105"/>
      <c r="Q290" s="105"/>
      <c r="R290" s="105"/>
    </row>
    <row r="291" ht="15.75" customHeight="1">
      <c r="O291" s="105"/>
      <c r="P291" s="105"/>
      <c r="Q291" s="105"/>
      <c r="R291" s="105"/>
    </row>
    <row r="292" ht="15.75" customHeight="1">
      <c r="O292" s="105"/>
      <c r="P292" s="105"/>
      <c r="Q292" s="105"/>
      <c r="R292" s="105"/>
    </row>
    <row r="293" ht="15.75" customHeight="1">
      <c r="O293" s="105"/>
      <c r="P293" s="105"/>
      <c r="Q293" s="105"/>
      <c r="R293" s="105"/>
    </row>
    <row r="294" ht="15.75" customHeight="1">
      <c r="O294" s="105"/>
      <c r="P294" s="105"/>
      <c r="Q294" s="105"/>
      <c r="R294" s="105"/>
    </row>
    <row r="295" ht="15.75" customHeight="1">
      <c r="O295" s="105"/>
      <c r="P295" s="105"/>
      <c r="Q295" s="105"/>
      <c r="R295" s="105"/>
    </row>
    <row r="296" ht="15.75" customHeight="1">
      <c r="O296" s="105"/>
      <c r="P296" s="105"/>
      <c r="Q296" s="105"/>
      <c r="R296" s="105"/>
    </row>
    <row r="297" ht="15.75" customHeight="1">
      <c r="O297" s="105"/>
      <c r="P297" s="105"/>
      <c r="Q297" s="105"/>
      <c r="R297" s="105"/>
    </row>
    <row r="298" ht="15.75" customHeight="1">
      <c r="O298" s="105"/>
      <c r="P298" s="105"/>
      <c r="Q298" s="105"/>
      <c r="R298" s="105"/>
    </row>
    <row r="299" ht="15.75" customHeight="1">
      <c r="O299" s="105"/>
      <c r="P299" s="105"/>
      <c r="Q299" s="105"/>
      <c r="R299" s="105"/>
    </row>
    <row r="300" ht="15.75" customHeight="1">
      <c r="O300" s="105"/>
      <c r="P300" s="105"/>
      <c r="Q300" s="105"/>
      <c r="R300" s="105"/>
    </row>
    <row r="301" ht="15.75" customHeight="1">
      <c r="O301" s="105"/>
      <c r="P301" s="105"/>
      <c r="Q301" s="105"/>
      <c r="R301" s="105"/>
    </row>
    <row r="302" ht="15.75" customHeight="1">
      <c r="O302" s="105"/>
      <c r="P302" s="105"/>
      <c r="Q302" s="105"/>
      <c r="R302" s="105"/>
    </row>
    <row r="303" ht="15.75" customHeight="1">
      <c r="O303" s="105"/>
      <c r="P303" s="105"/>
      <c r="Q303" s="105"/>
      <c r="R303" s="105"/>
    </row>
    <row r="304" ht="15.75" customHeight="1">
      <c r="O304" s="105"/>
      <c r="P304" s="105"/>
      <c r="Q304" s="105"/>
      <c r="R304" s="105"/>
    </row>
    <row r="305" ht="15.75" customHeight="1">
      <c r="O305" s="105"/>
      <c r="P305" s="105"/>
      <c r="Q305" s="105"/>
      <c r="R305" s="105"/>
    </row>
    <row r="306" ht="15.75" customHeight="1">
      <c r="O306" s="105"/>
      <c r="P306" s="105"/>
      <c r="Q306" s="105"/>
      <c r="R306" s="105"/>
    </row>
    <row r="307" ht="15.75" customHeight="1">
      <c r="O307" s="105"/>
      <c r="P307" s="105"/>
      <c r="Q307" s="105"/>
      <c r="R307" s="105"/>
    </row>
    <row r="308" ht="15.75" customHeight="1">
      <c r="O308" s="105"/>
      <c r="P308" s="105"/>
      <c r="Q308" s="105"/>
      <c r="R308" s="105"/>
    </row>
    <row r="309" ht="15.75" customHeight="1">
      <c r="O309" s="105"/>
      <c r="P309" s="105"/>
      <c r="Q309" s="105"/>
      <c r="R309" s="105"/>
    </row>
    <row r="310" ht="15.75" customHeight="1">
      <c r="O310" s="105"/>
      <c r="P310" s="105"/>
      <c r="Q310" s="105"/>
      <c r="R310" s="105"/>
    </row>
    <row r="311" ht="15.75" customHeight="1">
      <c r="O311" s="105"/>
      <c r="P311" s="105"/>
      <c r="Q311" s="105"/>
      <c r="R311" s="105"/>
    </row>
    <row r="312" ht="15.75" customHeight="1">
      <c r="O312" s="105"/>
      <c r="P312" s="105"/>
      <c r="Q312" s="105"/>
      <c r="R312" s="105"/>
    </row>
    <row r="313" ht="15.75" customHeight="1">
      <c r="O313" s="105"/>
      <c r="P313" s="105"/>
      <c r="Q313" s="105"/>
      <c r="R313" s="105"/>
    </row>
    <row r="314" ht="15.75" customHeight="1">
      <c r="O314" s="105"/>
      <c r="P314" s="105"/>
      <c r="Q314" s="105"/>
      <c r="R314" s="105"/>
    </row>
    <row r="315" ht="15.75" customHeight="1">
      <c r="O315" s="105"/>
      <c r="P315" s="105"/>
      <c r="Q315" s="105"/>
      <c r="R315" s="105"/>
    </row>
    <row r="316" ht="15.75" customHeight="1">
      <c r="O316" s="105"/>
      <c r="P316" s="105"/>
      <c r="Q316" s="105"/>
      <c r="R316" s="105"/>
    </row>
    <row r="317" ht="15.75" customHeight="1">
      <c r="O317" s="105"/>
      <c r="P317" s="105"/>
      <c r="Q317" s="105"/>
      <c r="R317" s="105"/>
    </row>
    <row r="318" ht="15.75" customHeight="1">
      <c r="O318" s="105"/>
      <c r="P318" s="105"/>
      <c r="Q318" s="105"/>
      <c r="R318" s="105"/>
    </row>
    <row r="319" ht="15.75" customHeight="1">
      <c r="O319" s="105"/>
      <c r="P319" s="105"/>
      <c r="Q319" s="105"/>
      <c r="R319" s="105"/>
    </row>
    <row r="320" ht="15.75" customHeight="1">
      <c r="O320" s="105"/>
      <c r="P320" s="105"/>
      <c r="Q320" s="105"/>
      <c r="R320" s="105"/>
    </row>
    <row r="321" ht="15.75" customHeight="1">
      <c r="O321" s="105"/>
      <c r="P321" s="105"/>
      <c r="Q321" s="105"/>
      <c r="R321" s="105"/>
    </row>
    <row r="322" ht="15.75" customHeight="1">
      <c r="O322" s="105"/>
      <c r="P322" s="105"/>
      <c r="Q322" s="105"/>
      <c r="R322" s="105"/>
    </row>
    <row r="323" ht="15.75" customHeight="1">
      <c r="O323" s="105"/>
      <c r="P323" s="105"/>
      <c r="Q323" s="105"/>
      <c r="R323" s="105"/>
    </row>
    <row r="324" ht="15.75" customHeight="1">
      <c r="O324" s="105"/>
      <c r="P324" s="105"/>
      <c r="Q324" s="105"/>
      <c r="R324" s="105"/>
    </row>
    <row r="325" ht="15.75" customHeight="1">
      <c r="O325" s="105"/>
      <c r="P325" s="105"/>
      <c r="Q325" s="105"/>
      <c r="R325" s="105"/>
    </row>
    <row r="326" ht="15.75" customHeight="1">
      <c r="O326" s="105"/>
      <c r="P326" s="105"/>
      <c r="Q326" s="105"/>
      <c r="R326" s="105"/>
    </row>
    <row r="327" ht="15.75" customHeight="1">
      <c r="O327" s="105"/>
      <c r="P327" s="105"/>
      <c r="Q327" s="105"/>
      <c r="R327" s="105"/>
    </row>
    <row r="328" ht="15.75" customHeight="1">
      <c r="O328" s="105"/>
      <c r="P328" s="105"/>
      <c r="Q328" s="105"/>
      <c r="R328" s="105"/>
    </row>
    <row r="329" ht="15.75" customHeight="1">
      <c r="O329" s="105"/>
      <c r="P329" s="105"/>
      <c r="Q329" s="105"/>
      <c r="R329" s="105"/>
    </row>
    <row r="330" ht="15.75" customHeight="1">
      <c r="O330" s="105"/>
      <c r="P330" s="105"/>
      <c r="Q330" s="105"/>
      <c r="R330" s="105"/>
    </row>
    <row r="331" ht="15.75" customHeight="1">
      <c r="O331" s="105"/>
      <c r="P331" s="105"/>
      <c r="Q331" s="105"/>
      <c r="R331" s="105"/>
    </row>
    <row r="332" ht="15.75" customHeight="1">
      <c r="O332" s="105"/>
      <c r="P332" s="105"/>
      <c r="Q332" s="105"/>
      <c r="R332" s="105"/>
    </row>
    <row r="333" ht="15.75" customHeight="1">
      <c r="O333" s="105"/>
      <c r="P333" s="105"/>
      <c r="Q333" s="105"/>
      <c r="R333" s="105"/>
    </row>
    <row r="334" ht="15.75" customHeight="1">
      <c r="O334" s="105"/>
      <c r="P334" s="105"/>
      <c r="Q334" s="105"/>
      <c r="R334" s="105"/>
    </row>
    <row r="335" ht="15.75" customHeight="1">
      <c r="O335" s="105"/>
      <c r="P335" s="105"/>
      <c r="Q335" s="105"/>
      <c r="R335" s="105"/>
    </row>
    <row r="336" ht="15.75" customHeight="1">
      <c r="O336" s="105"/>
      <c r="P336" s="105"/>
      <c r="Q336" s="105"/>
      <c r="R336" s="105"/>
    </row>
    <row r="337" ht="15.75" customHeight="1">
      <c r="O337" s="105"/>
      <c r="P337" s="105"/>
      <c r="Q337" s="105"/>
      <c r="R337" s="105"/>
    </row>
    <row r="338" ht="15.75" customHeight="1">
      <c r="O338" s="105"/>
      <c r="P338" s="105"/>
      <c r="Q338" s="105"/>
      <c r="R338" s="105"/>
    </row>
    <row r="339" ht="15.75" customHeight="1">
      <c r="O339" s="105"/>
      <c r="P339" s="105"/>
      <c r="Q339" s="105"/>
      <c r="R339" s="105"/>
    </row>
    <row r="340" ht="15.75" customHeight="1">
      <c r="O340" s="105"/>
      <c r="P340" s="105"/>
      <c r="Q340" s="105"/>
      <c r="R340" s="105"/>
    </row>
    <row r="341" ht="15.75" customHeight="1">
      <c r="O341" s="105"/>
      <c r="P341" s="105"/>
      <c r="Q341" s="105"/>
      <c r="R341" s="105"/>
    </row>
    <row r="342" ht="15.75" customHeight="1">
      <c r="O342" s="105"/>
      <c r="P342" s="105"/>
      <c r="Q342" s="105"/>
      <c r="R342" s="105"/>
    </row>
    <row r="343" ht="15.75" customHeight="1">
      <c r="O343" s="105"/>
      <c r="P343" s="105"/>
      <c r="Q343" s="105"/>
      <c r="R343" s="105"/>
    </row>
    <row r="344" ht="15.75" customHeight="1">
      <c r="O344" s="105"/>
      <c r="P344" s="105"/>
      <c r="Q344" s="105"/>
      <c r="R344" s="105"/>
    </row>
    <row r="345" ht="15.75" customHeight="1">
      <c r="O345" s="105"/>
      <c r="P345" s="105"/>
      <c r="Q345" s="105"/>
      <c r="R345" s="105"/>
    </row>
    <row r="346" ht="15.75" customHeight="1">
      <c r="O346" s="105"/>
      <c r="P346" s="105"/>
      <c r="Q346" s="105"/>
      <c r="R346" s="105"/>
    </row>
    <row r="347" ht="15.75" customHeight="1">
      <c r="O347" s="105"/>
      <c r="P347" s="105"/>
      <c r="Q347" s="105"/>
      <c r="R347" s="105"/>
    </row>
    <row r="348" ht="15.75" customHeight="1">
      <c r="O348" s="105"/>
      <c r="P348" s="105"/>
      <c r="Q348" s="105"/>
      <c r="R348" s="105"/>
    </row>
    <row r="349" ht="15.75" customHeight="1">
      <c r="O349" s="105"/>
      <c r="P349" s="105"/>
      <c r="Q349" s="105"/>
      <c r="R349" s="105"/>
    </row>
    <row r="350" ht="15.75" customHeight="1">
      <c r="O350" s="105"/>
      <c r="P350" s="105"/>
      <c r="Q350" s="105"/>
      <c r="R350" s="105"/>
    </row>
    <row r="351" ht="15.75" customHeight="1">
      <c r="O351" s="105"/>
      <c r="P351" s="105"/>
      <c r="Q351" s="105"/>
      <c r="R351" s="105"/>
    </row>
    <row r="352" ht="15.75" customHeight="1">
      <c r="O352" s="105"/>
      <c r="P352" s="105"/>
      <c r="Q352" s="105"/>
      <c r="R352" s="105"/>
    </row>
    <row r="353" ht="15.75" customHeight="1">
      <c r="O353" s="105"/>
      <c r="P353" s="105"/>
      <c r="Q353" s="105"/>
      <c r="R353" s="105"/>
    </row>
    <row r="354" ht="15.75" customHeight="1">
      <c r="O354" s="105"/>
      <c r="P354" s="105"/>
      <c r="Q354" s="105"/>
      <c r="R354" s="105"/>
    </row>
    <row r="355" ht="15.75" customHeight="1">
      <c r="O355" s="105"/>
      <c r="P355" s="105"/>
      <c r="Q355" s="105"/>
      <c r="R355" s="105"/>
    </row>
    <row r="356" ht="15.75" customHeight="1">
      <c r="O356" s="105"/>
      <c r="P356" s="105"/>
      <c r="Q356" s="105"/>
      <c r="R356" s="105"/>
    </row>
    <row r="357" ht="15.75" customHeight="1">
      <c r="O357" s="105"/>
      <c r="P357" s="105"/>
      <c r="Q357" s="105"/>
      <c r="R357" s="105"/>
    </row>
    <row r="358" ht="15.75" customHeight="1">
      <c r="O358" s="105"/>
      <c r="P358" s="105"/>
      <c r="Q358" s="105"/>
      <c r="R358" s="105"/>
    </row>
    <row r="359" ht="15.75" customHeight="1">
      <c r="O359" s="105"/>
      <c r="P359" s="105"/>
      <c r="Q359" s="105"/>
      <c r="R359" s="105"/>
    </row>
    <row r="360" ht="15.75" customHeight="1">
      <c r="O360" s="105"/>
      <c r="P360" s="105"/>
      <c r="Q360" s="105"/>
      <c r="R360" s="105"/>
    </row>
    <row r="361" ht="15.75" customHeight="1">
      <c r="O361" s="105"/>
      <c r="P361" s="105"/>
      <c r="Q361" s="105"/>
      <c r="R361" s="105"/>
    </row>
    <row r="362" ht="15.75" customHeight="1">
      <c r="O362" s="105"/>
      <c r="P362" s="105"/>
      <c r="Q362" s="105"/>
      <c r="R362" s="105"/>
    </row>
    <row r="363" ht="15.75" customHeight="1">
      <c r="O363" s="105"/>
      <c r="P363" s="105"/>
      <c r="Q363" s="105"/>
      <c r="R363" s="105"/>
    </row>
    <row r="364" ht="15.75" customHeight="1">
      <c r="O364" s="105"/>
      <c r="P364" s="105"/>
      <c r="Q364" s="105"/>
      <c r="R364" s="105"/>
    </row>
    <row r="365" ht="15.75" customHeight="1">
      <c r="O365" s="105"/>
      <c r="P365" s="105"/>
      <c r="Q365" s="105"/>
      <c r="R365" s="105"/>
    </row>
    <row r="366" ht="15.75" customHeight="1">
      <c r="O366" s="105"/>
      <c r="P366" s="105"/>
      <c r="Q366" s="105"/>
      <c r="R366" s="105"/>
    </row>
    <row r="367" ht="15.75" customHeight="1">
      <c r="O367" s="105"/>
      <c r="P367" s="105"/>
      <c r="Q367" s="105"/>
      <c r="R367" s="105"/>
    </row>
    <row r="368" ht="15.75" customHeight="1">
      <c r="O368" s="105"/>
      <c r="P368" s="105"/>
      <c r="Q368" s="105"/>
      <c r="R368" s="105"/>
    </row>
    <row r="369" ht="15.75" customHeight="1">
      <c r="O369" s="105"/>
      <c r="P369" s="105"/>
      <c r="Q369" s="105"/>
      <c r="R369" s="105"/>
    </row>
    <row r="370" ht="15.75" customHeight="1">
      <c r="O370" s="105"/>
      <c r="P370" s="105"/>
      <c r="Q370" s="105"/>
      <c r="R370" s="105"/>
    </row>
    <row r="371" ht="15.75" customHeight="1">
      <c r="O371" s="105"/>
      <c r="P371" s="105"/>
      <c r="Q371" s="105"/>
      <c r="R371" s="105"/>
    </row>
    <row r="372" ht="15.75" customHeight="1">
      <c r="O372" s="105"/>
      <c r="P372" s="105"/>
      <c r="Q372" s="105"/>
      <c r="R372" s="105"/>
    </row>
    <row r="373" ht="15.75" customHeight="1">
      <c r="O373" s="105"/>
      <c r="P373" s="105"/>
      <c r="Q373" s="105"/>
      <c r="R373" s="105"/>
    </row>
    <row r="374" ht="15.75" customHeight="1">
      <c r="O374" s="105"/>
      <c r="P374" s="105"/>
      <c r="Q374" s="105"/>
      <c r="R374" s="105"/>
    </row>
    <row r="375" ht="15.75" customHeight="1">
      <c r="O375" s="105"/>
      <c r="P375" s="105"/>
      <c r="Q375" s="105"/>
      <c r="R375" s="105"/>
    </row>
    <row r="376" ht="15.75" customHeight="1">
      <c r="O376" s="105"/>
      <c r="P376" s="105"/>
      <c r="Q376" s="105"/>
      <c r="R376" s="105"/>
    </row>
    <row r="377" ht="15.75" customHeight="1">
      <c r="O377" s="105"/>
      <c r="P377" s="105"/>
      <c r="Q377" s="105"/>
      <c r="R377" s="105"/>
    </row>
    <row r="378" ht="15.75" customHeight="1">
      <c r="O378" s="105"/>
      <c r="P378" s="105"/>
      <c r="Q378" s="105"/>
      <c r="R378" s="105"/>
    </row>
    <row r="379" ht="15.75" customHeight="1">
      <c r="O379" s="105"/>
      <c r="P379" s="105"/>
      <c r="Q379" s="105"/>
      <c r="R379" s="105"/>
    </row>
    <row r="380" ht="15.75" customHeight="1">
      <c r="O380" s="105"/>
      <c r="P380" s="105"/>
      <c r="Q380" s="105"/>
      <c r="R380" s="105"/>
    </row>
    <row r="381" ht="15.75" customHeight="1">
      <c r="O381" s="105"/>
      <c r="P381" s="105"/>
      <c r="Q381" s="105"/>
      <c r="R381" s="105"/>
    </row>
    <row r="382" ht="15.75" customHeight="1">
      <c r="O382" s="105"/>
      <c r="P382" s="105"/>
      <c r="Q382" s="105"/>
      <c r="R382" s="105"/>
    </row>
    <row r="383" ht="15.75" customHeight="1">
      <c r="O383" s="105"/>
      <c r="P383" s="105"/>
      <c r="Q383" s="105"/>
      <c r="R383" s="105"/>
    </row>
    <row r="384" ht="15.75" customHeight="1">
      <c r="O384" s="105"/>
      <c r="P384" s="105"/>
      <c r="Q384" s="105"/>
      <c r="R384" s="105"/>
    </row>
    <row r="385" ht="15.75" customHeight="1">
      <c r="O385" s="105"/>
      <c r="P385" s="105"/>
      <c r="Q385" s="105"/>
      <c r="R385" s="105"/>
    </row>
    <row r="386" ht="15.75" customHeight="1">
      <c r="O386" s="105"/>
      <c r="P386" s="105"/>
      <c r="Q386" s="105"/>
      <c r="R386" s="105"/>
    </row>
    <row r="387" ht="15.75" customHeight="1">
      <c r="O387" s="105"/>
      <c r="P387" s="105"/>
      <c r="Q387" s="105"/>
      <c r="R387" s="105"/>
    </row>
    <row r="388" ht="15.75" customHeight="1">
      <c r="O388" s="105"/>
      <c r="P388" s="105"/>
      <c r="Q388" s="105"/>
      <c r="R388" s="105"/>
    </row>
    <row r="389" ht="15.75" customHeight="1">
      <c r="O389" s="105"/>
      <c r="P389" s="105"/>
      <c r="Q389" s="105"/>
      <c r="R389" s="105"/>
    </row>
    <row r="390" ht="15.75" customHeight="1">
      <c r="O390" s="105"/>
      <c r="P390" s="105"/>
      <c r="Q390" s="105"/>
      <c r="R390" s="105"/>
    </row>
    <row r="391" ht="15.75" customHeight="1">
      <c r="O391" s="105"/>
      <c r="P391" s="105"/>
      <c r="Q391" s="105"/>
      <c r="R391" s="105"/>
    </row>
    <row r="392" ht="15.75" customHeight="1">
      <c r="O392" s="105"/>
      <c r="P392" s="105"/>
      <c r="Q392" s="105"/>
      <c r="R392" s="105"/>
    </row>
    <row r="393" ht="15.75" customHeight="1">
      <c r="O393" s="105"/>
      <c r="P393" s="105"/>
      <c r="Q393" s="105"/>
      <c r="R393" s="105"/>
    </row>
    <row r="394" ht="15.75" customHeight="1">
      <c r="O394" s="105"/>
      <c r="P394" s="105"/>
      <c r="Q394" s="105"/>
      <c r="R394" s="105"/>
    </row>
    <row r="395" ht="15.75" customHeight="1">
      <c r="O395" s="105"/>
      <c r="P395" s="105"/>
      <c r="Q395" s="105"/>
      <c r="R395" s="105"/>
    </row>
    <row r="396" ht="15.75" customHeight="1">
      <c r="O396" s="105"/>
      <c r="P396" s="105"/>
      <c r="Q396" s="105"/>
      <c r="R396" s="105"/>
    </row>
    <row r="397" ht="15.75" customHeight="1">
      <c r="O397" s="105"/>
      <c r="P397" s="105"/>
      <c r="Q397" s="105"/>
      <c r="R397" s="105"/>
    </row>
    <row r="398" ht="15.75" customHeight="1">
      <c r="O398" s="105"/>
      <c r="P398" s="105"/>
      <c r="Q398" s="105"/>
      <c r="R398" s="105"/>
    </row>
    <row r="399" ht="15.75" customHeight="1">
      <c r="O399" s="105"/>
      <c r="P399" s="105"/>
      <c r="Q399" s="105"/>
      <c r="R399" s="105"/>
    </row>
    <row r="400" ht="15.75" customHeight="1">
      <c r="O400" s="105"/>
      <c r="P400" s="105"/>
      <c r="Q400" s="105"/>
      <c r="R400" s="105"/>
    </row>
    <row r="401" ht="15.75" customHeight="1">
      <c r="O401" s="105"/>
      <c r="P401" s="105"/>
      <c r="Q401" s="105"/>
      <c r="R401" s="105"/>
    </row>
    <row r="402" ht="15.75" customHeight="1">
      <c r="O402" s="105"/>
      <c r="P402" s="105"/>
      <c r="Q402" s="105"/>
      <c r="R402" s="105"/>
    </row>
    <row r="403" ht="15.75" customHeight="1">
      <c r="O403" s="105"/>
      <c r="P403" s="105"/>
      <c r="Q403" s="105"/>
      <c r="R403" s="105"/>
    </row>
    <row r="404" ht="15.75" customHeight="1">
      <c r="O404" s="105"/>
      <c r="P404" s="105"/>
      <c r="Q404" s="105"/>
      <c r="R404" s="105"/>
    </row>
    <row r="405" ht="15.75" customHeight="1">
      <c r="O405" s="105"/>
      <c r="P405" s="105"/>
      <c r="Q405" s="105"/>
      <c r="R405" s="105"/>
    </row>
    <row r="406" ht="15.75" customHeight="1">
      <c r="O406" s="105"/>
      <c r="P406" s="105"/>
      <c r="Q406" s="105"/>
      <c r="R406" s="105"/>
    </row>
    <row r="407" ht="15.75" customHeight="1">
      <c r="O407" s="105"/>
      <c r="P407" s="105"/>
      <c r="Q407" s="105"/>
      <c r="R407" s="105"/>
    </row>
    <row r="408" ht="15.75" customHeight="1">
      <c r="O408" s="105"/>
      <c r="P408" s="105"/>
      <c r="Q408" s="105"/>
      <c r="R408" s="105"/>
    </row>
    <row r="409" ht="15.75" customHeight="1">
      <c r="O409" s="105"/>
      <c r="P409" s="105"/>
      <c r="Q409" s="105"/>
      <c r="R409" s="105"/>
    </row>
    <row r="410" ht="15.75" customHeight="1">
      <c r="O410" s="105"/>
      <c r="P410" s="105"/>
      <c r="Q410" s="105"/>
      <c r="R410" s="105"/>
    </row>
    <row r="411" ht="15.75" customHeight="1">
      <c r="O411" s="105"/>
      <c r="P411" s="105"/>
      <c r="Q411" s="105"/>
      <c r="R411" s="105"/>
    </row>
    <row r="412" ht="15.75" customHeight="1">
      <c r="O412" s="105"/>
      <c r="P412" s="105"/>
      <c r="Q412" s="105"/>
      <c r="R412" s="105"/>
    </row>
    <row r="413" ht="15.75" customHeight="1">
      <c r="O413" s="105"/>
      <c r="P413" s="105"/>
      <c r="Q413" s="105"/>
      <c r="R413" s="105"/>
    </row>
    <row r="414" ht="15.75" customHeight="1">
      <c r="O414" s="105"/>
      <c r="P414" s="105"/>
      <c r="Q414" s="105"/>
      <c r="R414" s="105"/>
    </row>
    <row r="415" ht="15.75" customHeight="1">
      <c r="O415" s="105"/>
      <c r="P415" s="105"/>
      <c r="Q415" s="105"/>
      <c r="R415" s="105"/>
    </row>
    <row r="416" ht="15.75" customHeight="1">
      <c r="O416" s="105"/>
      <c r="P416" s="105"/>
      <c r="Q416" s="105"/>
      <c r="R416" s="105"/>
    </row>
    <row r="417" ht="15.75" customHeight="1">
      <c r="O417" s="105"/>
      <c r="P417" s="105"/>
      <c r="Q417" s="105"/>
      <c r="R417" s="105"/>
    </row>
    <row r="418" ht="15.75" customHeight="1">
      <c r="O418" s="105"/>
      <c r="P418" s="105"/>
      <c r="Q418" s="105"/>
      <c r="R418" s="105"/>
    </row>
    <row r="419" ht="15.75" customHeight="1">
      <c r="O419" s="105"/>
      <c r="P419" s="105"/>
      <c r="Q419" s="105"/>
      <c r="R419" s="105"/>
    </row>
    <row r="420" ht="15.75" customHeight="1">
      <c r="O420" s="105"/>
      <c r="P420" s="105"/>
      <c r="Q420" s="105"/>
      <c r="R420" s="105"/>
    </row>
    <row r="421" ht="15.75" customHeight="1">
      <c r="O421" s="105"/>
      <c r="P421" s="105"/>
      <c r="Q421" s="105"/>
      <c r="R421" s="105"/>
    </row>
    <row r="422" ht="15.75" customHeight="1">
      <c r="O422" s="105"/>
      <c r="P422" s="105"/>
      <c r="Q422" s="105"/>
      <c r="R422" s="105"/>
    </row>
    <row r="423" ht="15.75" customHeight="1">
      <c r="O423" s="105"/>
      <c r="P423" s="105"/>
      <c r="Q423" s="105"/>
      <c r="R423" s="105"/>
    </row>
    <row r="424" ht="15.75" customHeight="1">
      <c r="O424" s="105"/>
      <c r="P424" s="105"/>
      <c r="Q424" s="105"/>
      <c r="R424" s="105"/>
    </row>
    <row r="425" ht="15.75" customHeight="1">
      <c r="O425" s="105"/>
      <c r="P425" s="105"/>
      <c r="Q425" s="105"/>
      <c r="R425" s="105"/>
    </row>
    <row r="426" ht="15.75" customHeight="1">
      <c r="O426" s="105"/>
      <c r="P426" s="105"/>
      <c r="Q426" s="105"/>
      <c r="R426" s="105"/>
    </row>
    <row r="427" ht="15.75" customHeight="1">
      <c r="O427" s="105"/>
      <c r="P427" s="105"/>
      <c r="Q427" s="105"/>
      <c r="R427" s="105"/>
    </row>
    <row r="428" ht="15.75" customHeight="1">
      <c r="O428" s="105"/>
      <c r="P428" s="105"/>
      <c r="Q428" s="105"/>
      <c r="R428" s="105"/>
    </row>
    <row r="429" ht="15.75" customHeight="1">
      <c r="O429" s="105"/>
      <c r="P429" s="105"/>
      <c r="Q429" s="105"/>
      <c r="R429" s="105"/>
    </row>
    <row r="430" ht="15.75" customHeight="1">
      <c r="O430" s="105"/>
      <c r="P430" s="105"/>
      <c r="Q430" s="105"/>
      <c r="R430" s="105"/>
    </row>
    <row r="431" ht="15.75" customHeight="1">
      <c r="O431" s="105"/>
      <c r="P431" s="105"/>
      <c r="Q431" s="105"/>
      <c r="R431" s="105"/>
    </row>
    <row r="432" ht="15.75" customHeight="1">
      <c r="O432" s="105"/>
      <c r="P432" s="105"/>
      <c r="Q432" s="105"/>
      <c r="R432" s="105"/>
    </row>
    <row r="433" ht="15.75" customHeight="1">
      <c r="O433" s="105"/>
      <c r="P433" s="105"/>
      <c r="Q433" s="105"/>
      <c r="R433" s="105"/>
    </row>
    <row r="434" ht="15.75" customHeight="1">
      <c r="O434" s="105"/>
      <c r="P434" s="105"/>
      <c r="Q434" s="105"/>
      <c r="R434" s="105"/>
    </row>
    <row r="435" ht="15.75" customHeight="1">
      <c r="O435" s="105"/>
      <c r="P435" s="105"/>
      <c r="Q435" s="105"/>
      <c r="R435" s="105"/>
    </row>
    <row r="436" ht="15.75" customHeight="1">
      <c r="O436" s="105"/>
      <c r="P436" s="105"/>
      <c r="Q436" s="105"/>
      <c r="R436" s="105"/>
    </row>
    <row r="437" ht="15.75" customHeight="1">
      <c r="O437" s="105"/>
      <c r="P437" s="105"/>
      <c r="Q437" s="105"/>
      <c r="R437" s="105"/>
    </row>
    <row r="438" ht="15.75" customHeight="1">
      <c r="O438" s="105"/>
      <c r="P438" s="105"/>
      <c r="Q438" s="105"/>
      <c r="R438" s="105"/>
    </row>
    <row r="439" ht="15.75" customHeight="1">
      <c r="O439" s="105"/>
      <c r="P439" s="105"/>
      <c r="Q439" s="105"/>
      <c r="R439" s="105"/>
    </row>
    <row r="440" ht="15.75" customHeight="1">
      <c r="O440" s="105"/>
      <c r="P440" s="105"/>
      <c r="Q440" s="105"/>
      <c r="R440" s="105"/>
    </row>
    <row r="441" ht="15.75" customHeight="1">
      <c r="O441" s="105"/>
      <c r="P441" s="105"/>
      <c r="Q441" s="105"/>
      <c r="R441" s="105"/>
    </row>
    <row r="442" ht="15.75" customHeight="1">
      <c r="O442" s="105"/>
      <c r="P442" s="105"/>
      <c r="Q442" s="105"/>
      <c r="R442" s="105"/>
    </row>
    <row r="443" ht="15.75" customHeight="1">
      <c r="O443" s="105"/>
      <c r="P443" s="105"/>
      <c r="Q443" s="105"/>
      <c r="R443" s="105"/>
    </row>
    <row r="444" ht="15.75" customHeight="1">
      <c r="O444" s="105"/>
      <c r="P444" s="105"/>
      <c r="Q444" s="105"/>
      <c r="R444" s="105"/>
    </row>
    <row r="445" ht="15.75" customHeight="1">
      <c r="O445" s="105"/>
      <c r="P445" s="105"/>
      <c r="Q445" s="105"/>
      <c r="R445" s="105"/>
    </row>
    <row r="446" ht="15.75" customHeight="1">
      <c r="O446" s="105"/>
      <c r="P446" s="105"/>
      <c r="Q446" s="105"/>
      <c r="R446" s="105"/>
    </row>
    <row r="447" ht="15.75" customHeight="1">
      <c r="O447" s="105"/>
      <c r="P447" s="105"/>
      <c r="Q447" s="105"/>
      <c r="R447" s="105"/>
    </row>
    <row r="448" ht="15.75" customHeight="1">
      <c r="O448" s="105"/>
      <c r="P448" s="105"/>
      <c r="Q448" s="105"/>
      <c r="R448" s="105"/>
    </row>
    <row r="449" ht="15.75" customHeight="1">
      <c r="O449" s="105"/>
      <c r="P449" s="105"/>
      <c r="Q449" s="105"/>
      <c r="R449" s="105"/>
    </row>
    <row r="450" ht="15.75" customHeight="1">
      <c r="O450" s="105"/>
      <c r="P450" s="105"/>
      <c r="Q450" s="105"/>
      <c r="R450" s="105"/>
    </row>
    <row r="451" ht="15.75" customHeight="1">
      <c r="O451" s="105"/>
      <c r="P451" s="105"/>
      <c r="Q451" s="105"/>
      <c r="R451" s="105"/>
    </row>
    <row r="452" ht="15.75" customHeight="1">
      <c r="O452" s="105"/>
      <c r="P452" s="105"/>
      <c r="Q452" s="105"/>
      <c r="R452" s="105"/>
    </row>
    <row r="453" ht="15.75" customHeight="1">
      <c r="O453" s="105"/>
      <c r="P453" s="105"/>
      <c r="Q453" s="105"/>
      <c r="R453" s="105"/>
    </row>
    <row r="454" ht="15.75" customHeight="1">
      <c r="O454" s="105"/>
      <c r="P454" s="105"/>
      <c r="Q454" s="105"/>
      <c r="R454" s="105"/>
    </row>
    <row r="455" ht="15.75" customHeight="1">
      <c r="O455" s="105"/>
      <c r="P455" s="105"/>
      <c r="Q455" s="105"/>
      <c r="R455" s="105"/>
    </row>
    <row r="456" ht="15.75" customHeight="1">
      <c r="O456" s="105"/>
      <c r="P456" s="105"/>
      <c r="Q456" s="105"/>
      <c r="R456" s="105"/>
    </row>
    <row r="457" ht="15.75" customHeight="1">
      <c r="O457" s="105"/>
      <c r="P457" s="105"/>
      <c r="Q457" s="105"/>
      <c r="R457" s="105"/>
    </row>
    <row r="458" ht="15.75" customHeight="1">
      <c r="O458" s="105"/>
      <c r="P458" s="105"/>
      <c r="Q458" s="105"/>
      <c r="R458" s="105"/>
    </row>
    <row r="459" ht="15.75" customHeight="1">
      <c r="O459" s="105"/>
      <c r="P459" s="105"/>
      <c r="Q459" s="105"/>
      <c r="R459" s="105"/>
    </row>
    <row r="460" ht="15.75" customHeight="1">
      <c r="O460" s="105"/>
      <c r="P460" s="105"/>
      <c r="Q460" s="105"/>
      <c r="R460" s="105"/>
    </row>
    <row r="461" ht="15.75" customHeight="1">
      <c r="O461" s="105"/>
      <c r="P461" s="105"/>
      <c r="Q461" s="105"/>
      <c r="R461" s="105"/>
    </row>
    <row r="462" ht="15.75" customHeight="1">
      <c r="O462" s="105"/>
      <c r="P462" s="105"/>
      <c r="Q462" s="105"/>
      <c r="R462" s="105"/>
    </row>
    <row r="463" ht="15.75" customHeight="1">
      <c r="O463" s="105"/>
      <c r="P463" s="105"/>
      <c r="Q463" s="105"/>
      <c r="R463" s="105"/>
    </row>
    <row r="464" ht="15.75" customHeight="1">
      <c r="O464" s="105"/>
      <c r="P464" s="105"/>
      <c r="Q464" s="105"/>
      <c r="R464" s="105"/>
    </row>
    <row r="465" ht="15.75" customHeight="1">
      <c r="O465" s="105"/>
      <c r="P465" s="105"/>
      <c r="Q465" s="105"/>
      <c r="R465" s="105"/>
    </row>
    <row r="466" ht="15.75" customHeight="1">
      <c r="O466" s="105"/>
      <c r="P466" s="105"/>
      <c r="Q466" s="105"/>
      <c r="R466" s="105"/>
    </row>
    <row r="467" ht="15.75" customHeight="1">
      <c r="O467" s="105"/>
      <c r="P467" s="105"/>
      <c r="Q467" s="105"/>
      <c r="R467" s="105"/>
    </row>
    <row r="468" ht="15.75" customHeight="1">
      <c r="O468" s="105"/>
      <c r="P468" s="105"/>
      <c r="Q468" s="105"/>
      <c r="R468" s="105"/>
    </row>
    <row r="469" ht="15.75" customHeight="1">
      <c r="O469" s="105"/>
      <c r="P469" s="105"/>
      <c r="Q469" s="105"/>
      <c r="R469" s="105"/>
    </row>
    <row r="470" ht="15.75" customHeight="1">
      <c r="O470" s="105"/>
      <c r="P470" s="105"/>
      <c r="Q470" s="105"/>
      <c r="R470" s="105"/>
    </row>
    <row r="471" ht="15.75" customHeight="1">
      <c r="O471" s="105"/>
      <c r="P471" s="105"/>
      <c r="Q471" s="105"/>
      <c r="R471" s="105"/>
    </row>
    <row r="472" ht="15.75" customHeight="1">
      <c r="O472" s="105"/>
      <c r="P472" s="105"/>
      <c r="Q472" s="105"/>
      <c r="R472" s="105"/>
    </row>
    <row r="473" ht="15.75" customHeight="1">
      <c r="O473" s="105"/>
      <c r="P473" s="105"/>
      <c r="Q473" s="105"/>
      <c r="R473" s="105"/>
    </row>
    <row r="474" ht="15.75" customHeight="1">
      <c r="O474" s="105"/>
      <c r="P474" s="105"/>
      <c r="Q474" s="105"/>
      <c r="R474" s="105"/>
    </row>
    <row r="475" ht="15.75" customHeight="1">
      <c r="O475" s="105"/>
      <c r="P475" s="105"/>
      <c r="Q475" s="105"/>
      <c r="R475" s="105"/>
    </row>
    <row r="476" ht="15.75" customHeight="1">
      <c r="O476" s="105"/>
      <c r="P476" s="105"/>
      <c r="Q476" s="105"/>
      <c r="R476" s="105"/>
    </row>
    <row r="477" ht="15.75" customHeight="1">
      <c r="O477" s="105"/>
      <c r="P477" s="105"/>
      <c r="Q477" s="105"/>
      <c r="R477" s="105"/>
    </row>
    <row r="478" ht="15.75" customHeight="1">
      <c r="O478" s="105"/>
      <c r="P478" s="105"/>
      <c r="Q478" s="105"/>
      <c r="R478" s="105"/>
    </row>
    <row r="479" ht="15.75" customHeight="1">
      <c r="O479" s="105"/>
      <c r="P479" s="105"/>
      <c r="Q479" s="105"/>
      <c r="R479" s="105"/>
    </row>
    <row r="480" ht="15.75" customHeight="1">
      <c r="O480" s="105"/>
      <c r="P480" s="105"/>
      <c r="Q480" s="105"/>
      <c r="R480" s="105"/>
    </row>
    <row r="481" ht="15.75" customHeight="1">
      <c r="O481" s="105"/>
      <c r="P481" s="105"/>
      <c r="Q481" s="105"/>
      <c r="R481" s="105"/>
    </row>
    <row r="482" ht="15.75" customHeight="1">
      <c r="O482" s="105"/>
      <c r="P482" s="105"/>
      <c r="Q482" s="105"/>
      <c r="R482" s="105"/>
    </row>
    <row r="483" ht="15.75" customHeight="1">
      <c r="O483" s="105"/>
      <c r="P483" s="105"/>
      <c r="Q483" s="105"/>
      <c r="R483" s="105"/>
    </row>
    <row r="484" ht="15.75" customHeight="1">
      <c r="O484" s="105"/>
      <c r="P484" s="105"/>
      <c r="Q484" s="105"/>
      <c r="R484" s="105"/>
    </row>
    <row r="485" ht="15.75" customHeight="1">
      <c r="O485" s="105"/>
      <c r="P485" s="105"/>
      <c r="Q485" s="105"/>
      <c r="R485" s="105"/>
    </row>
    <row r="486" ht="15.75" customHeight="1">
      <c r="O486" s="105"/>
      <c r="P486" s="105"/>
      <c r="Q486" s="105"/>
      <c r="R486" s="105"/>
    </row>
    <row r="487" ht="15.75" customHeight="1">
      <c r="O487" s="105"/>
      <c r="P487" s="105"/>
      <c r="Q487" s="105"/>
      <c r="R487" s="105"/>
    </row>
    <row r="488" ht="15.75" customHeight="1">
      <c r="O488" s="105"/>
      <c r="P488" s="105"/>
      <c r="Q488" s="105"/>
      <c r="R488" s="105"/>
    </row>
    <row r="489" ht="15.75" customHeight="1">
      <c r="O489" s="105"/>
      <c r="P489" s="105"/>
      <c r="Q489" s="105"/>
      <c r="R489" s="105"/>
    </row>
    <row r="490" ht="15.75" customHeight="1">
      <c r="O490" s="105"/>
      <c r="P490" s="105"/>
      <c r="Q490" s="105"/>
      <c r="R490" s="105"/>
    </row>
    <row r="491" ht="15.75" customHeight="1">
      <c r="O491" s="105"/>
      <c r="P491" s="105"/>
      <c r="Q491" s="105"/>
      <c r="R491" s="105"/>
    </row>
    <row r="492" ht="15.75" customHeight="1">
      <c r="O492" s="105"/>
      <c r="P492" s="105"/>
      <c r="Q492" s="105"/>
      <c r="R492" s="105"/>
    </row>
    <row r="493" ht="15.75" customHeight="1">
      <c r="O493" s="105"/>
      <c r="P493" s="105"/>
      <c r="Q493" s="105"/>
      <c r="R493" s="105"/>
    </row>
    <row r="494" ht="15.75" customHeight="1">
      <c r="O494" s="105"/>
      <c r="P494" s="105"/>
      <c r="Q494" s="105"/>
      <c r="R494" s="105"/>
    </row>
    <row r="495" ht="15.75" customHeight="1">
      <c r="O495" s="105"/>
      <c r="P495" s="105"/>
      <c r="Q495" s="105"/>
      <c r="R495" s="105"/>
    </row>
    <row r="496" ht="15.75" customHeight="1">
      <c r="O496" s="105"/>
      <c r="P496" s="105"/>
      <c r="Q496" s="105"/>
      <c r="R496" s="105"/>
    </row>
    <row r="497" ht="15.75" customHeight="1">
      <c r="O497" s="105"/>
      <c r="P497" s="105"/>
      <c r="Q497" s="105"/>
      <c r="R497" s="105"/>
    </row>
    <row r="498" ht="15.75" customHeight="1">
      <c r="O498" s="105"/>
      <c r="P498" s="105"/>
      <c r="Q498" s="105"/>
      <c r="R498" s="105"/>
    </row>
    <row r="499" ht="15.75" customHeight="1">
      <c r="O499" s="105"/>
      <c r="P499" s="105"/>
      <c r="Q499" s="105"/>
      <c r="R499" s="105"/>
    </row>
    <row r="500" ht="15.75" customHeight="1">
      <c r="O500" s="105"/>
      <c r="P500" s="105"/>
      <c r="Q500" s="105"/>
      <c r="R500" s="105"/>
    </row>
    <row r="501" ht="15.75" customHeight="1">
      <c r="O501" s="105"/>
      <c r="P501" s="105"/>
      <c r="Q501" s="105"/>
      <c r="R501" s="105"/>
    </row>
    <row r="502" ht="15.75" customHeight="1">
      <c r="O502" s="105"/>
      <c r="P502" s="105"/>
      <c r="Q502" s="105"/>
      <c r="R502" s="105"/>
    </row>
    <row r="503" ht="15.75" customHeight="1">
      <c r="O503" s="105"/>
      <c r="P503" s="105"/>
      <c r="Q503" s="105"/>
      <c r="R503" s="105"/>
    </row>
    <row r="504" ht="15.75" customHeight="1">
      <c r="O504" s="105"/>
      <c r="P504" s="105"/>
      <c r="Q504" s="105"/>
      <c r="R504" s="105"/>
    </row>
    <row r="505" ht="15.75" customHeight="1">
      <c r="O505" s="105"/>
      <c r="P505" s="105"/>
      <c r="Q505" s="105"/>
      <c r="R505" s="105"/>
    </row>
    <row r="506" ht="15.75" customHeight="1">
      <c r="O506" s="105"/>
      <c r="P506" s="105"/>
      <c r="Q506" s="105"/>
      <c r="R506" s="105"/>
    </row>
    <row r="507" ht="15.75" customHeight="1">
      <c r="O507" s="105"/>
      <c r="P507" s="105"/>
      <c r="Q507" s="105"/>
      <c r="R507" s="105"/>
    </row>
    <row r="508" ht="15.75" customHeight="1">
      <c r="O508" s="105"/>
      <c r="P508" s="105"/>
      <c r="Q508" s="105"/>
      <c r="R508" s="105"/>
    </row>
    <row r="509" ht="15.75" customHeight="1">
      <c r="O509" s="105"/>
      <c r="P509" s="105"/>
      <c r="Q509" s="105"/>
      <c r="R509" s="105"/>
    </row>
    <row r="510" ht="15.75" customHeight="1">
      <c r="O510" s="105"/>
      <c r="P510" s="105"/>
      <c r="Q510" s="105"/>
      <c r="R510" s="105"/>
    </row>
    <row r="511" ht="15.75" customHeight="1">
      <c r="O511" s="105"/>
      <c r="P511" s="105"/>
      <c r="Q511" s="105"/>
      <c r="R511" s="105"/>
    </row>
    <row r="512" ht="15.75" customHeight="1">
      <c r="O512" s="105"/>
      <c r="P512" s="105"/>
      <c r="Q512" s="105"/>
      <c r="R512" s="105"/>
    </row>
    <row r="513" ht="15.75" customHeight="1">
      <c r="O513" s="105"/>
      <c r="P513" s="105"/>
      <c r="Q513" s="105"/>
      <c r="R513" s="105"/>
    </row>
    <row r="514" ht="15.75" customHeight="1">
      <c r="O514" s="105"/>
      <c r="P514" s="105"/>
      <c r="Q514" s="105"/>
      <c r="R514" s="105"/>
    </row>
    <row r="515" ht="15.75" customHeight="1">
      <c r="O515" s="105"/>
      <c r="P515" s="105"/>
      <c r="Q515" s="105"/>
      <c r="R515" s="105"/>
    </row>
    <row r="516" ht="15.75" customHeight="1">
      <c r="O516" s="105"/>
      <c r="P516" s="105"/>
      <c r="Q516" s="105"/>
      <c r="R516" s="105"/>
    </row>
    <row r="517" ht="15.75" customHeight="1">
      <c r="O517" s="105"/>
      <c r="P517" s="105"/>
      <c r="Q517" s="105"/>
      <c r="R517" s="105"/>
    </row>
    <row r="518" ht="15.75" customHeight="1">
      <c r="O518" s="105"/>
      <c r="P518" s="105"/>
      <c r="Q518" s="105"/>
      <c r="R518" s="105"/>
    </row>
    <row r="519" ht="15.75" customHeight="1">
      <c r="O519" s="105"/>
      <c r="P519" s="105"/>
      <c r="Q519" s="105"/>
      <c r="R519" s="105"/>
    </row>
    <row r="520" ht="15.75" customHeight="1">
      <c r="O520" s="105"/>
      <c r="P520" s="105"/>
      <c r="Q520" s="105"/>
      <c r="R520" s="105"/>
    </row>
    <row r="521" ht="15.75" customHeight="1">
      <c r="O521" s="105"/>
      <c r="P521" s="105"/>
      <c r="Q521" s="105"/>
      <c r="R521" s="105"/>
    </row>
    <row r="522" ht="15.75" customHeight="1">
      <c r="O522" s="105"/>
      <c r="P522" s="105"/>
      <c r="Q522" s="105"/>
      <c r="R522" s="105"/>
    </row>
    <row r="523" ht="15.75" customHeight="1">
      <c r="O523" s="105"/>
      <c r="P523" s="105"/>
      <c r="Q523" s="105"/>
      <c r="R523" s="105"/>
    </row>
    <row r="524" ht="15.75" customHeight="1">
      <c r="O524" s="105"/>
      <c r="P524" s="105"/>
      <c r="Q524" s="105"/>
      <c r="R524" s="105"/>
    </row>
    <row r="525" ht="15.75" customHeight="1">
      <c r="O525" s="105"/>
      <c r="P525" s="105"/>
      <c r="Q525" s="105"/>
      <c r="R525" s="105"/>
    </row>
    <row r="526" ht="15.75" customHeight="1">
      <c r="O526" s="105"/>
      <c r="P526" s="105"/>
      <c r="Q526" s="105"/>
      <c r="R526" s="105"/>
    </row>
    <row r="527" ht="15.75" customHeight="1">
      <c r="O527" s="105"/>
      <c r="P527" s="105"/>
      <c r="Q527" s="105"/>
      <c r="R527" s="105"/>
    </row>
    <row r="528" ht="15.75" customHeight="1">
      <c r="O528" s="105"/>
      <c r="P528" s="105"/>
      <c r="Q528" s="105"/>
      <c r="R528" s="105"/>
    </row>
    <row r="529" ht="15.75" customHeight="1">
      <c r="O529" s="105"/>
      <c r="P529" s="105"/>
      <c r="Q529" s="105"/>
      <c r="R529" s="105"/>
    </row>
    <row r="530" ht="15.75" customHeight="1">
      <c r="O530" s="105"/>
      <c r="P530" s="105"/>
      <c r="Q530" s="105"/>
      <c r="R530" s="105"/>
    </row>
    <row r="531" ht="15.75" customHeight="1">
      <c r="O531" s="105"/>
      <c r="P531" s="105"/>
      <c r="Q531" s="105"/>
      <c r="R531" s="105"/>
    </row>
    <row r="532" ht="15.75" customHeight="1">
      <c r="O532" s="105"/>
      <c r="P532" s="105"/>
      <c r="Q532" s="105"/>
      <c r="R532" s="105"/>
    </row>
    <row r="533" ht="15.75" customHeight="1">
      <c r="O533" s="105"/>
      <c r="P533" s="105"/>
      <c r="Q533" s="105"/>
      <c r="R533" s="105"/>
    </row>
    <row r="534" ht="15.75" customHeight="1">
      <c r="O534" s="105"/>
      <c r="P534" s="105"/>
      <c r="Q534" s="105"/>
      <c r="R534" s="105"/>
    </row>
    <row r="535" ht="15.75" customHeight="1">
      <c r="O535" s="105"/>
      <c r="P535" s="105"/>
      <c r="Q535" s="105"/>
      <c r="R535" s="105"/>
    </row>
    <row r="536" ht="15.75" customHeight="1">
      <c r="O536" s="105"/>
      <c r="P536" s="105"/>
      <c r="Q536" s="105"/>
      <c r="R536" s="105"/>
    </row>
    <row r="537" ht="15.75" customHeight="1">
      <c r="O537" s="105"/>
      <c r="P537" s="105"/>
      <c r="Q537" s="105"/>
      <c r="R537" s="105"/>
    </row>
    <row r="538" ht="15.75" customHeight="1">
      <c r="O538" s="105"/>
      <c r="P538" s="105"/>
      <c r="Q538" s="105"/>
      <c r="R538" s="105"/>
    </row>
    <row r="539" ht="15.75" customHeight="1">
      <c r="O539" s="105"/>
      <c r="P539" s="105"/>
      <c r="Q539" s="105"/>
      <c r="R539" s="105"/>
    </row>
    <row r="540" ht="15.75" customHeight="1">
      <c r="O540" s="105"/>
      <c r="P540" s="105"/>
      <c r="Q540" s="105"/>
      <c r="R540" s="105"/>
    </row>
    <row r="541" ht="15.75" customHeight="1">
      <c r="O541" s="105"/>
      <c r="P541" s="105"/>
      <c r="Q541" s="105"/>
      <c r="R541" s="105"/>
    </row>
    <row r="542" ht="15.75" customHeight="1">
      <c r="O542" s="105"/>
      <c r="P542" s="105"/>
      <c r="Q542" s="105"/>
      <c r="R542" s="105"/>
    </row>
    <row r="543" ht="15.75" customHeight="1">
      <c r="O543" s="105"/>
      <c r="P543" s="105"/>
      <c r="Q543" s="105"/>
      <c r="R543" s="105"/>
    </row>
    <row r="544" ht="15.75" customHeight="1">
      <c r="O544" s="105"/>
      <c r="P544" s="105"/>
      <c r="Q544" s="105"/>
      <c r="R544" s="105"/>
    </row>
    <row r="545" ht="15.75" customHeight="1">
      <c r="O545" s="105"/>
      <c r="P545" s="105"/>
      <c r="Q545" s="105"/>
      <c r="R545" s="105"/>
    </row>
    <row r="546" ht="15.75" customHeight="1">
      <c r="O546" s="105"/>
      <c r="P546" s="105"/>
      <c r="Q546" s="105"/>
      <c r="R546" s="105"/>
    </row>
    <row r="547" ht="15.75" customHeight="1">
      <c r="O547" s="105"/>
      <c r="P547" s="105"/>
      <c r="Q547" s="105"/>
      <c r="R547" s="105"/>
    </row>
    <row r="548" ht="15.75" customHeight="1">
      <c r="O548" s="105"/>
      <c r="P548" s="105"/>
      <c r="Q548" s="105"/>
      <c r="R548" s="105"/>
    </row>
    <row r="549" ht="15.75" customHeight="1">
      <c r="O549" s="105"/>
      <c r="P549" s="105"/>
      <c r="Q549" s="105"/>
      <c r="R549" s="105"/>
    </row>
    <row r="550" ht="15.75" customHeight="1">
      <c r="O550" s="105"/>
      <c r="P550" s="105"/>
      <c r="Q550" s="105"/>
      <c r="R550" s="105"/>
    </row>
    <row r="551" ht="15.75" customHeight="1">
      <c r="O551" s="105"/>
      <c r="P551" s="105"/>
      <c r="Q551" s="105"/>
      <c r="R551" s="105"/>
    </row>
    <row r="552" ht="15.75" customHeight="1">
      <c r="O552" s="105"/>
      <c r="P552" s="105"/>
      <c r="Q552" s="105"/>
      <c r="R552" s="105"/>
    </row>
    <row r="553" ht="15.75" customHeight="1">
      <c r="O553" s="105"/>
      <c r="P553" s="105"/>
      <c r="Q553" s="105"/>
      <c r="R553" s="105"/>
    </row>
    <row r="554" ht="15.75" customHeight="1">
      <c r="O554" s="105"/>
      <c r="P554" s="105"/>
      <c r="Q554" s="105"/>
      <c r="R554" s="105"/>
    </row>
    <row r="555" ht="15.75" customHeight="1">
      <c r="O555" s="105"/>
      <c r="P555" s="105"/>
      <c r="Q555" s="105"/>
      <c r="R555" s="105"/>
    </row>
    <row r="556" ht="15.75" customHeight="1">
      <c r="O556" s="105"/>
      <c r="P556" s="105"/>
      <c r="Q556" s="105"/>
      <c r="R556" s="105"/>
    </row>
    <row r="557" ht="15.75" customHeight="1">
      <c r="O557" s="105"/>
      <c r="P557" s="105"/>
      <c r="Q557" s="105"/>
      <c r="R557" s="105"/>
    </row>
    <row r="558" ht="15.75" customHeight="1">
      <c r="O558" s="105"/>
      <c r="P558" s="105"/>
      <c r="Q558" s="105"/>
      <c r="R558" s="105"/>
    </row>
    <row r="559" ht="15.75" customHeight="1">
      <c r="O559" s="105"/>
      <c r="P559" s="105"/>
      <c r="Q559" s="105"/>
      <c r="R559" s="105"/>
    </row>
    <row r="560" ht="15.75" customHeight="1">
      <c r="O560" s="105"/>
      <c r="P560" s="105"/>
      <c r="Q560" s="105"/>
      <c r="R560" s="105"/>
    </row>
    <row r="561" ht="15.75" customHeight="1">
      <c r="O561" s="105"/>
      <c r="P561" s="105"/>
      <c r="Q561" s="105"/>
      <c r="R561" s="105"/>
    </row>
    <row r="562" ht="15.75" customHeight="1">
      <c r="O562" s="105"/>
      <c r="P562" s="105"/>
      <c r="Q562" s="105"/>
      <c r="R562" s="105"/>
    </row>
    <row r="563" ht="15.75" customHeight="1">
      <c r="O563" s="105"/>
      <c r="P563" s="105"/>
      <c r="Q563" s="105"/>
      <c r="R563" s="105"/>
    </row>
    <row r="564" ht="15.75" customHeight="1">
      <c r="O564" s="105"/>
      <c r="P564" s="105"/>
      <c r="Q564" s="105"/>
      <c r="R564" s="105"/>
    </row>
    <row r="565" ht="15.75" customHeight="1">
      <c r="O565" s="105"/>
      <c r="P565" s="105"/>
      <c r="Q565" s="105"/>
      <c r="R565" s="105"/>
    </row>
    <row r="566" ht="15.75" customHeight="1">
      <c r="O566" s="105"/>
      <c r="P566" s="105"/>
      <c r="Q566" s="105"/>
      <c r="R566" s="105"/>
    </row>
    <row r="567" ht="15.75" customHeight="1">
      <c r="O567" s="105"/>
      <c r="P567" s="105"/>
      <c r="Q567" s="105"/>
      <c r="R567" s="105"/>
    </row>
    <row r="568" ht="15.75" customHeight="1">
      <c r="O568" s="105"/>
      <c r="P568" s="105"/>
      <c r="Q568" s="105"/>
      <c r="R568" s="105"/>
    </row>
    <row r="569" ht="15.75" customHeight="1">
      <c r="O569" s="105"/>
      <c r="P569" s="105"/>
      <c r="Q569" s="105"/>
      <c r="R569" s="105"/>
    </row>
    <row r="570" ht="15.75" customHeight="1">
      <c r="O570" s="105"/>
      <c r="P570" s="105"/>
      <c r="Q570" s="105"/>
      <c r="R570" s="105"/>
    </row>
    <row r="571" ht="15.75" customHeight="1">
      <c r="O571" s="105"/>
      <c r="P571" s="105"/>
      <c r="Q571" s="105"/>
      <c r="R571" s="105"/>
    </row>
    <row r="572" ht="15.75" customHeight="1">
      <c r="O572" s="105"/>
      <c r="P572" s="105"/>
      <c r="Q572" s="105"/>
      <c r="R572" s="105"/>
    </row>
    <row r="573" ht="15.75" customHeight="1">
      <c r="O573" s="105"/>
      <c r="P573" s="105"/>
      <c r="Q573" s="105"/>
      <c r="R573" s="105"/>
    </row>
    <row r="574" ht="15.75" customHeight="1">
      <c r="O574" s="105"/>
      <c r="P574" s="105"/>
      <c r="Q574" s="105"/>
      <c r="R574" s="105"/>
    </row>
    <row r="575" ht="15.75" customHeight="1">
      <c r="O575" s="105"/>
      <c r="P575" s="105"/>
      <c r="Q575" s="105"/>
      <c r="R575" s="105"/>
    </row>
    <row r="576" ht="15.75" customHeight="1">
      <c r="O576" s="105"/>
      <c r="P576" s="105"/>
      <c r="Q576" s="105"/>
      <c r="R576" s="105"/>
    </row>
    <row r="577" ht="15.75" customHeight="1">
      <c r="O577" s="105"/>
      <c r="P577" s="105"/>
      <c r="Q577" s="105"/>
      <c r="R577" s="105"/>
    </row>
    <row r="578" ht="15.75" customHeight="1">
      <c r="O578" s="105"/>
      <c r="P578" s="105"/>
      <c r="Q578" s="105"/>
      <c r="R578" s="105"/>
    </row>
    <row r="579" ht="15.75" customHeight="1">
      <c r="O579" s="105"/>
      <c r="P579" s="105"/>
      <c r="Q579" s="105"/>
      <c r="R579" s="105"/>
    </row>
    <row r="580" ht="15.75" customHeight="1">
      <c r="O580" s="105"/>
      <c r="P580" s="105"/>
      <c r="Q580" s="105"/>
      <c r="R580" s="105"/>
    </row>
    <row r="581" ht="15.75" customHeight="1">
      <c r="O581" s="105"/>
      <c r="P581" s="105"/>
      <c r="Q581" s="105"/>
      <c r="R581" s="105"/>
    </row>
    <row r="582" ht="15.75" customHeight="1">
      <c r="O582" s="105"/>
      <c r="P582" s="105"/>
      <c r="Q582" s="105"/>
      <c r="R582" s="105"/>
    </row>
    <row r="583" ht="15.75" customHeight="1">
      <c r="O583" s="105"/>
      <c r="P583" s="105"/>
      <c r="Q583" s="105"/>
      <c r="R583" s="105"/>
    </row>
    <row r="584" ht="15.75" customHeight="1">
      <c r="O584" s="105"/>
      <c r="P584" s="105"/>
      <c r="Q584" s="105"/>
      <c r="R584" s="105"/>
    </row>
    <row r="585" ht="15.75" customHeight="1">
      <c r="O585" s="105"/>
      <c r="P585" s="105"/>
      <c r="Q585" s="105"/>
      <c r="R585" s="105"/>
    </row>
    <row r="586" ht="15.75" customHeight="1">
      <c r="O586" s="105"/>
      <c r="P586" s="105"/>
      <c r="Q586" s="105"/>
      <c r="R586" s="105"/>
    </row>
    <row r="587" ht="15.75" customHeight="1">
      <c r="O587" s="105"/>
      <c r="P587" s="105"/>
      <c r="Q587" s="105"/>
      <c r="R587" s="105"/>
    </row>
    <row r="588" ht="15.75" customHeight="1">
      <c r="O588" s="105"/>
      <c r="P588" s="105"/>
      <c r="Q588" s="105"/>
      <c r="R588" s="105"/>
    </row>
    <row r="589" ht="15.75" customHeight="1">
      <c r="O589" s="105"/>
      <c r="P589" s="105"/>
      <c r="Q589" s="105"/>
      <c r="R589" s="105"/>
    </row>
    <row r="590" ht="15.75" customHeight="1">
      <c r="O590" s="105"/>
      <c r="P590" s="105"/>
      <c r="Q590" s="105"/>
      <c r="R590" s="105"/>
    </row>
    <row r="591" ht="15.75" customHeight="1">
      <c r="O591" s="105"/>
      <c r="P591" s="105"/>
      <c r="Q591" s="105"/>
      <c r="R591" s="105"/>
    </row>
    <row r="592" ht="15.75" customHeight="1">
      <c r="O592" s="105"/>
      <c r="P592" s="105"/>
      <c r="Q592" s="105"/>
      <c r="R592" s="105"/>
    </row>
    <row r="593" ht="15.75" customHeight="1">
      <c r="O593" s="105"/>
      <c r="P593" s="105"/>
      <c r="Q593" s="105"/>
      <c r="R593" s="105"/>
    </row>
    <row r="594" ht="15.75" customHeight="1">
      <c r="O594" s="105"/>
      <c r="P594" s="105"/>
      <c r="Q594" s="105"/>
      <c r="R594" s="105"/>
    </row>
    <row r="595" ht="15.75" customHeight="1">
      <c r="O595" s="105"/>
      <c r="P595" s="105"/>
      <c r="Q595" s="105"/>
      <c r="R595" s="105"/>
    </row>
    <row r="596" ht="15.75" customHeight="1">
      <c r="O596" s="105"/>
      <c r="P596" s="105"/>
      <c r="Q596" s="105"/>
      <c r="R596" s="105"/>
    </row>
    <row r="597" ht="15.75" customHeight="1">
      <c r="O597" s="105"/>
      <c r="P597" s="105"/>
      <c r="Q597" s="105"/>
      <c r="R597" s="105"/>
    </row>
    <row r="598" ht="15.75" customHeight="1">
      <c r="O598" s="105"/>
      <c r="P598" s="105"/>
      <c r="Q598" s="105"/>
      <c r="R598" s="105"/>
    </row>
    <row r="599" ht="15.75" customHeight="1">
      <c r="O599" s="105"/>
      <c r="P599" s="105"/>
      <c r="Q599" s="105"/>
      <c r="R599" s="105"/>
    </row>
    <row r="600" ht="15.75" customHeight="1">
      <c r="O600" s="105"/>
      <c r="P600" s="105"/>
      <c r="Q600" s="105"/>
      <c r="R600" s="105"/>
    </row>
    <row r="601" ht="15.75" customHeight="1">
      <c r="O601" s="105"/>
      <c r="P601" s="105"/>
      <c r="Q601" s="105"/>
      <c r="R601" s="105"/>
    </row>
    <row r="602" ht="15.75" customHeight="1">
      <c r="O602" s="105"/>
      <c r="P602" s="105"/>
      <c r="Q602" s="105"/>
      <c r="R602" s="105"/>
    </row>
    <row r="603" ht="15.75" customHeight="1">
      <c r="O603" s="105"/>
      <c r="P603" s="105"/>
      <c r="Q603" s="105"/>
      <c r="R603" s="105"/>
    </row>
    <row r="604" ht="15.75" customHeight="1">
      <c r="O604" s="105"/>
      <c r="P604" s="105"/>
      <c r="Q604" s="105"/>
      <c r="R604" s="105"/>
    </row>
    <row r="605" ht="15.75" customHeight="1">
      <c r="O605" s="105"/>
      <c r="P605" s="105"/>
      <c r="Q605" s="105"/>
      <c r="R605" s="105"/>
    </row>
    <row r="606" ht="15.75" customHeight="1">
      <c r="O606" s="105"/>
      <c r="P606" s="105"/>
      <c r="Q606" s="105"/>
      <c r="R606" s="105"/>
    </row>
    <row r="607" ht="15.75" customHeight="1">
      <c r="O607" s="105"/>
      <c r="P607" s="105"/>
      <c r="Q607" s="105"/>
      <c r="R607" s="105"/>
    </row>
    <row r="608" ht="15.75" customHeight="1">
      <c r="O608" s="105"/>
      <c r="P608" s="105"/>
      <c r="Q608" s="105"/>
      <c r="R608" s="105"/>
    </row>
    <row r="609" ht="15.75" customHeight="1">
      <c r="O609" s="105"/>
      <c r="P609" s="105"/>
      <c r="Q609" s="105"/>
      <c r="R609" s="105"/>
    </row>
    <row r="610" ht="15.75" customHeight="1">
      <c r="O610" s="105"/>
      <c r="P610" s="105"/>
      <c r="Q610" s="105"/>
      <c r="R610" s="105"/>
    </row>
    <row r="611" ht="15.75" customHeight="1">
      <c r="O611" s="105"/>
      <c r="P611" s="105"/>
      <c r="Q611" s="105"/>
      <c r="R611" s="105"/>
    </row>
    <row r="612" ht="15.75" customHeight="1">
      <c r="O612" s="105"/>
      <c r="P612" s="105"/>
      <c r="Q612" s="105"/>
      <c r="R612" s="105"/>
    </row>
    <row r="613" ht="15.75" customHeight="1">
      <c r="O613" s="105"/>
      <c r="P613" s="105"/>
      <c r="Q613" s="105"/>
      <c r="R613" s="105"/>
    </row>
    <row r="614" ht="15.75" customHeight="1">
      <c r="O614" s="105"/>
      <c r="P614" s="105"/>
      <c r="Q614" s="105"/>
      <c r="R614" s="105"/>
    </row>
    <row r="615" ht="15.75" customHeight="1">
      <c r="O615" s="105"/>
      <c r="P615" s="105"/>
      <c r="Q615" s="105"/>
      <c r="R615" s="105"/>
    </row>
    <row r="616" ht="15.75" customHeight="1">
      <c r="O616" s="105"/>
      <c r="P616" s="105"/>
      <c r="Q616" s="105"/>
      <c r="R616" s="105"/>
    </row>
    <row r="617" ht="15.75" customHeight="1">
      <c r="O617" s="105"/>
      <c r="P617" s="105"/>
      <c r="Q617" s="105"/>
      <c r="R617" s="105"/>
    </row>
    <row r="618" ht="15.75" customHeight="1">
      <c r="O618" s="105"/>
      <c r="P618" s="105"/>
      <c r="Q618" s="105"/>
      <c r="R618" s="105"/>
    </row>
    <row r="619" ht="15.75" customHeight="1">
      <c r="O619" s="105"/>
      <c r="P619" s="105"/>
      <c r="Q619" s="105"/>
      <c r="R619" s="105"/>
    </row>
    <row r="620" ht="15.75" customHeight="1">
      <c r="O620" s="105"/>
      <c r="P620" s="105"/>
      <c r="Q620" s="105"/>
      <c r="R620" s="105"/>
    </row>
    <row r="621" ht="15.75" customHeight="1">
      <c r="O621" s="105"/>
      <c r="P621" s="105"/>
      <c r="Q621" s="105"/>
      <c r="R621" s="105"/>
    </row>
    <row r="622" ht="15.75" customHeight="1">
      <c r="O622" s="105"/>
      <c r="P622" s="105"/>
      <c r="Q622" s="105"/>
      <c r="R622" s="105"/>
    </row>
    <row r="623" ht="15.75" customHeight="1">
      <c r="O623" s="105"/>
      <c r="P623" s="105"/>
      <c r="Q623" s="105"/>
      <c r="R623" s="105"/>
    </row>
    <row r="624" ht="15.75" customHeight="1">
      <c r="O624" s="105"/>
      <c r="P624" s="105"/>
      <c r="Q624" s="105"/>
      <c r="R624" s="105"/>
    </row>
    <row r="625" ht="15.75" customHeight="1">
      <c r="O625" s="105"/>
      <c r="P625" s="105"/>
      <c r="Q625" s="105"/>
      <c r="R625" s="105"/>
    </row>
    <row r="626" ht="15.75" customHeight="1">
      <c r="O626" s="105"/>
      <c r="P626" s="105"/>
      <c r="Q626" s="105"/>
      <c r="R626" s="105"/>
    </row>
    <row r="627" ht="15.75" customHeight="1">
      <c r="O627" s="105"/>
      <c r="P627" s="105"/>
      <c r="Q627" s="105"/>
      <c r="R627" s="105"/>
    </row>
    <row r="628" ht="15.75" customHeight="1">
      <c r="O628" s="105"/>
      <c r="P628" s="105"/>
      <c r="Q628" s="105"/>
      <c r="R628" s="105"/>
    </row>
    <row r="629" ht="15.75" customHeight="1">
      <c r="O629" s="105"/>
      <c r="P629" s="105"/>
      <c r="Q629" s="105"/>
      <c r="R629" s="105"/>
    </row>
    <row r="630" ht="15.75" customHeight="1">
      <c r="O630" s="105"/>
      <c r="P630" s="105"/>
      <c r="Q630" s="105"/>
      <c r="R630" s="105"/>
    </row>
    <row r="631" ht="15.75" customHeight="1">
      <c r="O631" s="105"/>
      <c r="P631" s="105"/>
      <c r="Q631" s="105"/>
      <c r="R631" s="105"/>
    </row>
    <row r="632" ht="15.75" customHeight="1">
      <c r="O632" s="105"/>
      <c r="P632" s="105"/>
      <c r="Q632" s="105"/>
      <c r="R632" s="105"/>
    </row>
    <row r="633" ht="15.75" customHeight="1">
      <c r="O633" s="105"/>
      <c r="P633" s="105"/>
      <c r="Q633" s="105"/>
      <c r="R633" s="105"/>
    </row>
    <row r="634" ht="15.75" customHeight="1">
      <c r="O634" s="105"/>
      <c r="P634" s="105"/>
      <c r="Q634" s="105"/>
      <c r="R634" s="105"/>
    </row>
    <row r="635" ht="15.75" customHeight="1">
      <c r="O635" s="105"/>
      <c r="P635" s="105"/>
      <c r="Q635" s="105"/>
      <c r="R635" s="105"/>
    </row>
    <row r="636" ht="15.75" customHeight="1">
      <c r="O636" s="105"/>
      <c r="P636" s="105"/>
      <c r="Q636" s="105"/>
      <c r="R636" s="105"/>
    </row>
    <row r="637" ht="15.75" customHeight="1">
      <c r="O637" s="105"/>
      <c r="P637" s="105"/>
      <c r="Q637" s="105"/>
      <c r="R637" s="105"/>
    </row>
    <row r="638" ht="15.75" customHeight="1">
      <c r="O638" s="105"/>
      <c r="P638" s="105"/>
      <c r="Q638" s="105"/>
      <c r="R638" s="105"/>
    </row>
    <row r="639" ht="15.75" customHeight="1">
      <c r="O639" s="105"/>
      <c r="P639" s="105"/>
      <c r="Q639" s="105"/>
      <c r="R639" s="105"/>
    </row>
    <row r="640" ht="15.75" customHeight="1">
      <c r="O640" s="105"/>
      <c r="P640" s="105"/>
      <c r="Q640" s="105"/>
      <c r="R640" s="105"/>
    </row>
    <row r="641" ht="15.75" customHeight="1">
      <c r="O641" s="105"/>
      <c r="P641" s="105"/>
      <c r="Q641" s="105"/>
      <c r="R641" s="105"/>
    </row>
    <row r="642" ht="15.75" customHeight="1">
      <c r="O642" s="105"/>
      <c r="P642" s="105"/>
      <c r="Q642" s="105"/>
      <c r="R642" s="105"/>
    </row>
    <row r="643" ht="15.75" customHeight="1">
      <c r="O643" s="105"/>
      <c r="P643" s="105"/>
      <c r="Q643" s="105"/>
      <c r="R643" s="105"/>
    </row>
    <row r="644" ht="15.75" customHeight="1">
      <c r="O644" s="105"/>
      <c r="P644" s="105"/>
      <c r="Q644" s="105"/>
      <c r="R644" s="105"/>
    </row>
    <row r="645" ht="15.75" customHeight="1">
      <c r="O645" s="105"/>
      <c r="P645" s="105"/>
      <c r="Q645" s="105"/>
      <c r="R645" s="105"/>
    </row>
    <row r="646" ht="15.75" customHeight="1">
      <c r="O646" s="105"/>
      <c r="P646" s="105"/>
      <c r="Q646" s="105"/>
      <c r="R646" s="105"/>
    </row>
    <row r="647" ht="15.75" customHeight="1">
      <c r="O647" s="105"/>
      <c r="P647" s="105"/>
      <c r="Q647" s="105"/>
      <c r="R647" s="105"/>
    </row>
    <row r="648" ht="15.75" customHeight="1">
      <c r="O648" s="105"/>
      <c r="P648" s="105"/>
      <c r="Q648" s="105"/>
      <c r="R648" s="105"/>
    </row>
    <row r="649" ht="15.75" customHeight="1">
      <c r="O649" s="105"/>
      <c r="P649" s="105"/>
      <c r="Q649" s="105"/>
      <c r="R649" s="105"/>
    </row>
    <row r="650" ht="15.75" customHeight="1">
      <c r="O650" s="105"/>
      <c r="P650" s="105"/>
      <c r="Q650" s="105"/>
      <c r="R650" s="105"/>
    </row>
    <row r="651" ht="15.75" customHeight="1">
      <c r="O651" s="105"/>
      <c r="P651" s="105"/>
      <c r="Q651" s="105"/>
      <c r="R651" s="105"/>
    </row>
    <row r="652" ht="15.75" customHeight="1">
      <c r="O652" s="105"/>
      <c r="P652" s="105"/>
      <c r="Q652" s="105"/>
      <c r="R652" s="105"/>
    </row>
    <row r="653" ht="15.75" customHeight="1">
      <c r="O653" s="105"/>
      <c r="P653" s="105"/>
      <c r="Q653" s="105"/>
      <c r="R653" s="105"/>
    </row>
    <row r="654" ht="15.75" customHeight="1">
      <c r="O654" s="105"/>
      <c r="P654" s="105"/>
      <c r="Q654" s="105"/>
      <c r="R654" s="105"/>
    </row>
    <row r="655" ht="15.75" customHeight="1">
      <c r="O655" s="105"/>
      <c r="P655" s="105"/>
      <c r="Q655" s="105"/>
      <c r="R655" s="105"/>
    </row>
    <row r="656" ht="15.75" customHeight="1">
      <c r="O656" s="105"/>
      <c r="P656" s="105"/>
      <c r="Q656" s="105"/>
      <c r="R656" s="105"/>
    </row>
    <row r="657" ht="15.75" customHeight="1">
      <c r="O657" s="105"/>
      <c r="P657" s="105"/>
      <c r="Q657" s="105"/>
      <c r="R657" s="105"/>
    </row>
    <row r="658" ht="15.75" customHeight="1">
      <c r="O658" s="105"/>
      <c r="P658" s="105"/>
      <c r="Q658" s="105"/>
      <c r="R658" s="105"/>
    </row>
    <row r="659" ht="15.75" customHeight="1">
      <c r="O659" s="105"/>
      <c r="P659" s="105"/>
      <c r="Q659" s="105"/>
      <c r="R659" s="105"/>
    </row>
    <row r="660" ht="15.75" customHeight="1">
      <c r="O660" s="105"/>
      <c r="P660" s="105"/>
      <c r="Q660" s="105"/>
      <c r="R660" s="105"/>
    </row>
    <row r="661" ht="15.75" customHeight="1">
      <c r="O661" s="105"/>
      <c r="P661" s="105"/>
      <c r="Q661" s="105"/>
      <c r="R661" s="105"/>
    </row>
    <row r="662" ht="15.75" customHeight="1">
      <c r="O662" s="105"/>
      <c r="P662" s="105"/>
      <c r="Q662" s="105"/>
      <c r="R662" s="105"/>
    </row>
    <row r="663" ht="15.75" customHeight="1">
      <c r="O663" s="105"/>
      <c r="P663" s="105"/>
      <c r="Q663" s="105"/>
      <c r="R663" s="105"/>
    </row>
    <row r="664" ht="15.75" customHeight="1">
      <c r="O664" s="105"/>
      <c r="P664" s="105"/>
      <c r="Q664" s="105"/>
      <c r="R664" s="105"/>
    </row>
    <row r="665" ht="15.75" customHeight="1">
      <c r="O665" s="105"/>
      <c r="P665" s="105"/>
      <c r="Q665" s="105"/>
      <c r="R665" s="105"/>
    </row>
    <row r="666" ht="15.75" customHeight="1">
      <c r="O666" s="105"/>
      <c r="P666" s="105"/>
      <c r="Q666" s="105"/>
      <c r="R666" s="105"/>
    </row>
    <row r="667" ht="15.75" customHeight="1">
      <c r="O667" s="105"/>
      <c r="P667" s="105"/>
      <c r="Q667" s="105"/>
      <c r="R667" s="105"/>
    </row>
    <row r="668" ht="15.75" customHeight="1">
      <c r="O668" s="105"/>
      <c r="P668" s="105"/>
      <c r="Q668" s="105"/>
      <c r="R668" s="105"/>
    </row>
    <row r="669" ht="15.75" customHeight="1">
      <c r="O669" s="105"/>
      <c r="P669" s="105"/>
      <c r="Q669" s="105"/>
      <c r="R669" s="105"/>
    </row>
    <row r="670" ht="15.75" customHeight="1">
      <c r="O670" s="105"/>
      <c r="P670" s="105"/>
      <c r="Q670" s="105"/>
      <c r="R670" s="105"/>
    </row>
    <row r="671" ht="15.75" customHeight="1">
      <c r="O671" s="105"/>
      <c r="P671" s="105"/>
      <c r="Q671" s="105"/>
      <c r="R671" s="105"/>
    </row>
    <row r="672" ht="15.75" customHeight="1">
      <c r="O672" s="105"/>
      <c r="P672" s="105"/>
      <c r="Q672" s="105"/>
      <c r="R672" s="105"/>
    </row>
    <row r="673" ht="15.75" customHeight="1">
      <c r="O673" s="105"/>
      <c r="P673" s="105"/>
      <c r="Q673" s="105"/>
      <c r="R673" s="105"/>
    </row>
    <row r="674" ht="15.75" customHeight="1">
      <c r="O674" s="105"/>
      <c r="P674" s="105"/>
      <c r="Q674" s="105"/>
      <c r="R674" s="105"/>
    </row>
    <row r="675" ht="15.75" customHeight="1">
      <c r="O675" s="105"/>
      <c r="P675" s="105"/>
      <c r="Q675" s="105"/>
      <c r="R675" s="105"/>
    </row>
    <row r="676" ht="15.75" customHeight="1">
      <c r="O676" s="105"/>
      <c r="P676" s="105"/>
      <c r="Q676" s="105"/>
      <c r="R676" s="105"/>
    </row>
    <row r="677" ht="15.75" customHeight="1">
      <c r="O677" s="105"/>
      <c r="P677" s="105"/>
      <c r="Q677" s="105"/>
      <c r="R677" s="105"/>
    </row>
    <row r="678" ht="15.75" customHeight="1">
      <c r="O678" s="105"/>
      <c r="P678" s="105"/>
      <c r="Q678" s="105"/>
      <c r="R678" s="105"/>
    </row>
    <row r="679" ht="15.75" customHeight="1">
      <c r="O679" s="105"/>
      <c r="P679" s="105"/>
      <c r="Q679" s="105"/>
      <c r="R679" s="105"/>
    </row>
    <row r="680" ht="15.75" customHeight="1">
      <c r="O680" s="105"/>
      <c r="P680" s="105"/>
      <c r="Q680" s="105"/>
      <c r="R680" s="105"/>
    </row>
    <row r="681" ht="15.75" customHeight="1">
      <c r="O681" s="105"/>
      <c r="P681" s="105"/>
      <c r="Q681" s="105"/>
      <c r="R681" s="105"/>
    </row>
    <row r="682" ht="15.75" customHeight="1">
      <c r="O682" s="105"/>
      <c r="P682" s="105"/>
      <c r="Q682" s="105"/>
      <c r="R682" s="105"/>
    </row>
    <row r="683" ht="15.75" customHeight="1">
      <c r="O683" s="105"/>
      <c r="P683" s="105"/>
      <c r="Q683" s="105"/>
      <c r="R683" s="105"/>
    </row>
    <row r="684" ht="15.75" customHeight="1">
      <c r="O684" s="105"/>
      <c r="P684" s="105"/>
      <c r="Q684" s="105"/>
      <c r="R684" s="105"/>
    </row>
    <row r="685" ht="15.75" customHeight="1">
      <c r="O685" s="105"/>
      <c r="P685" s="105"/>
      <c r="Q685" s="105"/>
      <c r="R685" s="105"/>
    </row>
    <row r="686" ht="15.75" customHeight="1">
      <c r="O686" s="105"/>
      <c r="P686" s="105"/>
      <c r="Q686" s="105"/>
      <c r="R686" s="105"/>
    </row>
    <row r="687" ht="15.75" customHeight="1">
      <c r="O687" s="105"/>
      <c r="P687" s="105"/>
      <c r="Q687" s="105"/>
      <c r="R687" s="105"/>
    </row>
    <row r="688" ht="15.75" customHeight="1">
      <c r="O688" s="105"/>
      <c r="P688" s="105"/>
      <c r="Q688" s="105"/>
      <c r="R688" s="105"/>
    </row>
    <row r="689" ht="15.75" customHeight="1">
      <c r="O689" s="105"/>
      <c r="P689" s="105"/>
      <c r="Q689" s="105"/>
      <c r="R689" s="105"/>
    </row>
    <row r="690" ht="15.75" customHeight="1">
      <c r="O690" s="105"/>
      <c r="P690" s="105"/>
      <c r="Q690" s="105"/>
      <c r="R690" s="105"/>
    </row>
    <row r="691" ht="15.75" customHeight="1">
      <c r="O691" s="105"/>
      <c r="P691" s="105"/>
      <c r="Q691" s="105"/>
      <c r="R691" s="105"/>
    </row>
    <row r="692" ht="15.75" customHeight="1">
      <c r="O692" s="105"/>
      <c r="P692" s="105"/>
      <c r="Q692" s="105"/>
      <c r="R692" s="105"/>
    </row>
    <row r="693" ht="15.75" customHeight="1">
      <c r="O693" s="105"/>
      <c r="P693" s="105"/>
      <c r="Q693" s="105"/>
      <c r="R693" s="105"/>
    </row>
    <row r="694" ht="15.75" customHeight="1">
      <c r="O694" s="105"/>
      <c r="P694" s="105"/>
      <c r="Q694" s="105"/>
      <c r="R694" s="105"/>
    </row>
    <row r="695" ht="15.75" customHeight="1">
      <c r="O695" s="105"/>
      <c r="P695" s="105"/>
      <c r="Q695" s="105"/>
      <c r="R695" s="105"/>
    </row>
    <row r="696" ht="15.75" customHeight="1">
      <c r="O696" s="105"/>
      <c r="P696" s="105"/>
      <c r="Q696" s="105"/>
      <c r="R696" s="105"/>
    </row>
    <row r="697" ht="15.75" customHeight="1">
      <c r="O697" s="105"/>
      <c r="P697" s="105"/>
      <c r="Q697" s="105"/>
      <c r="R697" s="105"/>
    </row>
    <row r="698" ht="15.75" customHeight="1">
      <c r="O698" s="105"/>
      <c r="P698" s="105"/>
      <c r="Q698" s="105"/>
      <c r="R698" s="105"/>
    </row>
    <row r="699" ht="15.75" customHeight="1">
      <c r="O699" s="105"/>
      <c r="P699" s="105"/>
      <c r="Q699" s="105"/>
      <c r="R699" s="105"/>
    </row>
    <row r="700" ht="15.75" customHeight="1">
      <c r="O700" s="105"/>
      <c r="P700" s="105"/>
      <c r="Q700" s="105"/>
      <c r="R700" s="105"/>
    </row>
    <row r="701" ht="15.75" customHeight="1">
      <c r="O701" s="105"/>
      <c r="P701" s="105"/>
      <c r="Q701" s="105"/>
      <c r="R701" s="105"/>
    </row>
    <row r="702" ht="15.75" customHeight="1">
      <c r="O702" s="105"/>
      <c r="P702" s="105"/>
      <c r="Q702" s="105"/>
      <c r="R702" s="105"/>
    </row>
    <row r="703" ht="15.75" customHeight="1">
      <c r="O703" s="105"/>
      <c r="P703" s="105"/>
      <c r="Q703" s="105"/>
      <c r="R703" s="105"/>
    </row>
    <row r="704" ht="15.75" customHeight="1">
      <c r="O704" s="105"/>
      <c r="P704" s="105"/>
      <c r="Q704" s="105"/>
      <c r="R704" s="105"/>
    </row>
    <row r="705" ht="15.75" customHeight="1">
      <c r="O705" s="105"/>
      <c r="P705" s="105"/>
      <c r="Q705" s="105"/>
      <c r="R705" s="105"/>
    </row>
    <row r="706" ht="15.75" customHeight="1">
      <c r="O706" s="105"/>
      <c r="P706" s="105"/>
      <c r="Q706" s="105"/>
      <c r="R706" s="105"/>
    </row>
    <row r="707" ht="15.75" customHeight="1">
      <c r="O707" s="105"/>
      <c r="P707" s="105"/>
      <c r="Q707" s="105"/>
      <c r="R707" s="105"/>
    </row>
    <row r="708" ht="15.75" customHeight="1">
      <c r="O708" s="105"/>
      <c r="P708" s="105"/>
      <c r="Q708" s="105"/>
      <c r="R708" s="105"/>
    </row>
    <row r="709" ht="15.75" customHeight="1">
      <c r="O709" s="105"/>
      <c r="P709" s="105"/>
      <c r="Q709" s="105"/>
      <c r="R709" s="105"/>
    </row>
    <row r="710" ht="15.75" customHeight="1">
      <c r="O710" s="105"/>
      <c r="P710" s="105"/>
      <c r="Q710" s="105"/>
      <c r="R710" s="105"/>
    </row>
    <row r="711" ht="15.75" customHeight="1">
      <c r="O711" s="105"/>
      <c r="P711" s="105"/>
      <c r="Q711" s="105"/>
      <c r="R711" s="105"/>
    </row>
    <row r="712" ht="15.75" customHeight="1">
      <c r="O712" s="105"/>
      <c r="P712" s="105"/>
      <c r="Q712" s="105"/>
      <c r="R712" s="105"/>
    </row>
    <row r="713" ht="15.75" customHeight="1">
      <c r="O713" s="105"/>
      <c r="P713" s="105"/>
      <c r="Q713" s="105"/>
      <c r="R713" s="105"/>
    </row>
    <row r="714" ht="15.75" customHeight="1">
      <c r="O714" s="105"/>
      <c r="P714" s="105"/>
      <c r="Q714" s="105"/>
      <c r="R714" s="105"/>
    </row>
    <row r="715" ht="15.75" customHeight="1">
      <c r="O715" s="105"/>
      <c r="P715" s="105"/>
      <c r="Q715" s="105"/>
      <c r="R715" s="105"/>
    </row>
    <row r="716" ht="15.75" customHeight="1">
      <c r="O716" s="105"/>
      <c r="P716" s="105"/>
      <c r="Q716" s="105"/>
      <c r="R716" s="105"/>
    </row>
    <row r="717" ht="15.75" customHeight="1">
      <c r="O717" s="105"/>
      <c r="P717" s="105"/>
      <c r="Q717" s="105"/>
      <c r="R717" s="105"/>
    </row>
    <row r="718" ht="15.75" customHeight="1">
      <c r="O718" s="105"/>
      <c r="P718" s="105"/>
      <c r="Q718" s="105"/>
      <c r="R718" s="105"/>
    </row>
    <row r="719" ht="15.75" customHeight="1">
      <c r="O719" s="105"/>
      <c r="P719" s="105"/>
      <c r="Q719" s="105"/>
      <c r="R719" s="105"/>
    </row>
    <row r="720" ht="15.75" customHeight="1">
      <c r="O720" s="105"/>
      <c r="P720" s="105"/>
      <c r="Q720" s="105"/>
      <c r="R720" s="105"/>
    </row>
    <row r="721" ht="15.75" customHeight="1">
      <c r="O721" s="105"/>
      <c r="P721" s="105"/>
      <c r="Q721" s="105"/>
      <c r="R721" s="105"/>
    </row>
    <row r="722" ht="15.75" customHeight="1">
      <c r="O722" s="105"/>
      <c r="P722" s="105"/>
      <c r="Q722" s="105"/>
      <c r="R722" s="105"/>
    </row>
    <row r="723" ht="15.75" customHeight="1">
      <c r="O723" s="105"/>
      <c r="P723" s="105"/>
      <c r="Q723" s="105"/>
      <c r="R723" s="105"/>
    </row>
    <row r="724" ht="15.75" customHeight="1">
      <c r="O724" s="105"/>
      <c r="P724" s="105"/>
      <c r="Q724" s="105"/>
      <c r="R724" s="105"/>
    </row>
    <row r="725" ht="15.75" customHeight="1">
      <c r="O725" s="105"/>
      <c r="P725" s="105"/>
      <c r="Q725" s="105"/>
      <c r="R725" s="105"/>
    </row>
    <row r="726" ht="15.75" customHeight="1">
      <c r="O726" s="105"/>
      <c r="P726" s="105"/>
      <c r="Q726" s="105"/>
      <c r="R726" s="105"/>
    </row>
    <row r="727" ht="15.75" customHeight="1">
      <c r="O727" s="105"/>
      <c r="P727" s="105"/>
      <c r="Q727" s="105"/>
      <c r="R727" s="105"/>
    </row>
    <row r="728" ht="15.75" customHeight="1">
      <c r="O728" s="105"/>
      <c r="P728" s="105"/>
      <c r="Q728" s="105"/>
      <c r="R728" s="105"/>
    </row>
    <row r="729" ht="15.75" customHeight="1">
      <c r="O729" s="105"/>
      <c r="P729" s="105"/>
      <c r="Q729" s="105"/>
      <c r="R729" s="105"/>
    </row>
    <row r="730" ht="15.75" customHeight="1">
      <c r="O730" s="105"/>
      <c r="P730" s="105"/>
      <c r="Q730" s="105"/>
      <c r="R730" s="105"/>
    </row>
    <row r="731" ht="15.75" customHeight="1">
      <c r="O731" s="105"/>
      <c r="P731" s="105"/>
      <c r="Q731" s="105"/>
      <c r="R731" s="105"/>
    </row>
    <row r="732" ht="15.75" customHeight="1">
      <c r="O732" s="105"/>
      <c r="P732" s="105"/>
      <c r="Q732" s="105"/>
      <c r="R732" s="105"/>
    </row>
    <row r="733" ht="15.75" customHeight="1">
      <c r="O733" s="105"/>
      <c r="P733" s="105"/>
      <c r="Q733" s="105"/>
      <c r="R733" s="105"/>
    </row>
    <row r="734" ht="15.75" customHeight="1">
      <c r="O734" s="105"/>
      <c r="P734" s="105"/>
      <c r="Q734" s="105"/>
      <c r="R734" s="105"/>
    </row>
    <row r="735" ht="15.75" customHeight="1">
      <c r="O735" s="105"/>
      <c r="P735" s="105"/>
      <c r="Q735" s="105"/>
      <c r="R735" s="105"/>
    </row>
    <row r="736" ht="15.75" customHeight="1">
      <c r="O736" s="105"/>
      <c r="P736" s="105"/>
      <c r="Q736" s="105"/>
      <c r="R736" s="105"/>
    </row>
    <row r="737" ht="15.75" customHeight="1">
      <c r="O737" s="105"/>
      <c r="P737" s="105"/>
      <c r="Q737" s="105"/>
      <c r="R737" s="105"/>
    </row>
    <row r="738" ht="15.75" customHeight="1">
      <c r="O738" s="105"/>
      <c r="P738" s="105"/>
      <c r="Q738" s="105"/>
      <c r="R738" s="105"/>
    </row>
    <row r="739" ht="15.75" customHeight="1">
      <c r="O739" s="105"/>
      <c r="P739" s="105"/>
      <c r="Q739" s="105"/>
      <c r="R739" s="105"/>
    </row>
    <row r="740" ht="15.75" customHeight="1">
      <c r="O740" s="105"/>
      <c r="P740" s="105"/>
      <c r="Q740" s="105"/>
      <c r="R740" s="105"/>
    </row>
    <row r="741" ht="15.75" customHeight="1">
      <c r="O741" s="105"/>
      <c r="P741" s="105"/>
      <c r="Q741" s="105"/>
      <c r="R741" s="105"/>
    </row>
    <row r="742" ht="15.75" customHeight="1">
      <c r="O742" s="105"/>
      <c r="P742" s="105"/>
      <c r="Q742" s="105"/>
      <c r="R742" s="105"/>
    </row>
    <row r="743" ht="15.75" customHeight="1">
      <c r="O743" s="105"/>
      <c r="P743" s="105"/>
      <c r="Q743" s="105"/>
      <c r="R743" s="105"/>
    </row>
    <row r="744" ht="15.75" customHeight="1">
      <c r="O744" s="105"/>
      <c r="P744" s="105"/>
      <c r="Q744" s="105"/>
      <c r="R744" s="105"/>
    </row>
    <row r="745" ht="15.75" customHeight="1">
      <c r="O745" s="105"/>
      <c r="P745" s="105"/>
      <c r="Q745" s="105"/>
      <c r="R745" s="105"/>
    </row>
    <row r="746" ht="15.75" customHeight="1">
      <c r="O746" s="105"/>
      <c r="P746" s="105"/>
      <c r="Q746" s="105"/>
      <c r="R746" s="105"/>
    </row>
    <row r="747" ht="15.75" customHeight="1">
      <c r="O747" s="105"/>
      <c r="P747" s="105"/>
      <c r="Q747" s="105"/>
      <c r="R747" s="105"/>
    </row>
    <row r="748" ht="15.75" customHeight="1">
      <c r="O748" s="105"/>
      <c r="P748" s="105"/>
      <c r="Q748" s="105"/>
      <c r="R748" s="105"/>
    </row>
    <row r="749" ht="15.75" customHeight="1">
      <c r="O749" s="105"/>
      <c r="P749" s="105"/>
      <c r="Q749" s="105"/>
      <c r="R749" s="105"/>
    </row>
    <row r="750" ht="15.75" customHeight="1">
      <c r="O750" s="105"/>
      <c r="P750" s="105"/>
      <c r="Q750" s="105"/>
      <c r="R750" s="105"/>
    </row>
    <row r="751" ht="15.75" customHeight="1">
      <c r="O751" s="105"/>
      <c r="P751" s="105"/>
      <c r="Q751" s="105"/>
      <c r="R751" s="105"/>
    </row>
    <row r="752" ht="15.75" customHeight="1">
      <c r="O752" s="105"/>
      <c r="P752" s="105"/>
      <c r="Q752" s="105"/>
      <c r="R752" s="105"/>
    </row>
    <row r="753" ht="15.75" customHeight="1">
      <c r="O753" s="105"/>
      <c r="P753" s="105"/>
      <c r="Q753" s="105"/>
      <c r="R753" s="105"/>
    </row>
    <row r="754" ht="15.75" customHeight="1">
      <c r="O754" s="105"/>
      <c r="P754" s="105"/>
      <c r="Q754" s="105"/>
      <c r="R754" s="105"/>
    </row>
    <row r="755" ht="15.75" customHeight="1">
      <c r="O755" s="105"/>
      <c r="P755" s="105"/>
      <c r="Q755" s="105"/>
      <c r="R755" s="105"/>
    </row>
    <row r="756" ht="15.75" customHeight="1">
      <c r="O756" s="105"/>
      <c r="P756" s="105"/>
      <c r="Q756" s="105"/>
      <c r="R756" s="105"/>
    </row>
    <row r="757" ht="15.75" customHeight="1">
      <c r="O757" s="105"/>
      <c r="P757" s="105"/>
      <c r="Q757" s="105"/>
      <c r="R757" s="105"/>
    </row>
    <row r="758" ht="15.75" customHeight="1">
      <c r="O758" s="105"/>
      <c r="P758" s="105"/>
      <c r="Q758" s="105"/>
      <c r="R758" s="105"/>
    </row>
    <row r="759" ht="15.75" customHeight="1">
      <c r="O759" s="105"/>
      <c r="P759" s="105"/>
      <c r="Q759" s="105"/>
      <c r="R759" s="105"/>
    </row>
    <row r="760" ht="15.75" customHeight="1">
      <c r="O760" s="105"/>
      <c r="P760" s="105"/>
      <c r="Q760" s="105"/>
      <c r="R760" s="105"/>
    </row>
    <row r="761" ht="15.75" customHeight="1">
      <c r="O761" s="105"/>
      <c r="P761" s="105"/>
      <c r="Q761" s="105"/>
      <c r="R761" s="105"/>
    </row>
    <row r="762" ht="15.75" customHeight="1">
      <c r="O762" s="105"/>
      <c r="P762" s="105"/>
      <c r="Q762" s="105"/>
      <c r="R762" s="105"/>
    </row>
    <row r="763" ht="15.75" customHeight="1">
      <c r="O763" s="105"/>
      <c r="P763" s="105"/>
      <c r="Q763" s="105"/>
      <c r="R763" s="105"/>
    </row>
    <row r="764" ht="15.75" customHeight="1">
      <c r="O764" s="105"/>
      <c r="P764" s="105"/>
      <c r="Q764" s="105"/>
      <c r="R764" s="105"/>
    </row>
    <row r="765" ht="15.75" customHeight="1">
      <c r="O765" s="105"/>
      <c r="P765" s="105"/>
      <c r="Q765" s="105"/>
      <c r="R765" s="105"/>
    </row>
    <row r="766" ht="15.75" customHeight="1">
      <c r="O766" s="105"/>
      <c r="P766" s="105"/>
      <c r="Q766" s="105"/>
      <c r="R766" s="105"/>
    </row>
    <row r="767" ht="15.75" customHeight="1">
      <c r="O767" s="105"/>
      <c r="P767" s="105"/>
      <c r="Q767" s="105"/>
      <c r="R767" s="105"/>
    </row>
    <row r="768" ht="15.75" customHeight="1">
      <c r="O768" s="105"/>
      <c r="P768" s="105"/>
      <c r="Q768" s="105"/>
      <c r="R768" s="105"/>
    </row>
    <row r="769" ht="15.75" customHeight="1">
      <c r="O769" s="105"/>
      <c r="P769" s="105"/>
      <c r="Q769" s="105"/>
      <c r="R769" s="105"/>
    </row>
    <row r="770" ht="15.75" customHeight="1">
      <c r="O770" s="105"/>
      <c r="P770" s="105"/>
      <c r="Q770" s="105"/>
      <c r="R770" s="105"/>
    </row>
    <row r="771" ht="15.75" customHeight="1">
      <c r="O771" s="105"/>
      <c r="P771" s="105"/>
      <c r="Q771" s="105"/>
      <c r="R771" s="105"/>
    </row>
    <row r="772" ht="15.75" customHeight="1">
      <c r="O772" s="105"/>
      <c r="P772" s="105"/>
      <c r="Q772" s="105"/>
      <c r="R772" s="105"/>
    </row>
    <row r="773" ht="15.75" customHeight="1">
      <c r="O773" s="105"/>
      <c r="P773" s="105"/>
      <c r="Q773" s="105"/>
      <c r="R773" s="105"/>
    </row>
    <row r="774" ht="15.75" customHeight="1">
      <c r="O774" s="105"/>
      <c r="P774" s="105"/>
      <c r="Q774" s="105"/>
      <c r="R774" s="105"/>
    </row>
    <row r="775" ht="15.75" customHeight="1">
      <c r="O775" s="105"/>
      <c r="P775" s="105"/>
      <c r="Q775" s="105"/>
      <c r="R775" s="105"/>
    </row>
    <row r="776" ht="15.75" customHeight="1">
      <c r="O776" s="105"/>
      <c r="P776" s="105"/>
      <c r="Q776" s="105"/>
      <c r="R776" s="105"/>
    </row>
    <row r="777" ht="15.75" customHeight="1">
      <c r="O777" s="105"/>
      <c r="P777" s="105"/>
      <c r="Q777" s="105"/>
      <c r="R777" s="105"/>
    </row>
    <row r="778" ht="15.75" customHeight="1">
      <c r="O778" s="105"/>
      <c r="P778" s="105"/>
      <c r="Q778" s="105"/>
      <c r="R778" s="105"/>
    </row>
    <row r="779" ht="15.75" customHeight="1">
      <c r="O779" s="105"/>
      <c r="P779" s="105"/>
      <c r="Q779" s="105"/>
      <c r="R779" s="105"/>
    </row>
    <row r="780" ht="15.75" customHeight="1">
      <c r="O780" s="105"/>
      <c r="P780" s="105"/>
      <c r="Q780" s="105"/>
      <c r="R780" s="105"/>
    </row>
    <row r="781" ht="15.75" customHeight="1">
      <c r="O781" s="105"/>
      <c r="P781" s="105"/>
      <c r="Q781" s="105"/>
      <c r="R781" s="105"/>
    </row>
    <row r="782" ht="15.75" customHeight="1">
      <c r="O782" s="105"/>
      <c r="P782" s="105"/>
      <c r="Q782" s="105"/>
      <c r="R782" s="105"/>
    </row>
    <row r="783" ht="15.75" customHeight="1">
      <c r="O783" s="105"/>
      <c r="P783" s="105"/>
      <c r="Q783" s="105"/>
      <c r="R783" s="105"/>
    </row>
    <row r="784" ht="15.75" customHeight="1">
      <c r="O784" s="105"/>
      <c r="P784" s="105"/>
      <c r="Q784" s="105"/>
      <c r="R784" s="105"/>
    </row>
    <row r="785" ht="15.75" customHeight="1">
      <c r="O785" s="105"/>
      <c r="P785" s="105"/>
      <c r="Q785" s="105"/>
      <c r="R785" s="105"/>
    </row>
    <row r="786" ht="15.75" customHeight="1">
      <c r="O786" s="105"/>
      <c r="P786" s="105"/>
      <c r="Q786" s="105"/>
      <c r="R786" s="105"/>
    </row>
    <row r="787" ht="15.75" customHeight="1">
      <c r="O787" s="105"/>
      <c r="P787" s="105"/>
      <c r="Q787" s="105"/>
      <c r="R787" s="105"/>
    </row>
    <row r="788" ht="15.75" customHeight="1">
      <c r="O788" s="105"/>
      <c r="P788" s="105"/>
      <c r="Q788" s="105"/>
      <c r="R788" s="105"/>
    </row>
    <row r="789" ht="15.75" customHeight="1">
      <c r="O789" s="105"/>
      <c r="P789" s="105"/>
      <c r="Q789" s="105"/>
      <c r="R789" s="105"/>
    </row>
    <row r="790" ht="15.75" customHeight="1">
      <c r="O790" s="105"/>
      <c r="P790" s="105"/>
      <c r="Q790" s="105"/>
      <c r="R790" s="105"/>
    </row>
    <row r="791" ht="15.75" customHeight="1">
      <c r="O791" s="105"/>
      <c r="P791" s="105"/>
      <c r="Q791" s="105"/>
      <c r="R791" s="105"/>
    </row>
    <row r="792" ht="15.75" customHeight="1">
      <c r="O792" s="105"/>
      <c r="P792" s="105"/>
      <c r="Q792" s="105"/>
      <c r="R792" s="105"/>
    </row>
    <row r="793" ht="15.75" customHeight="1">
      <c r="O793" s="105"/>
      <c r="P793" s="105"/>
      <c r="Q793" s="105"/>
      <c r="R793" s="105"/>
    </row>
    <row r="794" ht="15.75" customHeight="1">
      <c r="O794" s="105"/>
      <c r="P794" s="105"/>
      <c r="Q794" s="105"/>
      <c r="R794" s="105"/>
    </row>
    <row r="795" ht="15.75" customHeight="1">
      <c r="O795" s="105"/>
      <c r="P795" s="105"/>
      <c r="Q795" s="105"/>
      <c r="R795" s="105"/>
    </row>
    <row r="796" ht="15.75" customHeight="1">
      <c r="O796" s="105"/>
      <c r="P796" s="105"/>
      <c r="Q796" s="105"/>
      <c r="R796" s="105"/>
    </row>
    <row r="797" ht="15.75" customHeight="1">
      <c r="O797" s="105"/>
      <c r="P797" s="105"/>
      <c r="Q797" s="105"/>
      <c r="R797" s="105"/>
    </row>
    <row r="798" ht="15.75" customHeight="1">
      <c r="O798" s="105"/>
      <c r="P798" s="105"/>
      <c r="Q798" s="105"/>
      <c r="R798" s="105"/>
    </row>
    <row r="799" ht="15.75" customHeight="1">
      <c r="O799" s="105"/>
      <c r="P799" s="105"/>
      <c r="Q799" s="105"/>
      <c r="R799" s="105"/>
    </row>
    <row r="800" ht="15.75" customHeight="1">
      <c r="O800" s="105"/>
      <c r="P800" s="105"/>
      <c r="Q800" s="105"/>
      <c r="R800" s="105"/>
    </row>
    <row r="801" ht="15.75" customHeight="1">
      <c r="O801" s="105"/>
      <c r="P801" s="105"/>
      <c r="Q801" s="105"/>
      <c r="R801" s="105"/>
    </row>
    <row r="802" ht="15.75" customHeight="1">
      <c r="O802" s="105"/>
      <c r="P802" s="105"/>
      <c r="Q802" s="105"/>
      <c r="R802" s="105"/>
    </row>
    <row r="803" ht="15.75" customHeight="1">
      <c r="O803" s="105"/>
      <c r="P803" s="105"/>
      <c r="Q803" s="105"/>
      <c r="R803" s="105"/>
    </row>
    <row r="804" ht="15.75" customHeight="1">
      <c r="O804" s="105"/>
      <c r="P804" s="105"/>
      <c r="Q804" s="105"/>
      <c r="R804" s="105"/>
    </row>
    <row r="805" ht="15.75" customHeight="1">
      <c r="O805" s="105"/>
      <c r="P805" s="105"/>
      <c r="Q805" s="105"/>
      <c r="R805" s="105"/>
    </row>
    <row r="806" ht="15.75" customHeight="1">
      <c r="O806" s="105"/>
      <c r="P806" s="105"/>
      <c r="Q806" s="105"/>
      <c r="R806" s="105"/>
    </row>
    <row r="807" ht="15.75" customHeight="1">
      <c r="O807" s="105"/>
      <c r="P807" s="105"/>
      <c r="Q807" s="105"/>
      <c r="R807" s="105"/>
    </row>
    <row r="808" ht="15.75" customHeight="1">
      <c r="O808" s="105"/>
      <c r="P808" s="105"/>
      <c r="Q808" s="105"/>
      <c r="R808" s="105"/>
    </row>
    <row r="809" ht="15.75" customHeight="1">
      <c r="O809" s="105"/>
      <c r="P809" s="105"/>
      <c r="Q809" s="105"/>
      <c r="R809" s="105"/>
    </row>
    <row r="810" ht="15.75" customHeight="1">
      <c r="O810" s="105"/>
      <c r="P810" s="105"/>
      <c r="Q810" s="105"/>
      <c r="R810" s="105"/>
    </row>
    <row r="811" ht="15.75" customHeight="1">
      <c r="O811" s="105"/>
      <c r="P811" s="105"/>
      <c r="Q811" s="105"/>
      <c r="R811" s="105"/>
    </row>
    <row r="812" ht="15.75" customHeight="1">
      <c r="O812" s="105"/>
      <c r="P812" s="105"/>
      <c r="Q812" s="105"/>
      <c r="R812" s="105"/>
    </row>
    <row r="813" ht="15.75" customHeight="1">
      <c r="O813" s="105"/>
      <c r="P813" s="105"/>
      <c r="Q813" s="105"/>
      <c r="R813" s="105"/>
    </row>
    <row r="814" ht="15.75" customHeight="1">
      <c r="O814" s="105"/>
      <c r="P814" s="105"/>
      <c r="Q814" s="105"/>
      <c r="R814" s="105"/>
    </row>
    <row r="815" ht="15.75" customHeight="1">
      <c r="O815" s="105"/>
      <c r="P815" s="105"/>
      <c r="Q815" s="105"/>
      <c r="R815" s="105"/>
    </row>
    <row r="816" ht="15.75" customHeight="1">
      <c r="O816" s="105"/>
      <c r="P816" s="105"/>
      <c r="Q816" s="105"/>
      <c r="R816" s="105"/>
    </row>
    <row r="817" ht="15.75" customHeight="1">
      <c r="O817" s="105"/>
      <c r="P817" s="105"/>
      <c r="Q817" s="105"/>
      <c r="R817" s="105"/>
    </row>
    <row r="818" ht="15.75" customHeight="1">
      <c r="O818" s="105"/>
      <c r="P818" s="105"/>
      <c r="Q818" s="105"/>
      <c r="R818" s="105"/>
    </row>
    <row r="819" ht="15.75" customHeight="1">
      <c r="O819" s="105"/>
      <c r="P819" s="105"/>
      <c r="Q819" s="105"/>
      <c r="R819" s="105"/>
    </row>
    <row r="820" ht="15.75" customHeight="1">
      <c r="O820" s="105"/>
      <c r="P820" s="105"/>
      <c r="Q820" s="105"/>
      <c r="R820" s="105"/>
    </row>
    <row r="821" ht="15.75" customHeight="1">
      <c r="O821" s="105"/>
      <c r="P821" s="105"/>
      <c r="Q821" s="105"/>
      <c r="R821" s="105"/>
    </row>
    <row r="822" ht="15.75" customHeight="1">
      <c r="O822" s="105"/>
      <c r="P822" s="105"/>
      <c r="Q822" s="105"/>
      <c r="R822" s="105"/>
    </row>
    <row r="823" ht="15.75" customHeight="1">
      <c r="O823" s="105"/>
      <c r="P823" s="105"/>
      <c r="Q823" s="105"/>
      <c r="R823" s="105"/>
    </row>
    <row r="824" ht="15.75" customHeight="1">
      <c r="O824" s="105"/>
      <c r="P824" s="105"/>
      <c r="Q824" s="105"/>
      <c r="R824" s="105"/>
    </row>
    <row r="825" ht="15.75" customHeight="1">
      <c r="O825" s="105"/>
      <c r="P825" s="105"/>
      <c r="Q825" s="105"/>
      <c r="R825" s="105"/>
    </row>
    <row r="826" ht="15.75" customHeight="1">
      <c r="O826" s="105"/>
      <c r="P826" s="105"/>
      <c r="Q826" s="105"/>
      <c r="R826" s="105"/>
    </row>
    <row r="827" ht="15.75" customHeight="1">
      <c r="O827" s="105"/>
      <c r="P827" s="105"/>
      <c r="Q827" s="105"/>
      <c r="R827" s="105"/>
    </row>
    <row r="828" ht="15.75" customHeight="1">
      <c r="O828" s="105"/>
      <c r="P828" s="105"/>
      <c r="Q828" s="105"/>
      <c r="R828" s="105"/>
    </row>
    <row r="829" ht="15.75" customHeight="1">
      <c r="O829" s="105"/>
      <c r="P829" s="105"/>
      <c r="Q829" s="105"/>
      <c r="R829" s="105"/>
    </row>
    <row r="830" ht="15.75" customHeight="1">
      <c r="O830" s="105"/>
      <c r="P830" s="105"/>
      <c r="Q830" s="105"/>
      <c r="R830" s="105"/>
    </row>
    <row r="831" ht="15.75" customHeight="1">
      <c r="O831" s="105"/>
      <c r="P831" s="105"/>
      <c r="Q831" s="105"/>
      <c r="R831" s="105"/>
    </row>
    <row r="832" ht="15.75" customHeight="1">
      <c r="O832" s="105"/>
      <c r="P832" s="105"/>
      <c r="Q832" s="105"/>
      <c r="R832" s="105"/>
    </row>
    <row r="833" ht="15.75" customHeight="1">
      <c r="O833" s="105"/>
      <c r="P833" s="105"/>
      <c r="Q833" s="105"/>
      <c r="R833" s="105"/>
    </row>
    <row r="834" ht="15.75" customHeight="1">
      <c r="O834" s="105"/>
      <c r="P834" s="105"/>
      <c r="Q834" s="105"/>
      <c r="R834" s="105"/>
    </row>
    <row r="835" ht="15.75" customHeight="1">
      <c r="O835" s="105"/>
      <c r="P835" s="105"/>
      <c r="Q835" s="105"/>
      <c r="R835" s="105"/>
    </row>
    <row r="836" ht="15.75" customHeight="1">
      <c r="O836" s="105"/>
      <c r="P836" s="105"/>
      <c r="Q836" s="105"/>
      <c r="R836" s="105"/>
    </row>
    <row r="837" ht="15.75" customHeight="1">
      <c r="O837" s="105"/>
      <c r="P837" s="105"/>
      <c r="Q837" s="105"/>
      <c r="R837" s="105"/>
    </row>
    <row r="838" ht="15.75" customHeight="1">
      <c r="O838" s="105"/>
      <c r="P838" s="105"/>
      <c r="Q838" s="105"/>
      <c r="R838" s="105"/>
    </row>
    <row r="839" ht="15.75" customHeight="1">
      <c r="O839" s="105"/>
      <c r="P839" s="105"/>
      <c r="Q839" s="105"/>
      <c r="R839" s="105"/>
    </row>
    <row r="840" ht="15.75" customHeight="1">
      <c r="O840" s="105"/>
      <c r="P840" s="105"/>
      <c r="Q840" s="105"/>
      <c r="R840" s="105"/>
    </row>
    <row r="841" ht="15.75" customHeight="1">
      <c r="O841" s="105"/>
      <c r="P841" s="105"/>
      <c r="Q841" s="105"/>
      <c r="R841" s="105"/>
    </row>
    <row r="842" ht="15.75" customHeight="1">
      <c r="O842" s="105"/>
      <c r="P842" s="105"/>
      <c r="Q842" s="105"/>
      <c r="R842" s="105"/>
    </row>
    <row r="843" ht="15.75" customHeight="1">
      <c r="O843" s="105"/>
      <c r="P843" s="105"/>
      <c r="Q843" s="105"/>
      <c r="R843" s="105"/>
    </row>
    <row r="844" ht="15.75" customHeight="1">
      <c r="O844" s="105"/>
      <c r="P844" s="105"/>
      <c r="Q844" s="105"/>
      <c r="R844" s="105"/>
    </row>
    <row r="845" ht="15.75" customHeight="1">
      <c r="O845" s="105"/>
      <c r="P845" s="105"/>
      <c r="Q845" s="105"/>
      <c r="R845" s="105"/>
    </row>
    <row r="846" ht="15.75" customHeight="1">
      <c r="O846" s="105"/>
      <c r="P846" s="105"/>
      <c r="Q846" s="105"/>
      <c r="R846" s="105"/>
    </row>
    <row r="847" ht="15.75" customHeight="1">
      <c r="O847" s="105"/>
      <c r="P847" s="105"/>
      <c r="Q847" s="105"/>
      <c r="R847" s="105"/>
    </row>
    <row r="848" ht="15.75" customHeight="1">
      <c r="O848" s="105"/>
      <c r="P848" s="105"/>
      <c r="Q848" s="105"/>
      <c r="R848" s="105"/>
    </row>
    <row r="849" ht="15.75" customHeight="1">
      <c r="O849" s="105"/>
      <c r="P849" s="105"/>
      <c r="Q849" s="105"/>
      <c r="R849" s="105"/>
    </row>
    <row r="850" ht="15.75" customHeight="1">
      <c r="O850" s="105"/>
      <c r="P850" s="105"/>
      <c r="Q850" s="105"/>
      <c r="R850" s="105"/>
    </row>
    <row r="851" ht="15.75" customHeight="1">
      <c r="O851" s="105"/>
      <c r="P851" s="105"/>
      <c r="Q851" s="105"/>
      <c r="R851" s="105"/>
    </row>
    <row r="852" ht="15.75" customHeight="1">
      <c r="O852" s="105"/>
      <c r="P852" s="105"/>
      <c r="Q852" s="105"/>
      <c r="R852" s="105"/>
    </row>
    <row r="853" ht="15.75" customHeight="1">
      <c r="O853" s="105"/>
      <c r="P853" s="105"/>
      <c r="Q853" s="105"/>
      <c r="R853" s="105"/>
    </row>
    <row r="854" ht="15.75" customHeight="1">
      <c r="O854" s="105"/>
      <c r="P854" s="105"/>
      <c r="Q854" s="105"/>
      <c r="R854" s="105"/>
    </row>
    <row r="855" ht="15.75" customHeight="1">
      <c r="O855" s="105"/>
      <c r="P855" s="105"/>
      <c r="Q855" s="105"/>
      <c r="R855" s="105"/>
    </row>
    <row r="856" ht="15.75" customHeight="1">
      <c r="O856" s="105"/>
      <c r="P856" s="105"/>
      <c r="Q856" s="105"/>
      <c r="R856" s="105"/>
    </row>
    <row r="857" ht="15.75" customHeight="1">
      <c r="O857" s="105"/>
      <c r="P857" s="105"/>
      <c r="Q857" s="105"/>
      <c r="R857" s="105"/>
    </row>
    <row r="858" ht="15.75" customHeight="1">
      <c r="O858" s="105"/>
      <c r="P858" s="105"/>
      <c r="Q858" s="105"/>
      <c r="R858" s="105"/>
    </row>
    <row r="859" ht="15.75" customHeight="1">
      <c r="O859" s="105"/>
      <c r="P859" s="105"/>
      <c r="Q859" s="105"/>
      <c r="R859" s="105"/>
    </row>
    <row r="860" ht="15.75" customHeight="1">
      <c r="O860" s="105"/>
      <c r="P860" s="105"/>
      <c r="Q860" s="105"/>
      <c r="R860" s="105"/>
    </row>
    <row r="861" ht="15.75" customHeight="1">
      <c r="O861" s="105"/>
      <c r="P861" s="105"/>
      <c r="Q861" s="105"/>
      <c r="R861" s="105"/>
    </row>
    <row r="862" ht="15.75" customHeight="1">
      <c r="O862" s="105"/>
      <c r="P862" s="105"/>
      <c r="Q862" s="105"/>
      <c r="R862" s="105"/>
    </row>
    <row r="863" ht="15.75" customHeight="1">
      <c r="O863" s="105"/>
      <c r="P863" s="105"/>
      <c r="Q863" s="105"/>
      <c r="R863" s="105"/>
    </row>
    <row r="864" ht="15.75" customHeight="1">
      <c r="O864" s="105"/>
      <c r="P864" s="105"/>
      <c r="Q864" s="105"/>
      <c r="R864" s="105"/>
    </row>
    <row r="865" ht="15.75" customHeight="1">
      <c r="O865" s="105"/>
      <c r="P865" s="105"/>
      <c r="Q865" s="105"/>
      <c r="R865" s="105"/>
    </row>
    <row r="866" ht="15.75" customHeight="1">
      <c r="O866" s="105"/>
      <c r="P866" s="105"/>
      <c r="Q866" s="105"/>
      <c r="R866" s="105"/>
    </row>
    <row r="867" ht="15.75" customHeight="1">
      <c r="O867" s="105"/>
      <c r="P867" s="105"/>
      <c r="Q867" s="105"/>
      <c r="R867" s="105"/>
    </row>
    <row r="868" ht="15.75" customHeight="1">
      <c r="O868" s="105"/>
      <c r="P868" s="105"/>
      <c r="Q868" s="105"/>
      <c r="R868" s="105"/>
    </row>
    <row r="869" ht="15.75" customHeight="1">
      <c r="O869" s="105"/>
      <c r="P869" s="105"/>
      <c r="Q869" s="105"/>
      <c r="R869" s="105"/>
    </row>
    <row r="870" ht="15.75" customHeight="1">
      <c r="O870" s="105"/>
      <c r="P870" s="105"/>
      <c r="Q870" s="105"/>
      <c r="R870" s="105"/>
    </row>
    <row r="871" ht="15.75" customHeight="1">
      <c r="O871" s="105"/>
      <c r="P871" s="105"/>
      <c r="Q871" s="105"/>
      <c r="R871" s="105"/>
    </row>
    <row r="872" ht="15.75" customHeight="1">
      <c r="O872" s="105"/>
      <c r="P872" s="105"/>
      <c r="Q872" s="105"/>
      <c r="R872" s="105"/>
    </row>
    <row r="873" ht="15.75" customHeight="1">
      <c r="O873" s="105"/>
      <c r="P873" s="105"/>
      <c r="Q873" s="105"/>
      <c r="R873" s="105"/>
    </row>
    <row r="874" ht="15.75" customHeight="1">
      <c r="O874" s="105"/>
      <c r="P874" s="105"/>
      <c r="Q874" s="105"/>
      <c r="R874" s="105"/>
    </row>
    <row r="875" ht="15.75" customHeight="1">
      <c r="O875" s="105"/>
      <c r="P875" s="105"/>
      <c r="Q875" s="105"/>
      <c r="R875" s="105"/>
    </row>
    <row r="876" ht="15.75" customHeight="1">
      <c r="O876" s="105"/>
      <c r="P876" s="105"/>
      <c r="Q876" s="105"/>
      <c r="R876" s="105"/>
    </row>
    <row r="877" ht="15.75" customHeight="1">
      <c r="O877" s="105"/>
      <c r="P877" s="105"/>
      <c r="Q877" s="105"/>
      <c r="R877" s="105"/>
    </row>
    <row r="878" ht="15.75" customHeight="1">
      <c r="O878" s="105"/>
      <c r="P878" s="105"/>
      <c r="Q878" s="105"/>
      <c r="R878" s="105"/>
    </row>
    <row r="879" ht="15.75" customHeight="1">
      <c r="O879" s="105"/>
      <c r="P879" s="105"/>
      <c r="Q879" s="105"/>
      <c r="R879" s="105"/>
    </row>
    <row r="880" ht="15.75" customHeight="1">
      <c r="O880" s="105"/>
      <c r="P880" s="105"/>
      <c r="Q880" s="105"/>
      <c r="R880" s="105"/>
    </row>
    <row r="881" ht="15.75" customHeight="1">
      <c r="O881" s="105"/>
      <c r="P881" s="105"/>
      <c r="Q881" s="105"/>
      <c r="R881" s="105"/>
    </row>
    <row r="882" ht="15.75" customHeight="1">
      <c r="O882" s="105"/>
      <c r="P882" s="105"/>
      <c r="Q882" s="105"/>
      <c r="R882" s="105"/>
    </row>
    <row r="883" ht="15.75" customHeight="1">
      <c r="O883" s="105"/>
      <c r="P883" s="105"/>
      <c r="Q883" s="105"/>
      <c r="R883" s="105"/>
    </row>
    <row r="884" ht="15.75" customHeight="1">
      <c r="O884" s="105"/>
      <c r="P884" s="105"/>
      <c r="Q884" s="105"/>
      <c r="R884" s="105"/>
    </row>
    <row r="885" ht="15.75" customHeight="1">
      <c r="O885" s="105"/>
      <c r="P885" s="105"/>
      <c r="Q885" s="105"/>
      <c r="R885" s="105"/>
    </row>
    <row r="886" ht="15.75" customHeight="1">
      <c r="O886" s="105"/>
      <c r="P886" s="105"/>
      <c r="Q886" s="105"/>
      <c r="R886" s="105"/>
    </row>
    <row r="887" ht="15.75" customHeight="1">
      <c r="O887" s="105"/>
      <c r="P887" s="105"/>
      <c r="Q887" s="105"/>
      <c r="R887" s="105"/>
    </row>
    <row r="888" ht="15.75" customHeight="1">
      <c r="O888" s="105"/>
      <c r="P888" s="105"/>
      <c r="Q888" s="105"/>
      <c r="R888" s="105"/>
    </row>
    <row r="889" ht="15.75" customHeight="1">
      <c r="O889" s="105"/>
      <c r="P889" s="105"/>
      <c r="Q889" s="105"/>
      <c r="R889" s="105"/>
    </row>
    <row r="890" ht="15.75" customHeight="1">
      <c r="O890" s="105"/>
      <c r="P890" s="105"/>
      <c r="Q890" s="105"/>
      <c r="R890" s="105"/>
    </row>
    <row r="891" ht="15.75" customHeight="1">
      <c r="O891" s="105"/>
      <c r="P891" s="105"/>
      <c r="Q891" s="105"/>
      <c r="R891" s="105"/>
    </row>
    <row r="892" ht="15.75" customHeight="1">
      <c r="O892" s="105"/>
      <c r="P892" s="105"/>
      <c r="Q892" s="105"/>
      <c r="R892" s="105"/>
    </row>
    <row r="893" ht="15.75" customHeight="1">
      <c r="O893" s="105"/>
      <c r="P893" s="105"/>
      <c r="Q893" s="105"/>
      <c r="R893" s="105"/>
    </row>
    <row r="894" ht="15.75" customHeight="1">
      <c r="O894" s="105"/>
      <c r="P894" s="105"/>
      <c r="Q894" s="105"/>
      <c r="R894" s="105"/>
    </row>
    <row r="895" ht="15.75" customHeight="1">
      <c r="O895" s="105"/>
      <c r="P895" s="105"/>
      <c r="Q895" s="105"/>
      <c r="R895" s="105"/>
    </row>
    <row r="896" ht="15.75" customHeight="1">
      <c r="O896" s="105"/>
      <c r="P896" s="105"/>
      <c r="Q896" s="105"/>
      <c r="R896" s="105"/>
    </row>
    <row r="897" ht="15.75" customHeight="1">
      <c r="O897" s="105"/>
      <c r="P897" s="105"/>
      <c r="Q897" s="105"/>
      <c r="R897" s="105"/>
    </row>
    <row r="898" ht="15.75" customHeight="1">
      <c r="O898" s="105"/>
      <c r="P898" s="105"/>
      <c r="Q898" s="105"/>
      <c r="R898" s="105"/>
    </row>
    <row r="899" ht="15.75" customHeight="1">
      <c r="O899" s="105"/>
      <c r="P899" s="105"/>
      <c r="Q899" s="105"/>
      <c r="R899" s="105"/>
    </row>
    <row r="900" ht="15.75" customHeight="1">
      <c r="O900" s="105"/>
      <c r="P900" s="105"/>
      <c r="Q900" s="105"/>
      <c r="R900" s="105"/>
    </row>
    <row r="901" ht="15.75" customHeight="1">
      <c r="O901" s="105"/>
      <c r="P901" s="105"/>
      <c r="Q901" s="105"/>
      <c r="R901" s="105"/>
    </row>
    <row r="902" ht="15.75" customHeight="1">
      <c r="O902" s="105"/>
      <c r="P902" s="105"/>
      <c r="Q902" s="105"/>
      <c r="R902" s="105"/>
    </row>
    <row r="903" ht="15.75" customHeight="1">
      <c r="O903" s="105"/>
      <c r="P903" s="105"/>
      <c r="Q903" s="105"/>
      <c r="R903" s="105"/>
    </row>
    <row r="904" ht="15.75" customHeight="1">
      <c r="O904" s="105"/>
      <c r="P904" s="105"/>
      <c r="Q904" s="105"/>
      <c r="R904" s="105"/>
    </row>
    <row r="905" ht="15.75" customHeight="1">
      <c r="O905" s="105"/>
      <c r="P905" s="105"/>
      <c r="Q905" s="105"/>
      <c r="R905" s="105"/>
    </row>
    <row r="906" ht="15.75" customHeight="1">
      <c r="O906" s="105"/>
      <c r="P906" s="105"/>
      <c r="Q906" s="105"/>
      <c r="R906" s="105"/>
    </row>
    <row r="907" ht="15.75" customHeight="1">
      <c r="O907" s="105"/>
      <c r="P907" s="105"/>
      <c r="Q907" s="105"/>
      <c r="R907" s="105"/>
    </row>
    <row r="908" ht="15.75" customHeight="1">
      <c r="O908" s="105"/>
      <c r="P908" s="105"/>
      <c r="Q908" s="105"/>
      <c r="R908" s="105"/>
    </row>
    <row r="909" ht="15.75" customHeight="1">
      <c r="O909" s="105"/>
      <c r="P909" s="105"/>
      <c r="Q909" s="105"/>
      <c r="R909" s="105"/>
    </row>
    <row r="910" ht="15.75" customHeight="1">
      <c r="O910" s="105"/>
      <c r="P910" s="105"/>
      <c r="Q910" s="105"/>
      <c r="R910" s="105"/>
    </row>
    <row r="911" ht="15.75" customHeight="1">
      <c r="O911" s="105"/>
      <c r="P911" s="105"/>
      <c r="Q911" s="105"/>
      <c r="R911" s="105"/>
    </row>
    <row r="912" ht="15.75" customHeight="1">
      <c r="O912" s="105"/>
      <c r="P912" s="105"/>
      <c r="Q912" s="105"/>
      <c r="R912" s="105"/>
    </row>
    <row r="913" ht="15.75" customHeight="1">
      <c r="O913" s="105"/>
      <c r="P913" s="105"/>
      <c r="Q913" s="105"/>
      <c r="R913" s="105"/>
    </row>
    <row r="914" ht="15.75" customHeight="1">
      <c r="O914" s="105"/>
      <c r="P914" s="105"/>
      <c r="Q914" s="105"/>
      <c r="R914" s="105"/>
    </row>
    <row r="915" ht="15.75" customHeight="1">
      <c r="O915" s="105"/>
      <c r="P915" s="105"/>
      <c r="Q915" s="105"/>
      <c r="R915" s="105"/>
    </row>
    <row r="916" ht="15.75" customHeight="1">
      <c r="O916" s="105"/>
      <c r="P916" s="105"/>
      <c r="Q916" s="105"/>
      <c r="R916" s="105"/>
    </row>
    <row r="917" ht="15.75" customHeight="1">
      <c r="O917" s="105"/>
      <c r="P917" s="105"/>
      <c r="Q917" s="105"/>
      <c r="R917" s="105"/>
    </row>
    <row r="918" ht="15.75" customHeight="1">
      <c r="O918" s="105"/>
      <c r="P918" s="105"/>
      <c r="Q918" s="105"/>
      <c r="R918" s="105"/>
    </row>
    <row r="919" ht="15.75" customHeight="1">
      <c r="O919" s="105"/>
      <c r="P919" s="105"/>
      <c r="Q919" s="105"/>
      <c r="R919" s="105"/>
    </row>
    <row r="920" ht="15.75" customHeight="1">
      <c r="O920" s="105"/>
      <c r="P920" s="105"/>
      <c r="Q920" s="105"/>
      <c r="R920" s="105"/>
    </row>
    <row r="921" ht="15.75" customHeight="1">
      <c r="O921" s="105"/>
      <c r="P921" s="105"/>
      <c r="Q921" s="105"/>
      <c r="R921" s="105"/>
    </row>
    <row r="922" ht="15.75" customHeight="1">
      <c r="O922" s="105"/>
      <c r="P922" s="105"/>
      <c r="Q922" s="105"/>
      <c r="R922" s="105"/>
    </row>
    <row r="923" ht="15.75" customHeight="1">
      <c r="O923" s="105"/>
      <c r="P923" s="105"/>
      <c r="Q923" s="105"/>
      <c r="R923" s="105"/>
    </row>
    <row r="924" ht="15.75" customHeight="1">
      <c r="O924" s="105"/>
      <c r="P924" s="105"/>
      <c r="Q924" s="105"/>
      <c r="R924" s="105"/>
    </row>
    <row r="925" ht="15.75" customHeight="1">
      <c r="O925" s="105"/>
      <c r="P925" s="105"/>
      <c r="Q925" s="105"/>
      <c r="R925" s="105"/>
    </row>
    <row r="926" ht="15.75" customHeight="1">
      <c r="O926" s="105"/>
      <c r="P926" s="105"/>
      <c r="Q926" s="105"/>
      <c r="R926" s="105"/>
    </row>
    <row r="927" ht="15.75" customHeight="1">
      <c r="O927" s="105"/>
      <c r="P927" s="105"/>
      <c r="Q927" s="105"/>
      <c r="R927" s="105"/>
    </row>
    <row r="928" ht="15.75" customHeight="1">
      <c r="O928" s="105"/>
      <c r="P928" s="105"/>
      <c r="Q928" s="105"/>
      <c r="R928" s="105"/>
    </row>
    <row r="929" ht="15.75" customHeight="1">
      <c r="O929" s="105"/>
      <c r="P929" s="105"/>
      <c r="Q929" s="105"/>
      <c r="R929" s="105"/>
    </row>
    <row r="930" ht="15.75" customHeight="1">
      <c r="O930" s="105"/>
      <c r="P930" s="105"/>
      <c r="Q930" s="105"/>
      <c r="R930" s="105"/>
    </row>
    <row r="931" ht="15.75" customHeight="1">
      <c r="O931" s="105"/>
      <c r="P931" s="105"/>
      <c r="Q931" s="105"/>
      <c r="R931" s="105"/>
    </row>
    <row r="932" ht="15.75" customHeight="1">
      <c r="O932" s="105"/>
      <c r="P932" s="105"/>
      <c r="Q932" s="105"/>
      <c r="R932" s="105"/>
    </row>
    <row r="933" ht="15.75" customHeight="1">
      <c r="O933" s="105"/>
      <c r="P933" s="105"/>
      <c r="Q933" s="105"/>
      <c r="R933" s="105"/>
    </row>
    <row r="934" ht="15.75" customHeight="1">
      <c r="O934" s="105"/>
      <c r="P934" s="105"/>
      <c r="Q934" s="105"/>
      <c r="R934" s="105"/>
    </row>
    <row r="935" ht="15.75" customHeight="1">
      <c r="O935" s="105"/>
      <c r="P935" s="105"/>
      <c r="Q935" s="105"/>
      <c r="R935" s="105"/>
    </row>
    <row r="936" ht="15.75" customHeight="1">
      <c r="O936" s="105"/>
      <c r="P936" s="105"/>
      <c r="Q936" s="105"/>
      <c r="R936" s="105"/>
    </row>
    <row r="937" ht="15.75" customHeight="1">
      <c r="O937" s="105"/>
      <c r="P937" s="105"/>
      <c r="Q937" s="105"/>
      <c r="R937" s="105"/>
    </row>
    <row r="938" ht="15.75" customHeight="1">
      <c r="O938" s="105"/>
      <c r="P938" s="105"/>
      <c r="Q938" s="105"/>
      <c r="R938" s="105"/>
    </row>
    <row r="939" ht="15.75" customHeight="1">
      <c r="O939" s="105"/>
      <c r="P939" s="105"/>
      <c r="Q939" s="105"/>
      <c r="R939" s="105"/>
    </row>
    <row r="940" ht="15.75" customHeight="1">
      <c r="O940" s="105"/>
      <c r="P940" s="105"/>
      <c r="Q940" s="105"/>
      <c r="R940" s="105"/>
    </row>
    <row r="941" ht="15.75" customHeight="1">
      <c r="O941" s="105"/>
      <c r="P941" s="105"/>
      <c r="Q941" s="105"/>
      <c r="R941" s="105"/>
    </row>
    <row r="942" ht="15.75" customHeight="1">
      <c r="O942" s="105"/>
      <c r="P942" s="105"/>
      <c r="Q942" s="105"/>
      <c r="R942" s="105"/>
    </row>
    <row r="943" ht="15.75" customHeight="1">
      <c r="O943" s="105"/>
      <c r="P943" s="105"/>
      <c r="Q943" s="105"/>
      <c r="R943" s="105"/>
    </row>
    <row r="944" ht="15.75" customHeight="1">
      <c r="O944" s="105"/>
      <c r="P944" s="105"/>
      <c r="Q944" s="105"/>
      <c r="R944" s="105"/>
    </row>
    <row r="945" ht="15.75" customHeight="1">
      <c r="O945" s="105"/>
      <c r="P945" s="105"/>
      <c r="Q945" s="105"/>
      <c r="R945" s="105"/>
    </row>
    <row r="946" ht="15.75" customHeight="1">
      <c r="O946" s="105"/>
      <c r="P946" s="105"/>
      <c r="Q946" s="105"/>
      <c r="R946" s="105"/>
    </row>
    <row r="947" ht="15.75" customHeight="1">
      <c r="O947" s="105"/>
      <c r="P947" s="105"/>
      <c r="Q947" s="105"/>
      <c r="R947" s="105"/>
    </row>
    <row r="948" ht="15.75" customHeight="1">
      <c r="O948" s="105"/>
      <c r="P948" s="105"/>
      <c r="Q948" s="105"/>
      <c r="R948" s="105"/>
    </row>
    <row r="949" ht="15.75" customHeight="1">
      <c r="O949" s="105"/>
      <c r="P949" s="105"/>
      <c r="Q949" s="105"/>
      <c r="R949" s="105"/>
    </row>
    <row r="950" ht="15.75" customHeight="1">
      <c r="O950" s="105"/>
      <c r="P950" s="105"/>
      <c r="Q950" s="105"/>
      <c r="R950" s="105"/>
    </row>
    <row r="951" ht="15.75" customHeight="1">
      <c r="O951" s="105"/>
      <c r="P951" s="105"/>
      <c r="Q951" s="105"/>
      <c r="R951" s="105"/>
    </row>
    <row r="952" ht="15.75" customHeight="1">
      <c r="O952" s="105"/>
      <c r="P952" s="105"/>
      <c r="Q952" s="105"/>
      <c r="R952" s="105"/>
    </row>
    <row r="953" ht="15.75" customHeight="1">
      <c r="O953" s="105"/>
      <c r="P953" s="105"/>
      <c r="Q953" s="105"/>
      <c r="R953" s="105"/>
    </row>
    <row r="954" ht="15.75" customHeight="1">
      <c r="O954" s="105"/>
      <c r="P954" s="105"/>
      <c r="Q954" s="105"/>
      <c r="R954" s="105"/>
    </row>
    <row r="955" ht="15.75" customHeight="1">
      <c r="O955" s="105"/>
      <c r="P955" s="105"/>
      <c r="Q955" s="105"/>
      <c r="R955" s="105"/>
    </row>
    <row r="956" ht="15.75" customHeight="1">
      <c r="O956" s="105"/>
      <c r="P956" s="105"/>
      <c r="Q956" s="105"/>
      <c r="R956" s="105"/>
    </row>
    <row r="957" ht="15.75" customHeight="1">
      <c r="O957" s="105"/>
      <c r="P957" s="105"/>
      <c r="Q957" s="105"/>
      <c r="R957" s="105"/>
    </row>
    <row r="958" ht="15.75" customHeight="1">
      <c r="O958" s="105"/>
      <c r="P958" s="105"/>
      <c r="Q958" s="105"/>
      <c r="R958" s="105"/>
    </row>
    <row r="959" ht="15.75" customHeight="1">
      <c r="O959" s="105"/>
      <c r="P959" s="105"/>
      <c r="Q959" s="105"/>
      <c r="R959" s="105"/>
    </row>
    <row r="960" ht="15.75" customHeight="1">
      <c r="O960" s="105"/>
      <c r="P960" s="105"/>
      <c r="Q960" s="105"/>
      <c r="R960" s="105"/>
    </row>
    <row r="961" ht="15.75" customHeight="1">
      <c r="O961" s="105"/>
      <c r="P961" s="105"/>
      <c r="Q961" s="105"/>
      <c r="R961" s="105"/>
    </row>
    <row r="962" ht="15.75" customHeight="1">
      <c r="O962" s="105"/>
      <c r="P962" s="105"/>
      <c r="Q962" s="105"/>
      <c r="R962" s="105"/>
    </row>
    <row r="963" ht="15.75" customHeight="1">
      <c r="O963" s="105"/>
      <c r="P963" s="105"/>
      <c r="Q963" s="105"/>
      <c r="R963" s="105"/>
    </row>
    <row r="964" ht="15.75" customHeight="1">
      <c r="O964" s="105"/>
      <c r="P964" s="105"/>
      <c r="Q964" s="105"/>
      <c r="R964" s="105"/>
    </row>
    <row r="965" ht="15.75" customHeight="1">
      <c r="O965" s="105"/>
      <c r="P965" s="105"/>
      <c r="Q965" s="105"/>
      <c r="R965" s="105"/>
    </row>
    <row r="966" ht="15.75" customHeight="1">
      <c r="O966" s="105"/>
      <c r="P966" s="105"/>
      <c r="Q966" s="105"/>
      <c r="R966" s="105"/>
    </row>
    <row r="967" ht="15.75" customHeight="1">
      <c r="O967" s="105"/>
      <c r="P967" s="105"/>
      <c r="Q967" s="105"/>
      <c r="R967" s="105"/>
    </row>
    <row r="968" ht="15.75" customHeight="1">
      <c r="O968" s="105"/>
      <c r="P968" s="105"/>
      <c r="Q968" s="105"/>
      <c r="R968" s="105"/>
    </row>
    <row r="969" ht="15.75" customHeight="1">
      <c r="O969" s="105"/>
      <c r="P969" s="105"/>
      <c r="Q969" s="105"/>
      <c r="R969" s="105"/>
    </row>
    <row r="970" ht="15.75" customHeight="1">
      <c r="O970" s="105"/>
      <c r="P970" s="105"/>
      <c r="Q970" s="105"/>
      <c r="R970" s="105"/>
    </row>
    <row r="971" ht="15.75" customHeight="1">
      <c r="O971" s="105"/>
      <c r="P971" s="105"/>
      <c r="Q971" s="105"/>
      <c r="R971" s="105"/>
    </row>
    <row r="972" ht="15.75" customHeight="1">
      <c r="O972" s="105"/>
      <c r="P972" s="105"/>
      <c r="Q972" s="105"/>
      <c r="R972" s="105"/>
    </row>
    <row r="973" ht="15.75" customHeight="1">
      <c r="O973" s="105"/>
      <c r="P973" s="105"/>
      <c r="Q973" s="105"/>
      <c r="R973" s="105"/>
    </row>
    <row r="974" ht="15.75" customHeight="1">
      <c r="O974" s="105"/>
      <c r="P974" s="105"/>
      <c r="Q974" s="105"/>
      <c r="R974" s="105"/>
    </row>
    <row r="975" ht="15.75" customHeight="1">
      <c r="O975" s="105"/>
      <c r="P975" s="105"/>
      <c r="Q975" s="105"/>
      <c r="R975" s="105"/>
    </row>
    <row r="976" ht="15.75" customHeight="1">
      <c r="O976" s="105"/>
      <c r="P976" s="105"/>
      <c r="Q976" s="105"/>
      <c r="R976" s="105"/>
    </row>
    <row r="977" ht="15.75" customHeight="1">
      <c r="O977" s="105"/>
      <c r="P977" s="105"/>
      <c r="Q977" s="105"/>
      <c r="R977" s="105"/>
    </row>
    <row r="978" ht="15.75" customHeight="1">
      <c r="O978" s="105"/>
      <c r="P978" s="105"/>
      <c r="Q978" s="105"/>
      <c r="R978" s="105"/>
    </row>
    <row r="979" ht="15.75" customHeight="1">
      <c r="O979" s="105"/>
      <c r="P979" s="105"/>
      <c r="Q979" s="105"/>
      <c r="R979" s="105"/>
    </row>
    <row r="980" ht="15.75" customHeight="1">
      <c r="O980" s="105"/>
      <c r="P980" s="105"/>
      <c r="Q980" s="105"/>
      <c r="R980" s="105"/>
    </row>
    <row r="981" ht="15.75" customHeight="1">
      <c r="O981" s="105"/>
      <c r="P981" s="105"/>
      <c r="Q981" s="105"/>
      <c r="R981" s="105"/>
    </row>
    <row r="982" ht="15.75" customHeight="1">
      <c r="O982" s="105"/>
      <c r="P982" s="105"/>
      <c r="Q982" s="105"/>
      <c r="R982" s="105"/>
    </row>
    <row r="983" ht="15.75" customHeight="1">
      <c r="O983" s="105"/>
      <c r="P983" s="105"/>
      <c r="Q983" s="105"/>
      <c r="R983" s="105"/>
    </row>
    <row r="984" ht="15.75" customHeight="1">
      <c r="O984" s="105"/>
      <c r="P984" s="105"/>
      <c r="Q984" s="105"/>
      <c r="R984" s="105"/>
    </row>
    <row r="985" ht="15.75" customHeight="1">
      <c r="O985" s="105"/>
      <c r="P985" s="105"/>
      <c r="Q985" s="105"/>
      <c r="R985" s="105"/>
    </row>
    <row r="986" ht="15.75" customHeight="1">
      <c r="O986" s="105"/>
      <c r="P986" s="105"/>
      <c r="Q986" s="105"/>
      <c r="R986" s="105"/>
    </row>
    <row r="987" ht="15.75" customHeight="1">
      <c r="O987" s="105"/>
      <c r="P987" s="105"/>
      <c r="Q987" s="105"/>
      <c r="R987" s="105"/>
    </row>
    <row r="988" ht="15.75" customHeight="1">
      <c r="O988" s="105"/>
      <c r="P988" s="105"/>
      <c r="Q988" s="105"/>
      <c r="R988" s="105"/>
    </row>
    <row r="989" ht="15.75" customHeight="1">
      <c r="O989" s="105"/>
      <c r="P989" s="105"/>
      <c r="Q989" s="105"/>
      <c r="R989" s="105"/>
    </row>
    <row r="990" ht="15.75" customHeight="1">
      <c r="O990" s="105"/>
      <c r="P990" s="105"/>
      <c r="Q990" s="105"/>
      <c r="R990" s="105"/>
    </row>
    <row r="991" ht="15.75" customHeight="1">
      <c r="O991" s="105"/>
      <c r="P991" s="105"/>
      <c r="Q991" s="105"/>
      <c r="R991" s="105"/>
    </row>
    <row r="992" ht="15.75" customHeight="1">
      <c r="O992" s="105"/>
      <c r="P992" s="105"/>
      <c r="Q992" s="105"/>
      <c r="R992" s="105"/>
    </row>
    <row r="993" ht="15.75" customHeight="1">
      <c r="O993" s="105"/>
      <c r="P993" s="105"/>
      <c r="Q993" s="105"/>
      <c r="R993" s="105"/>
    </row>
    <row r="994" ht="15.75" customHeight="1">
      <c r="O994" s="105"/>
      <c r="P994" s="105"/>
      <c r="Q994" s="105"/>
      <c r="R994" s="105"/>
    </row>
    <row r="995" ht="15.75" customHeight="1">
      <c r="O995" s="105"/>
      <c r="P995" s="105"/>
      <c r="Q995" s="105"/>
      <c r="R995" s="105"/>
    </row>
    <row r="996" ht="15.75" customHeight="1">
      <c r="O996" s="105"/>
      <c r="P996" s="105"/>
      <c r="Q996" s="105"/>
      <c r="R996" s="105"/>
    </row>
    <row r="997" ht="15.75" customHeight="1">
      <c r="O997" s="105"/>
      <c r="P997" s="105"/>
      <c r="Q997" s="105"/>
      <c r="R997" s="105"/>
    </row>
    <row r="998" ht="15.75" customHeight="1">
      <c r="O998" s="105"/>
      <c r="P998" s="105"/>
      <c r="Q998" s="105"/>
      <c r="R998" s="105"/>
    </row>
  </sheetData>
  <mergeCells count="36">
    <mergeCell ref="B1:S1"/>
    <mergeCell ref="B2:H2"/>
    <mergeCell ref="I2:L2"/>
    <mergeCell ref="B3:H3"/>
    <mergeCell ref="I3:S3"/>
    <mergeCell ref="B4:S4"/>
    <mergeCell ref="E5:S5"/>
    <mergeCell ref="P7:P8"/>
    <mergeCell ref="Q7:Q8"/>
    <mergeCell ref="R7:R8"/>
    <mergeCell ref="S7:S8"/>
    <mergeCell ref="H7:H8"/>
    <mergeCell ref="I7:I8"/>
    <mergeCell ref="J7:K7"/>
    <mergeCell ref="L7:L8"/>
    <mergeCell ref="M7:M8"/>
    <mergeCell ref="N7:N8"/>
    <mergeCell ref="O7:O8"/>
    <mergeCell ref="B5:C5"/>
    <mergeCell ref="B7:B8"/>
    <mergeCell ref="C7:C8"/>
    <mergeCell ref="D7:D8"/>
    <mergeCell ref="E7:E8"/>
    <mergeCell ref="F7:F8"/>
    <mergeCell ref="G7:G8"/>
    <mergeCell ref="A40:S40"/>
    <mergeCell ref="A41:S41"/>
    <mergeCell ref="A42:S42"/>
    <mergeCell ref="A43:S43"/>
    <mergeCell ref="B31:E32"/>
    <mergeCell ref="F31:F32"/>
    <mergeCell ref="G31:G32"/>
    <mergeCell ref="H31:H32"/>
    <mergeCell ref="A35:S37"/>
    <mergeCell ref="A38:S38"/>
    <mergeCell ref="A39:S39"/>
  </mergeCells>
  <printOptions/>
  <pageMargins bottom="0.75" footer="0.0" header="0.0" left="0.7" right="0.7" top="0.75"/>
  <pageSetup orientation="landscape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3C4B3AD2A2B8254A90E8A6F0FDCB8883" ma:contentTypeVersion="10790" ma:contentTypeDescription="The base project type from which other project content types inherit their information." ma:contentTypeScope="" ma:versionID="519b736abec0a518a8ab1f6244951c03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6724d39e934232d0d30404ec08db26d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  <xsd:element ref="ns2:Extracted_x0020_Keywords" minOccurs="0"/>
                <xsd:element ref="ns2:Approval_x0020_date" minOccurs="0"/>
                <xsd:element ref="ns2:Transaction_x0020_Type" minOccurs="0"/>
                <xsd:element ref="ns2:Transaction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CO-T1585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47" nillable="true" ma:displayName="Extracted Keywords" ma:internalName="Extracted_x0020_Keywords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pproval_x0020_date" ma:index="48" nillable="true" ma:displayName="Approval date" ma:format="DateOnly" ma:internalName="Approval_x0020_date">
      <xsd:simpleType>
        <xsd:restriction base="dms:DateTime"/>
      </xsd:simpleType>
    </xsd:element>
    <xsd:element name="Transaction_x0020_Type" ma:index="49" nillable="true" ma:displayName="Transaction Type" ma:format="Dropdown" ma:internalName="Transaction_x0020_Type">
      <xsd:simpleType>
        <xsd:restriction base="dms:Choice">
          <xsd:enumeration value="APR"/>
          <xsd:enumeration value="APRR"/>
          <xsd:enumeration value="APRA"/>
          <xsd:enumeration value="API"/>
          <xsd:enumeration value="INC"/>
          <xsd:enumeration value="INCR"/>
          <xsd:enumeration value="BCL"/>
          <xsd:enumeration value="BCC"/>
          <xsd:enumeration value="FCM"/>
          <xsd:enumeration value="FCP"/>
          <xsd:enumeration value="FCPR"/>
          <xsd:enumeration value="FCA"/>
        </xsd:restriction>
      </xsd:simpleType>
    </xsd:element>
    <xsd:element name="Transaction_x0020_Number" ma:index="50" nillable="true" ma:displayName="Transaction Number" ma:internalName="Transaction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Colombia</TermName>
          <TermId xmlns="http://schemas.microsoft.com/office/infopath/2007/PartnerControls">c7d386d6-75f3-4fc0-bde8-e021ccd68f5c</TermId>
        </TermInfo>
      </Terms>
    </ic46d7e087fd4a108fb86518ca413cc6>
    <IDBDocs_x0020_Number xmlns="cdc7663a-08f0-4737-9e8c-148ce897a09c" xsi:nil="true"/>
    <Division_x0020_or_x0020_Unit xmlns="cdc7663a-08f0-4737-9e8c-148ce897a09c">CAN/CCO</Division_x0020_or_x0020_Unit>
    <From_x003a_ xmlns="cdc7663a-08f0-4737-9e8c-148ce897a09c" xsi:nil="true"/>
    <Fiscal_x0020_Year_x0020_IDB xmlns="cdc7663a-08f0-4737-9e8c-148ce897a09c">2022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ATN-TV-18384-CO</Approval_x0020_Number>
    <Phase xmlns="cdc7663a-08f0-4737-9e8c-148ce897a09c" xsi:nil="true"/>
    <Document_x0020_Author xmlns="cdc7663a-08f0-4737-9e8c-148ce897a09c">Jairo Vargas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VOCATIONAL ＆ TECHNICAL EDUCATION</TermName>
          <TermId xmlns="http://schemas.microsoft.com/office/infopath/2007/PartnerControls">a1cdf7bb-151a-465c-b2c9-b051aede673b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TVT</TermName>
          <TermId xmlns="http://schemas.microsoft.com/office/infopath/2007/PartnerControls">521a0051-d3bc-4159-af8c-e06ef69898e4</TermId>
        </TermInfo>
      </Terms>
    </g511464f9e53401d84b16fa9b379a574>
    <Related_x0020_SisCor_x0020_Number xmlns="cdc7663a-08f0-4737-9e8c-148ce897a09c" xsi:nil="true"/>
    <Transaction_x0020_Type xmlns="cdc7663a-08f0-4737-9e8c-148ce897a09c" xsi:nil="true"/>
    <TaxCatchAll xmlns="cdc7663a-08f0-4737-9e8c-148ce897a09c">
      <Value>433</Value>
      <Value>425</Value>
      <Value>32</Value>
      <Value>9</Value>
      <Value>105</Value>
    </TaxCatchAll>
    <Operation_x0020_Type xmlns="cdc7663a-08f0-4737-9e8c-148ce897a09c">TCP</Operation_x0020_Type>
    <Package_x0020_Code xmlns="cdc7663a-08f0-4737-9e8c-148ce897a09c" xsi:nil="true"/>
    <To_x003a_ xmlns="cdc7663a-08f0-4737-9e8c-148ce897a09c" xsi:nil="true"/>
    <Identifier xmlns="cdc7663a-08f0-4737-9e8c-148ce897a09c" xsi:nil="true"/>
    <Project_x0020_Number xmlns="cdc7663a-08f0-4737-9e8c-148ce897a09c">CO-T1585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EDUCATION</TermName>
          <TermId xmlns="http://schemas.microsoft.com/office/infopath/2007/PartnerControls">e61db9d8-dcb9-423f-a737-53d6e603e7c4</TermId>
        </TermInfo>
      </Terms>
    </nddeef1749674d76abdbe4b239a70bc6>
    <Record_x0020_Number xmlns="cdc7663a-08f0-4737-9e8c-148ce897a09c" xsi:nil="true"/>
    <Transaction_x0020_Number xmlns="cdc7663a-08f0-4737-9e8c-148ce897a09c" xsi:nil="true"/>
    <Extracted_x0020_Keywords xmlns="cdc7663a-08f0-4737-9e8c-148ce897a09c">
      <Value>seguimiento</Value>
      <Value>Enero</Value>
      <Value>Marzo</Value>
      <Value>Contratación Directa</Value>
      <Value>Revisión</Value>
      <Value>coordinación</Value>
      <Value>planificación</Value>
      <Value>consultoría</Value>
      <Value>organismo ejecutor</Value>
      <Value>Políticas</Value>
      <Value>componentes financieros</Value>
      <Value>adquisiciones</Value>
      <Value>referencia</Value>
      <Value>N/A</Value>
      <Value>Mayo</Value>
      <Value>Diciembre</Value>
      <Value>ítem</Value>
      <Value>Ley</Value>
      <Value>Julio</Value>
      <Value>Agosto</Value>
      <Value>trabajo</Value>
      <Value>proceso</Value>
      <Value>ambientes</Value>
      <Value>aprendizaje</Value>
      <Value>operaciones</Value>
    </Extracted_x0020_Keywords>
    <Approval_x0020_date xmlns="cdc7663a-08f0-4737-9e8c-148ce897a09c" xsi:nil="true"/>
    <_dlc_DocId xmlns="cdc7663a-08f0-4737-9e8c-148ce897a09c">EZSHARE-404361129-120</_dlc_DocId>
    <_dlc_DocIdUrl xmlns="cdc7663a-08f0-4737-9e8c-148ce897a09c">
      <Url>https://idbg.sharepoint.com/teams/EZ-CO-TCP/CO-T1585/_layouts/15/DocIdRedir.aspx?ID=EZSHARE-404361129-120</Url>
      <Description>EZSHARE-404361129-120</Description>
    </_dlc_DocIdUrl>
  </documentManagement>
</p:properties>
</file>

<file path=customXml/itemProps1.xml><?xml version="1.0" encoding="utf-8"?>
<ds:datastoreItem xmlns:ds="http://schemas.openxmlformats.org/officeDocument/2006/customXml" ds:itemID="{2B06EDF3-C292-43E6-BF3C-E8A467A941AD}"/>
</file>

<file path=customXml/itemProps2.xml><?xml version="1.0" encoding="utf-8"?>
<ds:datastoreItem xmlns:ds="http://schemas.openxmlformats.org/officeDocument/2006/customXml" ds:itemID="{46AE4174-90D1-499D-9D6C-3C5B487A21D0}"/>
</file>

<file path=customXml/itemProps3.xml><?xml version="1.0" encoding="utf-8"?>
<ds:datastoreItem xmlns:ds="http://schemas.openxmlformats.org/officeDocument/2006/customXml" ds:itemID="{BC4CB229-13E0-4DF2-808E-116E1E31BE87}"/>
</file>

<file path=customXml/itemProps4.xml><?xml version="1.0" encoding="utf-8"?>
<ds:datastoreItem xmlns:ds="http://schemas.openxmlformats.org/officeDocument/2006/customXml" ds:itemID="{DE1B0E94-66E7-4DFC-9861-8F38D7B97EDC}"/>
</file>

<file path=customXml/itemProps5.xml><?xml version="1.0" encoding="utf-8"?>
<ds:datastoreItem xmlns:ds="http://schemas.openxmlformats.org/officeDocument/2006/customXml" ds:itemID="{72D2FEBE-24DB-47DF-9960-F2A62737C282}"/>
</file>

<file path=customXml/itemProps6.xml><?xml version="1.0" encoding="utf-8"?>
<ds:datastoreItem xmlns:ds="http://schemas.openxmlformats.org/officeDocument/2006/customXml" ds:itemID="{0D744A46-3BFB-441E-A7C8-983869451F5A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Adolfo Rubio Lozano</dc:creator>
  <cp:keywords/>
  <dcterms:created xsi:type="dcterms:W3CDTF">2022-01-18T22:54:16Z</dcterms:creat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0x010100ACF722E9F6B0B149B0CD8BE2560A6672003C4B3AD2A2B8254A90E8A6F0FDCB8883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32;#Colombia|c7d386d6-75f3-4fc0-bde8-e021ccd68f5c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9;#Goods and Services|5bfebf1b-9f1f-4411-b1dd-4c19b807b799</vt:lpwstr>
  </property>
  <property fmtid="{D5CDD505-2E9C-101B-9397-08002B2CF9AE}" pid="10" name="Sector_x0020_IDB">
    <vt:lpwstr/>
  </property>
  <property fmtid="{D5CDD505-2E9C-101B-9397-08002B2CF9AE}" pid="11" name="Sub-Sector">
    <vt:lpwstr>425;#VOCATIONAL ＆ TECHNICAL EDUCATION|a1cdf7bb-151a-465c-b2c9-b051aede673b</vt:lpwstr>
  </property>
  <property fmtid="{D5CDD505-2E9C-101B-9397-08002B2CF9AE}" pid="13" name="Fund IDB">
    <vt:lpwstr>433;#TVT|521a0051-d3bc-4159-af8c-e06ef69898e4</vt:lpwstr>
  </property>
  <property fmtid="{D5CDD505-2E9C-101B-9397-08002B2CF9AE}" pid="14" name="Sector IDB">
    <vt:lpwstr>105;#EDUCATION|e61db9d8-dcb9-423f-a737-53d6e603e7c4</vt:lpwstr>
  </property>
  <property fmtid="{D5CDD505-2E9C-101B-9397-08002B2CF9AE}" pid="15" name="_dlc_DocIdItemGuid">
    <vt:lpwstr>1b1c4699-405f-4640-96bd-922168eb7cae</vt:lpwstr>
  </property>
  <property fmtid="{D5CDD505-2E9C-101B-9397-08002B2CF9AE}" pid="17" name="Disclosure Activity">
    <vt:lpwstr>Procurement Plan</vt:lpwstr>
  </property>
  <property fmtid="{D5CDD505-2E9C-101B-9397-08002B2CF9AE}" pid="18" name="Webtopic">
    <vt:lpwstr/>
  </property>
  <property fmtid="{D5CDD505-2E9C-101B-9397-08002B2CF9AE}" pid="19" name="Series Operations IDB">
    <vt:lpwstr/>
  </property>
</Properties>
</file>