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odoy.IDB\Documents\Proyectos\Transporte\PR-L1145\Preparación\POD\EEO\"/>
    </mc:Choice>
  </mc:AlternateContent>
  <bookViews>
    <workbookView xWindow="480" yWindow="132" windowWidth="18192" windowHeight="11760"/>
  </bookViews>
  <sheets>
    <sheet name="Poblacion Beneficiada" sheetId="1" r:id="rId1"/>
    <sheet name="Resumen Intervención Pobreza" sheetId="3" r:id="rId2"/>
  </sheets>
  <definedNames>
    <definedName name="_xlnm._FilterDatabase" localSheetId="0" hidden="1">'Poblacion Beneficiada'!$B$6:$B$23</definedName>
  </definedNames>
  <calcPr calcId="171027"/>
</workbook>
</file>

<file path=xl/calcChain.xml><?xml version="1.0" encoding="utf-8"?>
<calcChain xmlns="http://schemas.openxmlformats.org/spreadsheetml/2006/main">
  <c r="F8" i="3" l="1"/>
  <c r="F9" i="3"/>
  <c r="F7" i="3"/>
  <c r="G8" i="3"/>
  <c r="G9" i="3"/>
  <c r="G7" i="3"/>
  <c r="B9" i="3" l="1"/>
  <c r="D9" i="3" s="1"/>
  <c r="B8" i="3"/>
  <c r="D8" i="3" s="1"/>
  <c r="B7" i="3"/>
  <c r="D7" i="3" s="1"/>
  <c r="H10" i="3"/>
  <c r="E23" i="1" l="1"/>
  <c r="C22" i="1"/>
  <c r="D23" i="1"/>
  <c r="C12" i="1"/>
  <c r="C11" i="1"/>
  <c r="C13" i="1"/>
  <c r="C14" i="1"/>
  <c r="C15" i="1"/>
  <c r="C21" i="1" l="1"/>
  <c r="C19" i="1"/>
  <c r="C20" i="1"/>
  <c r="C8" i="1"/>
  <c r="C9" i="1"/>
  <c r="C10" i="1"/>
  <c r="C16" i="1"/>
  <c r="C17" i="1"/>
  <c r="C18" i="1"/>
  <c r="C23" i="1" l="1"/>
</calcChain>
</file>

<file path=xl/sharedStrings.xml><?xml version="1.0" encoding="utf-8"?>
<sst xmlns="http://schemas.openxmlformats.org/spreadsheetml/2006/main" count="43" uniqueCount="39">
  <si>
    <t>Distrito</t>
  </si>
  <si>
    <t>Total</t>
  </si>
  <si>
    <t>Mujeres</t>
  </si>
  <si>
    <t>Varones</t>
  </si>
  <si>
    <t>Total:</t>
  </si>
  <si>
    <t>Departamento</t>
  </si>
  <si>
    <t>PR-L1105</t>
  </si>
  <si>
    <t>Datos de Población Beneficiada y Pobreza en Área de intervención</t>
  </si>
  <si>
    <t>Benjamin Aceval</t>
  </si>
  <si>
    <t>Puerto Pinasco</t>
  </si>
  <si>
    <t>Villa Hayes</t>
  </si>
  <si>
    <t>Nanawa</t>
  </si>
  <si>
    <t>José Falcón</t>
  </si>
  <si>
    <t>Tte. Irala Fernández</t>
  </si>
  <si>
    <t>Tte. Esteban Martínez</t>
  </si>
  <si>
    <t>Gral. Bruguez</t>
  </si>
  <si>
    <t>Mcal. Estigarribia</t>
  </si>
  <si>
    <t>Filadelfia</t>
  </si>
  <si>
    <t>Loma Plata</t>
  </si>
  <si>
    <t>Fuerte Olimpo</t>
  </si>
  <si>
    <t>Puerto casado</t>
  </si>
  <si>
    <t>Bahia Negra</t>
  </si>
  <si>
    <t>Carmelo Peralta</t>
  </si>
  <si>
    <t>PR-L1145</t>
  </si>
  <si>
    <t>Dpto.</t>
  </si>
  <si>
    <t>Pte. Hayes</t>
  </si>
  <si>
    <t>Boqueron</t>
  </si>
  <si>
    <t>Alto Paraguay</t>
  </si>
  <si>
    <t>Población total</t>
  </si>
  <si>
    <t>Poblacion Pobre Total</t>
  </si>
  <si>
    <t>Coeficiente de Gini</t>
  </si>
  <si>
    <t>Coeficiente de Gini Promedio</t>
  </si>
  <si>
    <t>Presidente Hayes</t>
  </si>
  <si>
    <t>C. Resumen de Intervención en Departamentos</t>
  </si>
  <si>
    <t xml:space="preserve">Elaborado en Base a la Encuesta Permanente de Hogares 2015 </t>
  </si>
  <si>
    <r>
      <rPr>
        <b/>
        <sz val="9"/>
        <color rgb="FF000000"/>
        <rFont val="Calibri"/>
        <family val="2"/>
        <scheme val="minor"/>
      </rPr>
      <t>Fuente</t>
    </r>
    <r>
      <rPr>
        <sz val="9"/>
        <color rgb="FF000000"/>
        <rFont val="Calibri"/>
        <family val="2"/>
        <scheme val="minor"/>
      </rPr>
      <t>: Dirección General de Estadísticas, Encuestas y Censos</t>
    </r>
  </si>
  <si>
    <t>A. Población Beneficiada directa e indirectamente por el Programa considerando la población distrital</t>
  </si>
  <si>
    <t>Población Pobre</t>
  </si>
  <si>
    <t>Población Pobre Extrema/Poblacion pobre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</si>
</sst>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 * #,##0.00_ ;_ * \-#,##0.00_ ;_ * &quot;-&quot;??_ ;_ @_ "/>
    <numFmt numFmtId="165" formatCode="_ * #,##0.0_ ;_ * \-#,##0.0_ ;_ * &quot;-&quot;??_ ;_ @_ "/>
    <numFmt numFmtId="166" formatCode="_(* #,##0_);_(* \(#,##0\);_(* &quot;-&quot;??_);_(@_)"/>
    <numFmt numFmtId="167" formatCode="_ * #,##0.0000_ ;_ * \-#,##0.0000_ ;_ * &quot;-&quot;??_ ;_ @_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/>
    <xf numFmtId="0" fontId="6" fillId="0" borderId="0" xfId="0" applyFont="1"/>
    <xf numFmtId="166" fontId="0" fillId="0" borderId="1" xfId="3" applyNumberFormat="1" applyFont="1" applyFill="1" applyBorder="1"/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66" fontId="0" fillId="0" borderId="8" xfId="3" applyNumberFormat="1" applyFont="1" applyFill="1" applyBorder="1"/>
    <xf numFmtId="166" fontId="4" fillId="2" borderId="9" xfId="0" applyNumberFormat="1" applyFont="1" applyFill="1" applyBorder="1"/>
    <xf numFmtId="166" fontId="4" fillId="2" borderId="10" xfId="0" applyNumberFormat="1" applyFont="1" applyFill="1" applyBorder="1"/>
    <xf numFmtId="166" fontId="4" fillId="2" borderId="11" xfId="0" applyNumberFormat="1" applyFont="1" applyFill="1" applyBorder="1"/>
    <xf numFmtId="0" fontId="0" fillId="0" borderId="0" xfId="0" applyFont="1"/>
    <xf numFmtId="0" fontId="0" fillId="3" borderId="1" xfId="0" applyFont="1" applyFill="1" applyBorder="1"/>
    <xf numFmtId="0" fontId="0" fillId="4" borderId="1" xfId="0" applyFont="1" applyFill="1" applyBorder="1"/>
    <xf numFmtId="165" fontId="3" fillId="5" borderId="1" xfId="3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7" borderId="1" xfId="0" applyFont="1" applyFill="1" applyBorder="1"/>
    <xf numFmtId="0" fontId="0" fillId="8" borderId="1" xfId="0" applyFont="1" applyFill="1" applyBorder="1"/>
    <xf numFmtId="166" fontId="0" fillId="0" borderId="0" xfId="0" applyNumberFormat="1"/>
    <xf numFmtId="0" fontId="0" fillId="4" borderId="2" xfId="0" applyFont="1" applyFill="1" applyBorder="1"/>
    <xf numFmtId="166" fontId="0" fillId="0" borderId="12" xfId="3" applyNumberFormat="1" applyFont="1" applyFill="1" applyBorder="1"/>
    <xf numFmtId="166" fontId="0" fillId="0" borderId="5" xfId="3" applyNumberFormat="1" applyFont="1" applyFill="1" applyBorder="1"/>
    <xf numFmtId="166" fontId="0" fillId="0" borderId="13" xfId="3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8" fillId="0" borderId="0" xfId="4"/>
    <xf numFmtId="0" fontId="0" fillId="0" borderId="0" xfId="0" applyBorder="1"/>
    <xf numFmtId="0" fontId="0" fillId="0" borderId="15" xfId="0" applyBorder="1"/>
    <xf numFmtId="166" fontId="0" fillId="0" borderId="16" xfId="3" applyNumberFormat="1" applyFont="1" applyFill="1" applyBorder="1"/>
    <xf numFmtId="166" fontId="0" fillId="0" borderId="17" xfId="3" applyNumberFormat="1" applyFont="1" applyFill="1" applyBorder="1"/>
    <xf numFmtId="0" fontId="1" fillId="2" borderId="10" xfId="1" applyFill="1" applyBorder="1"/>
    <xf numFmtId="166" fontId="0" fillId="0" borderId="0" xfId="3" applyNumberFormat="1" applyFont="1"/>
    <xf numFmtId="0" fontId="0" fillId="4" borderId="5" xfId="0" applyFont="1" applyFill="1" applyBorder="1"/>
    <xf numFmtId="0" fontId="0" fillId="0" borderId="18" xfId="0" applyFont="1" applyFill="1" applyBorder="1"/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 textRotation="90"/>
    </xf>
    <xf numFmtId="0" fontId="4" fillId="3" borderId="7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6" fontId="0" fillId="0" borderId="1" xfId="3" applyNumberFormat="1" applyFont="1" applyFill="1" applyBorder="1" applyAlignment="1">
      <alignment horizontal="center" vertical="center"/>
    </xf>
    <xf numFmtId="167" fontId="7" fillId="0" borderId="1" xfId="3" applyNumberFormat="1" applyFont="1" applyFill="1" applyBorder="1" applyAlignment="1">
      <alignment horizontal="center" vertical="center"/>
    </xf>
    <xf numFmtId="165" fontId="5" fillId="5" borderId="19" xfId="3" applyNumberFormat="1" applyFont="1" applyFill="1" applyBorder="1" applyAlignment="1">
      <alignment horizontal="center" vertical="center" wrapText="1"/>
    </xf>
    <xf numFmtId="165" fontId="5" fillId="5" borderId="20" xfId="3" applyNumberFormat="1" applyFont="1" applyFill="1" applyBorder="1" applyAlignment="1">
      <alignment horizontal="center" vertical="center" wrapText="1"/>
    </xf>
    <xf numFmtId="165" fontId="5" fillId="5" borderId="21" xfId="3" applyNumberFormat="1" applyFont="1" applyFill="1" applyBorder="1" applyAlignment="1">
      <alignment horizontal="center" vertical="center" wrapText="1"/>
    </xf>
    <xf numFmtId="167" fontId="0" fillId="6" borderId="22" xfId="0" applyNumberFormat="1" applyFill="1" applyBorder="1"/>
    <xf numFmtId="9" fontId="0" fillId="0" borderId="1" xfId="5" applyFont="1" applyBorder="1" applyAlignment="1">
      <alignment horizontal="center" vertical="center"/>
    </xf>
    <xf numFmtId="9" fontId="0" fillId="0" borderId="1" xfId="5" applyFont="1" applyFill="1" applyBorder="1" applyAlignment="1">
      <alignment horizontal="center" vertical="center"/>
    </xf>
  </cellXfs>
  <cellStyles count="6">
    <cellStyle name="Comma" xfId="3" builtinId="3"/>
    <cellStyle name="Comma 2" xfId="2"/>
    <cellStyle name="Hyperlink" xfId="4" builtinId="8"/>
    <cellStyle name="Normal" xfId="0" builtinId="0"/>
    <cellStyle name="Normal 2" xfId="1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workbookViewId="0">
      <selection activeCell="C8" sqref="C8:C18"/>
    </sheetView>
  </sheetViews>
  <sheetFormatPr defaultRowHeight="14.4" x14ac:dyDescent="0.3"/>
  <cols>
    <col min="1" max="1" width="5.5546875" bestFit="1" customWidth="1"/>
    <col min="2" max="2" width="27" customWidth="1"/>
    <col min="3" max="3" width="12.5546875" customWidth="1"/>
    <col min="4" max="4" width="13.44140625" customWidth="1"/>
    <col min="5" max="5" width="14.33203125" customWidth="1"/>
    <col min="8" max="8" width="12.109375" bestFit="1" customWidth="1"/>
  </cols>
  <sheetData>
    <row r="1" spans="1:8" x14ac:dyDescent="0.3">
      <c r="A1" s="1" t="s">
        <v>6</v>
      </c>
    </row>
    <row r="2" spans="1:8" x14ac:dyDescent="0.3">
      <c r="A2" s="1" t="s">
        <v>7</v>
      </c>
    </row>
    <row r="4" spans="1:8" x14ac:dyDescent="0.3">
      <c r="A4" t="s">
        <v>36</v>
      </c>
    </row>
    <row r="5" spans="1:8" ht="15" thickBot="1" x14ac:dyDescent="0.35"/>
    <row r="6" spans="1:8" x14ac:dyDescent="0.3">
      <c r="A6" s="32" t="s">
        <v>24</v>
      </c>
      <c r="B6" s="37" t="s">
        <v>0</v>
      </c>
      <c r="C6" s="32" t="s">
        <v>1</v>
      </c>
      <c r="D6" s="39"/>
      <c r="E6" s="40"/>
    </row>
    <row r="7" spans="1:8" x14ac:dyDescent="0.3">
      <c r="A7" s="33"/>
      <c r="B7" s="38"/>
      <c r="C7" s="4" t="s">
        <v>1</v>
      </c>
      <c r="D7" s="22" t="s">
        <v>3</v>
      </c>
      <c r="E7" s="5" t="s">
        <v>2</v>
      </c>
    </row>
    <row r="8" spans="1:8" ht="14.4" customHeight="1" x14ac:dyDescent="0.3">
      <c r="A8" s="34" t="s">
        <v>25</v>
      </c>
      <c r="B8" s="16" t="s">
        <v>8</v>
      </c>
      <c r="C8" s="3">
        <f t="shared" ref="C8:C22" si="0">+D8+E8</f>
        <v>19985</v>
      </c>
      <c r="D8" s="24">
        <v>10335</v>
      </c>
      <c r="E8" s="25">
        <v>9650</v>
      </c>
    </row>
    <row r="9" spans="1:8" x14ac:dyDescent="0.3">
      <c r="A9" s="34"/>
      <c r="B9" s="16" t="s">
        <v>9</v>
      </c>
      <c r="C9" s="3">
        <f t="shared" si="0"/>
        <v>9896</v>
      </c>
      <c r="D9" s="3">
        <v>5110</v>
      </c>
      <c r="E9" s="6">
        <v>4786</v>
      </c>
    </row>
    <row r="10" spans="1:8" x14ac:dyDescent="0.3">
      <c r="A10" s="34"/>
      <c r="B10" s="16" t="s">
        <v>10</v>
      </c>
      <c r="C10" s="3">
        <f t="shared" si="0"/>
        <v>48689</v>
      </c>
      <c r="D10" s="3">
        <v>25109</v>
      </c>
      <c r="E10" s="6">
        <v>23580</v>
      </c>
    </row>
    <row r="11" spans="1:8" x14ac:dyDescent="0.3">
      <c r="A11" s="34"/>
      <c r="B11" s="16" t="s">
        <v>11</v>
      </c>
      <c r="C11" s="3">
        <f t="shared" si="0"/>
        <v>5920</v>
      </c>
      <c r="D11" s="3">
        <v>3000</v>
      </c>
      <c r="E11" s="26">
        <v>2920</v>
      </c>
    </row>
    <row r="12" spans="1:8" x14ac:dyDescent="0.3">
      <c r="A12" s="34"/>
      <c r="B12" s="16" t="s">
        <v>12</v>
      </c>
      <c r="C12" s="3">
        <f t="shared" si="0"/>
        <v>4106</v>
      </c>
      <c r="D12" s="3">
        <v>2185</v>
      </c>
      <c r="E12" s="26">
        <v>1921</v>
      </c>
    </row>
    <row r="13" spans="1:8" x14ac:dyDescent="0.3">
      <c r="A13" s="34"/>
      <c r="B13" s="16" t="s">
        <v>13</v>
      </c>
      <c r="C13" s="3">
        <f t="shared" si="0"/>
        <v>25891</v>
      </c>
      <c r="D13" s="3">
        <v>13599</v>
      </c>
      <c r="E13" s="26">
        <v>12292</v>
      </c>
    </row>
    <row r="14" spans="1:8" x14ac:dyDescent="0.3">
      <c r="A14" s="34"/>
      <c r="B14" s="16" t="s">
        <v>14</v>
      </c>
      <c r="C14" s="3">
        <f t="shared" si="0"/>
        <v>3340</v>
      </c>
      <c r="D14" s="3">
        <v>1789</v>
      </c>
      <c r="E14" s="26">
        <v>1551</v>
      </c>
    </row>
    <row r="15" spans="1:8" x14ac:dyDescent="0.3">
      <c r="A15" s="34"/>
      <c r="B15" s="16" t="s">
        <v>15</v>
      </c>
      <c r="C15" s="3">
        <f t="shared" si="0"/>
        <v>3249</v>
      </c>
      <c r="D15" s="3">
        <v>1653</v>
      </c>
      <c r="E15" s="26">
        <v>1596</v>
      </c>
      <c r="F15" s="17"/>
      <c r="H15" s="29"/>
    </row>
    <row r="16" spans="1:8" ht="18.600000000000001" customHeight="1" x14ac:dyDescent="0.3">
      <c r="A16" s="35" t="s">
        <v>26</v>
      </c>
      <c r="B16" s="15" t="s">
        <v>16</v>
      </c>
      <c r="C16" s="3">
        <f t="shared" si="0"/>
        <v>28587</v>
      </c>
      <c r="D16" s="3">
        <v>14994</v>
      </c>
      <c r="E16" s="27">
        <v>13593</v>
      </c>
    </row>
    <row r="17" spans="1:8" ht="18.600000000000001" customHeight="1" x14ac:dyDescent="0.3">
      <c r="A17" s="35"/>
      <c r="B17" s="15" t="s">
        <v>17</v>
      </c>
      <c r="C17" s="3">
        <f t="shared" si="0"/>
        <v>18210</v>
      </c>
      <c r="D17" s="3">
        <v>9329</v>
      </c>
      <c r="E17" s="6">
        <v>8881</v>
      </c>
    </row>
    <row r="18" spans="1:8" ht="18.600000000000001" customHeight="1" x14ac:dyDescent="0.3">
      <c r="A18" s="35"/>
      <c r="B18" s="11" t="s">
        <v>18</v>
      </c>
      <c r="C18" s="3">
        <f t="shared" si="0"/>
        <v>16460</v>
      </c>
      <c r="D18" s="3">
        <v>8511</v>
      </c>
      <c r="E18" s="6">
        <v>7949</v>
      </c>
      <c r="F18" s="17"/>
      <c r="H18" s="29"/>
    </row>
    <row r="19" spans="1:8" x14ac:dyDescent="0.3">
      <c r="A19" s="36" t="s">
        <v>27</v>
      </c>
      <c r="B19" s="12" t="s">
        <v>19</v>
      </c>
      <c r="C19" s="3">
        <f t="shared" si="0"/>
        <v>4295</v>
      </c>
      <c r="D19" s="3">
        <v>2279</v>
      </c>
      <c r="E19" s="6">
        <v>2016</v>
      </c>
    </row>
    <row r="20" spans="1:8" x14ac:dyDescent="0.3">
      <c r="A20" s="36"/>
      <c r="B20" s="12" t="s">
        <v>20</v>
      </c>
      <c r="C20" s="3">
        <f t="shared" si="0"/>
        <v>6003</v>
      </c>
      <c r="D20" s="3">
        <v>3212</v>
      </c>
      <c r="E20" s="6">
        <v>2791</v>
      </c>
    </row>
    <row r="21" spans="1:8" x14ac:dyDescent="0.3">
      <c r="A21" s="36"/>
      <c r="B21" s="18" t="s">
        <v>21</v>
      </c>
      <c r="C21" s="19">
        <f t="shared" si="0"/>
        <v>2490</v>
      </c>
      <c r="D21" s="20">
        <v>1072</v>
      </c>
      <c r="E21" s="21">
        <v>1418</v>
      </c>
    </row>
    <row r="22" spans="1:8" x14ac:dyDescent="0.3">
      <c r="A22" s="36"/>
      <c r="B22" s="18" t="s">
        <v>22</v>
      </c>
      <c r="C22" s="19">
        <f t="shared" si="0"/>
        <v>4431</v>
      </c>
      <c r="D22" s="20">
        <v>2328</v>
      </c>
      <c r="E22" s="21">
        <v>2103</v>
      </c>
      <c r="F22" s="17"/>
      <c r="H22" s="29"/>
    </row>
    <row r="23" spans="1:8" ht="15" thickBot="1" x14ac:dyDescent="0.35">
      <c r="A23" s="28"/>
      <c r="B23" s="28" t="s">
        <v>4</v>
      </c>
      <c r="C23" s="7">
        <f>SUM(C8:C22)</f>
        <v>201552</v>
      </c>
      <c r="D23" s="8">
        <f>SUM(D8:D22)</f>
        <v>104505</v>
      </c>
      <c r="E23" s="9">
        <f>SUM(E8:E22)</f>
        <v>97047</v>
      </c>
    </row>
    <row r="24" spans="1:8" x14ac:dyDescent="0.3">
      <c r="C24" s="17"/>
    </row>
    <row r="26" spans="1:8" x14ac:dyDescent="0.3">
      <c r="A26" s="2" t="s">
        <v>35</v>
      </c>
    </row>
    <row r="27" spans="1:8" x14ac:dyDescent="0.3">
      <c r="A27" s="2" t="s">
        <v>34</v>
      </c>
    </row>
    <row r="28" spans="1:8" x14ac:dyDescent="0.3">
      <c r="A28" s="23"/>
    </row>
  </sheetData>
  <autoFilter ref="B6:B23"/>
  <mergeCells count="6">
    <mergeCell ref="C6:E6"/>
    <mergeCell ref="A6:A7"/>
    <mergeCell ref="A8:A15"/>
    <mergeCell ref="A16:A18"/>
    <mergeCell ref="A19:A22"/>
    <mergeCell ref="B6:B7"/>
  </mergeCells>
  <pageMargins left="0.7" right="0.7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H22" sqref="H22"/>
    </sheetView>
  </sheetViews>
  <sheetFormatPr defaultRowHeight="14.4" x14ac:dyDescent="0.3"/>
  <cols>
    <col min="1" max="1" width="16.44140625" customWidth="1"/>
    <col min="2" max="2" width="12.33203125" customWidth="1"/>
    <col min="3" max="3" width="7.5546875" hidden="1" customWidth="1"/>
    <col min="4" max="4" width="14.6640625" customWidth="1"/>
    <col min="5" max="5" width="14.6640625" hidden="1" customWidth="1"/>
    <col min="6" max="6" width="22.88671875" bestFit="1" customWidth="1"/>
    <col min="7" max="7" width="0.109375" hidden="1" customWidth="1"/>
    <col min="8" max="8" width="14.109375" customWidth="1"/>
  </cols>
  <sheetData>
    <row r="1" spans="1:14" x14ac:dyDescent="0.3">
      <c r="A1" s="1" t="s">
        <v>23</v>
      </c>
    </row>
    <row r="2" spans="1:14" x14ac:dyDescent="0.3">
      <c r="A2" s="1" t="s">
        <v>7</v>
      </c>
    </row>
    <row r="3" spans="1:14" x14ac:dyDescent="0.3">
      <c r="A3" s="10"/>
    </row>
    <row r="4" spans="1:14" x14ac:dyDescent="0.3">
      <c r="A4" s="1" t="s">
        <v>33</v>
      </c>
    </row>
    <row r="5" spans="1:14" x14ac:dyDescent="0.3">
      <c r="A5" s="1"/>
    </row>
    <row r="6" spans="1:14" ht="36.6" customHeight="1" x14ac:dyDescent="0.3">
      <c r="A6" s="13" t="s">
        <v>5</v>
      </c>
      <c r="B6" s="13" t="s">
        <v>28</v>
      </c>
      <c r="C6" s="13"/>
      <c r="D6" s="14" t="s">
        <v>37</v>
      </c>
      <c r="E6" s="14"/>
      <c r="F6" s="14" t="s">
        <v>38</v>
      </c>
      <c r="G6" s="13" t="s">
        <v>29</v>
      </c>
      <c r="H6" s="13" t="s">
        <v>30</v>
      </c>
    </row>
    <row r="7" spans="1:14" x14ac:dyDescent="0.3">
      <c r="A7" s="16" t="s">
        <v>32</v>
      </c>
      <c r="B7" s="41">
        <f>+SUM('Poblacion Beneficiada'!C8:C15)</f>
        <v>121076</v>
      </c>
      <c r="C7" s="41">
        <v>27266</v>
      </c>
      <c r="D7" s="48">
        <f>+C7/B7</f>
        <v>0.22519739667646768</v>
      </c>
      <c r="E7" s="41">
        <v>12095</v>
      </c>
      <c r="F7" s="47">
        <f>+E7/C7</f>
        <v>0.44359275287904348</v>
      </c>
      <c r="G7" s="41">
        <f>+E7+C7</f>
        <v>39361</v>
      </c>
      <c r="H7" s="42">
        <v>0.54830000000000001</v>
      </c>
    </row>
    <row r="8" spans="1:14" x14ac:dyDescent="0.3">
      <c r="A8" s="15" t="s">
        <v>26</v>
      </c>
      <c r="B8" s="41">
        <f>+SUM('Poblacion Beneficiada'!C16:C18)</f>
        <v>63257</v>
      </c>
      <c r="C8" s="41">
        <v>14492</v>
      </c>
      <c r="D8" s="48">
        <f t="shared" ref="D8:D9" si="0">+C8/B8</f>
        <v>0.22909717501620375</v>
      </c>
      <c r="E8" s="41">
        <v>9400</v>
      </c>
      <c r="F8" s="47">
        <f t="shared" ref="F8:F9" si="1">+E8/C8</f>
        <v>0.64863372895390559</v>
      </c>
      <c r="G8" s="41">
        <f>+E8+C8</f>
        <v>23892</v>
      </c>
      <c r="H8" s="42">
        <v>0.65710000000000002</v>
      </c>
      <c r="M8" s="29"/>
      <c r="N8" s="17"/>
    </row>
    <row r="9" spans="1:14" x14ac:dyDescent="0.3">
      <c r="A9" s="30" t="s">
        <v>27</v>
      </c>
      <c r="B9" s="41">
        <f>+SUM('Poblacion Beneficiada'!C19:C22)</f>
        <v>17219</v>
      </c>
      <c r="C9" s="41">
        <v>6146</v>
      </c>
      <c r="D9" s="48">
        <f t="shared" si="0"/>
        <v>0.35693129682327662</v>
      </c>
      <c r="E9" s="41">
        <v>3313</v>
      </c>
      <c r="F9" s="47">
        <f t="shared" si="1"/>
        <v>0.53904978848031238</v>
      </c>
      <c r="G9" s="41">
        <f>+E9+C9</f>
        <v>9459</v>
      </c>
      <c r="H9" s="42">
        <v>0.5202</v>
      </c>
      <c r="N9" s="17"/>
    </row>
    <row r="10" spans="1:14" ht="15" customHeight="1" thickBot="1" x14ac:dyDescent="0.35">
      <c r="A10" s="31"/>
      <c r="D10" s="43" t="s">
        <v>31</v>
      </c>
      <c r="E10" s="44"/>
      <c r="F10" s="45"/>
      <c r="G10" s="45"/>
      <c r="H10" s="46">
        <f>+AVERAGE(H7:H9)</f>
        <v>0.57520000000000004</v>
      </c>
    </row>
  </sheetData>
  <mergeCells count="1">
    <mergeCell ref="D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Poblacion Beneficiada</vt:lpstr>
      <vt:lpstr>Resumen Intervención Pobreza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PGODOY</dc:creator>
  <cp:lastModifiedBy>Godoy Blanco,Pablo Enrique</cp:lastModifiedBy>
  <cp:lastPrinted>2015-10-02T22:57:42Z</cp:lastPrinted>
  <dcterms:created xsi:type="dcterms:W3CDTF">2015-10-02T14:10:15Z</dcterms:created>
  <dcterms:modified xsi:type="dcterms:W3CDTF">2017-08-16T19:11:34Z</dcterms:modified>
</cp:coreProperties>
</file>