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vmoura_iadb_org/Documents/Documents/FMM/BR-L1501 - Pernambuco/Aquisições/PA 4/"/>
    </mc:Choice>
  </mc:AlternateContent>
  <xr:revisionPtr revIDLastSave="0" documentId="8_{A7934F34-C1A0-4804-ADBF-DE492482BA4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A V4 - publicação" sheetId="1" r:id="rId1"/>
  </sheets>
  <definedNames>
    <definedName name="_xlnm._FilterDatabase" localSheetId="0" hidden="1">'PA V4 - publicação'!$A$106:$T$133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9" i="1" l="1"/>
  <c r="K78" i="1"/>
  <c r="K102" i="1"/>
  <c r="L77" i="1"/>
  <c r="L76" i="1" l="1"/>
  <c r="L124" i="1"/>
  <c r="L101" i="1"/>
  <c r="L129" i="1"/>
  <c r="L130" i="1"/>
  <c r="L131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20" i="1"/>
  <c r="L121" i="1"/>
  <c r="L122" i="1"/>
  <c r="L123" i="1"/>
  <c r="L106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82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102" i="1" l="1"/>
  <c r="L78" i="1"/>
  <c r="K132" i="1"/>
  <c r="L7" i="1" l="1"/>
  <c r="K7" i="1"/>
  <c r="L125" i="1" l="1"/>
  <c r="K125" i="1"/>
  <c r="L132" i="1" l="1"/>
  <c r="L133" i="1" l="1"/>
  <c r="K133" i="1" l="1"/>
</calcChain>
</file>

<file path=xl/sharedStrings.xml><?xml version="1.0" encoding="utf-8"?>
<sst xmlns="http://schemas.openxmlformats.org/spreadsheetml/2006/main" count="1019" uniqueCount="410">
  <si>
    <t>OBRAS</t>
  </si>
  <si>
    <t>Unidade Executora*</t>
  </si>
  <si>
    <t>Categoria de Investimento</t>
  </si>
  <si>
    <t>Objeto*</t>
  </si>
  <si>
    <t>Quantidade de Lotes</t>
  </si>
  <si>
    <t>Número do Processo</t>
  </si>
  <si>
    <t>Montante Estimado *</t>
  </si>
  <si>
    <t>Método de Revisão (Selecionar uma das opções)*</t>
  </si>
  <si>
    <t>Datas Estimadas*</t>
  </si>
  <si>
    <t>Comentários - para Sistema Nacional incluir método de Seleção</t>
  </si>
  <si>
    <t>Número PRISM</t>
  </si>
  <si>
    <t>Status</t>
  </si>
  <si>
    <t>Montante Estimado em R$</t>
  </si>
  <si>
    <t>Montante Estimado em US$ 
(tx. 3.2)</t>
  </si>
  <si>
    <t>Montante Estimado % BID</t>
  </si>
  <si>
    <t>Montante Estimado % Contrapartida</t>
  </si>
  <si>
    <t>Publicação do Anúncio/Convite</t>
  </si>
  <si>
    <t>Assinatura do Contrato</t>
  </si>
  <si>
    <t>TOTAL</t>
  </si>
  <si>
    <t>BENS</t>
  </si>
  <si>
    <t>Unidade Executora</t>
  </si>
  <si>
    <t>Objeto</t>
  </si>
  <si>
    <t xml:space="preserve">Montante Estimado </t>
  </si>
  <si>
    <t>Método de Revisão (Selecionar uma das opções)</t>
  </si>
  <si>
    <t>Datas Estimadas</t>
  </si>
  <si>
    <t>Comentários - para Sistema Nacional incluir Método de Seleção</t>
  </si>
  <si>
    <t xml:space="preserve">Montante Estimado em US$ </t>
  </si>
  <si>
    <t>1.1.1</t>
  </si>
  <si>
    <t>Sistema Nacional</t>
  </si>
  <si>
    <t>Processo em Curso</t>
  </si>
  <si>
    <t>2.1</t>
  </si>
  <si>
    <t>Aquisição de equipamentos para modernização das salas de monitoramento do planejamento estratégico da SEFAZ</t>
  </si>
  <si>
    <t>Previsto</t>
  </si>
  <si>
    <t>2.3</t>
  </si>
  <si>
    <t>Aquisições de Equipamentos para Studio EAD Esafaz</t>
  </si>
  <si>
    <t>2.4</t>
  </si>
  <si>
    <t>Aquisições de Cursos Prontos para o portal Esafaz</t>
  </si>
  <si>
    <t>diversos</t>
  </si>
  <si>
    <t>2.5</t>
  </si>
  <si>
    <t>Aquisições de Softwares para Desenvolvimento de aulas</t>
  </si>
  <si>
    <t>2.6</t>
  </si>
  <si>
    <t>1.3.1</t>
  </si>
  <si>
    <t>Aquisição de solução para proteção e recuperação de dados fazendários</t>
  </si>
  <si>
    <t>Processo Cancelado</t>
  </si>
  <si>
    <t>2.10</t>
  </si>
  <si>
    <t>Ferramentas e Serviços de Implementação e Capacitação para Monitoramento de Desempenho das Aplicações</t>
  </si>
  <si>
    <t>2.11</t>
  </si>
  <si>
    <t>Ferramenta para monitoramento e controle de acessos indevidos</t>
  </si>
  <si>
    <t>2.14</t>
  </si>
  <si>
    <t>1.3.3</t>
  </si>
  <si>
    <t>Migração do uso das ferramentas de escritório para nuvem (custo de 05 anos)</t>
  </si>
  <si>
    <t>2.15</t>
  </si>
  <si>
    <t>CP</t>
  </si>
  <si>
    <t>2.19</t>
  </si>
  <si>
    <t>1500000201.000023/2020-12</t>
  </si>
  <si>
    <t>Contrato Concluído</t>
  </si>
  <si>
    <t>2.25</t>
  </si>
  <si>
    <t>3900001146.000037/2019-54</t>
  </si>
  <si>
    <t>2.29</t>
  </si>
  <si>
    <t>Servidor com tecnologia de processamento 64 bits, software, garantias do fabricante e serviço de implementação</t>
  </si>
  <si>
    <t>2.31</t>
  </si>
  <si>
    <t>2.3.4</t>
  </si>
  <si>
    <t>Nova Licitação</t>
  </si>
  <si>
    <t>2.32</t>
  </si>
  <si>
    <t>Aquisição de Servidor de Banco de Dados para Suporte a Rede interna DIF</t>
  </si>
  <si>
    <t>2.33</t>
  </si>
  <si>
    <t>Aquisição de viaturas para operações externas do LAUD/COE e da DIF</t>
  </si>
  <si>
    <t>2.34</t>
  </si>
  <si>
    <t>Customização mecânica e eletrônica de viaturas</t>
  </si>
  <si>
    <t>2.35</t>
  </si>
  <si>
    <t>2.36</t>
  </si>
  <si>
    <t>Aquisição de Equipamentos de Comunicação Móvel</t>
  </si>
  <si>
    <t>2.39</t>
  </si>
  <si>
    <t>2.40</t>
  </si>
  <si>
    <t>2.42</t>
  </si>
  <si>
    <t>2.4.1</t>
  </si>
  <si>
    <t>Aquisição de equipamentos para implantação da Régua na PGE</t>
  </si>
  <si>
    <t>2.5.1</t>
  </si>
  <si>
    <t>2.47</t>
  </si>
  <si>
    <t>3.1.3</t>
  </si>
  <si>
    <t>Aquisição de Equipamento para o DataCenter do Nucleo de Ciencia de Dados da SEPLAG (Servidores, Switches, Storage, serviço de Implantação e configuração, Licença Windows, Windows Server, No break, solução de backup e cameras)</t>
  </si>
  <si>
    <t>2.48</t>
  </si>
  <si>
    <t>Aquisição de Microcomputadores e Notebooks Avançados para as Equipes Executivas do Nucleo de Ciencia de Dados da SEPLAG</t>
  </si>
  <si>
    <t>2.49</t>
  </si>
  <si>
    <t>2.50</t>
  </si>
  <si>
    <t>Aquisição de Microcomputadores e Notebooks Básicos para as Equipes Executivas do Nucleo de Ciencia de Dados da SEPLAG</t>
  </si>
  <si>
    <t>2.51</t>
  </si>
  <si>
    <t>2.52</t>
  </si>
  <si>
    <t>3.1.5</t>
  </si>
  <si>
    <t>3.2.4</t>
  </si>
  <si>
    <t>0001200193.000143/2020-88</t>
  </si>
  <si>
    <t>2.55</t>
  </si>
  <si>
    <t>3.3.1</t>
  </si>
  <si>
    <t>Solução tecnológica integrada, para suportar os processos de gestão financeira e contábil de RH no âmbito estadual</t>
  </si>
  <si>
    <t>LPI</t>
  </si>
  <si>
    <t>Ex-Ante</t>
  </si>
  <si>
    <t>3.3.2</t>
  </si>
  <si>
    <t>2.58</t>
  </si>
  <si>
    <t>1.3.2</t>
  </si>
  <si>
    <t>Pregão/Ata</t>
  </si>
  <si>
    <t>CD</t>
  </si>
  <si>
    <t>2.63</t>
  </si>
  <si>
    <t>2.64</t>
  </si>
  <si>
    <t>2.65</t>
  </si>
  <si>
    <t>Ampliação da capacidade de armazenamento</t>
  </si>
  <si>
    <t>2.66</t>
  </si>
  <si>
    <t>Solução de infraestrutura para monitoramento do Data Center – CCO</t>
  </si>
  <si>
    <t>Pregão/ATA</t>
  </si>
  <si>
    <t>2.67</t>
  </si>
  <si>
    <t>Aquisição de desktops, notebooks e Tablet (LOTE 3)</t>
  </si>
  <si>
    <t>2.68</t>
  </si>
  <si>
    <t>Aquisição de desktops, notebooks e Tablet (LOTES 4 e 5)</t>
  </si>
  <si>
    <t>2.69</t>
  </si>
  <si>
    <t>Aquisição de equipamentos de sanitização digital de mídias (wipe)</t>
  </si>
  <si>
    <t>1500000300.000102/2020-05</t>
  </si>
  <si>
    <t>2.70</t>
  </si>
  <si>
    <t>2.71</t>
  </si>
  <si>
    <t>Aquisição de 01 veículo utilitário tipo furgão motor 2.2 ou superior</t>
  </si>
  <si>
    <t>2.72</t>
  </si>
  <si>
    <t>2.73</t>
  </si>
  <si>
    <t>Aquisição de 02 tablets</t>
  </si>
  <si>
    <t>2.74</t>
  </si>
  <si>
    <t>Aquisição de 05 câmeras digitais de 16 megapixels com lente zoom ótico de 60x</t>
  </si>
  <si>
    <t>2.75</t>
  </si>
  <si>
    <t>Aquisição de 03 câmeras digitais de 16 megapixels com lente zoom ótico de 125x</t>
  </si>
  <si>
    <t>2.76</t>
  </si>
  <si>
    <t>Aquisição de 02 filmadoras digitais com zoom ótico de 30x</t>
  </si>
  <si>
    <t>2.77</t>
  </si>
  <si>
    <t>software de governança e gestão de riscos Módulo Risk Manager</t>
  </si>
  <si>
    <t>1500000204.000090/2019-65</t>
  </si>
  <si>
    <t>2.78</t>
  </si>
  <si>
    <t>Aquisição de uma viatura para o Laboratório de Auditoria Digital</t>
  </si>
  <si>
    <t>2.79</t>
  </si>
  <si>
    <t>2.80</t>
  </si>
  <si>
    <t>Aquisição de 02 motocicletas a gasolina com injeção eletrônica</t>
  </si>
  <si>
    <t>SERVIÇOS QUE NÃO SÃO DE CONSULTORIA &amp; CAPACITAÇÃO</t>
  </si>
  <si>
    <t>3.1</t>
  </si>
  <si>
    <t>1.2.1</t>
  </si>
  <si>
    <t>Contratação de empresa para efetuar digitalização de processos funcionais (CEPE - Companhia Editora de Pernambuco)</t>
  </si>
  <si>
    <t>1500000188.000186/2020-11</t>
  </si>
  <si>
    <t>3.2</t>
  </si>
  <si>
    <t>Programa de formação continuada implantado - Cursos Diversos + Congressos, diarias + Contratação instrutores</t>
  </si>
  <si>
    <t>Ex-Post</t>
  </si>
  <si>
    <t>3.3</t>
  </si>
  <si>
    <t>Contratação de Empresa para fornecimento de Passagens aereas (1 ano)</t>
  </si>
  <si>
    <t>3.4</t>
  </si>
  <si>
    <t>2.3.1</t>
  </si>
  <si>
    <t>1500000066.001129/2019-93</t>
  </si>
  <si>
    <t>3.5</t>
  </si>
  <si>
    <t>Serviço de elaboração de memoriais descritivos</t>
  </si>
  <si>
    <t>3.6</t>
  </si>
  <si>
    <t>Serviço de avaliação de imóveis</t>
  </si>
  <si>
    <t>3.7</t>
  </si>
  <si>
    <t>Contratação de Empresa para desenvolvimento de Ferramenta para acompanhamento em tempo real do planejamento estratégico e execução fisica e financeira dos projetos da Sefaz</t>
  </si>
  <si>
    <t>1500000191.000142/2019-90</t>
  </si>
  <si>
    <t>Contrato em Execução</t>
  </si>
  <si>
    <t>3.8</t>
  </si>
  <si>
    <t>1.2.2</t>
  </si>
  <si>
    <t>1500000189.000025/2020-17</t>
  </si>
  <si>
    <t>3.11</t>
  </si>
  <si>
    <t>Diárias para servidores em eventos de capacitação</t>
  </si>
  <si>
    <t>N/A</t>
  </si>
  <si>
    <t>3.12</t>
  </si>
  <si>
    <t>Compras de Vagas e inscrições em Seminários, Congressos e fóruns.</t>
  </si>
  <si>
    <t>3.13</t>
  </si>
  <si>
    <t>Cursos externos de curta duração.</t>
  </si>
  <si>
    <t>3.14</t>
  </si>
  <si>
    <t>Contratação de pessoa jurídica para elaborar o projeto executivo customizado as necessidades da Escola Fazendária</t>
  </si>
  <si>
    <t>1500000233.000007/2020-44</t>
  </si>
  <si>
    <t>3.16</t>
  </si>
  <si>
    <t>Programa de Negociação de Harvard (Empresa fornecedora - CMI Interser)</t>
  </si>
  <si>
    <t>3.17</t>
  </si>
  <si>
    <t>A1</t>
  </si>
  <si>
    <t>Eventos apoio à gestão do Projeto Profisco (reuniões, missões com o BID e Cogef)</t>
  </si>
  <si>
    <t>3.18</t>
  </si>
  <si>
    <t>CONSULTORIAS FIRMAS</t>
  </si>
  <si>
    <t>Publicação  Manifestação de Interesse</t>
  </si>
  <si>
    <t>4.0</t>
  </si>
  <si>
    <t>SQC</t>
  </si>
  <si>
    <t>4.2</t>
  </si>
  <si>
    <t>Contratação de Consultoria para Revisão do Planejamento Estratégico e apoio à execução de Produtos do Profisco</t>
  </si>
  <si>
    <t>1500000191.000139/2019-76</t>
  </si>
  <si>
    <t>SBQC</t>
  </si>
  <si>
    <t>4.4</t>
  </si>
  <si>
    <t>1500000188.000116/2020-54</t>
  </si>
  <si>
    <t>4.5</t>
  </si>
  <si>
    <t>Contratação de Consultoria para Modelagem do Programa de gestão do conhecimento e Inovação</t>
  </si>
  <si>
    <t>4.9</t>
  </si>
  <si>
    <t>Integração de Prefeituras ao REDESIM - PROSOLUTION Consultoria e Sistemas Informáticos</t>
  </si>
  <si>
    <t>4.11</t>
  </si>
  <si>
    <t>Consultoria para modelagem da régua de cobrança</t>
  </si>
  <si>
    <t>1500000049.000861/2020-98</t>
  </si>
  <si>
    <t>4.12</t>
  </si>
  <si>
    <t>2.4.2</t>
  </si>
  <si>
    <t>4.15</t>
  </si>
  <si>
    <t>4.16</t>
  </si>
  <si>
    <t>Contratação de Fabrica de Software - NOVA</t>
  </si>
  <si>
    <t>4.18</t>
  </si>
  <si>
    <t>Contratação de empresa especializada para construção Novo Modelo de Gestão de TI da Sefaz</t>
  </si>
  <si>
    <t>1500000193.000229/2020-81</t>
  </si>
  <si>
    <t>4.19</t>
  </si>
  <si>
    <t>Contratação de Consultoria para Modelagem e Redesenho dos Processos do Tesouro Estadual</t>
  </si>
  <si>
    <t>1500000156.000182/2020-00</t>
  </si>
  <si>
    <t>2.6.1</t>
  </si>
  <si>
    <t>4.22</t>
  </si>
  <si>
    <t>2.3.2</t>
  </si>
  <si>
    <t>Consultoria para implantação do Novo Modelo de Fiscalização e Monitoramento dos Contribuintes</t>
  </si>
  <si>
    <t>CONSULTORIAS INDIVIDUAIS</t>
  </si>
  <si>
    <t>Não Objeção aos  TDR da Atividade</t>
  </si>
  <si>
    <t>Assinatura Contrato</t>
  </si>
  <si>
    <t>CI</t>
  </si>
  <si>
    <t>A2</t>
  </si>
  <si>
    <t>Consultoria para auditoria do Projeto</t>
  </si>
  <si>
    <t>5.3</t>
  </si>
  <si>
    <t>Contratação de Instrutores e técnicos de capacitação (CI) (previsão de 15 contratos)</t>
  </si>
  <si>
    <t>5.4</t>
  </si>
  <si>
    <t>Consultoria individual para apoio na redefinição das entregas do subproduto Sistemática e Sistema de Gestão dos Tetos de Gastos</t>
  </si>
  <si>
    <t>TOTAL GERAL</t>
  </si>
  <si>
    <t>Método  de Revisão</t>
  </si>
  <si>
    <t>Declaração de Aquisição Deserta</t>
  </si>
  <si>
    <t>Recusa de Propostas</t>
  </si>
  <si>
    <t xml:space="preserve">Métodos </t>
  </si>
  <si>
    <t>Consultoria Firmas</t>
  </si>
  <si>
    <t>Bens, Obras e Serviços</t>
  </si>
  <si>
    <t>Consultorias Individuais</t>
  </si>
  <si>
    <t>Notas:</t>
  </si>
  <si>
    <t>(1)</t>
  </si>
  <si>
    <t>(2)</t>
  </si>
  <si>
    <t>(3)</t>
  </si>
  <si>
    <t>(4)</t>
  </si>
  <si>
    <t>Câmbio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</si>
  <si>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</si>
  <si>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</si>
  <si>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</si>
  <si>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</si>
  <si>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</si>
  <si>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</si>
  <si>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</si>
  <si>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</si>
  <si>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</si>
  <si>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</si>
  <si>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</si>
  <si>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</si>
  <si>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2.96</t>
  </si>
  <si>
    <t>2.97</t>
  </si>
  <si>
    <t>2.98</t>
  </si>
  <si>
    <t>2.99</t>
  </si>
  <si>
    <t>ATI</t>
  </si>
  <si>
    <t>SEFAZ</t>
  </si>
  <si>
    <t>PGE</t>
  </si>
  <si>
    <t>SEPLAG</t>
  </si>
  <si>
    <t>SCGE</t>
  </si>
  <si>
    <t>SES</t>
  </si>
  <si>
    <t>SAD</t>
  </si>
  <si>
    <t>1.1.1/2.5.2</t>
  </si>
  <si>
    <t>3.2.3</t>
  </si>
  <si>
    <t>2.5.2</t>
  </si>
  <si>
    <t>1.1.2/2.6.1</t>
  </si>
  <si>
    <t>1.1.1/2.5.2/3.1.3</t>
  </si>
  <si>
    <t>Aquisição de Switches (core e borda) , pontos wi-fi com consultoria/treinamento de uso (para 4 anos)</t>
  </si>
  <si>
    <t>Certificados digitais padrão ICP – brasil</t>
  </si>
  <si>
    <t>Laboratório de tecnologia contra a lavagem de dinheiro</t>
  </si>
  <si>
    <t>Aquisição de Equipamentos de Informática específicos com capacidade de processamento de evidência digitais e analise de vínculos</t>
  </si>
  <si>
    <t>Aquisição de sistemas e equipamentos de filmagens</t>
  </si>
  <si>
    <t>Licenças de Software de BI para o EGP-SEFAZ</t>
  </si>
  <si>
    <t>Licenças BI Home and Business para equipes executivas do Núcleo de Ciência de Dados da SEPLAG</t>
  </si>
  <si>
    <t>Aquisição de elevadores para segurança do Edf. Sede e do Edf. San Rafael</t>
  </si>
  <si>
    <t>Ampliação da capacidade de processamento (Blades)</t>
  </si>
  <si>
    <t>Aquisição de Servidores X86 para grandes prédios e Postos Fiscais</t>
  </si>
  <si>
    <t>Aquisição de 02 licença de software para análise de vínculos</t>
  </si>
  <si>
    <t>Aquisição de 7 computadores com monitor com capacidade de processar aplicações técnico-científicas para Monitoramento do CAUC</t>
  </si>
  <si>
    <t>Aquisição de Equipamentos para Implantação do Núcleo de negociação da SEFAZ</t>
  </si>
  <si>
    <t>Aquisição de Sistema corporativo de controle de acesso às áreas por reconhecimento de imagens.</t>
  </si>
  <si>
    <t>Aquisição e instalação de câmaras, servidores e sensores de presença em prédios da SEFAZ PE – região Metropolitana do Recife.</t>
  </si>
  <si>
    <t>Aquisição e instalação de equipamentos eletrônicos de filmagens digitais e sensores de presença e Instalação de equipamentos de armazenamento de imagens digitais, com possibilidade de recuperação e transmissão em meios eletrônicos para funcionamento 24 horas por dia durante 365 dias do ano.</t>
  </si>
  <si>
    <t>Aquisição de conjunto de Equipamentos eletrônicos com vistas a filmar, gravar e recuperar imagens digitais. Para (32 ambientes +16 ambientes) com capacidade de gravação contínua de 24 horas por dia durante 365 dias. Capacidade de armazenamento 30 dias.</t>
  </si>
  <si>
    <t>Aquisição de 2 estações de trabalho compreendendo todos os utensílios de pleno funcionamento para monitoramento à distância, inclusive com controle de acesso e 15 fechaduras com controle biométrico.</t>
  </si>
  <si>
    <t>Aquisição de Licença de Software para reconhecimento fácial e por biometria por 4 anos</t>
  </si>
  <si>
    <t>Adequação de ambiente para instalação de estação de trabalho de monitoramento à distância.</t>
  </si>
  <si>
    <t>Aquisição de 30 projetores para as reuniões de monitoramento no âmbito da Sefaz</t>
  </si>
  <si>
    <t>Aquisição de 20 scanners</t>
  </si>
  <si>
    <t>Aquisição de 05 licenças de Power BI para o escritório de projetos estratégicos</t>
  </si>
  <si>
    <t>Licença de Software e Automação de Processos da Área Meio Sefaz e Atendimento ao Contribuinte</t>
  </si>
  <si>
    <t>Aquisição de equipamentos para modernização da Biblioteca e Memorial da Secretaria da Fazenda</t>
  </si>
  <si>
    <t>Solução de atendimento virtualizado para manutenção do projeto piloto de Atendimento ao Contribuinte por meio de tecnologia de chatbot (atendente virtual) através de canais de troca de mensagens (web chat e whatsapp) em ambiente de nuvem pelo periodo de 1 ano.</t>
  </si>
  <si>
    <t>Contratação de licenças de Solução de Videoconferência para atendimento a diretorias da Sefaz (4 anos)</t>
  </si>
  <si>
    <t>Aquisição de mobiliário para atendimento das necessidades da Sefaz - Área Meio, Área Tributária e Tesouro Estadual</t>
  </si>
  <si>
    <t>Aquisição de equipamentos de informaática (computadores) para suportar os processos de gestão financeira e contábil de RH no âmbito estadual</t>
  </si>
  <si>
    <t>CP / CD</t>
  </si>
  <si>
    <t>1500000024.002034/2019-83 
1500000024.001045/2020-80
1500000209.000030/2020-36
1500000221.000169/2020-11</t>
  </si>
  <si>
    <t> 1500000233.000041/2020-19
1500000233.000039/2020-40</t>
  </si>
  <si>
    <t>1500000233.000037/2020-51</t>
  </si>
  <si>
    <t>1500000193.000362/2020-37
1500000201.000072/2020-47
1500000195.000068/2020-13</t>
  </si>
  <si>
    <t>1500000195.000025/2019-96
1500000200.001362/2020-18</t>
  </si>
  <si>
    <t>1500000201.000077/2020-70</t>
  </si>
  <si>
    <t>1500000201.000070/2020-58</t>
  </si>
  <si>
    <t>1500000038.001487/2020-77</t>
  </si>
  <si>
    <t>1500000298.000033/2020-18</t>
  </si>
  <si>
    <t>1500000038.001296/2020-13
1500000038.002690/2020-61
1500000038.001933/2020-43
1500000038.001571/2020-91
1500000326.000010/2020-29
1500000038.001960/2020-16</t>
  </si>
  <si>
    <t>1500000038.001533/2020-38</t>
  </si>
  <si>
    <t>1500000209.000010/2020-65
3700000094.001248/2020-01
3700000962.000076/2020-74</t>
  </si>
  <si>
    <t>3000008462.000112/2020-11
3000008462.000111/2020-77
3000008462.000169/2020-11</t>
  </si>
  <si>
    <t>1500000209.000010/2020-65
3000008462.000106/2020-64
3000008462.000126/2020-35</t>
  </si>
  <si>
    <t>3000008462.000126/2020-35</t>
  </si>
  <si>
    <t>4600000130.000041/2020-19
4600000130.000002/2021-01</t>
  </si>
  <si>
    <t>1500000165.000466/2020-89</t>
  </si>
  <si>
    <t>1500000201.000063/2020-56</t>
  </si>
  <si>
    <t>1500000201.000066/2020-90</t>
  </si>
  <si>
    <t>1500000326.000010/2020-29</t>
  </si>
  <si>
    <t>1500000209.000036/2020-11</t>
  </si>
  <si>
    <t>1500000300.000102/2020-05
1500000298.000019/2020-14</t>
  </si>
  <si>
    <t>1500000300.000102/2020-05
1500000298.000033/2020-18</t>
  </si>
  <si>
    <t>1500000300.000102/2020-05
1500000298.000018/2020-70</t>
  </si>
  <si>
    <t>0030409421.000022/2020-11</t>
  </si>
  <si>
    <t>1500000193.000716/2020-43</t>
  </si>
  <si>
    <t>1500000230.000270/2020-63</t>
  </si>
  <si>
    <t>Feb-20</t>
  </si>
  <si>
    <t>Dec-19</t>
  </si>
  <si>
    <t>Feb-21</t>
  </si>
  <si>
    <t>Apr-21</t>
  </si>
  <si>
    <t>May-21</t>
  </si>
  <si>
    <t>Oct-19</t>
  </si>
  <si>
    <t>Dec-20</t>
  </si>
  <si>
    <t>Sep-20</t>
  </si>
  <si>
    <t>Apr-20</t>
  </si>
  <si>
    <t>Dec-22</t>
  </si>
  <si>
    <t>Oct-20</t>
  </si>
  <si>
    <t>May-20</t>
  </si>
  <si>
    <t>Aug-21</t>
  </si>
  <si>
    <t>Dec-21</t>
  </si>
  <si>
    <t>Apr-22</t>
  </si>
  <si>
    <t>Apr-23</t>
  </si>
  <si>
    <t>Sep-21</t>
  </si>
  <si>
    <t>Oct-21</t>
  </si>
  <si>
    <t>3.20</t>
  </si>
  <si>
    <t>3.21</t>
  </si>
  <si>
    <t>3.22</t>
  </si>
  <si>
    <t>3.23</t>
  </si>
  <si>
    <t>SEFAZ, PGE</t>
  </si>
  <si>
    <t>Contratação de serviço de identificação veicular</t>
  </si>
  <si>
    <t>Contratação de Empresa para fornecimento de cofee break em eventos de capacitação promovidos pela ESAFAZ.</t>
  </si>
  <si>
    <t>Impressão de material gráfico para eventos de apoio à gestão do Projeto Profisco</t>
  </si>
  <si>
    <t>Contratação de empresa especializada em serviços de análise, extração de dados e automação de procedimentos para acompanhamento da regularidade estadual perante o CAUC</t>
  </si>
  <si>
    <t>Contratação de Serviços nas Áreas Editorial Impressa e Digital para Registro da Passagem dos 130 Anos Secretaria da Fazenda</t>
  </si>
  <si>
    <t>Atualização tecnológica do ambiente do Big Data da versão Cloudera Data Hub</t>
  </si>
  <si>
    <t>1500000233.000275/2020-66
1500000196.000034/2021-91
1500000233.000101/2020-01
1500000066.000071/2020-02</t>
  </si>
  <si>
    <t>Pregão / Ata nº 003.2019 (PE-Integrado)
1500000233.000101/2020-01
1500000066.000071/2020-02</t>
  </si>
  <si>
    <t>0001200183.000164/2020-12
0001200200.001961/2020-61
0001200183.000585/2020-43</t>
  </si>
  <si>
    <t>1500000229.000818/2020-12
1500000144.000939/2020-96</t>
  </si>
  <si>
    <t>3700000940.000659/2020-53</t>
  </si>
  <si>
    <t>1500000191.000087/2020-71</t>
  </si>
  <si>
    <t>4600000029.001935/2020-93</t>
  </si>
  <si>
    <t>1500000226.000006/2021-70</t>
  </si>
  <si>
    <t>1500000196.000036/2021-81</t>
  </si>
  <si>
    <t>4.23</t>
  </si>
  <si>
    <t>4.28</t>
  </si>
  <si>
    <t>4.29</t>
  </si>
  <si>
    <t>4.30</t>
  </si>
  <si>
    <t>4.31</t>
  </si>
  <si>
    <t>JUCEPE</t>
  </si>
  <si>
    <t>2.2.1</t>
  </si>
  <si>
    <t>2.1.1/2.2.2/2.3.1/2.4.2/2.4.4/3.1.1/3.1.2/3.2.1/3.5.1</t>
  </si>
  <si>
    <t>2.1.1/2.2.1/2.2.2/2.2.3/2.2.4/2.2.5/2.3.1/2.3.2/2.3.3/2.3.4/2.4.1/2.4.2/2.4.3/2.4.4/2.5.1/2.6.1/2.6.2/3.1.1/3.1.2/3.1.5/3.2.1/3.2.2/3.2.3/3.3.1/3.4.1/3.5.1</t>
  </si>
  <si>
    <t>3.1.4</t>
  </si>
  <si>
    <t>3.5.1</t>
  </si>
  <si>
    <t>A1/1.1.1</t>
  </si>
  <si>
    <t>2.2.5</t>
  </si>
  <si>
    <t>Contratação de empresa para desenvolvimento de ambiente de armazenamento de dados corporativos (data lake) e módulos de BI selecionados, em plataforma escalável e de código aberto</t>
  </si>
  <si>
    <t>Contratação de Consultoria para definição da Metodologia de avaliação e dimensionamento da força de trabalho fazendária</t>
  </si>
  <si>
    <t>Serviço de integração do sistema SAJ com o processo administrativo tributário eletrônico (ePAT) e com o GPF. - Softplan Planejamento e Sistemas Ltda (PGE)</t>
  </si>
  <si>
    <t>Contratação de Fabrica de Software - Consórcio (Pitang + IVIA + Policentro)</t>
  </si>
  <si>
    <t>Desenvolvimento de Sistema de Gestão de Precatórios e integrado com SAJ, E-fisco e sistema do TJPE E Desenvolvimento de Sistema de Gestão de RPVS integrado com SAJ, E-fisco</t>
  </si>
  <si>
    <t>Contratação de consultoria para apoio ao estabelecimento das unidades setoriais de custos, com o fim de implantar um modelo de registro para controle de custos.</t>
  </si>
  <si>
    <t>Consultoria, para apoiar à SPE no monitoramento da Estratégia e Profisco</t>
  </si>
  <si>
    <t>Consultoria para apoio à implementação de novo modelo de lançamento do ICMS Antecipado (058-2), com serviços de desenho do novo processo de declaração, mapeamento da jornada do contribuinte, apoio na entrega ágile na especificação de Sistemas</t>
  </si>
  <si>
    <t>SBMC</t>
  </si>
  <si>
    <t>2300000032.001518/2020-13</t>
  </si>
  <si>
    <t>Levantar Numero SEI</t>
  </si>
  <si>
    <t>1500000193.000484/2020-23</t>
  </si>
  <si>
    <t>1500000066.000385/2020-05</t>
  </si>
  <si>
    <t>1500000191.000138/2020-65</t>
  </si>
  <si>
    <t>1500000191.000050/2021-24</t>
  </si>
  <si>
    <t>1500000066.000335/2021-09</t>
  </si>
  <si>
    <t>5.5</t>
  </si>
  <si>
    <t>A!</t>
  </si>
  <si>
    <t>Consultoria individual para elaboração de manuais de aquisições personalizados aos ritos e processos da SEFAZ-PE e PROFISCO</t>
  </si>
  <si>
    <t>1500000233.000142/2021-71</t>
  </si>
  <si>
    <t>1500000294.000177/2020-12</t>
  </si>
  <si>
    <t>CD/ CP / CI / Pregão</t>
  </si>
  <si>
    <t>Aquisição de Equipamentos (Duplicadores de Mídia, Servidores, Storages, Impressoras, Fitas LTO e outros equipamentos...)</t>
  </si>
  <si>
    <t>Aquisição de Licenças de Software para análise forense em dispositivos computacionais e móveis</t>
  </si>
  <si>
    <t>Aquisição de 02 veículos passeio tipo minivan</t>
  </si>
  <si>
    <t>Aquisição de 02 mini aeronaves tipo drone e de 01 gravador IP</t>
  </si>
  <si>
    <t>Construção e implementação das Trilhas de Aprendizagem</t>
  </si>
  <si>
    <t>Aquisição de licenças do Sistema E-Talent (Análise Perfil Comportamental)</t>
  </si>
  <si>
    <t>Execução de projeto de arquitetura do estúdio EAD da ESAFAZ</t>
  </si>
  <si>
    <t>Aquisição de Servidor e Notebooks para suporte à Sistema de Gestão de Riscos (AGATHA) desenvolvido pelo Ministério da Transparência e Controladoria-Geral da União</t>
  </si>
  <si>
    <t>PLANO DE AQUISIÇÕES (PA) 2020/2021</t>
  </si>
  <si>
    <t>3.24</t>
  </si>
  <si>
    <t>4.32</t>
  </si>
  <si>
    <r>
      <t xml:space="preserve">Método 
</t>
    </r>
    <r>
      <rPr>
        <i/>
        <sz val="10"/>
        <color indexed="9"/>
        <rFont val="Calibri"/>
        <family val="2"/>
        <scheme val="minor"/>
      </rPr>
      <t>(Selecionar uma das Opções)</t>
    </r>
    <r>
      <rPr>
        <sz val="10"/>
        <color indexed="9"/>
        <rFont val="Calibri"/>
        <family val="2"/>
        <scheme val="minor"/>
      </rPr>
      <t>*</t>
    </r>
  </si>
  <si>
    <r>
      <rPr>
        <b/>
        <sz val="10"/>
        <color indexed="8"/>
        <rFont val="Calibri"/>
        <family val="2"/>
        <scheme val="minor"/>
      </rPr>
      <t>Alterações:</t>
    </r>
    <r>
      <rPr>
        <sz val="10"/>
        <color indexed="8"/>
        <rFont val="Calibri"/>
        <family val="2"/>
        <scheme val="minor"/>
      </rPr>
      <t xml:space="preserve"> Indicar em vermelho as alterações feitas nas aquisições já constantes do PA.</t>
    </r>
  </si>
  <si>
    <r>
      <rPr>
        <b/>
        <sz val="10"/>
        <color indexed="8"/>
        <rFont val="Calibri"/>
        <family val="2"/>
        <scheme val="minor"/>
      </rPr>
      <t>Inclusões:</t>
    </r>
    <r>
      <rPr>
        <sz val="10"/>
        <color indexed="8"/>
        <rFont val="Calibri"/>
        <family val="2"/>
        <scheme val="minor"/>
      </rPr>
      <t xml:space="preserve"> Indicar em azul as aquisições agora incluídas no PA.</t>
    </r>
  </si>
  <si>
    <r>
      <rPr>
        <b/>
        <sz val="10"/>
        <color indexed="8"/>
        <rFont val="Calibri"/>
        <family val="2"/>
        <scheme val="minor"/>
      </rPr>
      <t>Cancelamentos:</t>
    </r>
    <r>
      <rPr>
        <sz val="10"/>
        <color indexed="8"/>
        <rFont val="Calibri"/>
        <family val="2"/>
        <scheme val="minor"/>
      </rPr>
      <t xml:space="preserve"> Indicar em verde os cancelamentos das aquisições constantes do PA.</t>
    </r>
  </si>
  <si>
    <r>
      <rPr>
        <b/>
        <sz val="10"/>
        <color indexed="8"/>
        <rFont val="Calibri"/>
        <family val="2"/>
        <scheme val="minor"/>
      </rPr>
      <t>Adjudicações:</t>
    </r>
    <r>
      <rPr>
        <sz val="10"/>
        <color indexed="8"/>
        <rFont val="Calibri"/>
        <family val="2"/>
        <scheme val="minor"/>
      </rPr>
      <t xml:space="preserve"> Indicar em cinza as adjudicações realizadas.</t>
    </r>
  </si>
  <si>
    <t>Contratação de Solução informatizada para Gestão da Prestação de Contas das OSS</t>
  </si>
  <si>
    <t>Contratação de empresa especializada em serviços de Projetos Executivo e Curadoria Digital para a Biblioteca da Sefaz e Memorial da Sefaz</t>
  </si>
  <si>
    <t>4.24</t>
  </si>
  <si>
    <t>3.4.1</t>
  </si>
  <si>
    <t>Contratação de Consultoria para apoio à definição do modelo de cálculo da dívida publica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</si>
</sst>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-* #,##0_-;\-* #,##0_-;_-* &quot;-&quot;??_-;_-@_-"/>
    <numFmt numFmtId="167" formatCode="0.0%"/>
    <numFmt numFmtId="168" formatCode="_(* #,##0_);_(* \(#,##0\);_(* &quot;-&quot;??_);_(@_)"/>
  </numFmts>
  <fonts count="2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10"/>
      <color rgb="FFFFFFFF"/>
      <name val="Calibri"/>
      <family val="2"/>
      <scheme val="minor"/>
    </font>
    <font>
      <i/>
      <sz val="10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A6A6A6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rgb="FF808080"/>
      <name val="Calibri"/>
      <family val="2"/>
      <scheme val="minor"/>
    </font>
    <font>
      <sz val="10"/>
      <color rgb="FFBFBFBF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rgb="FFBFBFBF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3366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0070C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23">
    <xf numFmtId="0" fontId="0" fillId="0" borderId="0"/>
    <xf numFmtId="43" fontId="4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9" fontId="5" fillId="0" borderId="0" applyFill="0" applyBorder="0" applyAlignment="0" applyProtection="0"/>
    <xf numFmtId="0" fontId="5" fillId="0" borderId="0"/>
    <xf numFmtId="0" fontId="5" fillId="0" borderId="0"/>
    <xf numFmtId="0" fontId="6" fillId="0" borderId="0"/>
    <xf numFmtId="164" fontId="6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5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83">
    <xf numFmtId="0" fontId="0" fillId="0" borderId="0" xfId="0"/>
    <xf numFmtId="0" fontId="8" fillId="7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vertical="center" wrapText="1"/>
    </xf>
    <xf numFmtId="43" fontId="8" fillId="7" borderId="2" xfId="1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3" fontId="11" fillId="0" borderId="0" xfId="1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2" fillId="0" borderId="0" xfId="2" applyFont="1" applyAlignment="1">
      <alignment horizontal="left" vertical="center"/>
    </xf>
    <xf numFmtId="43" fontId="12" fillId="0" borderId="0" xfId="1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4" xfId="2" applyFont="1" applyFill="1" applyBorder="1" applyAlignment="1">
      <alignment horizontal="center" vertical="center" wrapText="1"/>
    </xf>
    <xf numFmtId="43" fontId="13" fillId="2" borderId="2" xfId="1" applyFont="1" applyFill="1" applyBorder="1" applyAlignment="1">
      <alignment horizontal="center" vertical="center" wrapText="1"/>
    </xf>
    <xf numFmtId="166" fontId="13" fillId="2" borderId="2" xfId="1" applyNumberFormat="1" applyFont="1" applyFill="1" applyBorder="1" applyAlignment="1">
      <alignment horizontal="center" vertical="center" wrapText="1"/>
    </xf>
    <xf numFmtId="10" fontId="13" fillId="2" borderId="2" xfId="2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3" fontId="9" fillId="3" borderId="2" xfId="3" applyNumberFormat="1" applyFont="1" applyFill="1" applyBorder="1" applyAlignment="1">
      <alignment horizontal="right" vertical="center" wrapText="1"/>
    </xf>
    <xf numFmtId="43" fontId="8" fillId="3" borderId="2" xfId="1" applyFont="1" applyFill="1" applyBorder="1" applyAlignment="1">
      <alignment vertical="center" wrapText="1"/>
    </xf>
    <xf numFmtId="166" fontId="12" fillId="3" borderId="2" xfId="1" applyNumberFormat="1" applyFont="1" applyFill="1" applyBorder="1" applyAlignment="1">
      <alignment vertical="center" wrapText="1"/>
    </xf>
    <xf numFmtId="9" fontId="9" fillId="3" borderId="2" xfId="0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17" fontId="8" fillId="3" borderId="2" xfId="0" applyNumberFormat="1" applyFont="1" applyFill="1" applyBorder="1" applyAlignment="1">
      <alignment horizontal="center" vertical="center" wrapText="1"/>
    </xf>
    <xf numFmtId="17" fontId="18" fillId="3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3" fontId="11" fillId="0" borderId="2" xfId="1" applyFont="1" applyBorder="1" applyAlignment="1">
      <alignment vertical="center" wrapText="1"/>
    </xf>
    <xf numFmtId="166" fontId="11" fillId="0" borderId="2" xfId="1" applyNumberFormat="1" applyFont="1" applyBorder="1" applyAlignment="1">
      <alignment vertical="center" wrapText="1"/>
    </xf>
    <xf numFmtId="10" fontId="9" fillId="0" borderId="0" xfId="0" applyNumberFormat="1" applyFont="1" applyAlignment="1">
      <alignment vertical="center" wrapText="1"/>
    </xf>
    <xf numFmtId="10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3" fontId="13" fillId="2" borderId="1" xfId="1" applyFont="1" applyFill="1" applyBorder="1" applyAlignment="1">
      <alignment horizontal="center" vertical="center" wrapText="1"/>
    </xf>
    <xf numFmtId="166" fontId="13" fillId="2" borderId="1" xfId="1" applyNumberFormat="1" applyFont="1" applyFill="1" applyBorder="1" applyAlignment="1">
      <alignment horizontal="center" vertical="center" wrapText="1"/>
    </xf>
    <xf numFmtId="10" fontId="13" fillId="2" borderId="1" xfId="2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43" fontId="8" fillId="4" borderId="2" xfId="1" applyFont="1" applyFill="1" applyBorder="1" applyAlignment="1">
      <alignment horizontal="center" vertical="center" wrapText="1"/>
    </xf>
    <xf numFmtId="166" fontId="8" fillId="4" borderId="2" xfId="1" applyNumberFormat="1" applyFont="1" applyFill="1" applyBorder="1" applyAlignment="1">
      <alignment vertical="center" wrapText="1"/>
    </xf>
    <xf numFmtId="9" fontId="8" fillId="4" borderId="2" xfId="0" applyNumberFormat="1" applyFont="1" applyFill="1" applyBorder="1" applyAlignment="1">
      <alignment horizontal="center" vertical="center" wrapText="1"/>
    </xf>
    <xf numFmtId="17" fontId="8" fillId="4" borderId="2" xfId="0" applyNumberFormat="1" applyFont="1" applyFill="1" applyBorder="1" applyAlignment="1">
      <alignment horizontal="center" vertical="center" wrapText="1"/>
    </xf>
    <xf numFmtId="17" fontId="8" fillId="7" borderId="2" xfId="0" applyNumberFormat="1" applyFont="1" applyFill="1" applyBorder="1" applyAlignment="1">
      <alignment horizontal="center" vertical="center" wrapText="1"/>
    </xf>
    <xf numFmtId="3" fontId="8" fillId="7" borderId="2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43" fontId="8" fillId="3" borderId="4" xfId="1" applyFont="1" applyFill="1" applyBorder="1" applyAlignment="1">
      <alignment vertical="center" wrapText="1"/>
    </xf>
    <xf numFmtId="166" fontId="8" fillId="3" borderId="4" xfId="1" applyNumberFormat="1" applyFont="1" applyFill="1" applyBorder="1" applyAlignment="1">
      <alignment vertical="center" wrapText="1"/>
    </xf>
    <xf numFmtId="166" fontId="12" fillId="7" borderId="4" xfId="1" applyNumberFormat="1" applyFont="1" applyFill="1" applyBorder="1" applyAlignment="1">
      <alignment horizontal="right" vertical="center" wrapText="1"/>
    </xf>
    <xf numFmtId="43" fontId="12" fillId="7" borderId="4" xfId="1" applyFont="1" applyFill="1" applyBorder="1" applyAlignment="1">
      <alignment horizontal="right" vertical="center" wrapText="1"/>
    </xf>
    <xf numFmtId="10" fontId="8" fillId="7" borderId="4" xfId="2" applyNumberFormat="1" applyFont="1" applyFill="1" applyBorder="1" applyAlignment="1">
      <alignment vertical="center" wrapText="1"/>
    </xf>
    <xf numFmtId="10" fontId="8" fillId="7" borderId="4" xfId="2" applyNumberFormat="1" applyFont="1" applyFill="1" applyBorder="1" applyAlignment="1">
      <alignment horizontal="center" vertical="center" wrapText="1"/>
    </xf>
    <xf numFmtId="0" fontId="8" fillId="7" borderId="4" xfId="2" applyFont="1" applyFill="1" applyBorder="1" applyAlignment="1">
      <alignment vertical="center" wrapText="1"/>
    </xf>
    <xf numFmtId="0" fontId="8" fillId="7" borderId="4" xfId="2" applyFont="1" applyFill="1" applyBorder="1" applyAlignment="1">
      <alignment horizontal="center" vertical="center" wrapText="1"/>
    </xf>
    <xf numFmtId="0" fontId="8" fillId="7" borderId="2" xfId="2" applyFont="1" applyFill="1" applyBorder="1" applyAlignment="1">
      <alignment vertical="center" wrapText="1"/>
    </xf>
    <xf numFmtId="0" fontId="8" fillId="7" borderId="2" xfId="2" applyFont="1" applyFill="1" applyBorder="1" applyAlignment="1">
      <alignment horizontal="center" vertical="center" wrapText="1"/>
    </xf>
    <xf numFmtId="0" fontId="9" fillId="7" borderId="0" xfId="0" applyFont="1" applyFill="1" applyAlignment="1">
      <alignment vertical="center" wrapText="1"/>
    </xf>
    <xf numFmtId="43" fontId="8" fillId="7" borderId="2" xfId="1" applyFont="1" applyFill="1" applyBorder="1" applyAlignment="1">
      <alignment horizontal="right" vertical="center" wrapText="1"/>
    </xf>
    <xf numFmtId="0" fontId="8" fillId="4" borderId="4" xfId="0" applyFont="1" applyFill="1" applyBorder="1" applyAlignment="1">
      <alignment horizontal="center" vertical="center" wrapText="1"/>
    </xf>
    <xf numFmtId="17" fontId="8" fillId="4" borderId="4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14" fillId="2" borderId="2" xfId="2" applyFont="1" applyFill="1" applyBorder="1" applyAlignment="1">
      <alignment horizontal="left" vertical="center" wrapText="1"/>
    </xf>
    <xf numFmtId="4" fontId="13" fillId="2" borderId="1" xfId="2" applyNumberFormat="1" applyFont="1" applyFill="1" applyBorder="1" applyAlignment="1">
      <alignment horizontal="center" vertical="center" wrapText="1"/>
    </xf>
    <xf numFmtId="43" fontId="8" fillId="4" borderId="4" xfId="1" applyFont="1" applyFill="1" applyBorder="1" applyAlignment="1">
      <alignment vertical="center" wrapText="1"/>
    </xf>
    <xf numFmtId="166" fontId="8" fillId="4" borderId="4" xfId="1" applyNumberFormat="1" applyFont="1" applyFill="1" applyBorder="1" applyAlignment="1">
      <alignment vertical="center" wrapText="1"/>
    </xf>
    <xf numFmtId="0" fontId="12" fillId="0" borderId="4" xfId="2" applyFont="1" applyBorder="1" applyAlignment="1">
      <alignment horizontal="right" vertical="center" wrapText="1"/>
    </xf>
    <xf numFmtId="43" fontId="11" fillId="0" borderId="4" xfId="1" applyFont="1" applyBorder="1" applyAlignment="1">
      <alignment vertical="center" wrapText="1"/>
    </xf>
    <xf numFmtId="166" fontId="11" fillId="0" borderId="4" xfId="1" applyNumberFormat="1" applyFont="1" applyBorder="1" applyAlignment="1">
      <alignment vertical="center" wrapText="1"/>
    </xf>
    <xf numFmtId="10" fontId="8" fillId="0" borderId="0" xfId="2" applyNumberFormat="1" applyFont="1" applyAlignment="1">
      <alignment vertical="center" wrapText="1"/>
    </xf>
    <xf numFmtId="10" fontId="8" fillId="0" borderId="0" xfId="2" applyNumberFormat="1" applyFont="1" applyAlignment="1">
      <alignment horizontal="center" vertical="center" wrapText="1"/>
    </xf>
    <xf numFmtId="0" fontId="8" fillId="0" borderId="0" xfId="2" applyFont="1" applyAlignment="1">
      <alignment vertical="center" wrapText="1"/>
    </xf>
    <xf numFmtId="0" fontId="8" fillId="0" borderId="0" xfId="2" applyFont="1" applyAlignment="1">
      <alignment horizontal="center" vertical="center" wrapText="1"/>
    </xf>
    <xf numFmtId="0" fontId="13" fillId="2" borderId="1" xfId="5" applyFont="1" applyFill="1" applyBorder="1" applyAlignment="1">
      <alignment horizontal="center" vertical="center" wrapText="1"/>
    </xf>
    <xf numFmtId="0" fontId="14" fillId="2" borderId="2" xfId="5" applyFont="1" applyFill="1" applyBorder="1" applyAlignment="1">
      <alignment horizontal="left" vertical="center" wrapText="1"/>
    </xf>
    <xf numFmtId="0" fontId="13" fillId="2" borderId="3" xfId="5" applyFont="1" applyFill="1" applyBorder="1" applyAlignment="1">
      <alignment horizontal="center" vertical="center" wrapText="1"/>
    </xf>
    <xf numFmtId="4" fontId="13" fillId="2" borderId="1" xfId="5" applyNumberFormat="1" applyFont="1" applyFill="1" applyBorder="1" applyAlignment="1">
      <alignment horizontal="center" vertical="center" wrapText="1"/>
    </xf>
    <xf numFmtId="10" fontId="13" fillId="2" borderId="1" xfId="5" applyNumberFormat="1" applyFont="1" applyFill="1" applyBorder="1" applyAlignment="1">
      <alignment horizontal="center" vertical="center" wrapText="1"/>
    </xf>
    <xf numFmtId="168" fontId="8" fillId="7" borderId="2" xfId="1" applyNumberFormat="1" applyFont="1" applyFill="1" applyBorder="1" applyAlignment="1">
      <alignment horizontal="right" vertical="center" wrapText="1"/>
    </xf>
    <xf numFmtId="0" fontId="12" fillId="0" borderId="10" xfId="2" applyFont="1" applyBorder="1" applyAlignment="1">
      <alignment horizontal="right" vertical="center" wrapText="1"/>
    </xf>
    <xf numFmtId="43" fontId="12" fillId="0" borderId="4" xfId="1" applyFont="1" applyBorder="1" applyAlignment="1">
      <alignment horizontal="center" vertical="center" wrapText="1"/>
    </xf>
    <xf numFmtId="166" fontId="12" fillId="0" borderId="4" xfId="1" applyNumberFormat="1" applyFont="1" applyBorder="1" applyAlignment="1">
      <alignment horizontal="center" vertical="center" wrapText="1"/>
    </xf>
    <xf numFmtId="0" fontId="12" fillId="5" borderId="7" xfId="2" applyFont="1" applyFill="1" applyBorder="1" applyAlignment="1">
      <alignment horizontal="right" vertical="center" wrapText="1"/>
    </xf>
    <xf numFmtId="43" fontId="12" fillId="5" borderId="2" xfId="1" applyFont="1" applyFill="1" applyBorder="1" applyAlignment="1">
      <alignment horizontal="center" vertical="center" wrapText="1"/>
    </xf>
    <xf numFmtId="166" fontId="12" fillId="5" borderId="2" xfId="1" applyNumberFormat="1" applyFont="1" applyFill="1" applyBorder="1" applyAlignment="1">
      <alignment horizontal="center" vertical="center" wrapText="1"/>
    </xf>
    <xf numFmtId="43" fontId="9" fillId="0" borderId="0" xfId="1" applyFont="1" applyAlignment="1">
      <alignment vertical="center" wrapText="1"/>
    </xf>
    <xf numFmtId="166" fontId="9" fillId="0" borderId="0" xfId="1" applyNumberFormat="1" applyFont="1" applyAlignment="1">
      <alignment vertical="center" wrapText="1"/>
    </xf>
    <xf numFmtId="0" fontId="21" fillId="3" borderId="0" xfId="0" applyFont="1" applyFill="1" applyBorder="1" applyAlignment="1">
      <alignment horizontal="center" vertical="center" wrapText="1"/>
    </xf>
    <xf numFmtId="167" fontId="9" fillId="0" borderId="0" xfId="14" applyNumberFormat="1" applyFont="1" applyAlignment="1">
      <alignment vertical="center" wrapText="1"/>
    </xf>
    <xf numFmtId="17" fontId="21" fillId="3" borderId="0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7" fontId="22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3" fontId="22" fillId="0" borderId="0" xfId="1" applyFont="1" applyAlignment="1">
      <alignment horizontal="right" vertical="center" wrapText="1"/>
    </xf>
    <xf numFmtId="9" fontId="22" fillId="0" borderId="0" xfId="0" applyNumberFormat="1" applyFont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8" fillId="0" borderId="2" xfId="6" applyFont="1" applyBorder="1" applyAlignment="1">
      <alignment vertical="center" wrapText="1"/>
    </xf>
    <xf numFmtId="43" fontId="23" fillId="0" borderId="0" xfId="1" applyFont="1" applyAlignment="1">
      <alignment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4" fontId="23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43" fontId="8" fillId="0" borderId="0" xfId="1" applyFont="1" applyAlignment="1">
      <alignment horizontal="left" vertical="center" wrapText="1"/>
    </xf>
    <xf numFmtId="164" fontId="8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165" fontId="9" fillId="0" borderId="0" xfId="1" applyNumberFormat="1" applyFont="1" applyAlignment="1">
      <alignment horizontal="left" vertical="center" wrapText="1"/>
    </xf>
    <xf numFmtId="165" fontId="11" fillId="0" borderId="0" xfId="1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43" fontId="26" fillId="0" borderId="0" xfId="1" applyFont="1" applyAlignment="1">
      <alignment vertical="center" wrapText="1"/>
    </xf>
    <xf numFmtId="166" fontId="11" fillId="0" borderId="0" xfId="1" applyNumberFormat="1" applyFont="1" applyAlignment="1">
      <alignment vertical="center" wrapText="1"/>
    </xf>
    <xf numFmtId="10" fontId="11" fillId="0" borderId="0" xfId="0" applyNumberFormat="1" applyFont="1" applyAlignment="1">
      <alignment vertical="center" wrapText="1"/>
    </xf>
    <xf numFmtId="10" fontId="11" fillId="0" borderId="0" xfId="0" applyNumberFormat="1" applyFont="1" applyAlignment="1">
      <alignment horizontal="center" vertical="center" wrapText="1"/>
    </xf>
    <xf numFmtId="0" fontId="9" fillId="0" borderId="0" xfId="0" applyFont="1"/>
    <xf numFmtId="43" fontId="12" fillId="0" borderId="4" xfId="1" applyFont="1" applyBorder="1" applyAlignment="1">
      <alignment vertical="center" wrapText="1"/>
    </xf>
    <xf numFmtId="9" fontId="20" fillId="0" borderId="4" xfId="4" applyFont="1" applyBorder="1" applyAlignment="1">
      <alignment horizontal="center" vertical="center" wrapText="1"/>
    </xf>
    <xf numFmtId="17" fontId="20" fillId="0" borderId="4" xfId="0" applyNumberFormat="1" applyFont="1" applyBorder="1" applyAlignment="1">
      <alignment horizontal="center" vertical="center" wrapText="1"/>
    </xf>
    <xf numFmtId="14" fontId="20" fillId="0" borderId="4" xfId="5" applyNumberFormat="1" applyFont="1" applyBorder="1" applyAlignment="1">
      <alignment horizontal="center" vertical="center" wrapText="1"/>
    </xf>
    <xf numFmtId="0" fontId="20" fillId="0" borderId="4" xfId="2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8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7" fillId="7" borderId="12" xfId="0" applyFont="1" applyFill="1" applyBorder="1" applyAlignment="1">
      <alignment horizontal="center" vertical="center" wrapText="1"/>
    </xf>
    <xf numFmtId="0" fontId="7" fillId="7" borderId="13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165" fontId="7" fillId="7" borderId="2" xfId="10" applyFont="1" applyFill="1" applyBorder="1" applyAlignment="1">
      <alignment horizontal="right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9" fontId="8" fillId="4" borderId="2" xfId="0" applyNumberFormat="1" applyFont="1" applyFill="1" applyBorder="1" applyAlignment="1">
      <alignment horizontal="center" vertical="center" wrapText="1"/>
    </xf>
    <xf numFmtId="17" fontId="8" fillId="4" borderId="2" xfId="0" applyNumberFormat="1" applyFont="1" applyFill="1" applyBorder="1" applyAlignment="1">
      <alignment horizontal="center" vertical="center" wrapText="1"/>
    </xf>
    <xf numFmtId="17" fontId="8" fillId="7" borderId="2" xfId="0" applyNumberFormat="1" applyFont="1" applyFill="1" applyBorder="1" applyAlignment="1">
      <alignment horizontal="center" vertical="center" wrapText="1"/>
    </xf>
    <xf numFmtId="3" fontId="8" fillId="7" borderId="2" xfId="0" applyNumberFormat="1" applyFont="1" applyFill="1" applyBorder="1" applyAlignment="1">
      <alignment horizontal="center" vertical="center" wrapText="1"/>
    </xf>
    <xf numFmtId="0" fontId="7" fillId="7" borderId="13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8" fillId="0" borderId="2" xfId="6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2" fillId="0" borderId="8" xfId="2" applyFont="1" applyBorder="1" applyAlignment="1">
      <alignment horizontal="right" vertical="center" wrapText="1"/>
    </xf>
    <xf numFmtId="0" fontId="12" fillId="0" borderId="9" xfId="2" applyFont="1" applyBorder="1" applyAlignment="1">
      <alignment horizontal="right" vertical="center" wrapText="1"/>
    </xf>
    <xf numFmtId="0" fontId="12" fillId="0" borderId="10" xfId="2" applyFont="1" applyBorder="1" applyAlignment="1">
      <alignment horizontal="right" vertical="center" wrapText="1"/>
    </xf>
    <xf numFmtId="0" fontId="12" fillId="5" borderId="5" xfId="2" applyFont="1" applyFill="1" applyBorder="1" applyAlignment="1">
      <alignment horizontal="right" vertical="center" wrapText="1"/>
    </xf>
    <xf numFmtId="0" fontId="12" fillId="5" borderId="6" xfId="2" applyFont="1" applyFill="1" applyBorder="1" applyAlignment="1">
      <alignment horizontal="right" vertical="center" wrapText="1"/>
    </xf>
    <xf numFmtId="0" fontId="12" fillId="5" borderId="7" xfId="2" applyFont="1" applyFill="1" applyBorder="1" applyAlignment="1">
      <alignment horizontal="right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2" fillId="0" borderId="4" xfId="2" applyFont="1" applyBorder="1" applyAlignment="1">
      <alignment horizontal="right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5" xfId="5" applyFont="1" applyFill="1" applyBorder="1" applyAlignment="1">
      <alignment horizontal="left" vertical="center" wrapText="1"/>
    </xf>
    <xf numFmtId="0" fontId="14" fillId="2" borderId="6" xfId="5" applyFont="1" applyFill="1" applyBorder="1" applyAlignment="1">
      <alignment horizontal="left" vertical="center" wrapText="1"/>
    </xf>
    <xf numFmtId="0" fontId="14" fillId="2" borderId="7" xfId="5" applyFont="1" applyFill="1" applyBorder="1" applyAlignment="1">
      <alignment horizontal="left" vertical="center" wrapText="1"/>
    </xf>
    <xf numFmtId="0" fontId="13" fillId="2" borderId="1" xfId="5" applyFont="1" applyFill="1" applyBorder="1" applyAlignment="1">
      <alignment horizontal="center" vertical="center" wrapText="1"/>
    </xf>
    <xf numFmtId="0" fontId="13" fillId="2" borderId="3" xfId="5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5" applyFont="1" applyFill="1" applyBorder="1" applyAlignment="1">
      <alignment horizontal="center" vertical="center" wrapText="1"/>
    </xf>
    <xf numFmtId="0" fontId="14" fillId="2" borderId="2" xfId="5" applyFont="1" applyFill="1" applyBorder="1" applyAlignment="1">
      <alignment horizontal="left" vertical="center" wrapText="1"/>
    </xf>
    <xf numFmtId="0" fontId="13" fillId="2" borderId="2" xfId="5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2" applyFont="1" applyFill="1" applyBorder="1" applyAlignment="1">
      <alignment horizontal="left" vertical="center" wrapText="1"/>
    </xf>
    <xf numFmtId="166" fontId="12" fillId="7" borderId="4" xfId="1" applyNumberFormat="1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4" xfId="2" applyFont="1" applyFill="1" applyBorder="1" applyAlignment="1">
      <alignment horizontal="center" vertical="center" wrapText="1"/>
    </xf>
  </cellXfs>
  <cellStyles count="23">
    <cellStyle name="Comma" xfId="1" builtinId="3"/>
    <cellStyle name="Moeda 2" xfId="3" xr:uid="{00000000-0005-0000-0000-000000000000}"/>
    <cellStyle name="Moeda 2 2" xfId="11" xr:uid="{00000000-0005-0000-0000-000001000000}"/>
    <cellStyle name="Moeda 2 2 2" xfId="20" xr:uid="{00000000-0005-0000-0000-000002000000}"/>
    <cellStyle name="Moeda 2 3" xfId="15" xr:uid="{00000000-0005-0000-0000-000003000000}"/>
    <cellStyle name="Moeda 4" xfId="8" xr:uid="{00000000-0005-0000-0000-000004000000}"/>
    <cellStyle name="Moeda 4 2" xfId="13" xr:uid="{00000000-0005-0000-0000-000005000000}"/>
    <cellStyle name="Moeda 4 2 2" xfId="22" xr:uid="{00000000-0005-0000-0000-000006000000}"/>
    <cellStyle name="Moeda 4 3" xfId="17" xr:uid="{00000000-0005-0000-0000-000007000000}"/>
    <cellStyle name="Normal" xfId="0" builtinId="0"/>
    <cellStyle name="Normal 2" xfId="2" xr:uid="{00000000-0005-0000-0000-000009000000}"/>
    <cellStyle name="Normal 2 2 2" xfId="5" xr:uid="{00000000-0005-0000-0000-00000A000000}"/>
    <cellStyle name="Normal 3 2" xfId="6" xr:uid="{00000000-0005-0000-0000-00000B000000}"/>
    <cellStyle name="Normal 6" xfId="7" xr:uid="{00000000-0005-0000-0000-00000C000000}"/>
    <cellStyle name="Normal 6 2" xfId="12" xr:uid="{00000000-0005-0000-0000-00000D000000}"/>
    <cellStyle name="Normal 6 2 2" xfId="21" xr:uid="{00000000-0005-0000-0000-00000E000000}"/>
    <cellStyle name="Normal 6 3" xfId="16" xr:uid="{00000000-0005-0000-0000-00000F000000}"/>
    <cellStyle name="Normal 7" xfId="9" xr:uid="{00000000-0005-0000-0000-000010000000}"/>
    <cellStyle name="Normal 7 2" xfId="18" xr:uid="{00000000-0005-0000-0000-000011000000}"/>
    <cellStyle name="Percent" xfId="14" builtinId="5"/>
    <cellStyle name="Porcentagem 2" xfId="4" xr:uid="{00000000-0005-0000-0000-000013000000}"/>
    <cellStyle name="Vírgula 2" xfId="10" xr:uid="{00000000-0005-0000-0000-000015000000}"/>
    <cellStyle name="Vírgula 2 2" xfId="19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66"/>
  <sheetViews>
    <sheetView tabSelected="1" topLeftCell="A99" zoomScale="80" zoomScaleNormal="80" workbookViewId="0">
      <selection activeCell="A101" sqref="A101"/>
    </sheetView>
  </sheetViews>
  <sheetFormatPr defaultColWidth="8.69921875" defaultRowHeight="13.8" x14ac:dyDescent="0.3"/>
  <cols>
    <col min="1" max="1" width="5.69921875" style="35" customWidth="1"/>
    <col min="2" max="3" width="13.69921875" style="13" customWidth="1"/>
    <col min="4" max="4" width="15.69921875" style="13" customWidth="1"/>
    <col min="5" max="5" width="42.69921875" style="13" customWidth="1"/>
    <col min="6" max="6" width="17.8984375" style="13" customWidth="1"/>
    <col min="7" max="7" width="15.5" style="13" customWidth="1"/>
    <col min="8" max="8" width="27.19921875" style="35" customWidth="1"/>
    <col min="9" max="10" width="29" style="35" customWidth="1"/>
    <col min="11" max="11" width="19.5" style="101" customWidth="1"/>
    <col min="12" max="12" width="21.19921875" style="87" customWidth="1"/>
    <col min="13" max="13" width="19.3984375" style="33" customWidth="1"/>
    <col min="14" max="14" width="19.69921875" style="34" customWidth="1"/>
    <col min="15" max="15" width="17.5" style="13" customWidth="1"/>
    <col min="16" max="16" width="13.09765625" style="35" customWidth="1"/>
    <col min="17" max="17" width="16.8984375" style="35" customWidth="1"/>
    <col min="18" max="18" width="24" style="13" customWidth="1"/>
    <col min="19" max="19" width="18.8984375" style="35" customWidth="1"/>
    <col min="20" max="20" width="18.5" style="35" customWidth="1"/>
    <col min="21" max="16384" width="8.69921875" style="13"/>
  </cols>
  <sheetData>
    <row r="1" spans="1:20" s="9" customFormat="1" x14ac:dyDescent="0.3">
      <c r="A1" s="4"/>
      <c r="B1" s="5" t="s">
        <v>397</v>
      </c>
      <c r="C1" s="6"/>
      <c r="D1" s="6"/>
      <c r="E1" s="6"/>
      <c r="F1" s="6"/>
      <c r="G1" s="6"/>
      <c r="H1" s="6"/>
      <c r="I1" s="6"/>
      <c r="J1" s="6"/>
      <c r="K1" s="7"/>
      <c r="L1" s="6"/>
      <c r="M1" s="6"/>
      <c r="N1" s="8"/>
      <c r="O1" s="6"/>
      <c r="P1" s="8"/>
      <c r="Q1" s="8"/>
      <c r="R1" s="6"/>
      <c r="S1" s="6"/>
      <c r="T1" s="8"/>
    </row>
    <row r="2" spans="1:20" s="9" customFormat="1" x14ac:dyDescent="0.3">
      <c r="A2" s="4"/>
      <c r="B2" s="10"/>
      <c r="C2" s="10"/>
      <c r="D2" s="10"/>
      <c r="E2" s="4"/>
      <c r="F2" s="10"/>
      <c r="G2" s="10"/>
      <c r="H2" s="10"/>
      <c r="I2" s="4"/>
      <c r="J2" s="10"/>
      <c r="K2" s="11"/>
      <c r="L2" s="4"/>
      <c r="M2" s="10"/>
      <c r="N2" s="12"/>
      <c r="O2" s="4"/>
      <c r="P2" s="12"/>
      <c r="Q2" s="12"/>
      <c r="R2" s="4"/>
      <c r="S2" s="10"/>
      <c r="T2" s="12"/>
    </row>
    <row r="3" spans="1:20" x14ac:dyDescent="0.3">
      <c r="A3" s="178">
        <v>1</v>
      </c>
      <c r="B3" s="175" t="s">
        <v>0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</row>
    <row r="4" spans="1:20" ht="15.6" customHeight="1" x14ac:dyDescent="0.3">
      <c r="A4" s="180"/>
      <c r="B4" s="169" t="s">
        <v>1</v>
      </c>
      <c r="C4" s="14"/>
      <c r="D4" s="168" t="s">
        <v>2</v>
      </c>
      <c r="E4" s="168" t="s">
        <v>3</v>
      </c>
      <c r="F4" s="168" t="s">
        <v>400</v>
      </c>
      <c r="G4" s="168" t="s">
        <v>4</v>
      </c>
      <c r="H4" s="168" t="s">
        <v>5</v>
      </c>
      <c r="I4" s="15"/>
      <c r="J4" s="15"/>
      <c r="K4" s="168" t="s">
        <v>6</v>
      </c>
      <c r="L4" s="168"/>
      <c r="M4" s="168"/>
      <c r="N4" s="168"/>
      <c r="O4" s="168" t="s">
        <v>7</v>
      </c>
      <c r="P4" s="168" t="s">
        <v>8</v>
      </c>
      <c r="Q4" s="168"/>
      <c r="R4" s="168" t="s">
        <v>9</v>
      </c>
      <c r="S4" s="168" t="s">
        <v>10</v>
      </c>
      <c r="T4" s="168" t="s">
        <v>11</v>
      </c>
    </row>
    <row r="5" spans="1:20" ht="66" customHeight="1" x14ac:dyDescent="0.3">
      <c r="A5" s="181"/>
      <c r="B5" s="182"/>
      <c r="C5" s="16"/>
      <c r="D5" s="168"/>
      <c r="E5" s="168"/>
      <c r="F5" s="168"/>
      <c r="G5" s="168"/>
      <c r="H5" s="168"/>
      <c r="I5" s="15"/>
      <c r="J5" s="15"/>
      <c r="K5" s="17" t="s">
        <v>12</v>
      </c>
      <c r="L5" s="18" t="s">
        <v>13</v>
      </c>
      <c r="M5" s="19" t="s">
        <v>14</v>
      </c>
      <c r="N5" s="19" t="s">
        <v>15</v>
      </c>
      <c r="O5" s="168"/>
      <c r="P5" s="15" t="s">
        <v>16</v>
      </c>
      <c r="Q5" s="15" t="s">
        <v>17</v>
      </c>
      <c r="R5" s="168"/>
      <c r="S5" s="168"/>
      <c r="T5" s="168"/>
    </row>
    <row r="6" spans="1:20" ht="27" customHeight="1" x14ac:dyDescent="0.3">
      <c r="A6" s="20"/>
      <c r="B6" s="20"/>
      <c r="C6" s="20"/>
      <c r="D6" s="21"/>
      <c r="E6" s="22"/>
      <c r="F6" s="22"/>
      <c r="G6" s="20"/>
      <c r="H6" s="23"/>
      <c r="I6" s="23"/>
      <c r="J6" s="23"/>
      <c r="K6" s="24"/>
      <c r="L6" s="25"/>
      <c r="M6" s="26"/>
      <c r="N6" s="26"/>
      <c r="O6" s="27"/>
      <c r="P6" s="28"/>
      <c r="Q6" s="28"/>
      <c r="R6" s="29"/>
      <c r="S6" s="22"/>
      <c r="T6" s="22"/>
    </row>
    <row r="7" spans="1:20" x14ac:dyDescent="0.3">
      <c r="A7" s="179" t="s">
        <v>18</v>
      </c>
      <c r="B7" s="179"/>
      <c r="C7" s="179"/>
      <c r="D7" s="179"/>
      <c r="E7" s="179"/>
      <c r="F7" s="179"/>
      <c r="G7" s="179"/>
      <c r="H7" s="179"/>
      <c r="I7" s="30"/>
      <c r="J7" s="30"/>
      <c r="K7" s="31">
        <f>SUM(K6:K6)</f>
        <v>0</v>
      </c>
      <c r="L7" s="32">
        <f>SUM(L6:L6)</f>
        <v>0</v>
      </c>
    </row>
    <row r="8" spans="1:20" x14ac:dyDescent="0.3">
      <c r="A8" s="177">
        <v>2</v>
      </c>
      <c r="B8" s="175" t="s">
        <v>19</v>
      </c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</row>
    <row r="9" spans="1:20" ht="15.6" customHeight="1" x14ac:dyDescent="0.3">
      <c r="A9" s="177"/>
      <c r="B9" s="168" t="s">
        <v>20</v>
      </c>
      <c r="C9" s="15"/>
      <c r="D9" s="168" t="s">
        <v>2</v>
      </c>
      <c r="E9" s="168" t="s">
        <v>21</v>
      </c>
      <c r="F9" s="168" t="s">
        <v>400</v>
      </c>
      <c r="G9" s="168" t="s">
        <v>4</v>
      </c>
      <c r="H9" s="168" t="s">
        <v>5</v>
      </c>
      <c r="I9" s="15"/>
      <c r="J9" s="15"/>
      <c r="K9" s="168" t="s">
        <v>22</v>
      </c>
      <c r="L9" s="168"/>
      <c r="M9" s="168"/>
      <c r="N9" s="168"/>
      <c r="O9" s="168" t="s">
        <v>23</v>
      </c>
      <c r="P9" s="168" t="s">
        <v>24</v>
      </c>
      <c r="Q9" s="168"/>
      <c r="R9" s="168" t="s">
        <v>25</v>
      </c>
      <c r="S9" s="168" t="s">
        <v>10</v>
      </c>
      <c r="T9" s="168" t="s">
        <v>11</v>
      </c>
    </row>
    <row r="10" spans="1:20" ht="47.25" customHeight="1" x14ac:dyDescent="0.3">
      <c r="A10" s="178"/>
      <c r="B10" s="169"/>
      <c r="C10" s="14"/>
      <c r="D10" s="169"/>
      <c r="E10" s="169"/>
      <c r="F10" s="169"/>
      <c r="G10" s="169"/>
      <c r="H10" s="169"/>
      <c r="I10" s="14"/>
      <c r="J10" s="14"/>
      <c r="K10" s="36" t="s">
        <v>12</v>
      </c>
      <c r="L10" s="37" t="s">
        <v>26</v>
      </c>
      <c r="M10" s="38" t="s">
        <v>14</v>
      </c>
      <c r="N10" s="38" t="s">
        <v>15</v>
      </c>
      <c r="O10" s="169"/>
      <c r="P10" s="14" t="s">
        <v>16</v>
      </c>
      <c r="Q10" s="14" t="s">
        <v>17</v>
      </c>
      <c r="R10" s="169"/>
      <c r="S10" s="169"/>
      <c r="T10" s="169"/>
    </row>
    <row r="11" spans="1:20" ht="55.2" x14ac:dyDescent="0.3">
      <c r="A11" s="1" t="s">
        <v>30</v>
      </c>
      <c r="B11" s="1" t="s">
        <v>248</v>
      </c>
      <c r="C11" s="39"/>
      <c r="D11" s="1" t="s">
        <v>27</v>
      </c>
      <c r="E11" s="1" t="s">
        <v>31</v>
      </c>
      <c r="F11" s="1" t="s">
        <v>99</v>
      </c>
      <c r="G11" s="39"/>
      <c r="H11" s="39" t="s">
        <v>289</v>
      </c>
      <c r="I11" s="39"/>
      <c r="J11" s="39"/>
      <c r="K11" s="40">
        <v>1190000</v>
      </c>
      <c r="L11" s="41">
        <f t="shared" ref="L11:L54" si="0">K11/5.1</f>
        <v>233333.33333333334</v>
      </c>
      <c r="M11" s="42">
        <v>1</v>
      </c>
      <c r="N11" s="42">
        <v>0</v>
      </c>
      <c r="O11" s="1" t="s">
        <v>28</v>
      </c>
      <c r="P11" s="135" t="s">
        <v>317</v>
      </c>
      <c r="Q11" s="135" t="s">
        <v>37</v>
      </c>
      <c r="R11" s="39"/>
      <c r="S11" s="43"/>
      <c r="T11" s="1" t="s">
        <v>29</v>
      </c>
    </row>
    <row r="12" spans="1:20" ht="47.25" customHeight="1" x14ac:dyDescent="0.3">
      <c r="A12" s="1" t="s">
        <v>33</v>
      </c>
      <c r="B12" s="1" t="s">
        <v>248</v>
      </c>
      <c r="C12" s="39"/>
      <c r="D12" s="1" t="s">
        <v>157</v>
      </c>
      <c r="E12" s="1" t="s">
        <v>34</v>
      </c>
      <c r="F12" s="1" t="s">
        <v>99</v>
      </c>
      <c r="G12" s="39"/>
      <c r="H12" s="39" t="s">
        <v>290</v>
      </c>
      <c r="I12" s="39"/>
      <c r="J12" s="39"/>
      <c r="K12" s="40">
        <v>300000</v>
      </c>
      <c r="L12" s="41">
        <f t="shared" si="0"/>
        <v>58823.529411764714</v>
      </c>
      <c r="M12" s="42">
        <v>1</v>
      </c>
      <c r="N12" s="42">
        <v>0</v>
      </c>
      <c r="O12" s="1" t="s">
        <v>28</v>
      </c>
      <c r="P12" s="141">
        <v>43831</v>
      </c>
      <c r="Q12" s="135" t="s">
        <v>37</v>
      </c>
      <c r="R12" s="39"/>
      <c r="S12" s="43"/>
      <c r="T12" s="1" t="s">
        <v>29</v>
      </c>
    </row>
    <row r="13" spans="1:20" ht="47.25" customHeight="1" x14ac:dyDescent="0.3">
      <c r="A13" s="1" t="s">
        <v>35</v>
      </c>
      <c r="B13" s="1" t="s">
        <v>248</v>
      </c>
      <c r="C13" s="39"/>
      <c r="D13" s="1" t="s">
        <v>157</v>
      </c>
      <c r="E13" s="1" t="s">
        <v>36</v>
      </c>
      <c r="F13" s="1" t="s">
        <v>288</v>
      </c>
      <c r="G13" s="39"/>
      <c r="H13" s="39" t="s">
        <v>291</v>
      </c>
      <c r="I13" s="39"/>
      <c r="J13" s="39"/>
      <c r="K13" s="40">
        <v>493600</v>
      </c>
      <c r="L13" s="41">
        <f t="shared" si="0"/>
        <v>96784.313725490196</v>
      </c>
      <c r="M13" s="42">
        <v>1</v>
      </c>
      <c r="N13" s="42">
        <v>0</v>
      </c>
      <c r="O13" s="1" t="s">
        <v>28</v>
      </c>
      <c r="P13" s="135" t="s">
        <v>37</v>
      </c>
      <c r="Q13" s="135" t="s">
        <v>37</v>
      </c>
      <c r="R13" s="39"/>
      <c r="S13" s="43"/>
      <c r="T13" s="1" t="s">
        <v>29</v>
      </c>
    </row>
    <row r="14" spans="1:20" ht="47.25" customHeight="1" x14ac:dyDescent="0.3">
      <c r="A14" s="1" t="s">
        <v>38</v>
      </c>
      <c r="B14" s="1" t="s">
        <v>248</v>
      </c>
      <c r="C14" s="39"/>
      <c r="D14" s="1" t="s">
        <v>157</v>
      </c>
      <c r="E14" s="1" t="s">
        <v>39</v>
      </c>
      <c r="F14" s="1" t="s">
        <v>99</v>
      </c>
      <c r="G14" s="39"/>
      <c r="H14" s="39"/>
      <c r="I14" s="39"/>
      <c r="J14" s="39"/>
      <c r="K14" s="40">
        <v>100000</v>
      </c>
      <c r="L14" s="41">
        <f t="shared" si="0"/>
        <v>19607.843137254902</v>
      </c>
      <c r="M14" s="42">
        <v>1</v>
      </c>
      <c r="N14" s="42">
        <v>0</v>
      </c>
      <c r="O14" s="1" t="s">
        <v>28</v>
      </c>
      <c r="P14" s="141">
        <v>44348</v>
      </c>
      <c r="Q14" s="141">
        <v>44440</v>
      </c>
      <c r="R14" s="39"/>
      <c r="S14" s="43"/>
      <c r="T14" s="1" t="s">
        <v>32</v>
      </c>
    </row>
    <row r="15" spans="1:20" ht="47.25" customHeight="1" x14ac:dyDescent="0.3">
      <c r="A15" s="1" t="s">
        <v>40</v>
      </c>
      <c r="B15" s="1" t="s">
        <v>248</v>
      </c>
      <c r="C15" s="39"/>
      <c r="D15" s="1" t="s">
        <v>41</v>
      </c>
      <c r="E15" s="1" t="s">
        <v>42</v>
      </c>
      <c r="F15" s="1" t="s">
        <v>99</v>
      </c>
      <c r="G15" s="39"/>
      <c r="H15" s="39" t="s">
        <v>292</v>
      </c>
      <c r="I15" s="39"/>
      <c r="J15" s="39"/>
      <c r="K15" s="40">
        <v>3500000</v>
      </c>
      <c r="L15" s="41">
        <f t="shared" si="0"/>
        <v>686274.50980392157</v>
      </c>
      <c r="M15" s="42">
        <v>1</v>
      </c>
      <c r="N15" s="42">
        <v>0</v>
      </c>
      <c r="O15" s="1" t="s">
        <v>28</v>
      </c>
      <c r="P15" s="135" t="s">
        <v>318</v>
      </c>
      <c r="Q15" s="141">
        <v>44317</v>
      </c>
      <c r="R15" s="39"/>
      <c r="S15" s="43"/>
      <c r="T15" s="1" t="s">
        <v>29</v>
      </c>
    </row>
    <row r="16" spans="1:20" ht="47.25" customHeight="1" x14ac:dyDescent="0.3">
      <c r="A16" s="1" t="s">
        <v>44</v>
      </c>
      <c r="B16" s="1" t="s">
        <v>248</v>
      </c>
      <c r="C16" s="39"/>
      <c r="D16" s="1" t="s">
        <v>98</v>
      </c>
      <c r="E16" s="1" t="s">
        <v>45</v>
      </c>
      <c r="F16" s="1" t="s">
        <v>99</v>
      </c>
      <c r="G16" s="39"/>
      <c r="H16" s="39" t="s">
        <v>293</v>
      </c>
      <c r="I16" s="39"/>
      <c r="J16" s="39"/>
      <c r="K16" s="40">
        <v>1205490</v>
      </c>
      <c r="L16" s="41">
        <f t="shared" si="0"/>
        <v>236370.58823529413</v>
      </c>
      <c r="M16" s="42">
        <v>1</v>
      </c>
      <c r="N16" s="42">
        <v>0</v>
      </c>
      <c r="O16" s="1" t="s">
        <v>28</v>
      </c>
      <c r="P16" s="141">
        <v>43922</v>
      </c>
      <c r="Q16" s="141">
        <v>44378</v>
      </c>
      <c r="R16" s="39"/>
      <c r="S16" s="43"/>
      <c r="T16" s="1" t="s">
        <v>29</v>
      </c>
    </row>
    <row r="17" spans="1:20" ht="47.25" customHeight="1" x14ac:dyDescent="0.3">
      <c r="A17" s="1" t="s">
        <v>46</v>
      </c>
      <c r="B17" s="1" t="s">
        <v>248</v>
      </c>
      <c r="C17" s="39"/>
      <c r="D17" s="1" t="s">
        <v>98</v>
      </c>
      <c r="E17" s="1" t="s">
        <v>47</v>
      </c>
      <c r="F17" s="1" t="s">
        <v>99</v>
      </c>
      <c r="G17" s="39"/>
      <c r="H17" s="39" t="s">
        <v>294</v>
      </c>
      <c r="I17" s="39"/>
      <c r="J17" s="39"/>
      <c r="K17" s="40">
        <v>1200000</v>
      </c>
      <c r="L17" s="41">
        <f t="shared" si="0"/>
        <v>235294.11764705885</v>
      </c>
      <c r="M17" s="42">
        <v>1</v>
      </c>
      <c r="N17" s="42">
        <v>0</v>
      </c>
      <c r="O17" s="1" t="s">
        <v>28</v>
      </c>
      <c r="P17" s="135" t="s">
        <v>319</v>
      </c>
      <c r="Q17" s="141">
        <v>44378</v>
      </c>
      <c r="R17" s="39"/>
      <c r="S17" s="43"/>
      <c r="T17" s="1" t="s">
        <v>32</v>
      </c>
    </row>
    <row r="18" spans="1:20" ht="47.25" customHeight="1" x14ac:dyDescent="0.3">
      <c r="A18" s="1" t="s">
        <v>48</v>
      </c>
      <c r="B18" s="1" t="s">
        <v>248</v>
      </c>
      <c r="C18" s="39"/>
      <c r="D18" s="1" t="s">
        <v>49</v>
      </c>
      <c r="E18" s="1" t="s">
        <v>50</v>
      </c>
      <c r="F18" s="1" t="s">
        <v>99</v>
      </c>
      <c r="G18" s="39"/>
      <c r="H18" s="39"/>
      <c r="I18" s="39"/>
      <c r="J18" s="39"/>
      <c r="K18" s="40">
        <v>2500000</v>
      </c>
      <c r="L18" s="41">
        <f t="shared" si="0"/>
        <v>490196.07843137259</v>
      </c>
      <c r="M18" s="42">
        <v>1</v>
      </c>
      <c r="N18" s="42">
        <v>0</v>
      </c>
      <c r="O18" s="1" t="s">
        <v>28</v>
      </c>
      <c r="P18" s="135" t="s">
        <v>319</v>
      </c>
      <c r="Q18" s="141">
        <v>44378</v>
      </c>
      <c r="R18" s="39"/>
      <c r="S18" s="43"/>
      <c r="T18" s="1" t="s">
        <v>32</v>
      </c>
    </row>
    <row r="19" spans="1:20" ht="47.25" customHeight="1" x14ac:dyDescent="0.3">
      <c r="A19" s="1" t="s">
        <v>51</v>
      </c>
      <c r="B19" s="1" t="s">
        <v>248</v>
      </c>
      <c r="C19" s="39"/>
      <c r="D19" s="1" t="s">
        <v>49</v>
      </c>
      <c r="E19" s="1" t="s">
        <v>259</v>
      </c>
      <c r="F19" s="1" t="s">
        <v>99</v>
      </c>
      <c r="G19" s="39"/>
      <c r="H19" s="39"/>
      <c r="I19" s="39"/>
      <c r="J19" s="39"/>
      <c r="K19" s="40">
        <v>3500000</v>
      </c>
      <c r="L19" s="41">
        <f t="shared" si="0"/>
        <v>686274.50980392157</v>
      </c>
      <c r="M19" s="42">
        <v>1</v>
      </c>
      <c r="N19" s="42">
        <v>0</v>
      </c>
      <c r="O19" s="1" t="s">
        <v>28</v>
      </c>
      <c r="P19" s="135" t="s">
        <v>320</v>
      </c>
      <c r="Q19" s="135" t="s">
        <v>328</v>
      </c>
      <c r="R19" s="39"/>
      <c r="S19" s="43"/>
      <c r="T19" s="1" t="s">
        <v>32</v>
      </c>
    </row>
    <row r="20" spans="1:20" ht="47.25" customHeight="1" x14ac:dyDescent="0.3">
      <c r="A20" s="1" t="s">
        <v>53</v>
      </c>
      <c r="B20" s="1" t="s">
        <v>248</v>
      </c>
      <c r="C20" s="39"/>
      <c r="D20" s="1" t="s">
        <v>49</v>
      </c>
      <c r="E20" s="1" t="s">
        <v>260</v>
      </c>
      <c r="F20" s="1" t="s">
        <v>99</v>
      </c>
      <c r="G20" s="39"/>
      <c r="H20" s="39" t="s">
        <v>54</v>
      </c>
      <c r="I20" s="39"/>
      <c r="J20" s="39"/>
      <c r="K20" s="40">
        <v>123015</v>
      </c>
      <c r="L20" s="41">
        <f t="shared" si="0"/>
        <v>24120.588235294119</v>
      </c>
      <c r="M20" s="42">
        <v>1</v>
      </c>
      <c r="N20" s="42">
        <v>0</v>
      </c>
      <c r="O20" s="1" t="s">
        <v>28</v>
      </c>
      <c r="P20" s="1" t="s">
        <v>321</v>
      </c>
      <c r="Q20" s="1" t="s">
        <v>329</v>
      </c>
      <c r="R20" s="39"/>
      <c r="S20" s="43"/>
      <c r="T20" s="1" t="s">
        <v>155</v>
      </c>
    </row>
    <row r="21" spans="1:20" ht="47.25" customHeight="1" x14ac:dyDescent="0.3">
      <c r="A21" s="1" t="s">
        <v>56</v>
      </c>
      <c r="B21" s="1" t="s">
        <v>248</v>
      </c>
      <c r="C21" s="39"/>
      <c r="D21" s="1" t="s">
        <v>61</v>
      </c>
      <c r="E21" s="1" t="s">
        <v>261</v>
      </c>
      <c r="F21" s="1" t="s">
        <v>99</v>
      </c>
      <c r="G21" s="39"/>
      <c r="H21" s="39" t="s">
        <v>57</v>
      </c>
      <c r="I21" s="39"/>
      <c r="J21" s="39"/>
      <c r="K21" s="40">
        <v>274610</v>
      </c>
      <c r="L21" s="41">
        <f t="shared" si="0"/>
        <v>53845.098039215693</v>
      </c>
      <c r="M21" s="42">
        <v>1</v>
      </c>
      <c r="N21" s="42">
        <v>0</v>
      </c>
      <c r="O21" s="1" t="s">
        <v>28</v>
      </c>
      <c r="P21" s="1" t="s">
        <v>321</v>
      </c>
      <c r="Q21" s="44">
        <v>44378</v>
      </c>
      <c r="R21" s="39"/>
      <c r="S21" s="43"/>
      <c r="T21" s="1" t="s">
        <v>29</v>
      </c>
    </row>
    <row r="22" spans="1:20" ht="47.25" customHeight="1" x14ac:dyDescent="0.3">
      <c r="A22" s="1" t="s">
        <v>58</v>
      </c>
      <c r="B22" s="1" t="s">
        <v>248</v>
      </c>
      <c r="C22" s="39"/>
      <c r="D22" s="1" t="s">
        <v>49</v>
      </c>
      <c r="E22" s="1" t="s">
        <v>59</v>
      </c>
      <c r="F22" s="1" t="s">
        <v>99</v>
      </c>
      <c r="G22" s="39"/>
      <c r="H22" s="39" t="s">
        <v>295</v>
      </c>
      <c r="I22" s="39"/>
      <c r="J22" s="39"/>
      <c r="K22" s="40">
        <v>1697525</v>
      </c>
      <c r="L22" s="41">
        <f t="shared" si="0"/>
        <v>332848.03921568632</v>
      </c>
      <c r="M22" s="42">
        <v>1</v>
      </c>
      <c r="N22" s="42">
        <v>0</v>
      </c>
      <c r="O22" s="1" t="s">
        <v>28</v>
      </c>
      <c r="P22" s="1" t="s">
        <v>322</v>
      </c>
      <c r="Q22" s="44">
        <v>44317</v>
      </c>
      <c r="R22" s="39"/>
      <c r="S22" s="43"/>
      <c r="T22" s="1" t="s">
        <v>29</v>
      </c>
    </row>
    <row r="23" spans="1:20" ht="47.25" customHeight="1" x14ac:dyDescent="0.3">
      <c r="A23" s="1" t="s">
        <v>60</v>
      </c>
      <c r="B23" s="1" t="s">
        <v>248</v>
      </c>
      <c r="C23" s="39"/>
      <c r="D23" s="1" t="s">
        <v>61</v>
      </c>
      <c r="E23" s="1" t="s">
        <v>262</v>
      </c>
      <c r="F23" s="1" t="s">
        <v>99</v>
      </c>
      <c r="G23" s="39"/>
      <c r="H23" s="39" t="s">
        <v>296</v>
      </c>
      <c r="I23" s="39"/>
      <c r="J23" s="39"/>
      <c r="K23" s="40">
        <v>201315.76800000001</v>
      </c>
      <c r="L23" s="41">
        <f t="shared" si="0"/>
        <v>39473.680000000008</v>
      </c>
      <c r="M23" s="42">
        <v>1</v>
      </c>
      <c r="N23" s="42">
        <v>0</v>
      </c>
      <c r="O23" s="1" t="s">
        <v>28</v>
      </c>
      <c r="P23" s="44">
        <v>44287</v>
      </c>
      <c r="Q23" s="44">
        <v>44409</v>
      </c>
      <c r="R23" s="39"/>
      <c r="S23" s="43"/>
      <c r="T23" s="1" t="s">
        <v>29</v>
      </c>
    </row>
    <row r="24" spans="1:20" ht="47.25" customHeight="1" x14ac:dyDescent="0.3">
      <c r="A24" s="1" t="s">
        <v>63</v>
      </c>
      <c r="B24" s="1" t="s">
        <v>248</v>
      </c>
      <c r="C24" s="39"/>
      <c r="D24" s="1" t="s">
        <v>61</v>
      </c>
      <c r="E24" s="1" t="s">
        <v>64</v>
      </c>
      <c r="F24" s="1" t="s">
        <v>99</v>
      </c>
      <c r="G24" s="39"/>
      <c r="H24" s="39"/>
      <c r="I24" s="39"/>
      <c r="J24" s="39"/>
      <c r="K24" s="40">
        <v>134210.52900000001</v>
      </c>
      <c r="L24" s="41">
        <f t="shared" si="0"/>
        <v>26315.790000000005</v>
      </c>
      <c r="M24" s="42">
        <v>1</v>
      </c>
      <c r="N24" s="42">
        <v>0</v>
      </c>
      <c r="O24" s="1" t="s">
        <v>28</v>
      </c>
      <c r="P24" s="141">
        <v>44317</v>
      </c>
      <c r="Q24" s="141">
        <v>44440</v>
      </c>
      <c r="R24" s="39"/>
      <c r="S24" s="43"/>
      <c r="T24" s="1" t="s">
        <v>32</v>
      </c>
    </row>
    <row r="25" spans="1:20" ht="47.25" customHeight="1" x14ac:dyDescent="0.3">
      <c r="A25" s="1" t="s">
        <v>65</v>
      </c>
      <c r="B25" s="1" t="s">
        <v>248</v>
      </c>
      <c r="C25" s="39"/>
      <c r="D25" s="1" t="s">
        <v>61</v>
      </c>
      <c r="E25" s="1" t="s">
        <v>66</v>
      </c>
      <c r="F25" s="1" t="s">
        <v>99</v>
      </c>
      <c r="G25" s="39"/>
      <c r="H25" s="39"/>
      <c r="I25" s="39"/>
      <c r="J25" s="39"/>
      <c r="K25" s="40">
        <v>230000</v>
      </c>
      <c r="L25" s="41">
        <f t="shared" si="0"/>
        <v>45098.03921568628</v>
      </c>
      <c r="M25" s="42">
        <v>1</v>
      </c>
      <c r="N25" s="42">
        <v>0</v>
      </c>
      <c r="O25" s="1" t="s">
        <v>28</v>
      </c>
      <c r="P25" s="141">
        <v>44317</v>
      </c>
      <c r="Q25" s="141">
        <v>44440</v>
      </c>
      <c r="R25" s="39"/>
      <c r="S25" s="43"/>
      <c r="T25" s="1" t="s">
        <v>32</v>
      </c>
    </row>
    <row r="26" spans="1:20" ht="47.25" customHeight="1" x14ac:dyDescent="0.3">
      <c r="A26" s="1" t="s">
        <v>67</v>
      </c>
      <c r="B26" s="1" t="s">
        <v>248</v>
      </c>
      <c r="C26" s="39"/>
      <c r="D26" s="1" t="s">
        <v>61</v>
      </c>
      <c r="E26" s="1" t="s">
        <v>68</v>
      </c>
      <c r="F26" s="1" t="s">
        <v>99</v>
      </c>
      <c r="G26" s="39"/>
      <c r="H26" s="39"/>
      <c r="I26" s="39"/>
      <c r="J26" s="39"/>
      <c r="K26" s="40">
        <v>300000</v>
      </c>
      <c r="L26" s="41">
        <f t="shared" si="0"/>
        <v>58823.529411764714</v>
      </c>
      <c r="M26" s="42">
        <v>1</v>
      </c>
      <c r="N26" s="42">
        <v>0</v>
      </c>
      <c r="O26" s="1" t="s">
        <v>28</v>
      </c>
      <c r="P26" s="141">
        <v>44317</v>
      </c>
      <c r="Q26" s="141">
        <v>44440</v>
      </c>
      <c r="R26" s="39"/>
      <c r="S26" s="43"/>
      <c r="T26" s="1" t="s">
        <v>32</v>
      </c>
    </row>
    <row r="27" spans="1:20" ht="47.25" customHeight="1" x14ac:dyDescent="0.3">
      <c r="A27" s="1" t="s">
        <v>69</v>
      </c>
      <c r="B27" s="1" t="s">
        <v>248</v>
      </c>
      <c r="C27" s="39"/>
      <c r="D27" s="1" t="s">
        <v>61</v>
      </c>
      <c r="E27" s="1" t="s">
        <v>263</v>
      </c>
      <c r="F27" s="1" t="s">
        <v>99</v>
      </c>
      <c r="G27" s="39"/>
      <c r="H27" s="39" t="s">
        <v>297</v>
      </c>
      <c r="I27" s="39"/>
      <c r="J27" s="39"/>
      <c r="K27" s="40">
        <v>134210.52900000001</v>
      </c>
      <c r="L27" s="41">
        <f t="shared" si="0"/>
        <v>26315.790000000005</v>
      </c>
      <c r="M27" s="42">
        <v>1</v>
      </c>
      <c r="N27" s="42">
        <v>0</v>
      </c>
      <c r="O27" s="1" t="s">
        <v>28</v>
      </c>
      <c r="P27" s="44">
        <v>44287</v>
      </c>
      <c r="Q27" s="44">
        <v>44409</v>
      </c>
      <c r="R27" s="39"/>
      <c r="S27" s="43"/>
      <c r="T27" s="1" t="s">
        <v>29</v>
      </c>
    </row>
    <row r="28" spans="1:20" ht="47.25" customHeight="1" x14ac:dyDescent="0.3">
      <c r="A28" s="1" t="s">
        <v>70</v>
      </c>
      <c r="B28" s="1" t="s">
        <v>248</v>
      </c>
      <c r="C28" s="39"/>
      <c r="D28" s="1" t="s">
        <v>61</v>
      </c>
      <c r="E28" s="1" t="s">
        <v>71</v>
      </c>
      <c r="F28" s="1" t="s">
        <v>99</v>
      </c>
      <c r="G28" s="39"/>
      <c r="H28" s="39"/>
      <c r="I28" s="39"/>
      <c r="J28" s="39"/>
      <c r="K28" s="40">
        <v>134210.52900000001</v>
      </c>
      <c r="L28" s="41">
        <f t="shared" si="0"/>
        <v>26315.790000000005</v>
      </c>
      <c r="M28" s="42">
        <v>1</v>
      </c>
      <c r="N28" s="42">
        <v>0</v>
      </c>
      <c r="O28" s="1" t="s">
        <v>28</v>
      </c>
      <c r="P28" s="141">
        <v>44317</v>
      </c>
      <c r="Q28" s="141">
        <v>44440</v>
      </c>
      <c r="R28" s="39"/>
      <c r="S28" s="43"/>
      <c r="T28" s="1" t="s">
        <v>32</v>
      </c>
    </row>
    <row r="29" spans="1:20" ht="47.25" customHeight="1" x14ac:dyDescent="0.3">
      <c r="A29" s="1" t="s">
        <v>72</v>
      </c>
      <c r="B29" s="1" t="s">
        <v>248</v>
      </c>
      <c r="C29" s="39"/>
      <c r="D29" s="1" t="s">
        <v>61</v>
      </c>
      <c r="E29" s="131" t="s">
        <v>389</v>
      </c>
      <c r="F29" s="1" t="s">
        <v>99</v>
      </c>
      <c r="G29" s="39"/>
      <c r="H29" s="39" t="s">
        <v>298</v>
      </c>
      <c r="I29" s="39"/>
      <c r="J29" s="39"/>
      <c r="K29" s="132">
        <v>1935940</v>
      </c>
      <c r="L29" s="41">
        <f t="shared" si="0"/>
        <v>379596.07843137259</v>
      </c>
      <c r="M29" s="42">
        <v>1</v>
      </c>
      <c r="N29" s="42">
        <v>0</v>
      </c>
      <c r="O29" s="1" t="s">
        <v>28</v>
      </c>
      <c r="P29" s="44">
        <v>44287</v>
      </c>
      <c r="Q29" s="44">
        <v>44409</v>
      </c>
      <c r="R29" s="39"/>
      <c r="S29" s="43"/>
      <c r="T29" s="1" t="s">
        <v>29</v>
      </c>
    </row>
    <row r="30" spans="1:20" ht="47.25" customHeight="1" x14ac:dyDescent="0.3">
      <c r="A30" s="1" t="s">
        <v>73</v>
      </c>
      <c r="B30" s="1" t="s">
        <v>248</v>
      </c>
      <c r="C30" s="39"/>
      <c r="D30" s="1" t="s">
        <v>61</v>
      </c>
      <c r="E30" s="133" t="s">
        <v>390</v>
      </c>
      <c r="F30" s="1" t="s">
        <v>99</v>
      </c>
      <c r="G30" s="39"/>
      <c r="H30" s="39" t="s">
        <v>299</v>
      </c>
      <c r="I30" s="39"/>
      <c r="J30" s="39"/>
      <c r="K30" s="40">
        <v>400000</v>
      </c>
      <c r="L30" s="41">
        <f t="shared" si="0"/>
        <v>78431.372549019608</v>
      </c>
      <c r="M30" s="42">
        <v>1</v>
      </c>
      <c r="N30" s="42">
        <v>0</v>
      </c>
      <c r="O30" s="1" t="s">
        <v>28</v>
      </c>
      <c r="P30" s="44">
        <v>44287</v>
      </c>
      <c r="Q30" s="44">
        <v>44409</v>
      </c>
      <c r="R30" s="39"/>
      <c r="S30" s="43"/>
      <c r="T30" s="1" t="s">
        <v>29</v>
      </c>
    </row>
    <row r="31" spans="1:20" ht="47.25" customHeight="1" x14ac:dyDescent="0.3">
      <c r="A31" s="1" t="s">
        <v>74</v>
      </c>
      <c r="B31" s="1" t="s">
        <v>249</v>
      </c>
      <c r="C31" s="39"/>
      <c r="D31" s="1" t="s">
        <v>75</v>
      </c>
      <c r="E31" s="1" t="s">
        <v>76</v>
      </c>
      <c r="F31" s="1" t="s">
        <v>99</v>
      </c>
      <c r="G31" s="39"/>
      <c r="H31" s="39" t="s">
        <v>300</v>
      </c>
      <c r="I31" s="39"/>
      <c r="J31" s="39"/>
      <c r="K31" s="40">
        <v>1820000.0249999999</v>
      </c>
      <c r="L31" s="41">
        <f t="shared" si="0"/>
        <v>356862.75</v>
      </c>
      <c r="M31" s="42">
        <v>1</v>
      </c>
      <c r="N31" s="42">
        <v>0</v>
      </c>
      <c r="O31" s="1" t="s">
        <v>28</v>
      </c>
      <c r="P31" s="44">
        <v>44287</v>
      </c>
      <c r="Q31" s="44">
        <v>44409</v>
      </c>
      <c r="R31" s="39"/>
      <c r="S31" s="43"/>
      <c r="T31" s="1" t="s">
        <v>29</v>
      </c>
    </row>
    <row r="32" spans="1:20" ht="47.25" customHeight="1" x14ac:dyDescent="0.3">
      <c r="A32" s="1" t="s">
        <v>78</v>
      </c>
      <c r="B32" s="1" t="s">
        <v>250</v>
      </c>
      <c r="C32" s="39"/>
      <c r="D32" s="1" t="s">
        <v>79</v>
      </c>
      <c r="E32" s="1" t="s">
        <v>80</v>
      </c>
      <c r="F32" s="1" t="s">
        <v>99</v>
      </c>
      <c r="G32" s="39"/>
      <c r="H32" s="39" t="s">
        <v>301</v>
      </c>
      <c r="I32" s="39"/>
      <c r="J32" s="39"/>
      <c r="K32" s="40">
        <v>1095980.67</v>
      </c>
      <c r="L32" s="41">
        <f t="shared" si="0"/>
        <v>214898.17058823528</v>
      </c>
      <c r="M32" s="42">
        <v>1</v>
      </c>
      <c r="N32" s="42">
        <v>0</v>
      </c>
      <c r="O32" s="1" t="s">
        <v>28</v>
      </c>
      <c r="P32" s="1" t="s">
        <v>323</v>
      </c>
      <c r="Q32" s="44">
        <v>44256</v>
      </c>
      <c r="R32" s="39"/>
      <c r="S32" s="43"/>
      <c r="T32" s="1" t="s">
        <v>29</v>
      </c>
    </row>
    <row r="33" spans="1:20" ht="47.25" customHeight="1" x14ac:dyDescent="0.3">
      <c r="A33" s="1" t="s">
        <v>81</v>
      </c>
      <c r="B33" s="1" t="s">
        <v>250</v>
      </c>
      <c r="C33" s="39"/>
      <c r="D33" s="1" t="s">
        <v>79</v>
      </c>
      <c r="E33" s="1" t="s">
        <v>82</v>
      </c>
      <c r="F33" s="1" t="s">
        <v>99</v>
      </c>
      <c r="G33" s="39"/>
      <c r="H33" s="39" t="s">
        <v>302</v>
      </c>
      <c r="I33" s="39"/>
      <c r="J33" s="39"/>
      <c r="K33" s="40">
        <v>306000</v>
      </c>
      <c r="L33" s="41">
        <f t="shared" si="0"/>
        <v>60000.000000000007</v>
      </c>
      <c r="M33" s="42">
        <v>1</v>
      </c>
      <c r="N33" s="42">
        <v>0</v>
      </c>
      <c r="O33" s="1" t="s">
        <v>28</v>
      </c>
      <c r="P33" s="1" t="s">
        <v>323</v>
      </c>
      <c r="Q33" s="1" t="s">
        <v>322</v>
      </c>
      <c r="R33" s="39"/>
      <c r="S33" s="43"/>
      <c r="T33" s="1" t="s">
        <v>155</v>
      </c>
    </row>
    <row r="34" spans="1:20" ht="47.25" customHeight="1" x14ac:dyDescent="0.3">
      <c r="A34" s="1" t="s">
        <v>83</v>
      </c>
      <c r="B34" s="1" t="s">
        <v>248</v>
      </c>
      <c r="C34" s="39"/>
      <c r="D34" s="1" t="s">
        <v>27</v>
      </c>
      <c r="E34" s="1" t="s">
        <v>264</v>
      </c>
      <c r="F34" s="1" t="s">
        <v>99</v>
      </c>
      <c r="G34" s="39"/>
      <c r="H34" s="39"/>
      <c r="I34" s="39"/>
      <c r="J34" s="39"/>
      <c r="K34" s="40">
        <v>48000</v>
      </c>
      <c r="L34" s="41">
        <f t="shared" si="0"/>
        <v>9411.7647058823532</v>
      </c>
      <c r="M34" s="42">
        <v>1</v>
      </c>
      <c r="N34" s="42">
        <v>0</v>
      </c>
      <c r="O34" s="1" t="s">
        <v>28</v>
      </c>
      <c r="P34" s="141">
        <v>44317</v>
      </c>
      <c r="Q34" s="141">
        <v>44440</v>
      </c>
      <c r="R34" s="39"/>
      <c r="S34" s="43"/>
      <c r="T34" s="1" t="s">
        <v>32</v>
      </c>
    </row>
    <row r="35" spans="1:20" ht="47.25" customHeight="1" x14ac:dyDescent="0.3">
      <c r="A35" s="1" t="s">
        <v>84</v>
      </c>
      <c r="B35" s="1" t="s">
        <v>250</v>
      </c>
      <c r="C35" s="39"/>
      <c r="D35" s="1" t="s">
        <v>79</v>
      </c>
      <c r="E35" s="1" t="s">
        <v>85</v>
      </c>
      <c r="F35" s="1" t="s">
        <v>99</v>
      </c>
      <c r="G35" s="39"/>
      <c r="H35" s="39" t="s">
        <v>303</v>
      </c>
      <c r="I35" s="39"/>
      <c r="J35" s="39"/>
      <c r="K35" s="40">
        <v>816000</v>
      </c>
      <c r="L35" s="41">
        <f t="shared" si="0"/>
        <v>160000</v>
      </c>
      <c r="M35" s="42">
        <v>1</v>
      </c>
      <c r="N35" s="42">
        <v>0</v>
      </c>
      <c r="O35" s="1" t="s">
        <v>28</v>
      </c>
      <c r="P35" s="1" t="s">
        <v>323</v>
      </c>
      <c r="Q35" s="1" t="s">
        <v>322</v>
      </c>
      <c r="R35" s="39"/>
      <c r="S35" s="43"/>
      <c r="T35" s="1" t="s">
        <v>155</v>
      </c>
    </row>
    <row r="36" spans="1:20" ht="47.25" customHeight="1" x14ac:dyDescent="0.3">
      <c r="A36" s="1" t="s">
        <v>86</v>
      </c>
      <c r="B36" s="1" t="s">
        <v>250</v>
      </c>
      <c r="C36" s="39"/>
      <c r="D36" s="1" t="s">
        <v>79</v>
      </c>
      <c r="E36" s="1" t="s">
        <v>265</v>
      </c>
      <c r="F36" s="1" t="s">
        <v>99</v>
      </c>
      <c r="G36" s="39"/>
      <c r="H36" s="39"/>
      <c r="I36" s="39"/>
      <c r="J36" s="39"/>
      <c r="K36" s="40">
        <v>612000</v>
      </c>
      <c r="L36" s="41">
        <f t="shared" si="0"/>
        <v>120000.00000000001</v>
      </c>
      <c r="M36" s="42">
        <v>1</v>
      </c>
      <c r="N36" s="42">
        <v>0</v>
      </c>
      <c r="O36" s="1" t="s">
        <v>28</v>
      </c>
      <c r="P36" s="141">
        <v>44317</v>
      </c>
      <c r="Q36" s="141">
        <v>44440</v>
      </c>
      <c r="R36" s="39"/>
      <c r="S36" s="43"/>
      <c r="T36" s="1" t="s">
        <v>32</v>
      </c>
    </row>
    <row r="37" spans="1:20" ht="47.25" customHeight="1" x14ac:dyDescent="0.3">
      <c r="A37" s="1" t="s">
        <v>87</v>
      </c>
      <c r="B37" s="1" t="s">
        <v>251</v>
      </c>
      <c r="C37" s="39"/>
      <c r="D37" s="1" t="s">
        <v>88</v>
      </c>
      <c r="E37" s="1" t="s">
        <v>396</v>
      </c>
      <c r="F37" s="1" t="s">
        <v>99</v>
      </c>
      <c r="G37" s="39"/>
      <c r="H37" s="39" t="s">
        <v>304</v>
      </c>
      <c r="I37" s="39"/>
      <c r="J37" s="39"/>
      <c r="K37" s="40">
        <v>127500</v>
      </c>
      <c r="L37" s="41">
        <f t="shared" si="0"/>
        <v>25000</v>
      </c>
      <c r="M37" s="42">
        <v>1</v>
      </c>
      <c r="N37" s="42">
        <v>0</v>
      </c>
      <c r="O37" s="1" t="s">
        <v>28</v>
      </c>
      <c r="P37" s="1" t="s">
        <v>323</v>
      </c>
      <c r="Q37" s="44">
        <v>44256</v>
      </c>
      <c r="R37" s="39"/>
      <c r="S37" s="43"/>
      <c r="T37" s="1" t="s">
        <v>29</v>
      </c>
    </row>
    <row r="38" spans="1:20" ht="47.25" customHeight="1" x14ac:dyDescent="0.3">
      <c r="A38" s="1" t="s">
        <v>91</v>
      </c>
      <c r="B38" s="1" t="s">
        <v>253</v>
      </c>
      <c r="C38" s="39"/>
      <c r="D38" s="1" t="s">
        <v>92</v>
      </c>
      <c r="E38" s="1" t="s">
        <v>93</v>
      </c>
      <c r="F38" s="1" t="s">
        <v>94</v>
      </c>
      <c r="G38" s="39"/>
      <c r="H38" s="39" t="s">
        <v>90</v>
      </c>
      <c r="I38" s="39"/>
      <c r="J38" s="39"/>
      <c r="K38" s="40">
        <v>55080000</v>
      </c>
      <c r="L38" s="41">
        <f t="shared" si="0"/>
        <v>10800000</v>
      </c>
      <c r="M38" s="42">
        <v>1</v>
      </c>
      <c r="N38" s="42">
        <v>0</v>
      </c>
      <c r="O38" s="1" t="s">
        <v>95</v>
      </c>
      <c r="P38" s="44">
        <v>43831</v>
      </c>
      <c r="Q38" s="44">
        <v>44256</v>
      </c>
      <c r="R38" s="39"/>
      <c r="S38" s="43"/>
      <c r="T38" s="1" t="s">
        <v>29</v>
      </c>
    </row>
    <row r="39" spans="1:20" ht="47.25" customHeight="1" x14ac:dyDescent="0.3">
      <c r="A39" s="1" t="s">
        <v>97</v>
      </c>
      <c r="B39" s="1" t="s">
        <v>248</v>
      </c>
      <c r="C39" s="39"/>
      <c r="D39" s="1" t="s">
        <v>254</v>
      </c>
      <c r="E39" s="1" t="s">
        <v>266</v>
      </c>
      <c r="F39" s="1" t="s">
        <v>99</v>
      </c>
      <c r="G39" s="39"/>
      <c r="H39" s="39" t="s">
        <v>305</v>
      </c>
      <c r="I39" s="39"/>
      <c r="J39" s="39"/>
      <c r="K39" s="40">
        <v>2850000</v>
      </c>
      <c r="L39" s="41">
        <f t="shared" si="0"/>
        <v>558823.5294117647</v>
      </c>
      <c r="M39" s="42">
        <v>1</v>
      </c>
      <c r="N39" s="42">
        <v>0</v>
      </c>
      <c r="O39" s="1" t="s">
        <v>28</v>
      </c>
      <c r="P39" s="44">
        <v>43983</v>
      </c>
      <c r="Q39" s="1" t="s">
        <v>328</v>
      </c>
      <c r="R39" s="39"/>
      <c r="S39" s="43"/>
      <c r="T39" s="1" t="s">
        <v>155</v>
      </c>
    </row>
    <row r="40" spans="1:20" ht="47.25" customHeight="1" x14ac:dyDescent="0.3">
      <c r="A40" s="1" t="s">
        <v>101</v>
      </c>
      <c r="B40" s="1" t="s">
        <v>248</v>
      </c>
      <c r="C40" s="39"/>
      <c r="D40" s="1" t="s">
        <v>49</v>
      </c>
      <c r="E40" s="1" t="s">
        <v>267</v>
      </c>
      <c r="F40" s="1" t="s">
        <v>99</v>
      </c>
      <c r="G40" s="39"/>
      <c r="H40" s="39" t="s">
        <v>306</v>
      </c>
      <c r="I40" s="39"/>
      <c r="J40" s="39"/>
      <c r="K40" s="40">
        <v>672000</v>
      </c>
      <c r="L40" s="41">
        <f t="shared" si="0"/>
        <v>131764.70588235295</v>
      </c>
      <c r="M40" s="42">
        <v>1</v>
      </c>
      <c r="N40" s="42">
        <v>0</v>
      </c>
      <c r="O40" s="1" t="s">
        <v>28</v>
      </c>
      <c r="P40" s="44">
        <v>44197</v>
      </c>
      <c r="Q40" s="1" t="s">
        <v>319</v>
      </c>
      <c r="R40" s="39"/>
      <c r="S40" s="43"/>
      <c r="T40" s="1" t="s">
        <v>29</v>
      </c>
    </row>
    <row r="41" spans="1:20" ht="47.25" customHeight="1" x14ac:dyDescent="0.3">
      <c r="A41" s="1" t="s">
        <v>102</v>
      </c>
      <c r="B41" s="1" t="s">
        <v>248</v>
      </c>
      <c r="C41" s="39"/>
      <c r="D41" s="1" t="s">
        <v>49</v>
      </c>
      <c r="E41" s="1" t="s">
        <v>268</v>
      </c>
      <c r="F41" s="1" t="s">
        <v>99</v>
      </c>
      <c r="G41" s="39"/>
      <c r="H41" s="39" t="s">
        <v>307</v>
      </c>
      <c r="I41" s="39"/>
      <c r="J41" s="39"/>
      <c r="K41" s="40">
        <v>1400000</v>
      </c>
      <c r="L41" s="41">
        <f t="shared" si="0"/>
        <v>274509.80392156867</v>
      </c>
      <c r="M41" s="42">
        <v>1</v>
      </c>
      <c r="N41" s="42">
        <v>0</v>
      </c>
      <c r="O41" s="1" t="s">
        <v>28</v>
      </c>
      <c r="P41" s="44">
        <v>44256</v>
      </c>
      <c r="Q41" s="44">
        <v>44348</v>
      </c>
      <c r="R41" s="39"/>
      <c r="S41" s="43"/>
      <c r="T41" s="1" t="s">
        <v>29</v>
      </c>
    </row>
    <row r="42" spans="1:20" ht="47.25" customHeight="1" x14ac:dyDescent="0.3">
      <c r="A42" s="1" t="s">
        <v>103</v>
      </c>
      <c r="B42" s="1" t="s">
        <v>248</v>
      </c>
      <c r="C42" s="39"/>
      <c r="D42" s="1" t="s">
        <v>49</v>
      </c>
      <c r="E42" s="1" t="s">
        <v>104</v>
      </c>
      <c r="F42" s="1" t="s">
        <v>99</v>
      </c>
      <c r="G42" s="39"/>
      <c r="H42" s="39" t="s">
        <v>308</v>
      </c>
      <c r="I42" s="39"/>
      <c r="J42" s="39"/>
      <c r="K42" s="40">
        <v>2100000</v>
      </c>
      <c r="L42" s="41">
        <f t="shared" si="0"/>
        <v>411764.70588235295</v>
      </c>
      <c r="M42" s="42">
        <v>1</v>
      </c>
      <c r="N42" s="42">
        <v>0</v>
      </c>
      <c r="O42" s="1" t="s">
        <v>28</v>
      </c>
      <c r="P42" s="44">
        <v>44562</v>
      </c>
      <c r="Q42" s="1" t="s">
        <v>330</v>
      </c>
      <c r="R42" s="39"/>
      <c r="S42" s="43"/>
      <c r="T42" s="1" t="s">
        <v>29</v>
      </c>
    </row>
    <row r="43" spans="1:20" ht="47.25" customHeight="1" x14ac:dyDescent="0.3">
      <c r="A43" s="1" t="s">
        <v>105</v>
      </c>
      <c r="B43" s="1" t="s">
        <v>248</v>
      </c>
      <c r="C43" s="39"/>
      <c r="D43" s="1" t="s">
        <v>98</v>
      </c>
      <c r="E43" s="1" t="s">
        <v>106</v>
      </c>
      <c r="F43" s="1" t="s">
        <v>107</v>
      </c>
      <c r="G43" s="39"/>
      <c r="H43" s="39"/>
      <c r="I43" s="39"/>
      <c r="J43" s="39"/>
      <c r="K43" s="40">
        <v>196000</v>
      </c>
      <c r="L43" s="41">
        <f t="shared" si="0"/>
        <v>38431.372549019608</v>
      </c>
      <c r="M43" s="42">
        <v>1</v>
      </c>
      <c r="N43" s="42">
        <v>0</v>
      </c>
      <c r="O43" s="1" t="s">
        <v>28</v>
      </c>
      <c r="P43" s="44">
        <v>44317</v>
      </c>
      <c r="Q43" s="44">
        <v>44409</v>
      </c>
      <c r="R43" s="39"/>
      <c r="S43" s="43"/>
      <c r="T43" s="1" t="s">
        <v>32</v>
      </c>
    </row>
    <row r="44" spans="1:20" ht="47.25" customHeight="1" x14ac:dyDescent="0.3">
      <c r="A44" s="1" t="s">
        <v>108</v>
      </c>
      <c r="B44" s="1" t="s">
        <v>248</v>
      </c>
      <c r="C44" s="39"/>
      <c r="D44" s="1" t="s">
        <v>49</v>
      </c>
      <c r="E44" s="1" t="s">
        <v>109</v>
      </c>
      <c r="F44" s="1" t="s">
        <v>99</v>
      </c>
      <c r="G44" s="39"/>
      <c r="H44" s="39" t="s">
        <v>309</v>
      </c>
      <c r="I44" s="39"/>
      <c r="J44" s="39"/>
      <c r="K44" s="40">
        <v>3411000</v>
      </c>
      <c r="L44" s="41">
        <f t="shared" si="0"/>
        <v>668823.5294117647</v>
      </c>
      <c r="M44" s="42">
        <v>1</v>
      </c>
      <c r="N44" s="42">
        <v>0</v>
      </c>
      <c r="O44" s="1" t="s">
        <v>28</v>
      </c>
      <c r="P44" s="1" t="s">
        <v>322</v>
      </c>
      <c r="Q44" s="1" t="s">
        <v>319</v>
      </c>
      <c r="R44" s="39"/>
      <c r="S44" s="43"/>
      <c r="T44" s="1" t="s">
        <v>29</v>
      </c>
    </row>
    <row r="45" spans="1:20" ht="47.25" customHeight="1" x14ac:dyDescent="0.3">
      <c r="A45" s="1" t="s">
        <v>110</v>
      </c>
      <c r="B45" s="1" t="s">
        <v>248</v>
      </c>
      <c r="C45" s="39"/>
      <c r="D45" s="1" t="s">
        <v>49</v>
      </c>
      <c r="E45" s="1" t="s">
        <v>111</v>
      </c>
      <c r="F45" s="1" t="s">
        <v>99</v>
      </c>
      <c r="G45" s="39"/>
      <c r="H45" s="39"/>
      <c r="I45" s="39"/>
      <c r="J45" s="39"/>
      <c r="K45" s="40">
        <v>3601318.85</v>
      </c>
      <c r="L45" s="41">
        <f t="shared" si="0"/>
        <v>706140.95098039217</v>
      </c>
      <c r="M45" s="42">
        <v>1</v>
      </c>
      <c r="N45" s="42">
        <v>0</v>
      </c>
      <c r="O45" s="1" t="s">
        <v>28</v>
      </c>
      <c r="P45" s="1" t="s">
        <v>325</v>
      </c>
      <c r="Q45" s="1" t="s">
        <v>331</v>
      </c>
      <c r="R45" s="39"/>
      <c r="S45" s="43"/>
      <c r="T45" s="1" t="s">
        <v>32</v>
      </c>
    </row>
    <row r="46" spans="1:20" ht="47.25" customHeight="1" x14ac:dyDescent="0.3">
      <c r="A46" s="1" t="s">
        <v>112</v>
      </c>
      <c r="B46" s="1" t="s">
        <v>248</v>
      </c>
      <c r="C46" s="39"/>
      <c r="D46" s="1" t="s">
        <v>61</v>
      </c>
      <c r="E46" s="1" t="s">
        <v>113</v>
      </c>
      <c r="F46" s="1" t="s">
        <v>99</v>
      </c>
      <c r="G46" s="39"/>
      <c r="H46" s="39" t="s">
        <v>114</v>
      </c>
      <c r="I46" s="39"/>
      <c r="J46" s="39"/>
      <c r="K46" s="40">
        <v>70000</v>
      </c>
      <c r="L46" s="41">
        <f t="shared" si="0"/>
        <v>13725.490196078432</v>
      </c>
      <c r="M46" s="42">
        <v>1</v>
      </c>
      <c r="N46" s="42">
        <v>0</v>
      </c>
      <c r="O46" s="1" t="s">
        <v>28</v>
      </c>
      <c r="P46" s="44">
        <v>44013</v>
      </c>
      <c r="Q46" s="44">
        <v>44256</v>
      </c>
      <c r="R46" s="39"/>
      <c r="S46" s="43"/>
      <c r="T46" s="1" t="s">
        <v>29</v>
      </c>
    </row>
    <row r="47" spans="1:20" ht="47.25" customHeight="1" x14ac:dyDescent="0.3">
      <c r="A47" s="1" t="s">
        <v>115</v>
      </c>
      <c r="B47" s="1" t="s">
        <v>248</v>
      </c>
      <c r="C47" s="39"/>
      <c r="D47" s="1" t="s">
        <v>61</v>
      </c>
      <c r="E47" s="134" t="s">
        <v>391</v>
      </c>
      <c r="F47" s="1" t="s">
        <v>99</v>
      </c>
      <c r="G47" s="39"/>
      <c r="H47" s="39" t="s">
        <v>310</v>
      </c>
      <c r="I47" s="39"/>
      <c r="J47" s="39"/>
      <c r="K47" s="40">
        <v>204800</v>
      </c>
      <c r="L47" s="41">
        <f t="shared" si="0"/>
        <v>40156.862745098042</v>
      </c>
      <c r="M47" s="42">
        <v>1</v>
      </c>
      <c r="N47" s="42">
        <v>0</v>
      </c>
      <c r="O47" s="1" t="s">
        <v>28</v>
      </c>
      <c r="P47" s="44">
        <v>44013</v>
      </c>
      <c r="Q47" s="44">
        <v>44256</v>
      </c>
      <c r="R47" s="39"/>
      <c r="S47" s="43"/>
      <c r="T47" s="1" t="s">
        <v>29</v>
      </c>
    </row>
    <row r="48" spans="1:20" ht="47.25" customHeight="1" x14ac:dyDescent="0.3">
      <c r="A48" s="1" t="s">
        <v>116</v>
      </c>
      <c r="B48" s="1" t="s">
        <v>248</v>
      </c>
      <c r="C48" s="39"/>
      <c r="D48" s="1" t="s">
        <v>61</v>
      </c>
      <c r="E48" s="1" t="s">
        <v>117</v>
      </c>
      <c r="F48" s="1" t="s">
        <v>99</v>
      </c>
      <c r="G48" s="39"/>
      <c r="H48" s="39" t="s">
        <v>310</v>
      </c>
      <c r="I48" s="39"/>
      <c r="J48" s="39"/>
      <c r="K48" s="40">
        <v>130000</v>
      </c>
      <c r="L48" s="41">
        <f t="shared" si="0"/>
        <v>25490.196078431374</v>
      </c>
      <c r="M48" s="42">
        <v>1</v>
      </c>
      <c r="N48" s="42">
        <v>0</v>
      </c>
      <c r="O48" s="1" t="s">
        <v>28</v>
      </c>
      <c r="P48" s="44">
        <v>44013</v>
      </c>
      <c r="Q48" s="44">
        <v>44256</v>
      </c>
      <c r="R48" s="39"/>
      <c r="S48" s="43"/>
      <c r="T48" s="1" t="s">
        <v>29</v>
      </c>
    </row>
    <row r="49" spans="1:20" ht="47.25" customHeight="1" x14ac:dyDescent="0.3">
      <c r="A49" s="1" t="s">
        <v>118</v>
      </c>
      <c r="B49" s="1" t="s">
        <v>248</v>
      </c>
      <c r="C49" s="39"/>
      <c r="D49" s="1" t="s">
        <v>61</v>
      </c>
      <c r="E49" s="136" t="s">
        <v>392</v>
      </c>
      <c r="F49" s="1" t="s">
        <v>99</v>
      </c>
      <c r="G49" s="39"/>
      <c r="H49" s="39" t="s">
        <v>311</v>
      </c>
      <c r="I49" s="39"/>
      <c r="J49" s="39"/>
      <c r="K49" s="40">
        <v>50000</v>
      </c>
      <c r="L49" s="41">
        <f t="shared" si="0"/>
        <v>9803.9215686274511</v>
      </c>
      <c r="M49" s="42">
        <v>1</v>
      </c>
      <c r="N49" s="42">
        <v>0</v>
      </c>
      <c r="O49" s="1" t="s">
        <v>28</v>
      </c>
      <c r="P49" s="44">
        <v>44013</v>
      </c>
      <c r="Q49" s="44">
        <v>44256</v>
      </c>
      <c r="R49" s="39"/>
      <c r="S49" s="43"/>
      <c r="T49" s="1" t="s">
        <v>29</v>
      </c>
    </row>
    <row r="50" spans="1:20" ht="47.25" customHeight="1" x14ac:dyDescent="0.3">
      <c r="A50" s="1" t="s">
        <v>119</v>
      </c>
      <c r="B50" s="1" t="s">
        <v>248</v>
      </c>
      <c r="C50" s="39"/>
      <c r="D50" s="1" t="s">
        <v>61</v>
      </c>
      <c r="E50" s="1" t="s">
        <v>120</v>
      </c>
      <c r="F50" s="1" t="s">
        <v>99</v>
      </c>
      <c r="G50" s="39"/>
      <c r="H50" s="39"/>
      <c r="I50" s="39"/>
      <c r="J50" s="39"/>
      <c r="K50" s="40">
        <v>6000</v>
      </c>
      <c r="L50" s="41">
        <f t="shared" si="0"/>
        <v>1176.4705882352941</v>
      </c>
      <c r="M50" s="42">
        <v>1</v>
      </c>
      <c r="N50" s="42">
        <v>0</v>
      </c>
      <c r="O50" s="1" t="s">
        <v>28</v>
      </c>
      <c r="P50" s="44">
        <v>44317</v>
      </c>
      <c r="Q50" s="44">
        <v>44409</v>
      </c>
      <c r="R50" s="39"/>
      <c r="S50" s="43"/>
      <c r="T50" s="1" t="s">
        <v>32</v>
      </c>
    </row>
    <row r="51" spans="1:20" ht="47.25" customHeight="1" x14ac:dyDescent="0.3">
      <c r="A51" s="1" t="s">
        <v>121</v>
      </c>
      <c r="B51" s="1" t="s">
        <v>248</v>
      </c>
      <c r="C51" s="39"/>
      <c r="D51" s="1" t="s">
        <v>61</v>
      </c>
      <c r="E51" s="1" t="s">
        <v>122</v>
      </c>
      <c r="F51" s="1" t="s">
        <v>99</v>
      </c>
      <c r="G51" s="39"/>
      <c r="H51" s="39" t="s">
        <v>312</v>
      </c>
      <c r="I51" s="39"/>
      <c r="J51" s="39"/>
      <c r="K51" s="40">
        <v>9500</v>
      </c>
      <c r="L51" s="41">
        <f t="shared" si="0"/>
        <v>1862.7450980392159</v>
      </c>
      <c r="M51" s="42">
        <v>1</v>
      </c>
      <c r="N51" s="42">
        <v>0</v>
      </c>
      <c r="O51" s="1" t="s">
        <v>28</v>
      </c>
      <c r="P51" s="44">
        <v>44013</v>
      </c>
      <c r="Q51" s="44">
        <v>44256</v>
      </c>
      <c r="R51" s="39"/>
      <c r="S51" s="43"/>
      <c r="T51" s="1" t="s">
        <v>29</v>
      </c>
    </row>
    <row r="52" spans="1:20" ht="47.25" customHeight="1" x14ac:dyDescent="0.3">
      <c r="A52" s="1" t="s">
        <v>123</v>
      </c>
      <c r="B52" s="1" t="s">
        <v>248</v>
      </c>
      <c r="C52" s="39"/>
      <c r="D52" s="1" t="s">
        <v>61</v>
      </c>
      <c r="E52" s="1" t="s">
        <v>124</v>
      </c>
      <c r="F52" s="1" t="s">
        <v>99</v>
      </c>
      <c r="G52" s="39"/>
      <c r="H52" s="39" t="s">
        <v>312</v>
      </c>
      <c r="I52" s="39"/>
      <c r="J52" s="39"/>
      <c r="K52" s="40">
        <v>18000</v>
      </c>
      <c r="L52" s="41">
        <f t="shared" si="0"/>
        <v>3529.4117647058824</v>
      </c>
      <c r="M52" s="42">
        <v>1</v>
      </c>
      <c r="N52" s="42">
        <v>0</v>
      </c>
      <c r="O52" s="1" t="s">
        <v>28</v>
      </c>
      <c r="P52" s="44">
        <v>44013</v>
      </c>
      <c r="Q52" s="44">
        <v>44256</v>
      </c>
      <c r="R52" s="39"/>
      <c r="S52" s="43"/>
      <c r="T52" s="1" t="s">
        <v>29</v>
      </c>
    </row>
    <row r="53" spans="1:20" ht="47.25" customHeight="1" x14ac:dyDescent="0.3">
      <c r="A53" s="1" t="s">
        <v>125</v>
      </c>
      <c r="B53" s="1" t="s">
        <v>248</v>
      </c>
      <c r="C53" s="39"/>
      <c r="D53" s="1" t="s">
        <v>61</v>
      </c>
      <c r="E53" s="1" t="s">
        <v>126</v>
      </c>
      <c r="F53" s="1" t="s">
        <v>99</v>
      </c>
      <c r="G53" s="39"/>
      <c r="H53" s="39" t="s">
        <v>312</v>
      </c>
      <c r="I53" s="39"/>
      <c r="J53" s="39"/>
      <c r="K53" s="40">
        <v>4000</v>
      </c>
      <c r="L53" s="41">
        <f t="shared" si="0"/>
        <v>784.31372549019613</v>
      </c>
      <c r="M53" s="42">
        <v>1</v>
      </c>
      <c r="N53" s="42">
        <v>0</v>
      </c>
      <c r="O53" s="1" t="s">
        <v>28</v>
      </c>
      <c r="P53" s="44">
        <v>44013</v>
      </c>
      <c r="Q53" s="44">
        <v>44256</v>
      </c>
      <c r="R53" s="39"/>
      <c r="S53" s="43"/>
      <c r="T53" s="1" t="s">
        <v>29</v>
      </c>
    </row>
    <row r="54" spans="1:20" ht="47.25" customHeight="1" x14ac:dyDescent="0.3">
      <c r="A54" s="1" t="s">
        <v>127</v>
      </c>
      <c r="B54" s="1" t="s">
        <v>248</v>
      </c>
      <c r="C54" s="39"/>
      <c r="D54" s="1" t="s">
        <v>49</v>
      </c>
      <c r="E54" s="1" t="s">
        <v>128</v>
      </c>
      <c r="F54" s="1" t="s">
        <v>100</v>
      </c>
      <c r="G54" s="39"/>
      <c r="H54" s="39" t="s">
        <v>129</v>
      </c>
      <c r="I54" s="39"/>
      <c r="J54" s="39"/>
      <c r="K54" s="40">
        <v>92200</v>
      </c>
      <c r="L54" s="41">
        <f t="shared" si="0"/>
        <v>18078.431372549021</v>
      </c>
      <c r="M54" s="42">
        <v>1</v>
      </c>
      <c r="N54" s="42">
        <v>0</v>
      </c>
      <c r="O54" s="1" t="s">
        <v>142</v>
      </c>
      <c r="P54" s="44">
        <v>44013</v>
      </c>
      <c r="Q54" s="44">
        <v>44256</v>
      </c>
      <c r="R54" s="39"/>
      <c r="S54" s="43"/>
      <c r="T54" s="1" t="s">
        <v>29</v>
      </c>
    </row>
    <row r="55" spans="1:20" ht="47.25" customHeight="1" x14ac:dyDescent="0.3">
      <c r="A55" s="1" t="s">
        <v>130</v>
      </c>
      <c r="B55" s="1" t="s">
        <v>248</v>
      </c>
      <c r="C55" s="39"/>
      <c r="D55" s="1" t="s">
        <v>61</v>
      </c>
      <c r="E55" s="1" t="s">
        <v>131</v>
      </c>
      <c r="F55" s="1" t="s">
        <v>99</v>
      </c>
      <c r="G55" s="39"/>
      <c r="H55" s="39" t="s">
        <v>114</v>
      </c>
      <c r="I55" s="39"/>
      <c r="J55" s="39"/>
      <c r="K55" s="40">
        <v>80000</v>
      </c>
      <c r="L55" s="41">
        <f t="shared" ref="L55:L77" si="1">K55/5.1</f>
        <v>15686.274509803923</v>
      </c>
      <c r="M55" s="42">
        <v>1</v>
      </c>
      <c r="N55" s="42">
        <v>0</v>
      </c>
      <c r="O55" s="1" t="s">
        <v>28</v>
      </c>
      <c r="P55" s="44">
        <v>44013</v>
      </c>
      <c r="Q55" s="44">
        <v>44256</v>
      </c>
      <c r="R55" s="39"/>
      <c r="S55" s="43"/>
      <c r="T55" s="1" t="s">
        <v>29</v>
      </c>
    </row>
    <row r="56" spans="1:20" ht="47.25" customHeight="1" x14ac:dyDescent="0.3">
      <c r="A56" s="1" t="s">
        <v>132</v>
      </c>
      <c r="B56" s="1" t="s">
        <v>248</v>
      </c>
      <c r="C56" s="39"/>
      <c r="D56" s="1" t="s">
        <v>61</v>
      </c>
      <c r="E56" s="1" t="s">
        <v>269</v>
      </c>
      <c r="F56" s="1" t="s">
        <v>99</v>
      </c>
      <c r="G56" s="39"/>
      <c r="H56" s="39" t="s">
        <v>114</v>
      </c>
      <c r="I56" s="39"/>
      <c r="J56" s="39"/>
      <c r="K56" s="40">
        <v>340000</v>
      </c>
      <c r="L56" s="41">
        <f t="shared" si="1"/>
        <v>66666.666666666672</v>
      </c>
      <c r="M56" s="42">
        <v>1</v>
      </c>
      <c r="N56" s="42">
        <v>0</v>
      </c>
      <c r="O56" s="1" t="s">
        <v>28</v>
      </c>
      <c r="P56" s="44">
        <v>44013</v>
      </c>
      <c r="Q56" s="44">
        <v>44317</v>
      </c>
      <c r="R56" s="39"/>
      <c r="S56" s="43"/>
      <c r="T56" s="1" t="s">
        <v>29</v>
      </c>
    </row>
    <row r="57" spans="1:20" ht="47.25" customHeight="1" x14ac:dyDescent="0.3">
      <c r="A57" s="1" t="s">
        <v>133</v>
      </c>
      <c r="B57" s="1" t="s">
        <v>248</v>
      </c>
      <c r="C57" s="39"/>
      <c r="D57" s="1" t="s">
        <v>61</v>
      </c>
      <c r="E57" s="1" t="s">
        <v>134</v>
      </c>
      <c r="F57" s="1" t="s">
        <v>99</v>
      </c>
      <c r="G57" s="39"/>
      <c r="H57" s="39" t="s">
        <v>310</v>
      </c>
      <c r="I57" s="39"/>
      <c r="J57" s="39"/>
      <c r="K57" s="40">
        <v>20000</v>
      </c>
      <c r="L57" s="41">
        <f t="shared" si="1"/>
        <v>3921.5686274509808</v>
      </c>
      <c r="M57" s="42">
        <v>1</v>
      </c>
      <c r="N57" s="42">
        <v>0</v>
      </c>
      <c r="O57" s="1" t="s">
        <v>28</v>
      </c>
      <c r="P57" s="44">
        <v>44013</v>
      </c>
      <c r="Q57" s="44">
        <v>44317</v>
      </c>
      <c r="R57" s="39"/>
      <c r="S57" s="43"/>
      <c r="T57" s="1" t="s">
        <v>29</v>
      </c>
    </row>
    <row r="58" spans="1:20" ht="47.25" customHeight="1" x14ac:dyDescent="0.3">
      <c r="A58" s="1" t="s">
        <v>231</v>
      </c>
      <c r="B58" s="1" t="s">
        <v>251</v>
      </c>
      <c r="C58" s="39"/>
      <c r="D58" s="1" t="s">
        <v>255</v>
      </c>
      <c r="E58" s="1" t="s">
        <v>270</v>
      </c>
      <c r="F58" s="1" t="s">
        <v>99</v>
      </c>
      <c r="G58" s="39"/>
      <c r="H58" s="39"/>
      <c r="I58" s="39"/>
      <c r="J58" s="39"/>
      <c r="K58" s="40">
        <v>93947.354999999996</v>
      </c>
      <c r="L58" s="41">
        <f t="shared" si="1"/>
        <v>18421.05</v>
      </c>
      <c r="M58" s="42">
        <v>1</v>
      </c>
      <c r="N58" s="42">
        <v>0</v>
      </c>
      <c r="O58" s="1" t="s">
        <v>28</v>
      </c>
      <c r="P58" s="44">
        <v>44317</v>
      </c>
      <c r="Q58" s="44">
        <v>44378</v>
      </c>
      <c r="R58" s="39"/>
      <c r="S58" s="43"/>
      <c r="T58" s="1" t="s">
        <v>32</v>
      </c>
    </row>
    <row r="59" spans="1:20" ht="47.25" customHeight="1" x14ac:dyDescent="0.3">
      <c r="A59" s="1" t="s">
        <v>232</v>
      </c>
      <c r="B59" s="1" t="s">
        <v>248</v>
      </c>
      <c r="C59" s="39"/>
      <c r="D59" s="1" t="s">
        <v>61</v>
      </c>
      <c r="E59" s="1" t="s">
        <v>271</v>
      </c>
      <c r="F59" s="1" t="s">
        <v>99</v>
      </c>
      <c r="G59" s="39"/>
      <c r="H59" s="39"/>
      <c r="I59" s="39"/>
      <c r="J59" s="39"/>
      <c r="K59" s="40">
        <v>1260000.0020000001</v>
      </c>
      <c r="L59" s="41">
        <f t="shared" si="1"/>
        <v>247058.82392156866</v>
      </c>
      <c r="M59" s="42">
        <v>1</v>
      </c>
      <c r="N59" s="42">
        <v>0</v>
      </c>
      <c r="O59" s="1" t="s">
        <v>28</v>
      </c>
      <c r="P59" s="44">
        <v>44317</v>
      </c>
      <c r="Q59" s="44">
        <v>44409</v>
      </c>
      <c r="R59" s="39"/>
      <c r="S59" s="43"/>
      <c r="T59" s="1" t="s">
        <v>32</v>
      </c>
    </row>
    <row r="60" spans="1:20" ht="47.25" customHeight="1" x14ac:dyDescent="0.3">
      <c r="A60" s="1" t="s">
        <v>233</v>
      </c>
      <c r="B60" s="1" t="s">
        <v>248</v>
      </c>
      <c r="C60" s="39"/>
      <c r="D60" s="1" t="s">
        <v>256</v>
      </c>
      <c r="E60" s="1" t="s">
        <v>272</v>
      </c>
      <c r="F60" s="1" t="s">
        <v>99</v>
      </c>
      <c r="G60" s="39"/>
      <c r="H60" s="39"/>
      <c r="I60" s="39"/>
      <c r="J60" s="39"/>
      <c r="K60" s="40">
        <v>161048.61600000001</v>
      </c>
      <c r="L60" s="41">
        <f t="shared" si="1"/>
        <v>31578.160000000003</v>
      </c>
      <c r="M60" s="42">
        <v>1</v>
      </c>
      <c r="N60" s="42">
        <v>0</v>
      </c>
      <c r="O60" s="1" t="s">
        <v>28</v>
      </c>
      <c r="P60" s="44">
        <v>44317</v>
      </c>
      <c r="Q60" s="44">
        <v>44409</v>
      </c>
      <c r="R60" s="39"/>
      <c r="S60" s="43"/>
      <c r="T60" s="1" t="s">
        <v>32</v>
      </c>
    </row>
    <row r="61" spans="1:20" ht="47.25" customHeight="1" x14ac:dyDescent="0.3">
      <c r="A61" s="1" t="s">
        <v>234</v>
      </c>
      <c r="B61" s="1" t="s">
        <v>248</v>
      </c>
      <c r="C61" s="39"/>
      <c r="D61" s="1" t="s">
        <v>256</v>
      </c>
      <c r="E61" s="1" t="s">
        <v>273</v>
      </c>
      <c r="F61" s="1" t="s">
        <v>99</v>
      </c>
      <c r="G61" s="39"/>
      <c r="H61" s="39"/>
      <c r="I61" s="39"/>
      <c r="J61" s="39"/>
      <c r="K61" s="40">
        <v>107365.761</v>
      </c>
      <c r="L61" s="41">
        <f t="shared" si="1"/>
        <v>21052.11</v>
      </c>
      <c r="M61" s="42">
        <v>1</v>
      </c>
      <c r="N61" s="42">
        <v>0</v>
      </c>
      <c r="O61" s="1" t="s">
        <v>28</v>
      </c>
      <c r="P61" s="44">
        <v>44317</v>
      </c>
      <c r="Q61" s="44">
        <v>44409</v>
      </c>
      <c r="R61" s="39"/>
      <c r="S61" s="43"/>
      <c r="T61" s="1" t="s">
        <v>32</v>
      </c>
    </row>
    <row r="62" spans="1:20" ht="82.8" x14ac:dyDescent="0.3">
      <c r="A62" s="1" t="s">
        <v>235</v>
      </c>
      <c r="B62" s="1" t="s">
        <v>248</v>
      </c>
      <c r="C62" s="39"/>
      <c r="D62" s="1" t="s">
        <v>256</v>
      </c>
      <c r="E62" s="1" t="s">
        <v>274</v>
      </c>
      <c r="F62" s="1" t="s">
        <v>99</v>
      </c>
      <c r="G62" s="39"/>
      <c r="H62" s="39"/>
      <c r="I62" s="39"/>
      <c r="J62" s="39"/>
      <c r="K62" s="40">
        <v>261706.5</v>
      </c>
      <c r="L62" s="41">
        <f t="shared" si="1"/>
        <v>51315</v>
      </c>
      <c r="M62" s="42">
        <v>1</v>
      </c>
      <c r="N62" s="42">
        <v>0</v>
      </c>
      <c r="O62" s="1" t="s">
        <v>28</v>
      </c>
      <c r="P62" s="44">
        <v>44317</v>
      </c>
      <c r="Q62" s="44">
        <v>44409</v>
      </c>
      <c r="R62" s="39"/>
      <c r="S62" s="43"/>
      <c r="T62" s="1" t="s">
        <v>32</v>
      </c>
    </row>
    <row r="63" spans="1:20" ht="77.099999999999994" customHeight="1" x14ac:dyDescent="0.3">
      <c r="A63" s="1" t="s">
        <v>236</v>
      </c>
      <c r="B63" s="1" t="s">
        <v>248</v>
      </c>
      <c r="C63" s="39"/>
      <c r="D63" s="1" t="s">
        <v>256</v>
      </c>
      <c r="E63" s="1" t="s">
        <v>275</v>
      </c>
      <c r="F63" s="1" t="s">
        <v>99</v>
      </c>
      <c r="G63" s="39"/>
      <c r="H63" s="39"/>
      <c r="I63" s="39"/>
      <c r="J63" s="39"/>
      <c r="K63" s="40">
        <v>627368.43999999994</v>
      </c>
      <c r="L63" s="41">
        <f t="shared" si="1"/>
        <v>123013.41960784314</v>
      </c>
      <c r="M63" s="42">
        <v>1</v>
      </c>
      <c r="N63" s="42">
        <v>0</v>
      </c>
      <c r="O63" s="1" t="s">
        <v>28</v>
      </c>
      <c r="P63" s="44">
        <v>44317</v>
      </c>
      <c r="Q63" s="44">
        <v>44409</v>
      </c>
      <c r="R63" s="39"/>
      <c r="S63" s="43"/>
      <c r="T63" s="1" t="s">
        <v>32</v>
      </c>
    </row>
    <row r="64" spans="1:20" ht="47.25" customHeight="1" x14ac:dyDescent="0.3">
      <c r="A64" s="1" t="s">
        <v>237</v>
      </c>
      <c r="B64" s="1" t="s">
        <v>248</v>
      </c>
      <c r="C64" s="39"/>
      <c r="D64" s="1" t="s">
        <v>256</v>
      </c>
      <c r="E64" s="1" t="s">
        <v>276</v>
      </c>
      <c r="F64" s="1" t="s">
        <v>99</v>
      </c>
      <c r="G64" s="39"/>
      <c r="H64" s="39"/>
      <c r="I64" s="39"/>
      <c r="J64" s="39"/>
      <c r="K64" s="40">
        <v>120789.47100000001</v>
      </c>
      <c r="L64" s="41">
        <f t="shared" si="1"/>
        <v>23684.210000000003</v>
      </c>
      <c r="M64" s="42">
        <v>1</v>
      </c>
      <c r="N64" s="42">
        <v>0</v>
      </c>
      <c r="O64" s="1" t="s">
        <v>28</v>
      </c>
      <c r="P64" s="44">
        <v>44197</v>
      </c>
      <c r="Q64" s="44">
        <v>44256</v>
      </c>
      <c r="R64" s="39"/>
      <c r="S64" s="43"/>
      <c r="T64" s="1" t="s">
        <v>32</v>
      </c>
    </row>
    <row r="65" spans="1:20" ht="47.25" customHeight="1" x14ac:dyDescent="0.3">
      <c r="A65" s="1" t="s">
        <v>238</v>
      </c>
      <c r="B65" s="1" t="s">
        <v>248</v>
      </c>
      <c r="C65" s="39"/>
      <c r="D65" s="1" t="s">
        <v>256</v>
      </c>
      <c r="E65" s="1" t="s">
        <v>277</v>
      </c>
      <c r="F65" s="1" t="s">
        <v>99</v>
      </c>
      <c r="G65" s="39"/>
      <c r="H65" s="39"/>
      <c r="I65" s="39"/>
      <c r="J65" s="39"/>
      <c r="K65" s="40">
        <v>93947.354999999996</v>
      </c>
      <c r="L65" s="41">
        <f t="shared" si="1"/>
        <v>18421.05</v>
      </c>
      <c r="M65" s="42">
        <v>1</v>
      </c>
      <c r="N65" s="42">
        <v>0</v>
      </c>
      <c r="O65" s="1" t="s">
        <v>28</v>
      </c>
      <c r="P65" s="44">
        <v>44317</v>
      </c>
      <c r="Q65" s="44">
        <v>44409</v>
      </c>
      <c r="R65" s="39"/>
      <c r="S65" s="43"/>
      <c r="T65" s="1" t="s">
        <v>32</v>
      </c>
    </row>
    <row r="66" spans="1:20" ht="47.25" customHeight="1" x14ac:dyDescent="0.3">
      <c r="A66" s="1" t="s">
        <v>239</v>
      </c>
      <c r="B66" s="1" t="s">
        <v>248</v>
      </c>
      <c r="C66" s="39"/>
      <c r="D66" s="1" t="s">
        <v>256</v>
      </c>
      <c r="E66" s="1" t="s">
        <v>278</v>
      </c>
      <c r="F66" s="1" t="s">
        <v>99</v>
      </c>
      <c r="G66" s="39"/>
      <c r="H66" s="39"/>
      <c r="I66" s="39"/>
      <c r="J66" s="39"/>
      <c r="K66" s="40">
        <v>26852.826000000001</v>
      </c>
      <c r="L66" s="41">
        <f t="shared" si="1"/>
        <v>5265.26</v>
      </c>
      <c r="M66" s="42">
        <v>1</v>
      </c>
      <c r="N66" s="42">
        <v>0</v>
      </c>
      <c r="O66" s="1" t="s">
        <v>28</v>
      </c>
      <c r="P66" s="44">
        <v>44317</v>
      </c>
      <c r="Q66" s="44">
        <v>44409</v>
      </c>
      <c r="R66" s="39"/>
      <c r="S66" s="43"/>
      <c r="T66" s="1" t="s">
        <v>32</v>
      </c>
    </row>
    <row r="67" spans="1:20" ht="47.25" customHeight="1" x14ac:dyDescent="0.3">
      <c r="A67" s="1" t="s">
        <v>240</v>
      </c>
      <c r="B67" s="1" t="s">
        <v>248</v>
      </c>
      <c r="C67" s="39"/>
      <c r="D67" s="1" t="s">
        <v>27</v>
      </c>
      <c r="E67" s="1" t="s">
        <v>279</v>
      </c>
      <c r="F67" s="1" t="s">
        <v>99</v>
      </c>
      <c r="G67" s="39"/>
      <c r="H67" s="39"/>
      <c r="I67" s="39"/>
      <c r="J67" s="39"/>
      <c r="K67" s="40">
        <v>120000</v>
      </c>
      <c r="L67" s="41">
        <f t="shared" si="1"/>
        <v>23529.411764705885</v>
      </c>
      <c r="M67" s="42">
        <v>1</v>
      </c>
      <c r="N67" s="42">
        <v>0</v>
      </c>
      <c r="O67" s="1" t="s">
        <v>28</v>
      </c>
      <c r="P67" s="1" t="s">
        <v>318</v>
      </c>
      <c r="Q67" s="44">
        <v>44317</v>
      </c>
      <c r="R67" s="39"/>
      <c r="S67" s="43"/>
      <c r="T67" s="1" t="s">
        <v>32</v>
      </c>
    </row>
    <row r="68" spans="1:20" ht="47.25" customHeight="1" x14ac:dyDescent="0.3">
      <c r="A68" s="1" t="s">
        <v>241</v>
      </c>
      <c r="B68" s="1" t="s">
        <v>248</v>
      </c>
      <c r="C68" s="39"/>
      <c r="D68" s="1" t="s">
        <v>27</v>
      </c>
      <c r="E68" s="1" t="s">
        <v>280</v>
      </c>
      <c r="F68" s="1" t="s">
        <v>99</v>
      </c>
      <c r="G68" s="39"/>
      <c r="H68" s="39"/>
      <c r="I68" s="39"/>
      <c r="J68" s="39"/>
      <c r="K68" s="40">
        <v>50000</v>
      </c>
      <c r="L68" s="41">
        <f t="shared" si="1"/>
        <v>9803.9215686274511</v>
      </c>
      <c r="M68" s="42">
        <v>1</v>
      </c>
      <c r="N68" s="42">
        <v>0</v>
      </c>
      <c r="O68" s="1" t="s">
        <v>28</v>
      </c>
      <c r="P68" s="1" t="s">
        <v>318</v>
      </c>
      <c r="Q68" s="44">
        <v>44317</v>
      </c>
      <c r="R68" s="39"/>
      <c r="S68" s="43"/>
      <c r="T68" s="1" t="s">
        <v>32</v>
      </c>
    </row>
    <row r="69" spans="1:20" ht="47.25" customHeight="1" x14ac:dyDescent="0.3">
      <c r="A69" s="1" t="s">
        <v>242</v>
      </c>
      <c r="B69" s="1" t="s">
        <v>248</v>
      </c>
      <c r="C69" s="39"/>
      <c r="D69" s="1" t="s">
        <v>27</v>
      </c>
      <c r="E69" s="1" t="s">
        <v>281</v>
      </c>
      <c r="F69" s="1" t="s">
        <v>99</v>
      </c>
      <c r="G69" s="39"/>
      <c r="H69" s="39"/>
      <c r="I69" s="39"/>
      <c r="J69" s="39"/>
      <c r="K69" s="40">
        <v>15000</v>
      </c>
      <c r="L69" s="41">
        <f t="shared" si="1"/>
        <v>2941.1764705882356</v>
      </c>
      <c r="M69" s="42">
        <v>1</v>
      </c>
      <c r="N69" s="42">
        <v>0</v>
      </c>
      <c r="O69" s="1" t="s">
        <v>28</v>
      </c>
      <c r="P69" s="44">
        <v>44317</v>
      </c>
      <c r="Q69" s="44">
        <v>44409</v>
      </c>
      <c r="R69" s="39"/>
      <c r="S69" s="43"/>
      <c r="T69" s="1" t="s">
        <v>32</v>
      </c>
    </row>
    <row r="70" spans="1:20" ht="47.25" customHeight="1" x14ac:dyDescent="0.3">
      <c r="A70" s="1" t="s">
        <v>243</v>
      </c>
      <c r="B70" s="1" t="s">
        <v>248</v>
      </c>
      <c r="C70" s="39"/>
      <c r="D70" s="1" t="s">
        <v>257</v>
      </c>
      <c r="E70" s="1" t="s">
        <v>282</v>
      </c>
      <c r="F70" s="1" t="s">
        <v>99</v>
      </c>
      <c r="G70" s="39"/>
      <c r="H70" s="39" t="s">
        <v>313</v>
      </c>
      <c r="I70" s="39"/>
      <c r="J70" s="39"/>
      <c r="K70" s="40">
        <v>4250000</v>
      </c>
      <c r="L70" s="41">
        <f t="shared" si="1"/>
        <v>833333.33333333337</v>
      </c>
      <c r="M70" s="42">
        <v>1</v>
      </c>
      <c r="N70" s="42">
        <v>0</v>
      </c>
      <c r="O70" s="1" t="s">
        <v>28</v>
      </c>
      <c r="P70" s="44">
        <v>44256</v>
      </c>
      <c r="Q70" s="44">
        <v>44348</v>
      </c>
      <c r="R70" s="39"/>
      <c r="S70" s="43"/>
      <c r="T70" s="1" t="s">
        <v>29</v>
      </c>
    </row>
    <row r="71" spans="1:20" ht="47.25" customHeight="1" x14ac:dyDescent="0.3">
      <c r="A71" s="1" t="s">
        <v>244</v>
      </c>
      <c r="B71" s="1" t="s">
        <v>248</v>
      </c>
      <c r="C71" s="39"/>
      <c r="D71" s="1" t="s">
        <v>157</v>
      </c>
      <c r="E71" s="1" t="s">
        <v>283</v>
      </c>
      <c r="F71" s="1" t="s">
        <v>99</v>
      </c>
      <c r="G71" s="39"/>
      <c r="H71" s="39"/>
      <c r="I71" s="39"/>
      <c r="J71" s="39"/>
      <c r="K71" s="40">
        <v>2500000</v>
      </c>
      <c r="L71" s="41">
        <f t="shared" si="1"/>
        <v>490196.07843137259</v>
      </c>
      <c r="M71" s="42">
        <v>1</v>
      </c>
      <c r="N71" s="42">
        <v>0</v>
      </c>
      <c r="O71" s="1" t="s">
        <v>28</v>
      </c>
      <c r="P71" s="44">
        <v>44378</v>
      </c>
      <c r="Q71" s="1" t="s">
        <v>332</v>
      </c>
      <c r="R71" s="39"/>
      <c r="S71" s="43"/>
      <c r="T71" s="1" t="s">
        <v>32</v>
      </c>
    </row>
    <row r="72" spans="1:20" ht="47.25" customHeight="1" x14ac:dyDescent="0.3">
      <c r="A72" s="1" t="s">
        <v>245</v>
      </c>
      <c r="B72" s="1" t="s">
        <v>248</v>
      </c>
      <c r="C72" s="39"/>
      <c r="D72" s="1" t="s">
        <v>203</v>
      </c>
      <c r="E72" s="1" t="s">
        <v>284</v>
      </c>
      <c r="F72" s="1" t="s">
        <v>100</v>
      </c>
      <c r="G72" s="39"/>
      <c r="H72" s="39" t="s">
        <v>314</v>
      </c>
      <c r="I72" s="39"/>
      <c r="J72" s="39"/>
      <c r="K72" s="40">
        <v>153000</v>
      </c>
      <c r="L72" s="41">
        <f t="shared" si="1"/>
        <v>30000.000000000004</v>
      </c>
      <c r="M72" s="42">
        <v>1</v>
      </c>
      <c r="N72" s="42">
        <v>0</v>
      </c>
      <c r="O72" s="1" t="s">
        <v>95</v>
      </c>
      <c r="P72" s="1" t="s">
        <v>322</v>
      </c>
      <c r="Q72" s="1" t="s">
        <v>318</v>
      </c>
      <c r="R72" s="39"/>
      <c r="S72" s="43"/>
      <c r="T72" s="1" t="s">
        <v>29</v>
      </c>
    </row>
    <row r="73" spans="1:20" ht="47.25" customHeight="1" x14ac:dyDescent="0.3">
      <c r="A73" s="1" t="s">
        <v>246</v>
      </c>
      <c r="B73" s="1" t="s">
        <v>248</v>
      </c>
      <c r="C73" s="39"/>
      <c r="D73" s="1" t="s">
        <v>157</v>
      </c>
      <c r="E73" s="1" t="s">
        <v>285</v>
      </c>
      <c r="F73" s="1" t="s">
        <v>99</v>
      </c>
      <c r="G73" s="39"/>
      <c r="H73" s="39" t="s">
        <v>315</v>
      </c>
      <c r="I73" s="39"/>
      <c r="J73" s="39"/>
      <c r="K73" s="40">
        <v>51000</v>
      </c>
      <c r="L73" s="41">
        <f t="shared" si="1"/>
        <v>10000</v>
      </c>
      <c r="M73" s="42">
        <v>1</v>
      </c>
      <c r="N73" s="42">
        <v>0</v>
      </c>
      <c r="O73" s="1" t="s">
        <v>28</v>
      </c>
      <c r="P73" s="44">
        <v>44197</v>
      </c>
      <c r="Q73" s="44">
        <v>44256</v>
      </c>
      <c r="R73" s="39"/>
      <c r="S73" s="43"/>
      <c r="T73" s="1" t="s">
        <v>29</v>
      </c>
    </row>
    <row r="74" spans="1:20" ht="47.25" customHeight="1" x14ac:dyDescent="0.3">
      <c r="A74" s="45">
        <v>2100</v>
      </c>
      <c r="B74" s="1" t="s">
        <v>248</v>
      </c>
      <c r="C74" s="39"/>
      <c r="D74" s="1" t="s">
        <v>258</v>
      </c>
      <c r="E74" s="1" t="s">
        <v>286</v>
      </c>
      <c r="F74" s="1" t="s">
        <v>99</v>
      </c>
      <c r="G74" s="39"/>
      <c r="H74" s="39"/>
      <c r="I74" s="39"/>
      <c r="J74" s="39"/>
      <c r="K74" s="40">
        <v>1500000</v>
      </c>
      <c r="L74" s="41">
        <f t="shared" si="1"/>
        <v>294117.64705882355</v>
      </c>
      <c r="M74" s="42">
        <v>1</v>
      </c>
      <c r="N74" s="42">
        <v>0</v>
      </c>
      <c r="O74" s="1" t="s">
        <v>28</v>
      </c>
      <c r="P74" s="44">
        <v>44378</v>
      </c>
      <c r="Q74" s="1" t="s">
        <v>333</v>
      </c>
      <c r="R74" s="39"/>
      <c r="S74" s="43"/>
      <c r="T74" s="1" t="s">
        <v>155</v>
      </c>
    </row>
    <row r="75" spans="1:20" ht="47.25" customHeight="1" x14ac:dyDescent="0.3">
      <c r="A75" s="45">
        <v>2101</v>
      </c>
      <c r="B75" s="1" t="s">
        <v>253</v>
      </c>
      <c r="C75" s="39"/>
      <c r="D75" s="1" t="s">
        <v>92</v>
      </c>
      <c r="E75" s="1" t="s">
        <v>287</v>
      </c>
      <c r="F75" s="1" t="s">
        <v>99</v>
      </c>
      <c r="G75" s="39"/>
      <c r="H75" s="39"/>
      <c r="I75" s="39"/>
      <c r="J75" s="39"/>
      <c r="K75" s="40">
        <v>1200000</v>
      </c>
      <c r="L75" s="41">
        <f t="shared" si="1"/>
        <v>235294.11764705885</v>
      </c>
      <c r="M75" s="42">
        <v>1</v>
      </c>
      <c r="N75" s="42">
        <v>0</v>
      </c>
      <c r="O75" s="1" t="s">
        <v>28</v>
      </c>
      <c r="P75" s="1" t="s">
        <v>320</v>
      </c>
      <c r="Q75" s="44">
        <v>44378</v>
      </c>
      <c r="R75" s="39"/>
      <c r="S75" s="43"/>
      <c r="T75" s="1" t="s">
        <v>32</v>
      </c>
    </row>
    <row r="76" spans="1:20" ht="47.25" customHeight="1" x14ac:dyDescent="0.3">
      <c r="A76" s="45">
        <v>2102</v>
      </c>
      <c r="B76" s="1" t="s">
        <v>248</v>
      </c>
      <c r="C76" s="46"/>
      <c r="D76" s="46" t="s">
        <v>157</v>
      </c>
      <c r="E76" s="1" t="s">
        <v>394</v>
      </c>
      <c r="F76" s="47" t="s">
        <v>100</v>
      </c>
      <c r="G76" s="46"/>
      <c r="H76" s="46"/>
      <c r="I76" s="46"/>
      <c r="J76" s="46"/>
      <c r="K76" s="48">
        <v>150000</v>
      </c>
      <c r="L76" s="49">
        <f t="shared" si="1"/>
        <v>29411.764705882357</v>
      </c>
      <c r="M76" s="42">
        <v>1</v>
      </c>
      <c r="N76" s="42">
        <v>0</v>
      </c>
      <c r="O76" s="135" t="s">
        <v>142</v>
      </c>
      <c r="P76" s="1" t="s">
        <v>320</v>
      </c>
      <c r="Q76" s="44">
        <v>44378</v>
      </c>
      <c r="R76" s="39"/>
      <c r="S76" s="43"/>
      <c r="T76" s="1" t="s">
        <v>32</v>
      </c>
    </row>
    <row r="77" spans="1:20" s="137" customFormat="1" ht="47.25" customHeight="1" x14ac:dyDescent="0.3">
      <c r="A77" s="142">
        <v>2103</v>
      </c>
      <c r="B77" s="135" t="s">
        <v>252</v>
      </c>
      <c r="C77" s="138"/>
      <c r="D77" s="135" t="s">
        <v>89</v>
      </c>
      <c r="E77" s="135" t="s">
        <v>405</v>
      </c>
      <c r="F77" s="135" t="s">
        <v>99</v>
      </c>
      <c r="G77" s="138"/>
      <c r="H77" s="135" t="s">
        <v>376</v>
      </c>
      <c r="I77" s="138"/>
      <c r="J77" s="138"/>
      <c r="K77" s="59">
        <v>2279375.23</v>
      </c>
      <c r="L77" s="41">
        <f t="shared" si="1"/>
        <v>446936.31960784318</v>
      </c>
      <c r="M77" s="139">
        <v>1</v>
      </c>
      <c r="N77" s="139">
        <v>0</v>
      </c>
      <c r="O77" s="135" t="s">
        <v>28</v>
      </c>
      <c r="P77" s="141">
        <v>44256</v>
      </c>
      <c r="Q77" s="135" t="s">
        <v>320</v>
      </c>
      <c r="R77" s="138"/>
      <c r="S77" s="140"/>
      <c r="T77" s="135" t="s">
        <v>32</v>
      </c>
    </row>
    <row r="78" spans="1:20" s="58" customFormat="1" ht="15.6" customHeight="1" x14ac:dyDescent="0.3">
      <c r="A78" s="176" t="s">
        <v>18</v>
      </c>
      <c r="B78" s="176"/>
      <c r="C78" s="176"/>
      <c r="D78" s="176"/>
      <c r="E78" s="176"/>
      <c r="F78" s="176"/>
      <c r="G78" s="176"/>
      <c r="H78" s="176"/>
      <c r="I78" s="50"/>
      <c r="J78" s="50"/>
      <c r="K78" s="51">
        <f>SUM(K11:K77)</f>
        <v>109735828.45600002</v>
      </c>
      <c r="L78" s="51">
        <f>SUM(L11:L77)</f>
        <v>21516829.109019615</v>
      </c>
      <c r="M78" s="52"/>
      <c r="N78" s="53"/>
      <c r="O78" s="54"/>
      <c r="P78" s="55"/>
      <c r="Q78" s="55"/>
      <c r="R78" s="56"/>
      <c r="S78" s="57"/>
      <c r="T78" s="57"/>
    </row>
    <row r="79" spans="1:20" ht="15.75" customHeight="1" x14ac:dyDescent="0.3">
      <c r="A79" s="173">
        <v>3</v>
      </c>
      <c r="B79" s="175" t="s">
        <v>135</v>
      </c>
      <c r="C79" s="175"/>
      <c r="D79" s="175"/>
      <c r="E79" s="175"/>
      <c r="F79" s="175"/>
      <c r="G79" s="175"/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175"/>
      <c r="S79" s="175"/>
      <c r="T79" s="175"/>
    </row>
    <row r="80" spans="1:20" ht="15.75" customHeight="1" x14ac:dyDescent="0.3">
      <c r="A80" s="173"/>
      <c r="B80" s="168" t="s">
        <v>20</v>
      </c>
      <c r="C80" s="15"/>
      <c r="D80" s="168" t="s">
        <v>2</v>
      </c>
      <c r="E80" s="168" t="s">
        <v>21</v>
      </c>
      <c r="F80" s="168" t="s">
        <v>400</v>
      </c>
      <c r="G80" s="168" t="s">
        <v>4</v>
      </c>
      <c r="H80" s="168" t="s">
        <v>5</v>
      </c>
      <c r="I80" s="15"/>
      <c r="J80" s="15"/>
      <c r="K80" s="168" t="s">
        <v>22</v>
      </c>
      <c r="L80" s="168"/>
      <c r="M80" s="168"/>
      <c r="N80" s="168"/>
      <c r="O80" s="168" t="s">
        <v>23</v>
      </c>
      <c r="P80" s="168" t="s">
        <v>24</v>
      </c>
      <c r="Q80" s="168"/>
      <c r="R80" s="168" t="s">
        <v>25</v>
      </c>
      <c r="S80" s="168" t="s">
        <v>10</v>
      </c>
      <c r="T80" s="168" t="s">
        <v>11</v>
      </c>
    </row>
    <row r="81" spans="1:20" ht="51" customHeight="1" x14ac:dyDescent="0.3">
      <c r="A81" s="174"/>
      <c r="B81" s="169"/>
      <c r="C81" s="14"/>
      <c r="D81" s="169"/>
      <c r="E81" s="169"/>
      <c r="F81" s="169"/>
      <c r="G81" s="169"/>
      <c r="H81" s="169"/>
      <c r="I81" s="14"/>
      <c r="J81" s="14"/>
      <c r="K81" s="36" t="s">
        <v>12</v>
      </c>
      <c r="L81" s="37" t="s">
        <v>26</v>
      </c>
      <c r="M81" s="38" t="s">
        <v>14</v>
      </c>
      <c r="N81" s="38" t="s">
        <v>15</v>
      </c>
      <c r="O81" s="169"/>
      <c r="P81" s="14" t="s">
        <v>16</v>
      </c>
      <c r="Q81" s="14" t="s">
        <v>17</v>
      </c>
      <c r="R81" s="169"/>
      <c r="S81" s="169"/>
      <c r="T81" s="169"/>
    </row>
    <row r="82" spans="1:20" ht="47.25" customHeight="1" x14ac:dyDescent="0.3">
      <c r="A82" s="1" t="s">
        <v>136</v>
      </c>
      <c r="B82" s="1" t="s">
        <v>248</v>
      </c>
      <c r="C82" s="39"/>
      <c r="D82" s="1" t="s">
        <v>137</v>
      </c>
      <c r="E82" s="1" t="s">
        <v>138</v>
      </c>
      <c r="F82" s="1" t="s">
        <v>100</v>
      </c>
      <c r="G82" s="1"/>
      <c r="H82" s="1" t="s">
        <v>139</v>
      </c>
      <c r="I82" s="39"/>
      <c r="J82" s="39"/>
      <c r="K82" s="59">
        <v>312029.78000000003</v>
      </c>
      <c r="L82" s="3">
        <f>K82/5.1</f>
        <v>61182.309803921577</v>
      </c>
      <c r="M82" s="42">
        <v>1</v>
      </c>
      <c r="N82" s="42">
        <v>0</v>
      </c>
      <c r="O82" s="1" t="s">
        <v>95</v>
      </c>
      <c r="P82" s="44">
        <v>43770</v>
      </c>
      <c r="Q82" s="44">
        <v>44256</v>
      </c>
      <c r="R82" s="39"/>
      <c r="S82" s="43"/>
      <c r="T82" s="1" t="s">
        <v>155</v>
      </c>
    </row>
    <row r="83" spans="1:20" ht="70.5" customHeight="1" x14ac:dyDescent="0.3">
      <c r="A83" s="1" t="s">
        <v>140</v>
      </c>
      <c r="B83" s="1" t="s">
        <v>248</v>
      </c>
      <c r="C83" s="39"/>
      <c r="D83" s="1" t="s">
        <v>157</v>
      </c>
      <c r="E83" s="1" t="s">
        <v>141</v>
      </c>
      <c r="F83" s="1" t="s">
        <v>388</v>
      </c>
      <c r="G83" s="1"/>
      <c r="H83" s="1" t="s">
        <v>345</v>
      </c>
      <c r="I83" s="39"/>
      <c r="J83" s="39"/>
      <c r="K83" s="59">
        <v>4566273.53</v>
      </c>
      <c r="L83" s="3">
        <f t="shared" ref="L83:L100" si="2">K83/5.1</f>
        <v>895347.75098039221</v>
      </c>
      <c r="M83" s="42">
        <v>1</v>
      </c>
      <c r="N83" s="42">
        <v>0</v>
      </c>
      <c r="O83" s="1" t="s">
        <v>142</v>
      </c>
      <c r="P83" s="1" t="s">
        <v>37</v>
      </c>
      <c r="Q83" s="1" t="s">
        <v>37</v>
      </c>
      <c r="R83" s="39"/>
      <c r="S83" s="43"/>
      <c r="T83" s="1" t="s">
        <v>29</v>
      </c>
    </row>
    <row r="84" spans="1:20" ht="47.25" customHeight="1" x14ac:dyDescent="0.3">
      <c r="A84" s="1" t="s">
        <v>143</v>
      </c>
      <c r="B84" s="1" t="s">
        <v>248</v>
      </c>
      <c r="C84" s="39"/>
      <c r="D84" s="1" t="s">
        <v>157</v>
      </c>
      <c r="E84" s="1" t="s">
        <v>144</v>
      </c>
      <c r="F84" s="1" t="s">
        <v>99</v>
      </c>
      <c r="G84" s="1"/>
      <c r="H84" s="1" t="s">
        <v>346</v>
      </c>
      <c r="I84" s="39"/>
      <c r="J84" s="39"/>
      <c r="K84" s="59">
        <v>125000</v>
      </c>
      <c r="L84" s="3">
        <f t="shared" si="2"/>
        <v>24509.803921568629</v>
      </c>
      <c r="M84" s="42">
        <v>1</v>
      </c>
      <c r="N84" s="42">
        <v>0</v>
      </c>
      <c r="O84" s="1" t="s">
        <v>28</v>
      </c>
      <c r="P84" s="44">
        <v>43770</v>
      </c>
      <c r="Q84" s="44">
        <v>43831</v>
      </c>
      <c r="R84" s="39"/>
      <c r="S84" s="43"/>
      <c r="T84" s="1" t="s">
        <v>155</v>
      </c>
    </row>
    <row r="85" spans="1:20" ht="47.25" customHeight="1" x14ac:dyDescent="0.3">
      <c r="A85" s="1" t="s">
        <v>145</v>
      </c>
      <c r="B85" s="1" t="s">
        <v>248</v>
      </c>
      <c r="C85" s="39"/>
      <c r="D85" s="1" t="s">
        <v>146</v>
      </c>
      <c r="E85" s="1" t="s">
        <v>339</v>
      </c>
      <c r="F85" s="1" t="s">
        <v>99</v>
      </c>
      <c r="G85" s="1"/>
      <c r="H85" s="1" t="s">
        <v>147</v>
      </c>
      <c r="I85" s="39"/>
      <c r="J85" s="39"/>
      <c r="K85" s="59">
        <v>24157894.050000001</v>
      </c>
      <c r="L85" s="3">
        <f t="shared" si="2"/>
        <v>4736841.9705882361</v>
      </c>
      <c r="M85" s="42">
        <v>1</v>
      </c>
      <c r="N85" s="42">
        <v>0</v>
      </c>
      <c r="O85" s="135" t="s">
        <v>28</v>
      </c>
      <c r="P85" s="1" t="s">
        <v>318</v>
      </c>
      <c r="Q85" s="44">
        <v>44348</v>
      </c>
      <c r="R85" s="39"/>
      <c r="S85" s="43"/>
      <c r="T85" s="1" t="s">
        <v>29</v>
      </c>
    </row>
    <row r="86" spans="1:20" ht="47.25" customHeight="1" x14ac:dyDescent="0.3">
      <c r="A86" s="1" t="s">
        <v>148</v>
      </c>
      <c r="B86" s="1" t="s">
        <v>253</v>
      </c>
      <c r="C86" s="39"/>
      <c r="D86" s="1" t="s">
        <v>96</v>
      </c>
      <c r="E86" s="1" t="s">
        <v>149</v>
      </c>
      <c r="F86" s="1" t="s">
        <v>99</v>
      </c>
      <c r="G86" s="1"/>
      <c r="H86" s="1" t="s">
        <v>347</v>
      </c>
      <c r="I86" s="39"/>
      <c r="J86" s="39"/>
      <c r="K86" s="59">
        <v>1067709</v>
      </c>
      <c r="L86" s="3">
        <f t="shared" si="2"/>
        <v>209354.70588235295</v>
      </c>
      <c r="M86" s="42">
        <v>1</v>
      </c>
      <c r="N86" s="42">
        <v>0</v>
      </c>
      <c r="O86" s="1" t="s">
        <v>28</v>
      </c>
      <c r="P86" s="44">
        <v>44197</v>
      </c>
      <c r="Q86" s="44">
        <v>44317</v>
      </c>
      <c r="R86" s="39"/>
      <c r="S86" s="43"/>
      <c r="T86" s="1" t="s">
        <v>29</v>
      </c>
    </row>
    <row r="87" spans="1:20" ht="47.25" customHeight="1" x14ac:dyDescent="0.3">
      <c r="A87" s="1" t="s">
        <v>150</v>
      </c>
      <c r="B87" s="1" t="s">
        <v>253</v>
      </c>
      <c r="C87" s="39"/>
      <c r="D87" s="1" t="s">
        <v>96</v>
      </c>
      <c r="E87" s="1" t="s">
        <v>151</v>
      </c>
      <c r="F87" s="1" t="s">
        <v>99</v>
      </c>
      <c r="G87" s="1"/>
      <c r="H87" s="1" t="s">
        <v>347</v>
      </c>
      <c r="I87" s="39"/>
      <c r="J87" s="39"/>
      <c r="K87" s="59">
        <v>351150</v>
      </c>
      <c r="L87" s="3">
        <f t="shared" si="2"/>
        <v>68852.941176470587</v>
      </c>
      <c r="M87" s="42">
        <v>1</v>
      </c>
      <c r="N87" s="42">
        <v>0</v>
      </c>
      <c r="O87" s="1" t="s">
        <v>28</v>
      </c>
      <c r="P87" s="44">
        <v>44197</v>
      </c>
      <c r="Q87" s="44">
        <v>44317</v>
      </c>
      <c r="R87" s="39"/>
      <c r="S87" s="43"/>
      <c r="T87" s="1" t="s">
        <v>29</v>
      </c>
    </row>
    <row r="88" spans="1:20" ht="47.25" customHeight="1" x14ac:dyDescent="0.3">
      <c r="A88" s="1" t="s">
        <v>152</v>
      </c>
      <c r="B88" s="1" t="s">
        <v>248</v>
      </c>
      <c r="C88" s="39"/>
      <c r="D88" s="1" t="s">
        <v>27</v>
      </c>
      <c r="E88" s="1" t="s">
        <v>153</v>
      </c>
      <c r="F88" s="1" t="s">
        <v>99</v>
      </c>
      <c r="G88" s="1"/>
      <c r="H88" s="1" t="s">
        <v>154</v>
      </c>
      <c r="I88" s="39"/>
      <c r="J88" s="39"/>
      <c r="K88" s="59">
        <v>650000</v>
      </c>
      <c r="L88" s="3">
        <f t="shared" si="2"/>
        <v>127450.98039215687</v>
      </c>
      <c r="M88" s="42">
        <v>1</v>
      </c>
      <c r="N88" s="42">
        <v>0</v>
      </c>
      <c r="O88" s="1" t="s">
        <v>28</v>
      </c>
      <c r="P88" s="44">
        <v>43770</v>
      </c>
      <c r="Q88" s="44">
        <v>44378</v>
      </c>
      <c r="R88" s="39"/>
      <c r="S88" s="43"/>
      <c r="T88" s="1" t="s">
        <v>155</v>
      </c>
    </row>
    <row r="89" spans="1:20" ht="47.25" customHeight="1" x14ac:dyDescent="0.3">
      <c r="A89" s="1" t="s">
        <v>156</v>
      </c>
      <c r="B89" s="1" t="s">
        <v>248</v>
      </c>
      <c r="C89" s="39"/>
      <c r="D89" s="1" t="s">
        <v>157</v>
      </c>
      <c r="E89" s="1" t="s">
        <v>340</v>
      </c>
      <c r="F89" s="1" t="s">
        <v>99</v>
      </c>
      <c r="G89" s="1"/>
      <c r="H89" s="1" t="s">
        <v>158</v>
      </c>
      <c r="I89" s="39"/>
      <c r="J89" s="39"/>
      <c r="K89" s="59">
        <v>35000</v>
      </c>
      <c r="L89" s="3">
        <f t="shared" si="2"/>
        <v>6862.7450980392159</v>
      </c>
      <c r="M89" s="42">
        <v>1</v>
      </c>
      <c r="N89" s="42">
        <v>0</v>
      </c>
      <c r="O89" s="1" t="s">
        <v>28</v>
      </c>
      <c r="P89" s="44">
        <v>44197</v>
      </c>
      <c r="Q89" s="44">
        <v>44317</v>
      </c>
      <c r="R89" s="39"/>
      <c r="S89" s="43"/>
      <c r="T89" s="1" t="s">
        <v>29</v>
      </c>
    </row>
    <row r="90" spans="1:20" ht="47.25" customHeight="1" x14ac:dyDescent="0.3">
      <c r="A90" s="1" t="s">
        <v>159</v>
      </c>
      <c r="B90" s="1" t="s">
        <v>248</v>
      </c>
      <c r="C90" s="39"/>
      <c r="D90" s="1" t="s">
        <v>157</v>
      </c>
      <c r="E90" s="1" t="s">
        <v>160</v>
      </c>
      <c r="F90" s="1" t="s">
        <v>161</v>
      </c>
      <c r="G90" s="1"/>
      <c r="H90" s="1"/>
      <c r="I90" s="39"/>
      <c r="J90" s="39"/>
      <c r="K90" s="59">
        <v>125000</v>
      </c>
      <c r="L90" s="3">
        <f t="shared" si="2"/>
        <v>24509.803921568629</v>
      </c>
      <c r="M90" s="42">
        <v>1</v>
      </c>
      <c r="N90" s="42">
        <v>0</v>
      </c>
      <c r="O90" s="1" t="s">
        <v>28</v>
      </c>
      <c r="P90" s="1" t="s">
        <v>316</v>
      </c>
      <c r="Q90" s="1" t="s">
        <v>37</v>
      </c>
      <c r="R90" s="39"/>
      <c r="S90" s="43"/>
      <c r="T90" s="1" t="s">
        <v>155</v>
      </c>
    </row>
    <row r="91" spans="1:20" ht="47.25" customHeight="1" x14ac:dyDescent="0.3">
      <c r="A91" s="1" t="s">
        <v>162</v>
      </c>
      <c r="B91" s="1" t="s">
        <v>248</v>
      </c>
      <c r="C91" s="39"/>
      <c r="D91" s="1" t="s">
        <v>157</v>
      </c>
      <c r="E91" s="1" t="s">
        <v>163</v>
      </c>
      <c r="F91" s="1" t="s">
        <v>100</v>
      </c>
      <c r="G91" s="1"/>
      <c r="H91" s="1" t="s">
        <v>348</v>
      </c>
      <c r="I91" s="39"/>
      <c r="J91" s="39"/>
      <c r="K91" s="59">
        <v>60000</v>
      </c>
      <c r="L91" s="3">
        <f t="shared" si="2"/>
        <v>11764.705882352942</v>
      </c>
      <c r="M91" s="42">
        <v>1</v>
      </c>
      <c r="N91" s="42">
        <v>0</v>
      </c>
      <c r="O91" s="1" t="s">
        <v>28</v>
      </c>
      <c r="P91" s="1" t="s">
        <v>316</v>
      </c>
      <c r="Q91" s="1" t="s">
        <v>37</v>
      </c>
      <c r="R91" s="39"/>
      <c r="S91" s="43"/>
      <c r="T91" s="1" t="s">
        <v>32</v>
      </c>
    </row>
    <row r="92" spans="1:20" ht="47.25" customHeight="1" x14ac:dyDescent="0.3">
      <c r="A92" s="1" t="s">
        <v>164</v>
      </c>
      <c r="B92" s="1" t="s">
        <v>248</v>
      </c>
      <c r="C92" s="39"/>
      <c r="D92" s="1" t="s">
        <v>157</v>
      </c>
      <c r="E92" s="1" t="s">
        <v>165</v>
      </c>
      <c r="F92" s="1" t="s">
        <v>100</v>
      </c>
      <c r="G92" s="1"/>
      <c r="H92" s="1"/>
      <c r="I92" s="39"/>
      <c r="J92" s="39"/>
      <c r="K92" s="59">
        <v>70000</v>
      </c>
      <c r="L92" s="3">
        <f t="shared" si="2"/>
        <v>13725.490196078432</v>
      </c>
      <c r="M92" s="42">
        <v>1</v>
      </c>
      <c r="N92" s="42">
        <v>0</v>
      </c>
      <c r="O92" s="1" t="s">
        <v>28</v>
      </c>
      <c r="P92" s="1" t="s">
        <v>316</v>
      </c>
      <c r="Q92" s="1" t="s">
        <v>37</v>
      </c>
      <c r="R92" s="39"/>
      <c r="S92" s="43"/>
      <c r="T92" s="1" t="s">
        <v>32</v>
      </c>
    </row>
    <row r="93" spans="1:20" ht="47.25" customHeight="1" x14ac:dyDescent="0.3">
      <c r="A93" s="1" t="s">
        <v>166</v>
      </c>
      <c r="B93" s="1" t="s">
        <v>248</v>
      </c>
      <c r="C93" s="39"/>
      <c r="D93" s="1" t="s">
        <v>157</v>
      </c>
      <c r="E93" s="1" t="s">
        <v>167</v>
      </c>
      <c r="F93" s="1" t="s">
        <v>99</v>
      </c>
      <c r="G93" s="1"/>
      <c r="H93" s="1" t="s">
        <v>168</v>
      </c>
      <c r="I93" s="39"/>
      <c r="J93" s="39"/>
      <c r="K93" s="59">
        <v>5600</v>
      </c>
      <c r="L93" s="3">
        <f t="shared" si="2"/>
        <v>1098.0392156862745</v>
      </c>
      <c r="M93" s="42">
        <v>1</v>
      </c>
      <c r="N93" s="42">
        <v>0</v>
      </c>
      <c r="O93" s="1" t="s">
        <v>28</v>
      </c>
      <c r="P93" s="1" t="s">
        <v>319</v>
      </c>
      <c r="Q93" s="44">
        <v>44348</v>
      </c>
      <c r="R93" s="39"/>
      <c r="S93" s="43"/>
      <c r="T93" s="1" t="s">
        <v>29</v>
      </c>
    </row>
    <row r="94" spans="1:20" ht="47.25" customHeight="1" x14ac:dyDescent="0.3">
      <c r="A94" s="1" t="s">
        <v>169</v>
      </c>
      <c r="B94" s="1" t="s">
        <v>338</v>
      </c>
      <c r="C94" s="39"/>
      <c r="D94" s="1" t="s">
        <v>157</v>
      </c>
      <c r="E94" s="1" t="s">
        <v>170</v>
      </c>
      <c r="F94" s="1" t="s">
        <v>100</v>
      </c>
      <c r="G94" s="1"/>
      <c r="H94" s="1" t="s">
        <v>349</v>
      </c>
      <c r="I94" s="39"/>
      <c r="J94" s="39"/>
      <c r="K94" s="59">
        <v>116250</v>
      </c>
      <c r="L94" s="3">
        <f t="shared" si="2"/>
        <v>22794.117647058825</v>
      </c>
      <c r="M94" s="42">
        <v>1</v>
      </c>
      <c r="N94" s="42">
        <v>0</v>
      </c>
      <c r="O94" s="1" t="s">
        <v>142</v>
      </c>
      <c r="P94" s="44">
        <v>44013</v>
      </c>
      <c r="Q94" s="1" t="s">
        <v>323</v>
      </c>
      <c r="R94" s="39"/>
      <c r="S94" s="43"/>
      <c r="T94" s="1" t="s">
        <v>155</v>
      </c>
    </row>
    <row r="95" spans="1:20" ht="47.25" customHeight="1" x14ac:dyDescent="0.3">
      <c r="A95" s="1" t="s">
        <v>171</v>
      </c>
      <c r="B95" s="1" t="s">
        <v>248</v>
      </c>
      <c r="C95" s="39"/>
      <c r="D95" s="1" t="s">
        <v>172</v>
      </c>
      <c r="E95" s="1" t="s">
        <v>173</v>
      </c>
      <c r="F95" s="1" t="s">
        <v>52</v>
      </c>
      <c r="G95" s="1"/>
      <c r="H95" s="1"/>
      <c r="I95" s="39"/>
      <c r="J95" s="39"/>
      <c r="K95" s="59">
        <v>60000</v>
      </c>
      <c r="L95" s="3">
        <f t="shared" si="2"/>
        <v>11764.705882352942</v>
      </c>
      <c r="M95" s="42">
        <v>1</v>
      </c>
      <c r="N95" s="42">
        <v>0</v>
      </c>
      <c r="O95" s="1" t="s">
        <v>142</v>
      </c>
      <c r="P95" s="44">
        <v>43983</v>
      </c>
      <c r="Q95" s="1" t="s">
        <v>329</v>
      </c>
      <c r="R95" s="39"/>
      <c r="S95" s="43"/>
      <c r="T95" s="1" t="s">
        <v>32</v>
      </c>
    </row>
    <row r="96" spans="1:20" ht="47.25" customHeight="1" x14ac:dyDescent="0.3">
      <c r="A96" s="1" t="s">
        <v>174</v>
      </c>
      <c r="B96" s="1" t="s">
        <v>248</v>
      </c>
      <c r="C96" s="39"/>
      <c r="D96" s="1" t="s">
        <v>172</v>
      </c>
      <c r="E96" s="1" t="s">
        <v>341</v>
      </c>
      <c r="F96" s="1" t="s">
        <v>52</v>
      </c>
      <c r="G96" s="1"/>
      <c r="H96" s="1" t="s">
        <v>350</v>
      </c>
      <c r="I96" s="39"/>
      <c r="J96" s="39"/>
      <c r="K96" s="59">
        <v>30000</v>
      </c>
      <c r="L96" s="3">
        <f t="shared" si="2"/>
        <v>5882.3529411764712</v>
      </c>
      <c r="M96" s="42">
        <v>1</v>
      </c>
      <c r="N96" s="42">
        <v>0</v>
      </c>
      <c r="O96" s="1" t="s">
        <v>142</v>
      </c>
      <c r="P96" s="44">
        <v>43983</v>
      </c>
      <c r="Q96" s="1" t="s">
        <v>329</v>
      </c>
      <c r="R96" s="39"/>
      <c r="S96" s="43"/>
      <c r="T96" s="1" t="s">
        <v>32</v>
      </c>
    </row>
    <row r="97" spans="1:20" ht="47.25" customHeight="1" x14ac:dyDescent="0.3">
      <c r="A97" s="1" t="s">
        <v>334</v>
      </c>
      <c r="B97" s="1" t="s">
        <v>251</v>
      </c>
      <c r="C97" s="39"/>
      <c r="D97" s="1" t="s">
        <v>255</v>
      </c>
      <c r="E97" s="1" t="s">
        <v>342</v>
      </c>
      <c r="F97" s="1" t="s">
        <v>99</v>
      </c>
      <c r="G97" s="1"/>
      <c r="H97" s="1" t="s">
        <v>351</v>
      </c>
      <c r="I97" s="39"/>
      <c r="J97" s="39"/>
      <c r="K97" s="59">
        <v>800000</v>
      </c>
      <c r="L97" s="3">
        <f t="shared" si="2"/>
        <v>156862.74509803922</v>
      </c>
      <c r="M97" s="42">
        <v>1</v>
      </c>
      <c r="N97" s="42">
        <v>0</v>
      </c>
      <c r="O97" s="135" t="s">
        <v>28</v>
      </c>
      <c r="P97" s="1" t="s">
        <v>326</v>
      </c>
      <c r="Q97" s="44">
        <v>44317</v>
      </c>
      <c r="R97" s="39"/>
      <c r="S97" s="43"/>
      <c r="T97" s="1" t="s">
        <v>29</v>
      </c>
    </row>
    <row r="98" spans="1:20" ht="47.25" customHeight="1" x14ac:dyDescent="0.3">
      <c r="A98" s="1" t="s">
        <v>335</v>
      </c>
      <c r="B98" s="1" t="s">
        <v>248</v>
      </c>
      <c r="C98" s="39"/>
      <c r="D98" s="1" t="s">
        <v>157</v>
      </c>
      <c r="E98" s="1" t="s">
        <v>343</v>
      </c>
      <c r="F98" s="1" t="s">
        <v>52</v>
      </c>
      <c r="G98" s="1"/>
      <c r="H98" s="1" t="s">
        <v>352</v>
      </c>
      <c r="I98" s="39"/>
      <c r="J98" s="39"/>
      <c r="K98" s="59">
        <v>350000</v>
      </c>
      <c r="L98" s="3">
        <f t="shared" si="2"/>
        <v>68627.450980392168</v>
      </c>
      <c r="M98" s="42">
        <v>1</v>
      </c>
      <c r="N98" s="42">
        <v>0</v>
      </c>
      <c r="O98" s="1" t="s">
        <v>142</v>
      </c>
      <c r="P98" s="1" t="s">
        <v>319</v>
      </c>
      <c r="Q98" s="44">
        <v>44348</v>
      </c>
      <c r="R98" s="39"/>
      <c r="S98" s="43"/>
      <c r="T98" s="1" t="s">
        <v>29</v>
      </c>
    </row>
    <row r="99" spans="1:20" ht="47.25" customHeight="1" x14ac:dyDescent="0.3">
      <c r="A99" s="1" t="s">
        <v>336</v>
      </c>
      <c r="B99" s="1" t="s">
        <v>248</v>
      </c>
      <c r="C99" s="39"/>
      <c r="D99" s="1" t="s">
        <v>77</v>
      </c>
      <c r="E99" s="1" t="s">
        <v>344</v>
      </c>
      <c r="F99" s="1" t="s">
        <v>100</v>
      </c>
      <c r="G99" s="1"/>
      <c r="H99" s="1" t="s">
        <v>353</v>
      </c>
      <c r="I99" s="39"/>
      <c r="J99" s="39"/>
      <c r="K99" s="59">
        <v>360000</v>
      </c>
      <c r="L99" s="3">
        <f t="shared" si="2"/>
        <v>70588.23529411765</v>
      </c>
      <c r="M99" s="42">
        <v>1</v>
      </c>
      <c r="N99" s="42">
        <v>0</v>
      </c>
      <c r="O99" s="1" t="s">
        <v>142</v>
      </c>
      <c r="P99" s="141">
        <v>44317</v>
      </c>
      <c r="Q99" s="141">
        <v>44440</v>
      </c>
      <c r="R99" s="39"/>
      <c r="S99" s="43"/>
      <c r="T99" s="1" t="s">
        <v>32</v>
      </c>
    </row>
    <row r="100" spans="1:20" ht="47.25" customHeight="1" x14ac:dyDescent="0.3">
      <c r="A100" s="1" t="s">
        <v>337</v>
      </c>
      <c r="B100" s="1" t="s">
        <v>248</v>
      </c>
      <c r="C100" s="39"/>
      <c r="D100" s="1" t="s">
        <v>157</v>
      </c>
      <c r="E100" s="135" t="s">
        <v>406</v>
      </c>
      <c r="F100" s="1" t="s">
        <v>52</v>
      </c>
      <c r="G100" s="1"/>
      <c r="H100" s="1"/>
      <c r="I100" s="39"/>
      <c r="J100" s="39"/>
      <c r="K100" s="59">
        <v>300000</v>
      </c>
      <c r="L100" s="3">
        <f t="shared" si="2"/>
        <v>58823.529411764714</v>
      </c>
      <c r="M100" s="42">
        <v>1</v>
      </c>
      <c r="N100" s="42">
        <v>0</v>
      </c>
      <c r="O100" s="1" t="s">
        <v>142</v>
      </c>
      <c r="P100" s="141">
        <v>44317</v>
      </c>
      <c r="Q100" s="141">
        <v>44440</v>
      </c>
      <c r="R100" s="39"/>
      <c r="S100" s="43"/>
      <c r="T100" s="1" t="s">
        <v>32</v>
      </c>
    </row>
    <row r="101" spans="1:20" ht="47.25" customHeight="1" x14ac:dyDescent="0.3">
      <c r="A101" s="1" t="s">
        <v>398</v>
      </c>
      <c r="B101" s="1" t="s">
        <v>248</v>
      </c>
      <c r="C101" s="39"/>
      <c r="D101" s="1" t="s">
        <v>157</v>
      </c>
      <c r="E101" s="127" t="s">
        <v>395</v>
      </c>
      <c r="F101" s="127" t="s">
        <v>99</v>
      </c>
      <c r="G101" s="1"/>
      <c r="H101" s="128"/>
      <c r="I101" s="39"/>
      <c r="J101" s="39"/>
      <c r="K101" s="59">
        <v>280000</v>
      </c>
      <c r="L101" s="3">
        <f t="shared" ref="L101" si="3">K101/5.1</f>
        <v>54901.960784313727</v>
      </c>
      <c r="M101" s="42">
        <v>1</v>
      </c>
      <c r="N101" s="42">
        <v>0</v>
      </c>
      <c r="O101" s="135" t="s">
        <v>28</v>
      </c>
      <c r="P101" s="141">
        <v>44317</v>
      </c>
      <c r="Q101" s="141">
        <v>44440</v>
      </c>
      <c r="R101" s="39"/>
      <c r="S101" s="43"/>
      <c r="T101" s="1" t="s">
        <v>32</v>
      </c>
    </row>
    <row r="102" spans="1:20" s="62" customFormat="1" x14ac:dyDescent="0.3">
      <c r="A102" s="160" t="s">
        <v>18</v>
      </c>
      <c r="B102" s="160"/>
      <c r="C102" s="160"/>
      <c r="D102" s="160"/>
      <c r="E102" s="160"/>
      <c r="F102" s="160"/>
      <c r="G102" s="160"/>
      <c r="H102" s="160"/>
      <c r="I102" s="67"/>
      <c r="J102" s="67"/>
      <c r="K102" s="121">
        <f>SUM(K82:K101)</f>
        <v>33821906.359999999</v>
      </c>
      <c r="L102" s="121">
        <f>SUM(L82:L101)</f>
        <v>6631746.3450980401</v>
      </c>
      <c r="M102" s="122"/>
      <c r="N102" s="122"/>
      <c r="O102" s="123"/>
      <c r="P102" s="123"/>
      <c r="Q102" s="124"/>
      <c r="R102" s="125"/>
      <c r="S102" s="125"/>
      <c r="T102" s="126"/>
    </row>
    <row r="103" spans="1:20" x14ac:dyDescent="0.3">
      <c r="A103" s="173">
        <v>4</v>
      </c>
      <c r="B103" s="175" t="s">
        <v>175</v>
      </c>
      <c r="C103" s="175"/>
      <c r="D103" s="175"/>
      <c r="E103" s="175"/>
      <c r="F103" s="175"/>
      <c r="G103" s="175"/>
      <c r="H103" s="175"/>
      <c r="I103" s="175"/>
      <c r="J103" s="175"/>
      <c r="K103" s="175"/>
      <c r="L103" s="175"/>
      <c r="M103" s="175"/>
      <c r="N103" s="175"/>
      <c r="O103" s="175"/>
      <c r="P103" s="175"/>
      <c r="Q103" s="175"/>
      <c r="R103" s="175"/>
      <c r="S103" s="175"/>
      <c r="T103" s="175"/>
    </row>
    <row r="104" spans="1:20" ht="15.6" customHeight="1" x14ac:dyDescent="0.3">
      <c r="A104" s="173"/>
      <c r="B104" s="168" t="s">
        <v>20</v>
      </c>
      <c r="C104" s="15"/>
      <c r="D104" s="168" t="s">
        <v>2</v>
      </c>
      <c r="E104" s="168" t="s">
        <v>21</v>
      </c>
      <c r="F104" s="168" t="s">
        <v>400</v>
      </c>
      <c r="G104" s="175"/>
      <c r="H104" s="175"/>
      <c r="I104" s="63"/>
      <c r="J104" s="63"/>
      <c r="K104" s="168" t="s">
        <v>22</v>
      </c>
      <c r="L104" s="168"/>
      <c r="M104" s="168"/>
      <c r="N104" s="168"/>
      <c r="O104" s="168" t="s">
        <v>23</v>
      </c>
      <c r="P104" s="168" t="s">
        <v>24</v>
      </c>
      <c r="Q104" s="168"/>
      <c r="R104" s="168" t="s">
        <v>25</v>
      </c>
      <c r="S104" s="168" t="s">
        <v>10</v>
      </c>
      <c r="T104" s="168" t="s">
        <v>11</v>
      </c>
    </row>
    <row r="105" spans="1:20" ht="42" thickBot="1" x14ac:dyDescent="0.35">
      <c r="A105" s="174"/>
      <c r="B105" s="169"/>
      <c r="C105" s="14"/>
      <c r="D105" s="169"/>
      <c r="E105" s="169"/>
      <c r="F105" s="169"/>
      <c r="G105" s="169" t="s">
        <v>5</v>
      </c>
      <c r="H105" s="169"/>
      <c r="I105" s="14"/>
      <c r="J105" s="14"/>
      <c r="K105" s="36" t="s">
        <v>12</v>
      </c>
      <c r="L105" s="37" t="s">
        <v>26</v>
      </c>
      <c r="M105" s="64" t="s">
        <v>14</v>
      </c>
      <c r="N105" s="38" t="s">
        <v>15</v>
      </c>
      <c r="O105" s="169"/>
      <c r="P105" s="14" t="s">
        <v>176</v>
      </c>
      <c r="Q105" s="14" t="s">
        <v>17</v>
      </c>
      <c r="R105" s="169"/>
      <c r="S105" s="169"/>
      <c r="T105" s="169"/>
    </row>
    <row r="106" spans="1:20" ht="47.25" customHeight="1" thickBot="1" x14ac:dyDescent="0.35">
      <c r="A106" s="1" t="s">
        <v>177</v>
      </c>
      <c r="B106" s="1" t="s">
        <v>247</v>
      </c>
      <c r="C106" s="39"/>
      <c r="D106" s="1" t="s">
        <v>27</v>
      </c>
      <c r="E106" s="1" t="s">
        <v>367</v>
      </c>
      <c r="F106" s="1" t="s">
        <v>178</v>
      </c>
      <c r="G106" s="39"/>
      <c r="H106" s="2"/>
      <c r="I106" s="39"/>
      <c r="J106" s="39"/>
      <c r="K106" s="59">
        <v>406500</v>
      </c>
      <c r="L106" s="41">
        <f>K106/5.1</f>
        <v>79705.882352941175</v>
      </c>
      <c r="M106" s="42">
        <v>1</v>
      </c>
      <c r="N106" s="42">
        <v>0</v>
      </c>
      <c r="O106" s="129" t="s">
        <v>142</v>
      </c>
      <c r="P106" s="141">
        <v>44317</v>
      </c>
      <c r="Q106" s="141">
        <v>44409</v>
      </c>
      <c r="R106" s="39"/>
      <c r="S106" s="43"/>
      <c r="T106" s="1" t="s">
        <v>32</v>
      </c>
    </row>
    <row r="107" spans="1:20" ht="47.25" customHeight="1" thickBot="1" x14ac:dyDescent="0.35">
      <c r="A107" s="1" t="s">
        <v>179</v>
      </c>
      <c r="B107" s="1" t="s">
        <v>248</v>
      </c>
      <c r="C107" s="39"/>
      <c r="D107" s="1" t="s">
        <v>27</v>
      </c>
      <c r="E107" s="1" t="s">
        <v>180</v>
      </c>
      <c r="F107" s="1" t="s">
        <v>178</v>
      </c>
      <c r="G107" s="39"/>
      <c r="H107" s="1" t="s">
        <v>181</v>
      </c>
      <c r="I107" s="39"/>
      <c r="J107" s="39"/>
      <c r="K107" s="59">
        <v>1000000</v>
      </c>
      <c r="L107" s="41">
        <f t="shared" ref="L107:L124" si="4">K107/5.1</f>
        <v>196078.43137254904</v>
      </c>
      <c r="M107" s="42">
        <v>1</v>
      </c>
      <c r="N107" s="42">
        <v>0</v>
      </c>
      <c r="O107" s="130" t="s">
        <v>142</v>
      </c>
      <c r="P107" s="44">
        <v>43770</v>
      </c>
      <c r="Q107" s="44">
        <v>43831</v>
      </c>
      <c r="R107" s="39"/>
      <c r="S107" s="43"/>
      <c r="T107" s="1" t="s">
        <v>155</v>
      </c>
    </row>
    <row r="108" spans="1:20" ht="47.25" customHeight="1" thickBot="1" x14ac:dyDescent="0.35">
      <c r="A108" s="1" t="s">
        <v>183</v>
      </c>
      <c r="B108" s="1" t="s">
        <v>248</v>
      </c>
      <c r="C108" s="39"/>
      <c r="D108" s="1" t="s">
        <v>137</v>
      </c>
      <c r="E108" s="1" t="s">
        <v>368</v>
      </c>
      <c r="F108" s="1" t="s">
        <v>178</v>
      </c>
      <c r="G108" s="39"/>
      <c r="H108" s="2" t="s">
        <v>184</v>
      </c>
      <c r="I108" s="39"/>
      <c r="J108" s="39"/>
      <c r="K108" s="59">
        <v>1020000</v>
      </c>
      <c r="L108" s="41">
        <f t="shared" si="4"/>
        <v>200000</v>
      </c>
      <c r="M108" s="42">
        <v>1</v>
      </c>
      <c r="N108" s="42">
        <v>0</v>
      </c>
      <c r="O108" s="130" t="s">
        <v>142</v>
      </c>
      <c r="P108" s="1" t="s">
        <v>323</v>
      </c>
      <c r="Q108" s="44">
        <v>44256</v>
      </c>
      <c r="R108" s="39"/>
      <c r="S108" s="43"/>
      <c r="T108" s="1" t="s">
        <v>155</v>
      </c>
    </row>
    <row r="109" spans="1:20" ht="47.25" customHeight="1" thickBot="1" x14ac:dyDescent="0.35">
      <c r="A109" s="1" t="s">
        <v>185</v>
      </c>
      <c r="B109" s="1" t="s">
        <v>248</v>
      </c>
      <c r="C109" s="39"/>
      <c r="D109" s="1" t="s">
        <v>157</v>
      </c>
      <c r="E109" s="1" t="s">
        <v>186</v>
      </c>
      <c r="F109" s="1" t="s">
        <v>178</v>
      </c>
      <c r="G109" s="39"/>
      <c r="H109" s="2"/>
      <c r="I109" s="39"/>
      <c r="J109" s="39"/>
      <c r="K109" s="59">
        <v>400000</v>
      </c>
      <c r="L109" s="41">
        <f t="shared" si="4"/>
        <v>78431.372549019608</v>
      </c>
      <c r="M109" s="42">
        <v>1</v>
      </c>
      <c r="N109" s="42">
        <v>0</v>
      </c>
      <c r="O109" s="130" t="s">
        <v>142</v>
      </c>
      <c r="P109" s="44">
        <v>44348</v>
      </c>
      <c r="Q109" s="1" t="s">
        <v>332</v>
      </c>
      <c r="R109" s="39"/>
      <c r="S109" s="43"/>
      <c r="T109" s="1" t="s">
        <v>32</v>
      </c>
    </row>
    <row r="110" spans="1:20" ht="47.25" customHeight="1" thickBot="1" x14ac:dyDescent="0.35">
      <c r="A110" s="1" t="s">
        <v>187</v>
      </c>
      <c r="B110" s="1" t="s">
        <v>359</v>
      </c>
      <c r="C110" s="39"/>
      <c r="D110" s="1" t="s">
        <v>360</v>
      </c>
      <c r="E110" s="1" t="s">
        <v>188</v>
      </c>
      <c r="F110" s="1" t="s">
        <v>100</v>
      </c>
      <c r="G110" s="39"/>
      <c r="H110" s="2"/>
      <c r="I110" s="39"/>
      <c r="J110" s="39"/>
      <c r="K110" s="59">
        <v>1270593.8600000001</v>
      </c>
      <c r="L110" s="41">
        <f t="shared" si="4"/>
        <v>249136.0509803922</v>
      </c>
      <c r="M110" s="42">
        <v>1</v>
      </c>
      <c r="N110" s="42">
        <v>0</v>
      </c>
      <c r="O110" s="130" t="s">
        <v>95</v>
      </c>
      <c r="P110" s="141">
        <v>44317</v>
      </c>
      <c r="Q110" s="141">
        <v>44409</v>
      </c>
      <c r="R110" s="39"/>
      <c r="S110" s="43"/>
      <c r="T110" s="1" t="s">
        <v>32</v>
      </c>
    </row>
    <row r="111" spans="1:20" ht="47.25" customHeight="1" thickBot="1" x14ac:dyDescent="0.35">
      <c r="A111" s="1" t="s">
        <v>189</v>
      </c>
      <c r="B111" s="1" t="s">
        <v>248</v>
      </c>
      <c r="C111" s="39"/>
      <c r="D111" s="1" t="s">
        <v>75</v>
      </c>
      <c r="E111" s="1" t="s">
        <v>190</v>
      </c>
      <c r="F111" s="1" t="s">
        <v>178</v>
      </c>
      <c r="G111" s="39"/>
      <c r="H111" s="1" t="s">
        <v>191</v>
      </c>
      <c r="I111" s="39"/>
      <c r="J111" s="39"/>
      <c r="K111" s="59">
        <v>1000000</v>
      </c>
      <c r="L111" s="41">
        <f t="shared" si="4"/>
        <v>196078.43137254904</v>
      </c>
      <c r="M111" s="42">
        <v>1</v>
      </c>
      <c r="N111" s="42">
        <v>0</v>
      </c>
      <c r="O111" s="130" t="s">
        <v>142</v>
      </c>
      <c r="P111" s="1" t="s">
        <v>316</v>
      </c>
      <c r="Q111" s="1" t="s">
        <v>327</v>
      </c>
      <c r="R111" s="39"/>
      <c r="S111" s="43"/>
      <c r="T111" s="1" t="s">
        <v>155</v>
      </c>
    </row>
    <row r="112" spans="1:20" ht="47.25" customHeight="1" thickBot="1" x14ac:dyDescent="0.35">
      <c r="A112" s="1" t="s">
        <v>192</v>
      </c>
      <c r="B112" s="1" t="s">
        <v>249</v>
      </c>
      <c r="C112" s="39"/>
      <c r="D112" s="1" t="s">
        <v>193</v>
      </c>
      <c r="E112" s="1" t="s">
        <v>369</v>
      </c>
      <c r="F112" s="1" t="s">
        <v>100</v>
      </c>
      <c r="G112" s="39"/>
      <c r="H112" s="2"/>
      <c r="I112" s="39"/>
      <c r="J112" s="39"/>
      <c r="K112" s="59">
        <v>1033241</v>
      </c>
      <c r="L112" s="41">
        <f t="shared" si="4"/>
        <v>202596.27450980394</v>
      </c>
      <c r="M112" s="42">
        <v>1</v>
      </c>
      <c r="N112" s="42">
        <v>0</v>
      </c>
      <c r="O112" s="130" t="s">
        <v>95</v>
      </c>
      <c r="P112" s="44">
        <v>44317</v>
      </c>
      <c r="Q112" s="44">
        <v>44409</v>
      </c>
      <c r="R112" s="39"/>
      <c r="S112" s="43"/>
      <c r="T112" s="1" t="s">
        <v>32</v>
      </c>
    </row>
    <row r="113" spans="1:20" ht="47.25" customHeight="1" thickBot="1" x14ac:dyDescent="0.35">
      <c r="A113" s="1" t="s">
        <v>194</v>
      </c>
      <c r="B113" s="1" t="s">
        <v>248</v>
      </c>
      <c r="C113" s="39"/>
      <c r="D113" s="2" t="s">
        <v>361</v>
      </c>
      <c r="E113" s="1" t="s">
        <v>370</v>
      </c>
      <c r="F113" s="1" t="s">
        <v>100</v>
      </c>
      <c r="G113" s="39"/>
      <c r="H113" s="2" t="s">
        <v>377</v>
      </c>
      <c r="I113" s="39"/>
      <c r="J113" s="39"/>
      <c r="K113" s="59">
        <v>2827993.94</v>
      </c>
      <c r="L113" s="41">
        <f t="shared" si="4"/>
        <v>554508.61568627448</v>
      </c>
      <c r="M113" s="42">
        <v>1</v>
      </c>
      <c r="N113" s="42">
        <v>0</v>
      </c>
      <c r="O113" s="130" t="s">
        <v>28</v>
      </c>
      <c r="P113" s="44">
        <v>43252</v>
      </c>
      <c r="Q113" s="1" t="s">
        <v>321</v>
      </c>
      <c r="R113" s="39"/>
      <c r="S113" s="43"/>
      <c r="T113" s="1" t="s">
        <v>155</v>
      </c>
    </row>
    <row r="114" spans="1:20" ht="47.25" customHeight="1" thickBot="1" x14ac:dyDescent="0.35">
      <c r="A114" s="1" t="s">
        <v>195</v>
      </c>
      <c r="B114" s="1" t="s">
        <v>248</v>
      </c>
      <c r="C114" s="39"/>
      <c r="D114" s="1" t="s">
        <v>362</v>
      </c>
      <c r="E114" s="1" t="s">
        <v>196</v>
      </c>
      <c r="F114" s="1" t="s">
        <v>182</v>
      </c>
      <c r="G114" s="39"/>
      <c r="H114" s="1" t="s">
        <v>378</v>
      </c>
      <c r="I114" s="39"/>
      <c r="J114" s="39"/>
      <c r="K114" s="59">
        <v>28415560.829999998</v>
      </c>
      <c r="L114" s="41">
        <f t="shared" si="4"/>
        <v>5571678.594117647</v>
      </c>
      <c r="M114" s="42">
        <v>1</v>
      </c>
      <c r="N114" s="42">
        <v>0</v>
      </c>
      <c r="O114" s="130" t="s">
        <v>95</v>
      </c>
      <c r="P114" s="1" t="s">
        <v>324</v>
      </c>
      <c r="Q114" s="44">
        <v>44348</v>
      </c>
      <c r="R114" s="39"/>
      <c r="S114" s="43"/>
      <c r="T114" s="1" t="s">
        <v>29</v>
      </c>
    </row>
    <row r="115" spans="1:20" ht="47.25" customHeight="1" thickBot="1" x14ac:dyDescent="0.35">
      <c r="A115" s="1" t="s">
        <v>197</v>
      </c>
      <c r="B115" s="1" t="s">
        <v>248</v>
      </c>
      <c r="C115" s="39"/>
      <c r="D115" s="1" t="s">
        <v>49</v>
      </c>
      <c r="E115" s="1" t="s">
        <v>198</v>
      </c>
      <c r="F115" s="1" t="s">
        <v>178</v>
      </c>
      <c r="G115" s="39"/>
      <c r="H115" s="1" t="s">
        <v>199</v>
      </c>
      <c r="I115" s="39"/>
      <c r="J115" s="39"/>
      <c r="K115" s="59">
        <v>1000000</v>
      </c>
      <c r="L115" s="41">
        <f t="shared" si="4"/>
        <v>196078.43137254904</v>
      </c>
      <c r="M115" s="42">
        <v>1</v>
      </c>
      <c r="N115" s="42">
        <v>0</v>
      </c>
      <c r="O115" s="130" t="s">
        <v>142</v>
      </c>
      <c r="P115" s="1" t="s">
        <v>323</v>
      </c>
      <c r="Q115" s="1" t="s">
        <v>322</v>
      </c>
      <c r="R115" s="39"/>
      <c r="S115" s="43"/>
      <c r="T115" s="1" t="s">
        <v>155</v>
      </c>
    </row>
    <row r="116" spans="1:20" ht="47.25" customHeight="1" thickBot="1" x14ac:dyDescent="0.35">
      <c r="A116" s="1" t="s">
        <v>200</v>
      </c>
      <c r="B116" s="1" t="s">
        <v>248</v>
      </c>
      <c r="C116" s="39"/>
      <c r="D116" s="1" t="s">
        <v>79</v>
      </c>
      <c r="E116" s="1" t="s">
        <v>201</v>
      </c>
      <c r="F116" s="1" t="s">
        <v>178</v>
      </c>
      <c r="G116" s="39"/>
      <c r="H116" s="1" t="s">
        <v>202</v>
      </c>
      <c r="I116" s="39"/>
      <c r="J116" s="39"/>
      <c r="K116" s="59">
        <v>1020000</v>
      </c>
      <c r="L116" s="41">
        <f t="shared" si="4"/>
        <v>200000</v>
      </c>
      <c r="M116" s="42">
        <v>1</v>
      </c>
      <c r="N116" s="42">
        <v>0</v>
      </c>
      <c r="O116" s="130" t="s">
        <v>142</v>
      </c>
      <c r="P116" s="1" t="s">
        <v>323</v>
      </c>
      <c r="Q116" s="1" t="s">
        <v>322</v>
      </c>
      <c r="R116" s="39"/>
      <c r="S116" s="43"/>
      <c r="T116" s="1" t="s">
        <v>155</v>
      </c>
    </row>
    <row r="117" spans="1:20" ht="47.25" customHeight="1" thickBot="1" x14ac:dyDescent="0.35">
      <c r="A117" s="1" t="s">
        <v>204</v>
      </c>
      <c r="B117" s="1" t="s">
        <v>248</v>
      </c>
      <c r="C117" s="39"/>
      <c r="D117" s="1" t="s">
        <v>205</v>
      </c>
      <c r="E117" s="1" t="s">
        <v>206</v>
      </c>
      <c r="F117" s="1" t="s">
        <v>178</v>
      </c>
      <c r="G117" s="39"/>
      <c r="H117" s="1" t="s">
        <v>379</v>
      </c>
      <c r="I117" s="39"/>
      <c r="J117" s="39"/>
      <c r="K117" s="59">
        <v>951732.06</v>
      </c>
      <c r="L117" s="41">
        <f t="shared" si="4"/>
        <v>186614.12941176473</v>
      </c>
      <c r="M117" s="42">
        <v>1</v>
      </c>
      <c r="N117" s="42">
        <v>0</v>
      </c>
      <c r="O117" s="130" t="s">
        <v>142</v>
      </c>
      <c r="P117" s="44">
        <v>44013</v>
      </c>
      <c r="Q117" s="1" t="s">
        <v>323</v>
      </c>
      <c r="R117" s="39"/>
      <c r="S117" s="43"/>
      <c r="T117" s="1" t="s">
        <v>155</v>
      </c>
    </row>
    <row r="118" spans="1:20" ht="47.25" customHeight="1" thickBot="1" x14ac:dyDescent="0.35">
      <c r="A118" s="1" t="s">
        <v>354</v>
      </c>
      <c r="B118" s="1" t="s">
        <v>338</v>
      </c>
      <c r="C118" s="39"/>
      <c r="D118" s="1" t="s">
        <v>363</v>
      </c>
      <c r="E118" s="1" t="s">
        <v>371</v>
      </c>
      <c r="F118" s="1" t="s">
        <v>178</v>
      </c>
      <c r="G118" s="39"/>
      <c r="H118" s="2"/>
      <c r="I118" s="39"/>
      <c r="J118" s="39"/>
      <c r="K118" s="59">
        <v>1020000</v>
      </c>
      <c r="L118" s="41">
        <f t="shared" si="4"/>
        <v>200000</v>
      </c>
      <c r="M118" s="42">
        <v>1</v>
      </c>
      <c r="N118" s="42">
        <v>0</v>
      </c>
      <c r="O118" s="130" t="s">
        <v>142</v>
      </c>
      <c r="P118" s="141">
        <v>44317</v>
      </c>
      <c r="Q118" s="141">
        <v>44409</v>
      </c>
      <c r="R118" s="39"/>
      <c r="S118" s="43"/>
      <c r="T118" s="1" t="s">
        <v>32</v>
      </c>
    </row>
    <row r="119" spans="1:20" s="137" customFormat="1" ht="47.25" customHeight="1" thickBot="1" x14ac:dyDescent="0.35">
      <c r="A119" s="135" t="s">
        <v>407</v>
      </c>
      <c r="B119" s="135" t="s">
        <v>248</v>
      </c>
      <c r="C119" s="138"/>
      <c r="D119" s="135" t="s">
        <v>408</v>
      </c>
      <c r="E119" s="135" t="s">
        <v>409</v>
      </c>
      <c r="F119" s="135" t="s">
        <v>178</v>
      </c>
      <c r="G119" s="138"/>
      <c r="H119" s="2"/>
      <c r="I119" s="138"/>
      <c r="J119" s="138"/>
      <c r="K119" s="59">
        <v>867000</v>
      </c>
      <c r="L119" s="41">
        <f t="shared" si="4"/>
        <v>170000</v>
      </c>
      <c r="M119" s="139">
        <v>1</v>
      </c>
      <c r="N119" s="139">
        <v>0</v>
      </c>
      <c r="O119" s="143" t="s">
        <v>142</v>
      </c>
      <c r="P119" s="141">
        <v>44317</v>
      </c>
      <c r="Q119" s="141">
        <v>44409</v>
      </c>
      <c r="R119" s="138"/>
      <c r="S119" s="140"/>
      <c r="T119" s="135" t="s">
        <v>32</v>
      </c>
    </row>
    <row r="120" spans="1:20" ht="47.25" customHeight="1" thickBot="1" x14ac:dyDescent="0.35">
      <c r="A120" s="1" t="s">
        <v>355</v>
      </c>
      <c r="B120" s="1" t="s">
        <v>248</v>
      </c>
      <c r="C120" s="39"/>
      <c r="D120" s="1" t="s">
        <v>364</v>
      </c>
      <c r="E120" s="1" t="s">
        <v>372</v>
      </c>
      <c r="F120" s="1" t="s">
        <v>178</v>
      </c>
      <c r="G120" s="39"/>
      <c r="H120" s="2"/>
      <c r="I120" s="39"/>
      <c r="J120" s="39"/>
      <c r="K120" s="59">
        <v>765000</v>
      </c>
      <c r="L120" s="41">
        <f t="shared" si="4"/>
        <v>150000</v>
      </c>
      <c r="M120" s="42">
        <v>1</v>
      </c>
      <c r="N120" s="42">
        <v>0</v>
      </c>
      <c r="O120" s="130" t="s">
        <v>142</v>
      </c>
      <c r="P120" s="141">
        <v>44317</v>
      </c>
      <c r="Q120" s="141">
        <v>44409</v>
      </c>
      <c r="R120" s="39"/>
      <c r="S120" s="43"/>
      <c r="T120" s="1" t="s">
        <v>32</v>
      </c>
    </row>
    <row r="121" spans="1:20" ht="47.25" customHeight="1" thickBot="1" x14ac:dyDescent="0.35">
      <c r="A121" s="1" t="s">
        <v>356</v>
      </c>
      <c r="B121" s="1" t="s">
        <v>248</v>
      </c>
      <c r="C121" s="39"/>
      <c r="D121" s="1" t="s">
        <v>211</v>
      </c>
      <c r="E121" s="1" t="s">
        <v>212</v>
      </c>
      <c r="F121" s="1" t="s">
        <v>375</v>
      </c>
      <c r="G121" s="39"/>
      <c r="H121" s="1" t="s">
        <v>380</v>
      </c>
      <c r="I121" s="39"/>
      <c r="J121" s="39"/>
      <c r="K121" s="59">
        <v>1530000</v>
      </c>
      <c r="L121" s="41">
        <f t="shared" si="4"/>
        <v>300000</v>
      </c>
      <c r="M121" s="42">
        <v>1</v>
      </c>
      <c r="N121" s="42">
        <v>0</v>
      </c>
      <c r="O121" s="130" t="s">
        <v>142</v>
      </c>
      <c r="P121" s="1" t="s">
        <v>326</v>
      </c>
      <c r="Q121" s="44">
        <v>44197</v>
      </c>
      <c r="R121" s="39"/>
      <c r="S121" s="43"/>
      <c r="T121" s="1" t="s">
        <v>155</v>
      </c>
    </row>
    <row r="122" spans="1:20" ht="47.25" customHeight="1" thickBot="1" x14ac:dyDescent="0.35">
      <c r="A122" s="1" t="s">
        <v>357</v>
      </c>
      <c r="B122" s="1" t="s">
        <v>248</v>
      </c>
      <c r="C122" s="39"/>
      <c r="D122" s="1" t="s">
        <v>365</v>
      </c>
      <c r="E122" s="1" t="s">
        <v>373</v>
      </c>
      <c r="F122" s="1" t="s">
        <v>100</v>
      </c>
      <c r="G122" s="39"/>
      <c r="H122" s="1" t="s">
        <v>381</v>
      </c>
      <c r="I122" s="39"/>
      <c r="J122" s="39"/>
      <c r="K122" s="59">
        <v>1150000</v>
      </c>
      <c r="L122" s="41">
        <f t="shared" si="4"/>
        <v>225490.19607843139</v>
      </c>
      <c r="M122" s="42">
        <v>1</v>
      </c>
      <c r="N122" s="42">
        <v>0</v>
      </c>
      <c r="O122" s="130" t="s">
        <v>95</v>
      </c>
      <c r="P122" s="1" t="s">
        <v>319</v>
      </c>
      <c r="Q122" s="44">
        <v>44378</v>
      </c>
      <c r="R122" s="39"/>
      <c r="S122" s="43"/>
      <c r="T122" s="1" t="s">
        <v>32</v>
      </c>
    </row>
    <row r="123" spans="1:20" ht="47.25" customHeight="1" thickBot="1" x14ac:dyDescent="0.35">
      <c r="A123" s="1" t="s">
        <v>358</v>
      </c>
      <c r="B123" s="1" t="s">
        <v>248</v>
      </c>
      <c r="C123" s="39"/>
      <c r="D123" s="1" t="s">
        <v>366</v>
      </c>
      <c r="E123" s="1" t="s">
        <v>374</v>
      </c>
      <c r="F123" s="1" t="s">
        <v>178</v>
      </c>
      <c r="G123" s="39"/>
      <c r="H123" s="1" t="s">
        <v>382</v>
      </c>
      <c r="I123" s="39"/>
      <c r="J123" s="39"/>
      <c r="K123" s="3">
        <v>972000</v>
      </c>
      <c r="L123" s="41">
        <f t="shared" si="4"/>
        <v>190588.23529411765</v>
      </c>
      <c r="M123" s="42">
        <v>1</v>
      </c>
      <c r="N123" s="42">
        <v>0</v>
      </c>
      <c r="O123" s="130" t="s">
        <v>142</v>
      </c>
      <c r="P123" s="44">
        <v>44317</v>
      </c>
      <c r="Q123" s="44">
        <v>44409</v>
      </c>
      <c r="R123" s="39"/>
      <c r="S123" s="43"/>
      <c r="T123" s="1" t="s">
        <v>32</v>
      </c>
    </row>
    <row r="124" spans="1:20" ht="47.25" customHeight="1" thickBot="1" x14ac:dyDescent="0.35">
      <c r="A124" s="1" t="s">
        <v>399</v>
      </c>
      <c r="B124" s="1" t="s">
        <v>248</v>
      </c>
      <c r="C124" s="60"/>
      <c r="D124" s="60" t="s">
        <v>157</v>
      </c>
      <c r="E124" s="1" t="s">
        <v>393</v>
      </c>
      <c r="F124" s="1" t="s">
        <v>178</v>
      </c>
      <c r="G124" s="60"/>
      <c r="H124" s="60"/>
      <c r="I124" s="60"/>
      <c r="J124" s="60"/>
      <c r="K124" s="65">
        <v>650000</v>
      </c>
      <c r="L124" s="66">
        <f t="shared" si="4"/>
        <v>127450.98039215687</v>
      </c>
      <c r="M124" s="42">
        <v>1</v>
      </c>
      <c r="N124" s="42">
        <v>0</v>
      </c>
      <c r="O124" s="130" t="s">
        <v>142</v>
      </c>
      <c r="P124" s="44">
        <v>44317</v>
      </c>
      <c r="Q124" s="44">
        <v>44409</v>
      </c>
      <c r="R124" s="60"/>
      <c r="S124" s="61"/>
      <c r="T124" s="60" t="s">
        <v>32</v>
      </c>
    </row>
    <row r="125" spans="1:20" x14ac:dyDescent="0.3">
      <c r="A125" s="160" t="s">
        <v>18</v>
      </c>
      <c r="B125" s="160"/>
      <c r="C125" s="160"/>
      <c r="D125" s="160"/>
      <c r="E125" s="160"/>
      <c r="F125" s="160"/>
      <c r="G125" s="160"/>
      <c r="H125" s="160"/>
      <c r="I125" s="67"/>
      <c r="J125" s="67"/>
      <c r="K125" s="68">
        <f>SUM(K106:K124)</f>
        <v>47299621.689999998</v>
      </c>
      <c r="L125" s="69">
        <f>SUM(L106:L124)</f>
        <v>9274435.625490196</v>
      </c>
      <c r="M125" s="70"/>
      <c r="N125" s="71"/>
      <c r="O125" s="72"/>
      <c r="P125" s="73"/>
      <c r="Q125" s="73"/>
      <c r="R125" s="72"/>
      <c r="S125" s="73"/>
      <c r="T125" s="73"/>
    </row>
    <row r="126" spans="1:20" s="9" customFormat="1" ht="15.75" customHeight="1" x14ac:dyDescent="0.3">
      <c r="A126" s="161">
        <v>5</v>
      </c>
      <c r="B126" s="163" t="s">
        <v>207</v>
      </c>
      <c r="C126" s="164"/>
      <c r="D126" s="164"/>
      <c r="E126" s="164"/>
      <c r="F126" s="164"/>
      <c r="G126" s="164"/>
      <c r="H126" s="164"/>
      <c r="I126" s="164"/>
      <c r="J126" s="164"/>
      <c r="K126" s="164"/>
      <c r="L126" s="164"/>
      <c r="M126" s="164"/>
      <c r="N126" s="164"/>
      <c r="O126" s="164"/>
      <c r="P126" s="164"/>
      <c r="Q126" s="164"/>
      <c r="R126" s="164"/>
      <c r="S126" s="164"/>
      <c r="T126" s="165"/>
    </row>
    <row r="127" spans="1:20" s="9" customFormat="1" ht="15.75" customHeight="1" x14ac:dyDescent="0.3">
      <c r="A127" s="161"/>
      <c r="B127" s="166" t="s">
        <v>20</v>
      </c>
      <c r="C127" s="74"/>
      <c r="D127" s="168" t="s">
        <v>2</v>
      </c>
      <c r="E127" s="170" t="s">
        <v>21</v>
      </c>
      <c r="F127" s="170" t="s">
        <v>400</v>
      </c>
      <c r="G127" s="171"/>
      <c r="H127" s="171"/>
      <c r="I127" s="75"/>
      <c r="J127" s="75"/>
      <c r="K127" s="172" t="s">
        <v>22</v>
      </c>
      <c r="L127" s="172"/>
      <c r="M127" s="172"/>
      <c r="N127" s="172"/>
      <c r="O127" s="170" t="s">
        <v>23</v>
      </c>
      <c r="P127" s="170" t="s">
        <v>24</v>
      </c>
      <c r="Q127" s="170"/>
      <c r="R127" s="170" t="s">
        <v>25</v>
      </c>
      <c r="S127" s="170" t="s">
        <v>10</v>
      </c>
      <c r="T127" s="170" t="s">
        <v>11</v>
      </c>
    </row>
    <row r="128" spans="1:20" s="9" customFormat="1" ht="27.6" x14ac:dyDescent="0.3">
      <c r="A128" s="162"/>
      <c r="B128" s="167"/>
      <c r="C128" s="76"/>
      <c r="D128" s="169"/>
      <c r="E128" s="166"/>
      <c r="F128" s="166"/>
      <c r="G128" s="166" t="s">
        <v>5</v>
      </c>
      <c r="H128" s="166"/>
      <c r="I128" s="74"/>
      <c r="J128" s="74"/>
      <c r="K128" s="36" t="s">
        <v>12</v>
      </c>
      <c r="L128" s="37" t="s">
        <v>26</v>
      </c>
      <c r="M128" s="77" t="s">
        <v>14</v>
      </c>
      <c r="N128" s="78" t="s">
        <v>15</v>
      </c>
      <c r="O128" s="166"/>
      <c r="P128" s="74" t="s">
        <v>208</v>
      </c>
      <c r="Q128" s="74" t="s">
        <v>209</v>
      </c>
      <c r="R128" s="166"/>
      <c r="S128" s="166"/>
      <c r="T128" s="166"/>
    </row>
    <row r="129" spans="1:20" ht="47.25" customHeight="1" x14ac:dyDescent="0.3">
      <c r="A129" s="1" t="s">
        <v>213</v>
      </c>
      <c r="B129" s="1" t="s">
        <v>248</v>
      </c>
      <c r="C129" s="39"/>
      <c r="D129" s="1" t="s">
        <v>157</v>
      </c>
      <c r="E129" s="1" t="s">
        <v>214</v>
      </c>
      <c r="F129" s="1" t="s">
        <v>210</v>
      </c>
      <c r="G129" s="39"/>
      <c r="H129" s="1" t="s">
        <v>386</v>
      </c>
      <c r="I129" s="39"/>
      <c r="J129" s="39"/>
      <c r="K129" s="79">
        <v>1395000</v>
      </c>
      <c r="L129" s="41">
        <f t="shared" ref="L129:L131" si="5">K129/5.1</f>
        <v>273529.4117647059</v>
      </c>
      <c r="M129" s="42">
        <v>1</v>
      </c>
      <c r="N129" s="42">
        <v>0</v>
      </c>
      <c r="O129" s="1" t="s">
        <v>142</v>
      </c>
      <c r="P129" s="1" t="s">
        <v>318</v>
      </c>
      <c r="Q129" s="44">
        <v>44378</v>
      </c>
      <c r="R129" s="39"/>
      <c r="S129" s="43"/>
      <c r="T129" s="1" t="s">
        <v>29</v>
      </c>
    </row>
    <row r="130" spans="1:20" ht="47.25" customHeight="1" x14ac:dyDescent="0.3">
      <c r="A130" s="1" t="s">
        <v>215</v>
      </c>
      <c r="B130" s="1" t="s">
        <v>248</v>
      </c>
      <c r="C130" s="39"/>
      <c r="D130" s="1" t="s">
        <v>88</v>
      </c>
      <c r="E130" s="1" t="s">
        <v>216</v>
      </c>
      <c r="F130" s="1" t="s">
        <v>210</v>
      </c>
      <c r="G130" s="39"/>
      <c r="H130" s="1" t="s">
        <v>387</v>
      </c>
      <c r="I130" s="39"/>
      <c r="J130" s="39"/>
      <c r="K130" s="79">
        <v>227549.3</v>
      </c>
      <c r="L130" s="41">
        <f t="shared" si="5"/>
        <v>44617.509803921566</v>
      </c>
      <c r="M130" s="42">
        <v>1</v>
      </c>
      <c r="N130" s="42">
        <v>0</v>
      </c>
      <c r="O130" s="1" t="s">
        <v>142</v>
      </c>
      <c r="P130" s="1" t="s">
        <v>318</v>
      </c>
      <c r="Q130" s="44">
        <v>44256</v>
      </c>
      <c r="R130" s="39"/>
      <c r="S130" s="43"/>
      <c r="T130" s="1" t="s">
        <v>155</v>
      </c>
    </row>
    <row r="131" spans="1:20" ht="47.25" customHeight="1" x14ac:dyDescent="0.3">
      <c r="A131" s="1" t="s">
        <v>383</v>
      </c>
      <c r="B131" s="1" t="s">
        <v>248</v>
      </c>
      <c r="C131" s="39"/>
      <c r="D131" s="1" t="s">
        <v>384</v>
      </c>
      <c r="E131" s="1" t="s">
        <v>385</v>
      </c>
      <c r="F131" s="1" t="s">
        <v>210</v>
      </c>
      <c r="G131" s="39"/>
      <c r="H131" s="2"/>
      <c r="I131" s="39"/>
      <c r="J131" s="39"/>
      <c r="K131" s="79">
        <v>60000</v>
      </c>
      <c r="L131" s="41">
        <f t="shared" si="5"/>
        <v>11764.705882352942</v>
      </c>
      <c r="M131" s="42">
        <v>1</v>
      </c>
      <c r="N131" s="42">
        <v>0</v>
      </c>
      <c r="O131" s="1" t="s">
        <v>142</v>
      </c>
      <c r="P131" s="141">
        <v>44317</v>
      </c>
      <c r="Q131" s="141">
        <v>44409</v>
      </c>
      <c r="R131" s="39"/>
      <c r="S131" s="43"/>
      <c r="T131" s="1" t="s">
        <v>32</v>
      </c>
    </row>
    <row r="132" spans="1:20" x14ac:dyDescent="0.3">
      <c r="A132" s="151" t="s">
        <v>18</v>
      </c>
      <c r="B132" s="152"/>
      <c r="C132" s="152"/>
      <c r="D132" s="152"/>
      <c r="E132" s="152"/>
      <c r="F132" s="152"/>
      <c r="G132" s="152"/>
      <c r="H132" s="153"/>
      <c r="I132" s="80"/>
      <c r="J132" s="80"/>
      <c r="K132" s="81">
        <f>SUM(K129:K131)</f>
        <v>1682549.3</v>
      </c>
      <c r="L132" s="82">
        <f>SUM(L129:L129)</f>
        <v>273529.4117647059</v>
      </c>
    </row>
    <row r="133" spans="1:20" x14ac:dyDescent="0.3">
      <c r="A133" s="154" t="s">
        <v>217</v>
      </c>
      <c r="B133" s="155"/>
      <c r="C133" s="155"/>
      <c r="D133" s="155"/>
      <c r="E133" s="155"/>
      <c r="F133" s="155"/>
      <c r="G133" s="155"/>
      <c r="H133" s="156"/>
      <c r="I133" s="83"/>
      <c r="J133" s="83"/>
      <c r="K133" s="84">
        <f>K125+K102+K78+K7+K132</f>
        <v>192539905.80600002</v>
      </c>
      <c r="L133" s="85">
        <f>L125+L102+L78+L7+L132</f>
        <v>37696540.491372555</v>
      </c>
    </row>
    <row r="136" spans="1:20" x14ac:dyDescent="0.3">
      <c r="K136" s="86"/>
      <c r="M136" s="87"/>
      <c r="N136" s="87"/>
      <c r="O136" s="87"/>
      <c r="P136" s="87"/>
      <c r="Q136" s="87"/>
      <c r="R136" s="87"/>
    </row>
    <row r="137" spans="1:20" ht="15.75" customHeight="1" x14ac:dyDescent="0.3">
      <c r="B137" s="88"/>
      <c r="C137" s="88"/>
      <c r="D137" s="88"/>
      <c r="E137" s="88"/>
      <c r="F137" s="88"/>
      <c r="G137" s="88"/>
      <c r="H137" s="88"/>
      <c r="K137" s="89"/>
      <c r="M137" s="87"/>
      <c r="N137" s="87"/>
      <c r="O137" s="87"/>
      <c r="P137" s="87"/>
      <c r="Q137" s="87"/>
      <c r="R137" s="87"/>
      <c r="S137" s="90"/>
      <c r="T137" s="88"/>
    </row>
    <row r="138" spans="1:20" ht="15.75" customHeight="1" x14ac:dyDescent="0.3">
      <c r="B138" s="88"/>
      <c r="C138" s="88"/>
      <c r="D138" s="88"/>
      <c r="E138" s="88"/>
      <c r="F138" s="88"/>
      <c r="G138" s="88"/>
      <c r="H138" s="88"/>
      <c r="K138" s="86"/>
      <c r="M138" s="87"/>
      <c r="N138" s="87"/>
      <c r="O138" s="87"/>
      <c r="P138" s="87"/>
      <c r="Q138" s="87"/>
      <c r="R138" s="87"/>
      <c r="S138" s="90"/>
      <c r="T138" s="88"/>
    </row>
    <row r="139" spans="1:20" s="96" customFormat="1" x14ac:dyDescent="0.3">
      <c r="A139" s="91"/>
      <c r="B139" s="92"/>
      <c r="C139" s="92"/>
      <c r="D139" s="92"/>
      <c r="E139" s="92"/>
      <c r="F139" s="91"/>
      <c r="G139" s="93"/>
      <c r="H139" s="94"/>
      <c r="I139" s="94"/>
      <c r="J139" s="94"/>
      <c r="K139" s="86"/>
      <c r="L139" s="87"/>
      <c r="M139" s="87"/>
      <c r="N139" s="87"/>
      <c r="O139" s="87"/>
      <c r="P139" s="87"/>
      <c r="Q139" s="87"/>
      <c r="R139" s="87"/>
      <c r="S139" s="95"/>
      <c r="T139" s="91"/>
    </row>
    <row r="140" spans="1:20" s="96" customFormat="1" x14ac:dyDescent="0.3">
      <c r="A140" s="91"/>
      <c r="B140" s="92"/>
      <c r="C140" s="92"/>
      <c r="D140" s="92"/>
      <c r="E140" s="92"/>
      <c r="F140" s="91"/>
      <c r="G140" s="93"/>
      <c r="H140" s="93"/>
      <c r="I140" s="93"/>
      <c r="J140" s="93"/>
      <c r="K140" s="97"/>
      <c r="M140" s="98"/>
      <c r="N140" s="98"/>
      <c r="O140" s="91"/>
      <c r="P140" s="95"/>
      <c r="Q140" s="95"/>
      <c r="R140" s="95"/>
      <c r="S140" s="95"/>
      <c r="T140" s="91"/>
    </row>
    <row r="141" spans="1:20" ht="15.6" customHeight="1" x14ac:dyDescent="0.3">
      <c r="B141" s="157" t="s">
        <v>218</v>
      </c>
      <c r="C141" s="99"/>
      <c r="D141" s="99"/>
      <c r="E141" s="100" t="s">
        <v>28</v>
      </c>
      <c r="S141" s="13"/>
    </row>
    <row r="142" spans="1:20" x14ac:dyDescent="0.3">
      <c r="B142" s="158"/>
      <c r="C142" s="102"/>
      <c r="D142" s="102"/>
      <c r="E142" s="100" t="s">
        <v>142</v>
      </c>
      <c r="S142" s="13"/>
    </row>
    <row r="143" spans="1:20" x14ac:dyDescent="0.3">
      <c r="B143" s="159"/>
      <c r="C143" s="103"/>
      <c r="D143" s="103"/>
      <c r="E143" s="104" t="s">
        <v>95</v>
      </c>
      <c r="S143" s="13"/>
    </row>
    <row r="145" spans="1:20" x14ac:dyDescent="0.3">
      <c r="B145" s="157" t="s">
        <v>11</v>
      </c>
      <c r="C145" s="99"/>
      <c r="D145" s="99"/>
      <c r="E145" s="100" t="s">
        <v>32</v>
      </c>
      <c r="S145" s="13"/>
    </row>
    <row r="146" spans="1:20" x14ac:dyDescent="0.3">
      <c r="B146" s="158"/>
      <c r="C146" s="102"/>
      <c r="D146" s="102"/>
      <c r="E146" s="100" t="s">
        <v>29</v>
      </c>
      <c r="S146" s="13"/>
    </row>
    <row r="147" spans="1:20" x14ac:dyDescent="0.3">
      <c r="B147" s="158"/>
      <c r="C147" s="102"/>
      <c r="D147" s="102"/>
      <c r="E147" s="100" t="s">
        <v>62</v>
      </c>
      <c r="S147" s="13"/>
    </row>
    <row r="148" spans="1:20" x14ac:dyDescent="0.3">
      <c r="B148" s="158"/>
      <c r="C148" s="102"/>
      <c r="D148" s="102"/>
      <c r="E148" s="100" t="s">
        <v>43</v>
      </c>
      <c r="S148" s="13"/>
    </row>
    <row r="149" spans="1:20" x14ac:dyDescent="0.3">
      <c r="B149" s="158"/>
      <c r="C149" s="102"/>
      <c r="D149" s="102"/>
      <c r="E149" s="100" t="s">
        <v>219</v>
      </c>
      <c r="S149" s="13"/>
    </row>
    <row r="150" spans="1:20" x14ac:dyDescent="0.3">
      <c r="B150" s="158"/>
      <c r="C150" s="102"/>
      <c r="D150" s="102"/>
      <c r="E150" s="100" t="s">
        <v>220</v>
      </c>
      <c r="S150" s="13"/>
    </row>
    <row r="151" spans="1:20" x14ac:dyDescent="0.3">
      <c r="B151" s="158"/>
      <c r="C151" s="102"/>
      <c r="D151" s="102"/>
      <c r="E151" s="100" t="s">
        <v>155</v>
      </c>
      <c r="S151" s="13"/>
    </row>
    <row r="152" spans="1:20" x14ac:dyDescent="0.3">
      <c r="B152" s="159"/>
      <c r="C152" s="103"/>
      <c r="D152" s="103"/>
      <c r="E152" s="100" t="s">
        <v>55</v>
      </c>
      <c r="S152" s="13"/>
    </row>
    <row r="154" spans="1:20" x14ac:dyDescent="0.3">
      <c r="B154" s="157" t="s">
        <v>221</v>
      </c>
      <c r="C154" s="99"/>
      <c r="D154" s="157"/>
      <c r="E154" s="145" t="s">
        <v>222</v>
      </c>
      <c r="G154" s="105"/>
      <c r="H154" s="87"/>
      <c r="I154" s="87"/>
      <c r="J154" s="87"/>
      <c r="K154" s="86"/>
      <c r="L154" s="33"/>
      <c r="M154" s="13"/>
      <c r="N154" s="35"/>
      <c r="S154" s="13"/>
    </row>
    <row r="155" spans="1:20" ht="15.6" customHeight="1" x14ac:dyDescent="0.3">
      <c r="B155" s="158"/>
      <c r="C155" s="102"/>
      <c r="D155" s="158"/>
      <c r="E155" s="144" t="s">
        <v>223</v>
      </c>
      <c r="G155" s="105"/>
      <c r="H155" s="87"/>
      <c r="I155" s="87"/>
      <c r="J155" s="87"/>
      <c r="K155" s="86"/>
      <c r="L155" s="33"/>
      <c r="M155" s="13"/>
      <c r="N155" s="35"/>
      <c r="S155" s="13"/>
    </row>
    <row r="156" spans="1:20" ht="15.6" customHeight="1" x14ac:dyDescent="0.3">
      <c r="B156" s="158"/>
      <c r="C156" s="102"/>
      <c r="D156" s="158"/>
      <c r="E156" s="146" t="s">
        <v>224</v>
      </c>
      <c r="S156" s="13"/>
    </row>
    <row r="158" spans="1:20" s="112" customFormat="1" x14ac:dyDescent="0.3">
      <c r="A158" s="35"/>
      <c r="B158" s="147" t="s">
        <v>225</v>
      </c>
      <c r="C158" s="148"/>
      <c r="D158" s="148"/>
      <c r="E158" s="148"/>
      <c r="F158" s="149"/>
      <c r="G158" s="106"/>
      <c r="H158" s="106"/>
      <c r="I158" s="106"/>
      <c r="J158" s="106"/>
      <c r="K158" s="107"/>
      <c r="L158" s="108"/>
      <c r="M158" s="106"/>
      <c r="N158" s="109"/>
      <c r="O158" s="110"/>
      <c r="P158" s="111"/>
      <c r="Q158" s="35"/>
      <c r="S158" s="35"/>
      <c r="T158" s="35"/>
    </row>
    <row r="159" spans="1:20" s="112" customFormat="1" ht="33.75" customHeight="1" x14ac:dyDescent="0.3">
      <c r="A159" s="35"/>
      <c r="B159" s="113" t="s">
        <v>226</v>
      </c>
      <c r="C159" s="113"/>
      <c r="D159" s="113"/>
      <c r="E159" s="150" t="s">
        <v>401</v>
      </c>
      <c r="F159" s="150"/>
      <c r="G159" s="114"/>
      <c r="H159" s="114"/>
      <c r="I159" s="114"/>
      <c r="J159" s="114"/>
      <c r="K159" s="107"/>
      <c r="L159" s="114"/>
      <c r="M159" s="114"/>
      <c r="N159" s="93"/>
      <c r="O159" s="114"/>
      <c r="P159" s="93"/>
      <c r="Q159" s="35"/>
      <c r="S159" s="35"/>
      <c r="T159" s="35"/>
    </row>
    <row r="160" spans="1:20" s="112" customFormat="1" x14ac:dyDescent="0.3">
      <c r="A160" s="35"/>
      <c r="B160" s="113" t="s">
        <v>227</v>
      </c>
      <c r="C160" s="113"/>
      <c r="D160" s="113"/>
      <c r="E160" s="150" t="s">
        <v>402</v>
      </c>
      <c r="F160" s="150"/>
      <c r="G160" s="114"/>
      <c r="H160" s="114"/>
      <c r="I160" s="114"/>
      <c r="J160" s="114"/>
      <c r="K160" s="107"/>
      <c r="L160" s="114"/>
      <c r="M160" s="114"/>
      <c r="N160" s="93"/>
      <c r="O160" s="114"/>
      <c r="P160" s="93"/>
      <c r="Q160" s="35"/>
      <c r="S160" s="35"/>
      <c r="T160" s="35"/>
    </row>
    <row r="161" spans="1:20" s="112" customFormat="1" ht="37.5" customHeight="1" x14ac:dyDescent="0.3">
      <c r="A161" s="35"/>
      <c r="B161" s="113" t="s">
        <v>228</v>
      </c>
      <c r="C161" s="113"/>
      <c r="D161" s="113"/>
      <c r="E161" s="150" t="s">
        <v>403</v>
      </c>
      <c r="F161" s="150"/>
      <c r="G161" s="114"/>
      <c r="H161" s="114"/>
      <c r="I161" s="114"/>
      <c r="J161" s="114"/>
      <c r="K161" s="107"/>
      <c r="L161" s="114"/>
      <c r="M161" s="114"/>
      <c r="N161" s="93"/>
      <c r="O161" s="114"/>
      <c r="P161" s="93"/>
      <c r="Q161" s="35"/>
      <c r="S161" s="35"/>
      <c r="T161" s="35"/>
    </row>
    <row r="162" spans="1:20" s="112" customFormat="1" x14ac:dyDescent="0.3">
      <c r="A162" s="35"/>
      <c r="B162" s="113" t="s">
        <v>229</v>
      </c>
      <c r="C162" s="113"/>
      <c r="D162" s="113"/>
      <c r="E162" s="150" t="s">
        <v>404</v>
      </c>
      <c r="F162" s="150"/>
      <c r="G162" s="114"/>
      <c r="H162" s="114"/>
      <c r="I162" s="114"/>
      <c r="J162" s="114"/>
      <c r="K162" s="107"/>
      <c r="L162" s="114"/>
      <c r="M162" s="114"/>
      <c r="N162" s="93"/>
      <c r="O162" s="114"/>
      <c r="P162" s="93"/>
      <c r="Q162" s="35"/>
      <c r="S162" s="35"/>
      <c r="T162" s="35"/>
    </row>
    <row r="163" spans="1:20" s="115" customFormat="1" x14ac:dyDescent="0.3">
      <c r="A163" s="109"/>
      <c r="H163" s="109"/>
      <c r="I163" s="109"/>
      <c r="J163" s="109"/>
      <c r="K163" s="116"/>
      <c r="L163" s="117"/>
      <c r="M163" s="118"/>
      <c r="N163" s="119"/>
      <c r="P163" s="109"/>
      <c r="Q163" s="109"/>
      <c r="S163" s="109"/>
      <c r="T163" s="109"/>
    </row>
    <row r="164" spans="1:20" s="115" customFormat="1" x14ac:dyDescent="0.3">
      <c r="A164" s="109"/>
      <c r="B164" s="115" t="s">
        <v>230</v>
      </c>
      <c r="C164" s="120">
        <v>5.0999999999999996</v>
      </c>
      <c r="H164" s="109"/>
      <c r="I164" s="109"/>
      <c r="J164" s="109"/>
      <c r="K164" s="116"/>
      <c r="L164" s="117"/>
      <c r="M164" s="118"/>
      <c r="N164" s="119"/>
      <c r="P164" s="109"/>
      <c r="Q164" s="109"/>
      <c r="S164" s="109"/>
      <c r="T164" s="109"/>
    </row>
    <row r="165" spans="1:20" s="115" customFormat="1" x14ac:dyDescent="0.3">
      <c r="A165" s="109"/>
      <c r="H165" s="109"/>
      <c r="I165" s="109"/>
      <c r="J165" s="109"/>
      <c r="K165" s="116"/>
      <c r="L165" s="117"/>
      <c r="M165" s="118"/>
      <c r="N165" s="119"/>
      <c r="P165" s="109"/>
      <c r="Q165" s="109"/>
      <c r="S165" s="109"/>
      <c r="T165" s="109"/>
    </row>
    <row r="166" spans="1:20" s="115" customFormat="1" x14ac:dyDescent="0.3">
      <c r="A166" s="109"/>
      <c r="H166" s="109"/>
      <c r="I166" s="109"/>
      <c r="J166" s="109"/>
      <c r="K166" s="116"/>
      <c r="L166" s="117"/>
      <c r="M166" s="118"/>
      <c r="N166" s="119"/>
      <c r="P166" s="109"/>
      <c r="Q166" s="109"/>
      <c r="S166" s="109"/>
      <c r="T166" s="109"/>
    </row>
  </sheetData>
  <mergeCells count="85">
    <mergeCell ref="P4:Q4"/>
    <mergeCell ref="R4:R5"/>
    <mergeCell ref="S4:S5"/>
    <mergeCell ref="T4:T5"/>
    <mergeCell ref="A7:H7"/>
    <mergeCell ref="A3:A5"/>
    <mergeCell ref="B3:T3"/>
    <mergeCell ref="B4:B5"/>
    <mergeCell ref="D4:D5"/>
    <mergeCell ref="E4:E5"/>
    <mergeCell ref="F4:F5"/>
    <mergeCell ref="G4:G5"/>
    <mergeCell ref="H4:H5"/>
    <mergeCell ref="K4:N4"/>
    <mergeCell ref="O4:O5"/>
    <mergeCell ref="A8:A10"/>
    <mergeCell ref="B8:T8"/>
    <mergeCell ref="B9:B10"/>
    <mergeCell ref="D9:D10"/>
    <mergeCell ref="E9:E10"/>
    <mergeCell ref="R9:R10"/>
    <mergeCell ref="S9:S10"/>
    <mergeCell ref="T9:T10"/>
    <mergeCell ref="F9:F10"/>
    <mergeCell ref="G9:G10"/>
    <mergeCell ref="H9:H10"/>
    <mergeCell ref="K9:N9"/>
    <mergeCell ref="O9:O10"/>
    <mergeCell ref="P9:Q9"/>
    <mergeCell ref="S80:S81"/>
    <mergeCell ref="T80:T81"/>
    <mergeCell ref="R80:R81"/>
    <mergeCell ref="A78:H78"/>
    <mergeCell ref="A79:A81"/>
    <mergeCell ref="B79:T79"/>
    <mergeCell ref="B80:B81"/>
    <mergeCell ref="D80:D81"/>
    <mergeCell ref="E80:E81"/>
    <mergeCell ref="F80:F81"/>
    <mergeCell ref="G80:G81"/>
    <mergeCell ref="H80:H81"/>
    <mergeCell ref="K80:N80"/>
    <mergeCell ref="O80:O81"/>
    <mergeCell ref="P80:Q80"/>
    <mergeCell ref="A102:H102"/>
    <mergeCell ref="A103:A105"/>
    <mergeCell ref="B103:T103"/>
    <mergeCell ref="B104:B105"/>
    <mergeCell ref="D104:D105"/>
    <mergeCell ref="E104:E105"/>
    <mergeCell ref="F104:F105"/>
    <mergeCell ref="G104:H104"/>
    <mergeCell ref="G105:H105"/>
    <mergeCell ref="K104:N104"/>
    <mergeCell ref="O104:O105"/>
    <mergeCell ref="P104:Q104"/>
    <mergeCell ref="R104:R105"/>
    <mergeCell ref="S104:S105"/>
    <mergeCell ref="T104:T105"/>
    <mergeCell ref="A125:H125"/>
    <mergeCell ref="A126:A128"/>
    <mergeCell ref="B126:T126"/>
    <mergeCell ref="B127:B128"/>
    <mergeCell ref="D127:D128"/>
    <mergeCell ref="E127:E128"/>
    <mergeCell ref="F127:F128"/>
    <mergeCell ref="G127:H127"/>
    <mergeCell ref="K127:N127"/>
    <mergeCell ref="O127:O128"/>
    <mergeCell ref="P127:Q127"/>
    <mergeCell ref="R127:R128"/>
    <mergeCell ref="S127:S128"/>
    <mergeCell ref="T127:T128"/>
    <mergeCell ref="G128:H128"/>
    <mergeCell ref="A132:H132"/>
    <mergeCell ref="A133:H133"/>
    <mergeCell ref="B141:B143"/>
    <mergeCell ref="D154:D156"/>
    <mergeCell ref="B145:B152"/>
    <mergeCell ref="B154:B156"/>
    <mergeCell ref="B158:F158"/>
    <mergeCell ref="E159:F159"/>
    <mergeCell ref="E160:F160"/>
    <mergeCell ref="E161:F161"/>
    <mergeCell ref="E162:F162"/>
  </mergeCells>
  <phoneticPr fontId="7" type="noConversion"/>
  <dataValidations count="3">
    <dataValidation type="list" allowBlank="1" showInputMessage="1" showErrorMessage="1" sqref="O6 O102 O125 O78" xr:uid="{00000000-0002-0000-0000-000000000000}">
      <formula1>$E$141:$E$143</formula1>
    </dataValidation>
    <dataValidation type="list" allowBlank="1" showInputMessage="1" showErrorMessage="1" sqref="T124:T125 T129:T131 T82:T102 T11:T76 T78" xr:uid="{00000000-0002-0000-0000-000001000000}">
      <formula1>$E$145:$E$152</formula1>
    </dataValidation>
    <dataValidation type="list" allowBlank="1" showInputMessage="1" showErrorMessage="1" sqref="T137:T138" xr:uid="{00000000-0002-0000-0000-000002000000}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4554/OC-BR;</Approval_x0020_Number>
    <Phase xmlns="cdc7663a-08f0-4737-9e8c-148ce897a09c">ACTIVE</Phase>
    <Document_x0020_Author xmlns="cdc7663a-08f0-4737-9e8c-148ce897a09c">Lauar Moura Vanessa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30</Value>
      <Value>33</Value>
      <Value>32</Value>
      <Value>3</Value>
      <Value>31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BR-L1501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_dlc_DocId xmlns="cdc7663a-08f0-4737-9e8c-148ce897a09c">EZSHARE-41365039-86</_dlc_DocId>
    <_dlc_DocIdUrl xmlns="cdc7663a-08f0-4737-9e8c-148ce897a09c">
      <Url>https://idbg.sharepoint.com/teams/EZ-BR-LON/BR-L1501/_layouts/15/DocIdRedir.aspx?ID=EZSHARE-41365039-86</Url>
      <Description>EZSHARE-41365039-86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  <Extracted_x0020_Keywords xmlns="cdc7663a-08f0-4737-9e8c-148ce897a09c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89E1105CD9AD3549B1C13E03C468490E" ma:contentTypeVersion="5703" ma:contentTypeDescription="A content type to manage public (operations) IDB documents" ma:contentTypeScope="" ma:versionID="720f517ddac3bd6c1b8e697a809824c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c7492a2435b1083f195ab5737b5912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0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BEE8CD1C-A457-43AF-9533-08080C74DAAF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5AE5436E-D889-4E92-8EE3-9EB89ABC6C54}">
  <ds:schemaRefs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cdc7663a-08f0-4737-9e8c-148ce897a09c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128A15C-9952-4BC8-9334-870303D842E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8BA2C33-FB9E-495D-8B6D-5C8CF5771DB1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0861378C-207B-4C3E-8AB2-0386F57F891F}"/>
</file>

<file path=customXml/itemProps6.xml><?xml version="1.0" encoding="utf-8"?>
<ds:datastoreItem xmlns:ds="http://schemas.openxmlformats.org/officeDocument/2006/customXml" ds:itemID="{6515BE4D-3FCC-4715-A232-031EBCBC6D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 V4 - publicação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Microsoft Office</dc:creator>
  <cp:keywords/>
  <cp:lastModifiedBy> Vanessa Láuar Moura</cp:lastModifiedBy>
  <cp:revision/>
  <dcterms:created xsi:type="dcterms:W3CDTF">2020-03-05T19:14:33Z</dcterms:created>
  <dcterms:modified xsi:type="dcterms:W3CDTF">2021-06-04T18:00:43Z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TaxKeywordTaxHTField">
    <vt:lpwstr/>
  </property>
  <property fmtid="{D5CDD505-2E9C-101B-9397-08002B2CF9AE}" pid="4" name="Series Operations IDB">
    <vt:lpwstr/>
  </property>
  <property fmtid="{D5CDD505-2E9C-101B-9397-08002B2CF9AE}" pid="5" name="Sub-Sector">
    <vt:lpwstr>32;#FISCAL POLICY FOR SUSTAINABILITY AND GROWTH|6e15b5e0-ae82-4b06-920a-eef6dd27cc8b</vt:lpwstr>
  </property>
  <property fmtid="{D5CDD505-2E9C-101B-9397-08002B2CF9AE}" pid="6" name="Fund IDB">
    <vt:lpwstr>33;#ORC|c028a4b2-ad8b-4cf4-9cac-a2ae6a778e23</vt:lpwstr>
  </property>
  <property fmtid="{D5CDD505-2E9C-101B-9397-08002B2CF9AE}" pid="7" name="Country">
    <vt:lpwstr>30;#Brazil|7deb27ec-6837-4974-9aa8-6cfbac841ef8</vt:lpwstr>
  </property>
  <property fmtid="{D5CDD505-2E9C-101B-9397-08002B2CF9AE}" pid="8" name="Sector IDB">
    <vt:lpwstr>31;#REFORM / MODERNIZATION OF THE STATE|c8fda4a7-691a-4c65-b227-9825197b5cd2</vt:lpwstr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_dlc_DocIdItemGuid">
    <vt:lpwstr>8f99c619-8593-4e1b-b7e4-75477c716497</vt:lpwstr>
  </property>
  <property fmtid="{D5CDD505-2E9C-101B-9397-08002B2CF9AE}" pid="11" name="Disclosure Activity">
    <vt:lpwstr>Procurement Plan</vt:lpwstr>
  </property>
  <property fmtid="{D5CDD505-2E9C-101B-9397-08002B2CF9AE}" pid="12" name="ContentTypeId">
    <vt:lpwstr>0x0101001A458A224826124E8B45B1D613300CFC0089E1105CD9AD3549B1C13E03C468490E</vt:lpwstr>
  </property>
</Properties>
</file>