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ciliabe\Desktop\2019 - DR-T1183\TC DOC a QRR\"/>
    </mc:Choice>
  </mc:AlternateContent>
  <xr:revisionPtr revIDLastSave="0" documentId="13_ncr:1_{EF5839E3-2D0D-45C9-8581-2B8029150C6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K22" i="1" l="1"/>
  <c r="E22" i="1" l="1"/>
  <c r="I13" i="1" s="1"/>
  <c r="I19" i="1" l="1"/>
  <c r="I16" i="1"/>
</calcChain>
</file>

<file path=xl/sharedStrings.xml><?xml version="1.0" encoding="utf-8"?>
<sst xmlns="http://schemas.openxmlformats.org/spreadsheetml/2006/main" count="112" uniqueCount="86">
  <si>
    <t>UDR:</t>
  </si>
  <si>
    <t>Comentarios</t>
  </si>
  <si>
    <t>IDB/MIF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</si>
  <si>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</si>
  <si>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</si>
  <si>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</si>
  <si>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</si>
  <si>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</si>
  <si>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</si>
  <si>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</si>
  <si>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</si>
  <si>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</si>
  <si>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</si>
  <si>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</si>
  <si>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</si>
  <si>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</si>
  <si>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</si>
  <si>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</si>
  <si>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</si>
  <si>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</si>
  <si>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</si>
  <si>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</si>
  <si>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</si>
  <si>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</si>
  <si>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</si>
  <si>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</si>
  <si>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</si>
  <si>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</si>
  <si>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</si>
  <si>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</si>
  <si>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</si>
  <si>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</si>
  <si>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</si>
  <si>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</si>
  <si>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</si>
  <si>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</si>
  <si>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</si>
  <si>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</si>
  <si>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</si>
  <si>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</si>
  <si>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</si>
  <si>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</si>
  <si>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</si>
  <si>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</si>
  <si>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</si>
  <si>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</si>
  <si>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</si>
  <si>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</si>
  <si>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</si>
  <si>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 xml:space="preserve">Assessment of the current status and technology </t>
  </si>
  <si>
    <t xml:space="preserve">Technical study showing the differences betweend the current offer and demand </t>
  </si>
  <si>
    <t>2Q19</t>
  </si>
  <si>
    <t>3Q19</t>
  </si>
  <si>
    <t xml:space="preserve">Feasibility study for the deployment of last mile in rural areas to connect households and public institutions </t>
  </si>
  <si>
    <t>Status quo of broadbansting sector and spectrum management</t>
  </si>
  <si>
    <t>Design of roadmap for transition</t>
  </si>
  <si>
    <t>Road-map for digital broadcasting transition</t>
  </si>
  <si>
    <t>Training and dissemination</t>
  </si>
  <si>
    <t>Action Plan design</t>
  </si>
  <si>
    <t>Contract Type</t>
  </si>
  <si>
    <t>Financing Source and Percentage</t>
  </si>
  <si>
    <t>Other External Donor</t>
  </si>
  <si>
    <t>Amount</t>
  </si>
  <si>
    <t>Estimated Date fro Procurement Announcement</t>
  </si>
  <si>
    <t xml:space="preserve">Estimated Date of Contract Start </t>
  </si>
  <si>
    <t xml:space="preserve">Estimated Duration of Contract </t>
  </si>
  <si>
    <t>Método de Selección
Selection Method (2)</t>
  </si>
  <si>
    <t>Contract Estimated Cost (US$)</t>
  </si>
  <si>
    <t xml:space="preserve">Description 
</t>
  </si>
  <si>
    <t>Type of Service
(1) (2)</t>
  </si>
  <si>
    <t>Procurement Type
(1) (2)</t>
  </si>
  <si>
    <t>Component</t>
  </si>
  <si>
    <r>
      <t xml:space="preserve">Period covered by the Plan: </t>
    </r>
    <r>
      <rPr>
        <sz val="11"/>
        <color theme="1"/>
        <rFont val="Calibri"/>
        <family val="2"/>
        <scheme val="minor"/>
      </rPr>
      <t>[24 months]</t>
    </r>
  </si>
  <si>
    <t>Country: Regional</t>
  </si>
  <si>
    <t>Project Number: DR-T1183</t>
  </si>
  <si>
    <t>Executing Agency:  IFD/CMF</t>
  </si>
  <si>
    <t>Project Name: Support to the digitalization in Dominican Republic</t>
  </si>
  <si>
    <t>Project Total Amount:</t>
  </si>
  <si>
    <t>Inter-American Development Bank</t>
  </si>
  <si>
    <t>PROCUREMENT PLAN FOR OPERATIONS EXECUTED BY THE IDB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</si>
  <si>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</si>
  <si>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(i) Individual consultants: ICQ: Individual Consultant Selection Based on Qualifications; SSS: Single Source Selection. Selection process to be done in accordance with AM-650.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</si>
  <si>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</si>
  <si>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</si>
  <si>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TOTAL</t>
  </si>
  <si>
    <t>Prepared by: Antonio García Zaballos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</si>
</sst>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05">
    <xf numFmtId="0" fontId="0" fillId="0" borderId="0" xfId="0"/>
    <xf numFmtId="0" fontId="3" fillId="0" borderId="0" xfId="0" applyFont="1"/>
    <xf numFmtId="164" fontId="3" fillId="0" borderId="0" xfId="2" applyNumberFormat="1" applyFont="1"/>
    <xf numFmtId="9" fontId="3" fillId="0" borderId="0" xfId="2" applyFont="1"/>
    <xf numFmtId="0" fontId="4" fillId="0" borderId="0" xfId="0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/>
    </xf>
    <xf numFmtId="0" fontId="6" fillId="0" borderId="17" xfId="0" applyFont="1" applyBorder="1" applyAlignment="1">
      <alignment horizontal="left"/>
    </xf>
    <xf numFmtId="165" fontId="3" fillId="0" borderId="29" xfId="1" applyNumberFormat="1" applyFont="1" applyBorder="1" applyAlignment="1">
      <alignment horizontal="left"/>
    </xf>
    <xf numFmtId="164" fontId="3" fillId="0" borderId="29" xfId="2" applyNumberFormat="1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9" fontId="3" fillId="0" borderId="29" xfId="2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13" xfId="0" applyFont="1" applyBorder="1"/>
    <xf numFmtId="0" fontId="3" fillId="0" borderId="14" xfId="0" applyFont="1" applyBorder="1"/>
    <xf numFmtId="0" fontId="5" fillId="2" borderId="9" xfId="0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0" fontId="7" fillId="0" borderId="20" xfId="3" applyFont="1" applyBorder="1" applyAlignment="1">
      <alignment vertical="center" wrapText="1"/>
    </xf>
    <xf numFmtId="0" fontId="3" fillId="0" borderId="4" xfId="0" applyFont="1" applyBorder="1"/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/>
    <xf numFmtId="164" fontId="3" fillId="0" borderId="5" xfId="2" applyNumberFormat="1" applyFont="1" applyBorder="1"/>
    <xf numFmtId="9" fontId="3" fillId="0" borderId="5" xfId="2" applyFont="1" applyBorder="1"/>
    <xf numFmtId="166" fontId="3" fillId="0" borderId="5" xfId="0" applyNumberFormat="1" applyFont="1" applyBorder="1"/>
    <xf numFmtId="0" fontId="3" fillId="0" borderId="7" xfId="0" applyFont="1" applyBorder="1"/>
    <xf numFmtId="0" fontId="7" fillId="0" borderId="21" xfId="3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165" fontId="3" fillId="0" borderId="5" xfId="1" applyNumberFormat="1" applyFont="1" applyBorder="1" applyAlignment="1">
      <alignment vertical="center"/>
    </xf>
    <xf numFmtId="9" fontId="3" fillId="0" borderId="5" xfId="2" applyFont="1" applyBorder="1" applyAlignment="1">
      <alignment vertical="center"/>
    </xf>
    <xf numFmtId="166" fontId="3" fillId="0" borderId="5" xfId="0" applyNumberFormat="1" applyFont="1" applyBorder="1" applyAlignment="1">
      <alignment vertical="center"/>
    </xf>
    <xf numFmtId="166" fontId="3" fillId="0" borderId="2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166" fontId="3" fillId="0" borderId="6" xfId="0" applyNumberFormat="1" applyFont="1" applyBorder="1" applyAlignment="1">
      <alignment vertical="center"/>
    </xf>
    <xf numFmtId="0" fontId="3" fillId="0" borderId="8" xfId="0" applyFont="1" applyBorder="1"/>
    <xf numFmtId="0" fontId="3" fillId="0" borderId="9" xfId="0" applyFont="1" applyBorder="1"/>
    <xf numFmtId="0" fontId="3" fillId="0" borderId="5" xfId="2" applyNumberFormat="1" applyFont="1" applyBorder="1" applyAlignment="1">
      <alignment vertical="center"/>
    </xf>
    <xf numFmtId="0" fontId="3" fillId="0" borderId="9" xfId="2" applyNumberFormat="1" applyFont="1" applyBorder="1"/>
    <xf numFmtId="166" fontId="3" fillId="0" borderId="9" xfId="0" applyNumberFormat="1" applyFont="1" applyBorder="1"/>
    <xf numFmtId="166" fontId="3" fillId="0" borderId="10" xfId="0" applyNumberFormat="1" applyFont="1" applyBorder="1"/>
    <xf numFmtId="0" fontId="3" fillId="0" borderId="17" xfId="0" applyFont="1" applyBorder="1"/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165" fontId="6" fillId="0" borderId="9" xfId="1" applyNumberFormat="1" applyFont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9" fontId="6" fillId="0" borderId="9" xfId="2" applyFont="1" applyBorder="1" applyAlignment="1">
      <alignment vertical="center"/>
    </xf>
    <xf numFmtId="0" fontId="6" fillId="3" borderId="17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164" fontId="3" fillId="0" borderId="0" xfId="2" applyNumberFormat="1" applyFont="1" applyAlignment="1">
      <alignment horizontal="left"/>
    </xf>
    <xf numFmtId="9" fontId="3" fillId="0" borderId="0" xfId="2" applyFont="1" applyAlignment="1">
      <alignment horizontal="left"/>
    </xf>
    <xf numFmtId="0" fontId="8" fillId="4" borderId="0" xfId="0" applyFont="1" applyFill="1"/>
    <xf numFmtId="0" fontId="4" fillId="4" borderId="0" xfId="0" applyFont="1" applyFill="1"/>
    <xf numFmtId="164" fontId="4" fillId="0" borderId="0" xfId="2" applyNumberFormat="1" applyFont="1"/>
    <xf numFmtId="9" fontId="4" fillId="0" borderId="0" xfId="2" applyFont="1"/>
    <xf numFmtId="0" fontId="4" fillId="4" borderId="5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4" fillId="4" borderId="16" xfId="0" applyFont="1" applyFill="1" applyBorder="1"/>
    <xf numFmtId="0" fontId="0" fillId="4" borderId="5" xfId="0" applyFill="1" applyBorder="1"/>
    <xf numFmtId="0" fontId="10" fillId="2" borderId="1" xfId="0" applyFont="1" applyFill="1" applyBorder="1" applyAlignment="1">
      <alignment horizontal="centerContinuous" vertical="center"/>
    </xf>
    <xf numFmtId="166" fontId="3" fillId="0" borderId="35" xfId="0" applyNumberFormat="1" applyFont="1" applyBorder="1" applyAlignment="1">
      <alignment vertical="center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6" fillId="0" borderId="28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view="pageLayout" zoomScaleNormal="100" workbookViewId="0">
      <selection activeCell="B14" sqref="B14"/>
    </sheetView>
  </sheetViews>
  <sheetFormatPr defaultColWidth="8.85546875" defaultRowHeight="15" outlineLevelRow="1" x14ac:dyDescent="0.25"/>
  <cols>
    <col min="1" max="1" width="24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3" customWidth="1"/>
    <col min="10" max="10" width="13.140625" style="4" customWidth="1"/>
    <col min="11" max="11" width="6" style="64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78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70" t="s">
        <v>79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65" customHeight="1" x14ac:dyDescent="0.25">
      <c r="A5" s="89" t="s">
        <v>73</v>
      </c>
      <c r="B5" s="90"/>
      <c r="C5" s="90"/>
      <c r="D5" s="90"/>
      <c r="E5" s="90"/>
      <c r="F5" s="91"/>
      <c r="G5" s="94" t="s">
        <v>75</v>
      </c>
      <c r="H5" s="94"/>
      <c r="I5" s="94"/>
      <c r="J5" s="94"/>
      <c r="K5" s="94"/>
      <c r="L5" s="94"/>
      <c r="M5" s="94"/>
      <c r="N5" s="95"/>
      <c r="O5" s="10" t="s">
        <v>0</v>
      </c>
    </row>
    <row r="6" spans="1:21" ht="15" customHeight="1" x14ac:dyDescent="0.25">
      <c r="A6" s="89" t="s">
        <v>74</v>
      </c>
      <c r="B6" s="90"/>
      <c r="C6" s="90"/>
      <c r="D6" s="90"/>
      <c r="E6" s="91"/>
      <c r="F6" s="92" t="s">
        <v>76</v>
      </c>
      <c r="G6" s="90"/>
      <c r="H6" s="90"/>
      <c r="I6" s="90"/>
      <c r="J6" s="90"/>
      <c r="K6" s="90"/>
      <c r="L6" s="90"/>
      <c r="M6" s="90"/>
      <c r="N6" s="90"/>
      <c r="O6" s="93"/>
    </row>
    <row r="7" spans="1:21" ht="20.25" customHeight="1" thickBot="1" x14ac:dyDescent="0.3">
      <c r="A7" s="78" t="s">
        <v>72</v>
      </c>
      <c r="B7" s="79"/>
      <c r="C7" s="79"/>
      <c r="D7" s="79"/>
      <c r="E7" s="80"/>
      <c r="F7" s="79" t="s">
        <v>77</v>
      </c>
      <c r="G7" s="79"/>
      <c r="H7" s="11">
        <v>600000</v>
      </c>
      <c r="I7" s="12"/>
      <c r="J7" s="13"/>
      <c r="K7" s="14"/>
      <c r="L7" s="13"/>
      <c r="M7" s="13"/>
      <c r="N7" s="13"/>
      <c r="O7" s="15"/>
    </row>
    <row r="8" spans="1:21" ht="4.7" customHeight="1" x14ac:dyDescent="0.25">
      <c r="A8" s="16"/>
      <c r="B8" s="1"/>
      <c r="C8" s="1"/>
      <c r="D8" s="1"/>
      <c r="E8" s="1"/>
      <c r="F8" s="1"/>
      <c r="G8" s="1"/>
      <c r="H8" s="1"/>
      <c r="I8" s="2"/>
      <c r="J8" s="1"/>
      <c r="K8" s="3"/>
      <c r="L8" s="1"/>
      <c r="M8" s="1"/>
      <c r="N8" s="1"/>
      <c r="O8" s="17"/>
    </row>
    <row r="9" spans="1:21" ht="39" customHeight="1" x14ac:dyDescent="0.25">
      <c r="A9" s="101" t="s">
        <v>71</v>
      </c>
      <c r="B9" s="83" t="s">
        <v>70</v>
      </c>
      <c r="C9" s="83" t="s">
        <v>69</v>
      </c>
      <c r="D9" s="83" t="s">
        <v>68</v>
      </c>
      <c r="E9" s="83" t="s">
        <v>67</v>
      </c>
      <c r="F9" s="83" t="s">
        <v>66</v>
      </c>
      <c r="G9" s="83" t="s">
        <v>59</v>
      </c>
      <c r="H9" s="98" t="s">
        <v>60</v>
      </c>
      <c r="I9" s="99"/>
      <c r="J9" s="99"/>
      <c r="K9" s="100"/>
      <c r="L9" s="83" t="s">
        <v>63</v>
      </c>
      <c r="M9" s="83" t="s">
        <v>64</v>
      </c>
      <c r="N9" s="83" t="s">
        <v>65</v>
      </c>
      <c r="O9" s="96" t="s">
        <v>1</v>
      </c>
    </row>
    <row r="10" spans="1:21" ht="28.5" customHeight="1" thickBot="1" x14ac:dyDescent="0.3">
      <c r="A10" s="102"/>
      <c r="B10" s="84"/>
      <c r="C10" s="84"/>
      <c r="D10" s="84"/>
      <c r="E10" s="84"/>
      <c r="F10" s="84"/>
      <c r="G10" s="84"/>
      <c r="H10" s="98" t="s">
        <v>2</v>
      </c>
      <c r="I10" s="100"/>
      <c r="J10" s="18" t="s">
        <v>61</v>
      </c>
      <c r="K10" s="19"/>
      <c r="L10" s="84"/>
      <c r="M10" s="84"/>
      <c r="N10" s="87"/>
      <c r="O10" s="97"/>
    </row>
    <row r="11" spans="1:21" ht="28.5" customHeight="1" x14ac:dyDescent="0.25">
      <c r="A11" s="103"/>
      <c r="B11" s="85"/>
      <c r="C11" s="85"/>
      <c r="D11" s="85"/>
      <c r="E11" s="85"/>
      <c r="F11" s="85"/>
      <c r="G11" s="85"/>
      <c r="H11" s="20" t="s">
        <v>62</v>
      </c>
      <c r="I11" s="21" t="s">
        <v>4</v>
      </c>
      <c r="J11" s="20" t="s">
        <v>62</v>
      </c>
      <c r="K11" s="19" t="s">
        <v>4</v>
      </c>
      <c r="L11" s="84"/>
      <c r="M11" s="84"/>
      <c r="N11" s="87"/>
      <c r="O11" s="97"/>
      <c r="S11" s="22" t="s">
        <v>5</v>
      </c>
    </row>
    <row r="12" spans="1:21" ht="0.95" customHeight="1" thickBot="1" x14ac:dyDescent="0.3">
      <c r="A12" s="23" t="s">
        <v>6</v>
      </c>
      <c r="B12" s="23" t="s">
        <v>7</v>
      </c>
      <c r="C12" s="24" t="s">
        <v>8</v>
      </c>
      <c r="D12" s="25" t="s">
        <v>9</v>
      </c>
      <c r="E12" s="26"/>
      <c r="F12" s="26" t="s">
        <v>10</v>
      </c>
      <c r="G12" s="26" t="s">
        <v>11</v>
      </c>
      <c r="H12" s="26"/>
      <c r="I12" s="27"/>
      <c r="J12" s="26"/>
      <c r="K12" s="28"/>
      <c r="L12" s="29">
        <v>42430</v>
      </c>
      <c r="M12" s="29"/>
      <c r="N12" s="87"/>
      <c r="O12" s="30"/>
      <c r="S12" s="31" t="s">
        <v>12</v>
      </c>
    </row>
    <row r="13" spans="1:21" s="40" customFormat="1" ht="24.2" customHeight="1" x14ac:dyDescent="0.25">
      <c r="A13" s="32" t="s">
        <v>13</v>
      </c>
      <c r="B13" s="33"/>
      <c r="C13" s="34"/>
      <c r="D13" s="86" t="s">
        <v>53</v>
      </c>
      <c r="E13" s="35"/>
      <c r="F13" s="33"/>
      <c r="G13" s="33"/>
      <c r="H13" s="35">
        <v>300000</v>
      </c>
      <c r="I13" s="36">
        <f>H13/$E$22</f>
        <v>0.5</v>
      </c>
      <c r="J13" s="35">
        <v>0</v>
      </c>
      <c r="K13" s="36">
        <v>0</v>
      </c>
      <c r="L13" s="37" t="s">
        <v>52</v>
      </c>
      <c r="M13" s="37"/>
      <c r="N13" s="38"/>
      <c r="O13" s="39"/>
      <c r="S13" s="31" t="s">
        <v>16</v>
      </c>
    </row>
    <row r="14" spans="1:21" s="40" customFormat="1" ht="24.2" customHeight="1" x14ac:dyDescent="0.2">
      <c r="A14" s="104" t="s">
        <v>49</v>
      </c>
      <c r="B14" s="33" t="s">
        <v>14</v>
      </c>
      <c r="C14" s="34" t="s">
        <v>15</v>
      </c>
      <c r="D14" s="87"/>
      <c r="E14" s="35">
        <v>75000</v>
      </c>
      <c r="F14" s="33" t="s">
        <v>42</v>
      </c>
      <c r="G14" s="33" t="s">
        <v>33</v>
      </c>
      <c r="H14" s="35"/>
      <c r="I14" s="36"/>
      <c r="J14" s="35"/>
      <c r="K14" s="36"/>
      <c r="L14" s="37"/>
      <c r="M14" s="37"/>
      <c r="N14" s="71"/>
      <c r="O14" s="39"/>
      <c r="S14" s="31"/>
    </row>
    <row r="15" spans="1:21" s="40" customFormat="1" ht="24.2" customHeight="1" x14ac:dyDescent="0.2">
      <c r="A15" s="104" t="s">
        <v>50</v>
      </c>
      <c r="B15" s="33" t="s">
        <v>14</v>
      </c>
      <c r="C15" s="34" t="s">
        <v>15</v>
      </c>
      <c r="D15" s="88"/>
      <c r="E15" s="35">
        <v>225000</v>
      </c>
      <c r="F15" s="33" t="s">
        <v>42</v>
      </c>
      <c r="G15" s="33" t="s">
        <v>33</v>
      </c>
      <c r="H15" s="35"/>
      <c r="I15" s="36"/>
      <c r="J15" s="35"/>
      <c r="K15" s="36"/>
      <c r="L15" s="37"/>
      <c r="M15" s="37"/>
      <c r="N15" s="71"/>
      <c r="O15" s="39"/>
      <c r="S15" s="31"/>
    </row>
    <row r="16" spans="1:21" s="40" customFormat="1" ht="24.2" customHeight="1" thickBot="1" x14ac:dyDescent="0.3">
      <c r="A16" s="32" t="s">
        <v>34</v>
      </c>
      <c r="B16" s="33"/>
      <c r="C16" s="34"/>
      <c r="D16" s="86" t="s">
        <v>56</v>
      </c>
      <c r="E16" s="35"/>
      <c r="F16" s="33"/>
      <c r="G16" s="33"/>
      <c r="H16" s="35">
        <v>250000</v>
      </c>
      <c r="I16" s="36">
        <f>H16/$E$22</f>
        <v>0.41666666666666669</v>
      </c>
      <c r="J16" s="35">
        <v>0</v>
      </c>
      <c r="K16" s="36">
        <v>0</v>
      </c>
      <c r="L16" s="37" t="s">
        <v>51</v>
      </c>
      <c r="M16" s="37"/>
      <c r="N16" s="41"/>
      <c r="O16" s="39"/>
      <c r="S16" s="31" t="s">
        <v>19</v>
      </c>
    </row>
    <row r="17" spans="1:19" s="40" customFormat="1" ht="24.2" customHeight="1" x14ac:dyDescent="0.2">
      <c r="A17" s="104" t="s">
        <v>54</v>
      </c>
      <c r="B17" s="33" t="s">
        <v>14</v>
      </c>
      <c r="C17" s="34" t="s">
        <v>15</v>
      </c>
      <c r="D17" s="87"/>
      <c r="E17" s="35">
        <v>75000</v>
      </c>
      <c r="F17" s="33" t="s">
        <v>42</v>
      </c>
      <c r="G17" s="33" t="s">
        <v>33</v>
      </c>
      <c r="H17" s="35"/>
      <c r="I17" s="36"/>
      <c r="J17" s="35"/>
      <c r="K17" s="36"/>
      <c r="L17" s="37"/>
      <c r="M17" s="37"/>
      <c r="N17" s="41"/>
      <c r="O17" s="39"/>
      <c r="S17" s="22" t="s">
        <v>20</v>
      </c>
    </row>
    <row r="18" spans="1:19" s="40" customFormat="1" ht="24.2" customHeight="1" x14ac:dyDescent="0.2">
      <c r="A18" s="104" t="s">
        <v>55</v>
      </c>
      <c r="B18" s="33" t="s">
        <v>14</v>
      </c>
      <c r="C18" s="34" t="s">
        <v>15</v>
      </c>
      <c r="D18" s="88"/>
      <c r="E18" s="35">
        <v>175000</v>
      </c>
      <c r="F18" s="33" t="s">
        <v>42</v>
      </c>
      <c r="G18" s="33" t="s">
        <v>33</v>
      </c>
      <c r="H18" s="35"/>
      <c r="I18" s="36"/>
      <c r="J18" s="35"/>
      <c r="K18" s="36"/>
      <c r="L18" s="37"/>
      <c r="M18" s="37"/>
      <c r="N18" s="41"/>
      <c r="O18" s="39"/>
      <c r="S18" s="31" t="s">
        <v>21</v>
      </c>
    </row>
    <row r="19" spans="1:19" s="40" customFormat="1" ht="24.2" customHeight="1" x14ac:dyDescent="0.25">
      <c r="A19" s="32" t="s">
        <v>38</v>
      </c>
      <c r="B19" s="33"/>
      <c r="C19" s="34"/>
      <c r="D19" s="86" t="s">
        <v>58</v>
      </c>
      <c r="E19" s="35"/>
      <c r="F19" s="33"/>
      <c r="G19" s="33"/>
      <c r="H19" s="35">
        <v>50000</v>
      </c>
      <c r="I19" s="36">
        <f>H19/$E$22</f>
        <v>8.3333333333333329E-2</v>
      </c>
      <c r="J19" s="35">
        <v>0</v>
      </c>
      <c r="K19" s="36">
        <v>0</v>
      </c>
      <c r="L19" s="37" t="s">
        <v>51</v>
      </c>
      <c r="M19" s="37"/>
      <c r="N19" s="41"/>
      <c r="O19" s="39"/>
      <c r="S19" s="31" t="s">
        <v>22</v>
      </c>
    </row>
    <row r="20" spans="1:19" s="40" customFormat="1" ht="24.2" customHeight="1" x14ac:dyDescent="0.25">
      <c r="A20" s="32" t="s">
        <v>57</v>
      </c>
      <c r="B20" s="33" t="s">
        <v>14</v>
      </c>
      <c r="C20" s="34" t="s">
        <v>31</v>
      </c>
      <c r="D20" s="87"/>
      <c r="E20" s="35">
        <v>50000</v>
      </c>
      <c r="F20" s="33" t="s">
        <v>32</v>
      </c>
      <c r="G20" s="33" t="s">
        <v>33</v>
      </c>
      <c r="H20" s="35"/>
      <c r="I20" s="36"/>
      <c r="J20" s="35"/>
      <c r="K20" s="36"/>
      <c r="L20" s="37"/>
      <c r="M20" s="37"/>
      <c r="N20" s="41"/>
      <c r="O20" s="39"/>
      <c r="S20" s="31" t="s">
        <v>23</v>
      </c>
    </row>
    <row r="21" spans="1:19" ht="6" customHeight="1" x14ac:dyDescent="0.25">
      <c r="A21" s="42"/>
      <c r="B21" s="43"/>
      <c r="C21" s="43"/>
      <c r="D21" s="43"/>
      <c r="E21" s="43"/>
      <c r="F21" s="43"/>
      <c r="G21" s="43"/>
      <c r="H21" s="43"/>
      <c r="I21" s="44"/>
      <c r="J21" s="43"/>
      <c r="K21" s="45"/>
      <c r="L21" s="46"/>
      <c r="M21" s="46"/>
      <c r="N21" s="47"/>
      <c r="O21" s="48"/>
    </row>
    <row r="22" spans="1:19" s="55" customFormat="1" ht="35.25" customHeight="1" thickBot="1" x14ac:dyDescent="0.3">
      <c r="A22" s="49" t="s">
        <v>85</v>
      </c>
      <c r="B22" s="81"/>
      <c r="C22" s="82"/>
      <c r="D22" s="50" t="s">
        <v>84</v>
      </c>
      <c r="E22" s="51">
        <f>SUM(E13:E21)</f>
        <v>600000</v>
      </c>
      <c r="F22" s="52"/>
      <c r="G22" s="52"/>
      <c r="H22" s="51">
        <f>IF(SUM(H13:H21)&lt;&gt;H7,"Total should be equal to project amount",SUM(H13:H21))</f>
        <v>600000</v>
      </c>
      <c r="I22" s="53">
        <v>1</v>
      </c>
      <c r="J22" s="51">
        <v>0</v>
      </c>
      <c r="K22" s="53">
        <f>AVERAGE(K13:K21)</f>
        <v>0</v>
      </c>
      <c r="L22" s="52"/>
      <c r="M22" s="52"/>
      <c r="N22" s="52"/>
      <c r="O22" s="54"/>
      <c r="S22" s="56"/>
    </row>
    <row r="23" spans="1:19" ht="14.25" customHeight="1" thickBot="1" x14ac:dyDescent="0.3">
      <c r="A23" s="72" t="s">
        <v>80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4"/>
    </row>
    <row r="24" spans="1:19" ht="15.75" thickBot="1" x14ac:dyDescent="0.3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4"/>
    </row>
    <row r="25" spans="1:19" ht="0.75" customHeight="1" thickBot="1" x14ac:dyDescent="0.3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4"/>
    </row>
    <row r="26" spans="1:19" s="40" customFormat="1" ht="17.850000000000001" customHeight="1" thickBot="1" x14ac:dyDescent="0.3">
      <c r="A26" s="75" t="s">
        <v>81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7"/>
    </row>
    <row r="27" spans="1:19" ht="27.75" customHeight="1" thickBot="1" x14ac:dyDescent="0.3">
      <c r="A27" s="72" t="s">
        <v>82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4"/>
    </row>
    <row r="28" spans="1:19" s="57" customFormat="1" ht="16.5" customHeight="1" thickBot="1" x14ac:dyDescent="0.3">
      <c r="A28" s="72" t="s">
        <v>83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4"/>
    </row>
    <row r="29" spans="1:19" x14ac:dyDescent="0.25">
      <c r="A29" s="58"/>
      <c r="B29" s="58"/>
      <c r="C29" s="58"/>
      <c r="D29" s="58"/>
      <c r="E29" s="58"/>
      <c r="F29" s="58"/>
      <c r="G29" s="58"/>
      <c r="H29" s="58"/>
      <c r="I29" s="59"/>
      <c r="J29" s="58"/>
      <c r="K29" s="60"/>
      <c r="L29" s="58"/>
      <c r="M29" s="58"/>
      <c r="N29" s="58"/>
      <c r="O29" s="58"/>
    </row>
    <row r="30" spans="1:19" x14ac:dyDescent="0.25">
      <c r="A30" s="58"/>
      <c r="B30" s="58"/>
      <c r="C30" s="58"/>
      <c r="D30" s="58"/>
      <c r="E30" s="58"/>
      <c r="F30" s="58"/>
      <c r="G30" s="58"/>
      <c r="H30" s="58"/>
      <c r="I30" s="59"/>
      <c r="J30" s="58"/>
      <c r="K30" s="60"/>
      <c r="L30" s="58"/>
      <c r="M30" s="58"/>
      <c r="N30" s="58"/>
      <c r="O30" s="58"/>
    </row>
    <row r="31" spans="1:19" x14ac:dyDescent="0.25">
      <c r="A31" s="58"/>
      <c r="B31" s="58"/>
      <c r="C31" s="58"/>
      <c r="D31" s="58"/>
      <c r="E31" s="58"/>
      <c r="F31" s="58"/>
      <c r="G31" s="58"/>
      <c r="H31" s="58"/>
      <c r="I31" s="59"/>
      <c r="J31" s="58"/>
      <c r="K31" s="60"/>
      <c r="L31" s="58"/>
      <c r="M31" s="58"/>
      <c r="N31" s="58"/>
      <c r="O31" s="58"/>
    </row>
    <row r="32" spans="1:19" x14ac:dyDescent="0.25">
      <c r="A32" s="58"/>
      <c r="B32" s="58"/>
      <c r="C32" s="58"/>
      <c r="D32" s="58"/>
      <c r="E32" s="58"/>
      <c r="F32" s="58"/>
      <c r="G32" s="58"/>
      <c r="H32" s="58"/>
      <c r="I32" s="59"/>
      <c r="J32" s="58"/>
      <c r="K32" s="60"/>
      <c r="L32" s="58"/>
      <c r="M32" s="58"/>
      <c r="N32" s="58"/>
      <c r="O32" s="58"/>
    </row>
    <row r="33" spans="1:15" x14ac:dyDescent="0.25">
      <c r="A33" s="58"/>
      <c r="B33" s="58"/>
      <c r="C33" s="58"/>
      <c r="D33" s="58"/>
      <c r="E33" s="58"/>
      <c r="F33" s="58"/>
      <c r="G33" s="58"/>
      <c r="H33" s="58"/>
      <c r="I33" s="59"/>
      <c r="J33" s="58"/>
      <c r="K33" s="60"/>
      <c r="L33" s="58"/>
      <c r="M33" s="58"/>
      <c r="N33" s="58"/>
      <c r="O33" s="58"/>
    </row>
    <row r="34" spans="1:15" x14ac:dyDescent="0.25">
      <c r="A34" s="58"/>
      <c r="B34" s="58"/>
      <c r="C34" s="58"/>
      <c r="D34" s="58"/>
      <c r="E34" s="58"/>
      <c r="F34" s="58"/>
      <c r="G34" s="58"/>
      <c r="H34" s="58"/>
      <c r="I34" s="59"/>
      <c r="J34" s="58"/>
      <c r="K34" s="60"/>
      <c r="L34" s="58"/>
      <c r="M34" s="58"/>
      <c r="N34" s="58"/>
      <c r="O34" s="58"/>
    </row>
    <row r="35" spans="1:15" hidden="1" outlineLevel="1" x14ac:dyDescent="0.25">
      <c r="A35" s="61" t="s">
        <v>24</v>
      </c>
      <c r="B35" s="62"/>
    </row>
    <row r="36" spans="1:15" ht="15" hidden="1" customHeight="1" outlineLevel="1" x14ac:dyDescent="0.25">
      <c r="A36" s="65" t="s">
        <v>25</v>
      </c>
      <c r="B36" s="65" t="s">
        <v>26</v>
      </c>
      <c r="C36" s="65" t="s">
        <v>27</v>
      </c>
      <c r="D36" s="65" t="s">
        <v>28</v>
      </c>
      <c r="E36" s="65" t="s">
        <v>3</v>
      </c>
      <c r="F36" s="65" t="s">
        <v>29</v>
      </c>
      <c r="G36" s="65" t="s">
        <v>30</v>
      </c>
      <c r="H36" s="65"/>
    </row>
    <row r="37" spans="1:15" hidden="1" outlineLevel="1" x14ac:dyDescent="0.25">
      <c r="A37" s="65" t="s">
        <v>13</v>
      </c>
      <c r="B37" s="65" t="s">
        <v>14</v>
      </c>
      <c r="C37" s="66" t="s">
        <v>31</v>
      </c>
      <c r="D37" s="65"/>
      <c r="E37" s="65"/>
      <c r="F37" s="65" t="s">
        <v>32</v>
      </c>
      <c r="G37" s="65" t="s">
        <v>33</v>
      </c>
      <c r="H37" s="65"/>
    </row>
    <row r="38" spans="1:15" hidden="1" outlineLevel="1" x14ac:dyDescent="0.25">
      <c r="A38" s="65" t="s">
        <v>34</v>
      </c>
      <c r="B38" s="65" t="s">
        <v>35</v>
      </c>
      <c r="C38" s="67" t="s">
        <v>15</v>
      </c>
      <c r="D38" s="65"/>
      <c r="E38" s="65"/>
      <c r="F38" s="68" t="s">
        <v>36</v>
      </c>
      <c r="G38" s="65" t="s">
        <v>37</v>
      </c>
      <c r="H38" s="65"/>
    </row>
    <row r="39" spans="1:15" hidden="1" outlineLevel="1" x14ac:dyDescent="0.25">
      <c r="A39" s="65" t="s">
        <v>38</v>
      </c>
      <c r="B39" s="65" t="s">
        <v>17</v>
      </c>
      <c r="C39" s="66" t="s">
        <v>39</v>
      </c>
      <c r="D39" s="65"/>
      <c r="E39" s="65"/>
      <c r="F39" s="65" t="s">
        <v>40</v>
      </c>
      <c r="G39" s="65"/>
      <c r="H39" s="65"/>
    </row>
    <row r="40" spans="1:15" hidden="1" outlineLevel="1" x14ac:dyDescent="0.25">
      <c r="A40" s="65" t="s">
        <v>41</v>
      </c>
      <c r="B40" s="65"/>
      <c r="C40" s="66" t="s">
        <v>18</v>
      </c>
      <c r="D40" s="65"/>
      <c r="E40" s="65"/>
      <c r="F40" s="65" t="s">
        <v>42</v>
      </c>
      <c r="G40" s="65"/>
      <c r="H40" s="65"/>
    </row>
    <row r="41" spans="1:15" hidden="1" outlineLevel="1" x14ac:dyDescent="0.25">
      <c r="A41" s="65" t="s">
        <v>43</v>
      </c>
      <c r="B41" s="65"/>
      <c r="C41" s="65"/>
      <c r="D41" s="65"/>
      <c r="E41" s="65"/>
      <c r="F41" s="65" t="s">
        <v>44</v>
      </c>
      <c r="G41" s="65"/>
      <c r="H41" s="65"/>
    </row>
    <row r="42" spans="1:15" hidden="1" outlineLevel="1" x14ac:dyDescent="0.25">
      <c r="A42" s="69" t="s">
        <v>45</v>
      </c>
      <c r="B42" s="62"/>
      <c r="C42" s="62"/>
      <c r="D42" s="62"/>
      <c r="E42" s="62"/>
      <c r="F42" s="65"/>
      <c r="G42" s="62"/>
      <c r="H42" s="62"/>
    </row>
    <row r="43" spans="1:15" hidden="1" outlineLevel="1" x14ac:dyDescent="0.25">
      <c r="A43" s="69" t="s">
        <v>46</v>
      </c>
    </row>
    <row r="44" spans="1:15" hidden="1" outlineLevel="1" x14ac:dyDescent="0.25">
      <c r="A44" s="69" t="s">
        <v>47</v>
      </c>
    </row>
    <row r="45" spans="1:15" hidden="1" outlineLevel="1" x14ac:dyDescent="0.25">
      <c r="A45" s="69" t="s">
        <v>48</v>
      </c>
    </row>
    <row r="46" spans="1:15" collapsed="1" x14ac:dyDescent="0.25"/>
  </sheetData>
  <mergeCells count="27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3:O25"/>
    <mergeCell ref="A26:O26"/>
    <mergeCell ref="A27:O27"/>
    <mergeCell ref="A28:O28"/>
    <mergeCell ref="A7:E7"/>
    <mergeCell ref="B22:C22"/>
    <mergeCell ref="E9:E11"/>
    <mergeCell ref="F9:F11"/>
    <mergeCell ref="D13:D15"/>
    <mergeCell ref="D16:D18"/>
    <mergeCell ref="D19:D20"/>
  </mergeCells>
  <dataValidations count="7">
    <dataValidation type="list" allowBlank="1" showInputMessage="1" showErrorMessage="1" sqref="A12" xr:uid="{00000000-0002-0000-0000-000000000000}">
      <formula1>$A$36:$A$41</formula1>
    </dataValidation>
    <dataValidation type="list" allowBlank="1" showInputMessage="1" showErrorMessage="1" sqref="G21" xr:uid="{00000000-0002-0000-0000-000004000000}">
      <formula1>$G$37:$G$38</formula1>
    </dataValidation>
    <dataValidation type="list" allowBlank="1" showInputMessage="1" showErrorMessage="1" sqref="B12:B20" xr:uid="{00000000-0002-0000-0000-000001000000}">
      <formula1>$B$36:$B$41</formula1>
    </dataValidation>
    <dataValidation type="list" allowBlank="1" showInputMessage="1" showErrorMessage="1" sqref="C12:C20" xr:uid="{00000000-0002-0000-0000-000002000000}">
      <formula1>$C$36:$C$41</formula1>
    </dataValidation>
    <dataValidation type="list" allowBlank="1" showInputMessage="1" showErrorMessage="1" sqref="G12:G20" xr:uid="{00000000-0002-0000-0000-000003000000}">
      <formula1>$G$36:$G$38</formula1>
    </dataValidation>
    <dataValidation type="list" allowBlank="1" showInputMessage="1" showErrorMessage="1" sqref="A13:A16 A19" xr:uid="{611E78E0-7B20-4766-9735-4683D6C3747D}">
      <formula1>$A$36:$A$45</formula1>
    </dataValidation>
    <dataValidation type="list" allowBlank="1" showInputMessage="1" showErrorMessage="1" sqref="F12:F21" xr:uid="{00000000-0002-0000-0000-000005000000}">
      <formula1>$F$36:$F$42</formula1>
    </dataValidation>
  </dataValidations>
  <printOptions horizontalCentered="1" verticalCentered="1"/>
  <pageMargins left="0.2" right="0.2" top="0.6" bottom="0.6" header="0.27" footer="0.27"/>
  <pageSetup paperSize="5" scale="64" fitToHeight="0" orientation="landscape" r:id="rId1"/>
  <headerFooter>
    <oddHeader>&amp;RAnnex IV - DR-T1183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D70825B398A5C4E8F2F44ECA8D4027B" ma:contentTypeVersion="2433" ma:contentTypeDescription="A content type to manage public (operations) IDB documents" ma:contentTypeScope="" ma:versionID="de78ca18791f07237059cac2a7b30f3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8d3f192dc84e10be47f8670cd97539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DR-T118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Dominican Republic</TermName>
          <TermId xmlns="http://schemas.microsoft.com/office/infopath/2007/PartnerControls">19e8fe34-75bb-4d09-b676-0e9a3c6f1862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2019</Fiscal_x0020_Year_x0020_IDB>
    <Other_x0020_Author xmlns="cdc7663a-08f0-4737-9e8c-148ce897a09c">Antonio Garcia Zaballos</Other_x0020_Author>
    <Migration_x0020_Info xmlns="cdc7663a-08f0-4737-9e8c-148ce897a09c" xsi:nil="true"/>
    <Document_x0020_Author xmlns="cdc7663a-08f0-4737-9e8c-148ce897a09c">Bernedo, Cecilia</Document_x0020_Author>
    <Document_x0020_Language_x0020_IDB xmlns="cdc7663a-08f0-4737-9e8c-148ce897a09c">English</Document_x0020_Language_x0020_IDB>
    <TaxCatchAll xmlns="cdc7663a-08f0-4737-9e8c-148ce897a09c">
      <Value>293</Value>
      <Value>29</Value>
      <Value>73</Value>
      <Value>1</Value>
      <Value>294</Value>
    </TaxCatchAll>
    <Identifier xmlns="cdc7663a-08f0-4737-9e8c-148ce897a09c" xsi:nil="true"/>
    <_dlc_DocId xmlns="cdc7663a-08f0-4737-9e8c-148ce897a09c">EZSHARE-414555681-5</_dlc_DocId>
    <_dlc_DocIdUrl xmlns="cdc7663a-08f0-4737-9e8c-148ce897a09c">
      <Url>https://idbg.sharepoint.com/teams/EZ-DR-TCP/DR-T1183/_layouts/15/DocIdRedir.aspx?ID=EZSHARE-414555681-5</Url>
      <Description>EZSHARE-414555681-5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ATN/KK-17297-DR;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TELECOMMUNICATIONS INFRASTRUCTURE</TermName>
          <TermId xmlns="http://schemas.microsoft.com/office/infopath/2007/PartnerControls">aefa06f2-9334-47b4-baa8-b6fd58d1b6b7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KPK</TermName>
          <TermId xmlns="http://schemas.microsoft.com/office/infopath/2007/PartnerControls">5e9b0b4b-552d-41e7-8443-d0767d768acd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DR-T1183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Development Communications;Information Technology and Communications;Internet and Knowledge Management;ITC Regulatory Framework;Science and Technology;Telecommunications;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0AED949D-B87D-4EAE-A0BA-FFE458A72ECB}"/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c7663a-08f0-4737-9e8c-148ce897a09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5BA217C5-2A0E-4B20-A5C0-9217D307AB6F}"/>
</file>

<file path=customXml/itemProps6.xml><?xml version="1.0" encoding="utf-8"?>
<ds:datastoreItem xmlns:ds="http://schemas.openxmlformats.org/officeDocument/2006/customXml" ds:itemID="{7B8E542F-9A29-4166-AFA4-69E9749AA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Bernedo, Cecilia</cp:lastModifiedBy>
  <cp:revision/>
  <cp:lastPrinted>2019-03-07T16:44:02Z</cp:lastPrinted>
  <dcterms:created xsi:type="dcterms:W3CDTF">2017-06-06T20:33:26Z</dcterms:created>
  <dcterms:modified xsi:type="dcterms:W3CDTF">2019-03-07T16:45:00Z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29;#Dominican Republic|19e8fe34-75bb-4d09-b676-0e9a3c6f1862</vt:lpwstr>
  </property>
  <property fmtid="{D5CDD505-2E9C-101B-9397-08002B2CF9AE}" pid="7" name="_dlc_DocIdItemGuid">
    <vt:lpwstr>6bb05d68-ce02-4f22-be27-c72ebc4a5033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294;#TELECOMMUNICATIONS INFRASTRUCTURE|aefa06f2-9334-47b4-baa8-b6fd58d1b6b7</vt:lpwstr>
  </property>
  <property fmtid="{D5CDD505-2E9C-101B-9397-08002B2CF9AE}" pid="14" name="Fund IDB">
    <vt:lpwstr>293;#KPK|5e9b0b4b-552d-41e7-8443-d0767d768acd</vt:lpwstr>
  </property>
  <property fmtid="{D5CDD505-2E9C-101B-9397-08002B2CF9AE}" pid="15" name="Sector IDB">
    <vt:lpwstr>73;#SCIENCE AND TECHNOLOGY|0cc5734e-64eb-4bef-9520-748f3938df0e</vt:lpwstr>
  </property>
  <property fmtid="{D5CDD505-2E9C-101B-9397-08002B2CF9AE}" pid="16" name="Function Operations IDB">
    <vt:lpwstr>1;#Monitoring and Reporting|df3c2aa1-d63e-41aa-b1f5-bb15dee691ca</vt:lpwstr>
  </property>
  <property fmtid="{D5CDD505-2E9C-101B-9397-08002B2CF9AE}" pid="17" name="ContentTypeId">
    <vt:lpwstr>0x0101001A458A224826124E8B45B1D613300CFC000D70825B398A5C4E8F2F44ECA8D4027B</vt:lpwstr>
  </property>
</Properties>
</file>