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rlossan\Documents\DATA.IDB\Documents\S E C C I\Operaciones\2018\PE-T1385\"/>
    </mc:Choice>
  </mc:AlternateContent>
  <bookViews>
    <workbookView xWindow="0" yWindow="0" windowWidth="10200" windowHeight="400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Sheet1!$A$2:$L$49</definedName>
    <definedName name="_xlnm.Print_Titles" localSheetId="0">Sheet1!$7:$8</definedName>
  </definedNames>
  <calcPr calcId="171027"/>
</workbook>
</file>

<file path=xl/calcChain.xml><?xml version="1.0" encoding="utf-8"?>
<calcChain xmlns="http://schemas.openxmlformats.org/spreadsheetml/2006/main">
  <c r="E41" i="1" l="1"/>
  <c r="E35" i="1" l="1"/>
  <c r="E27" i="1"/>
  <c r="E32" i="1"/>
  <c r="E13" i="1"/>
  <c r="E19" i="1"/>
  <c r="E9" i="1" l="1"/>
</calcChain>
</file>

<file path=xl/sharedStrings.xml><?xml version="1.0" encoding="utf-8"?>
<sst xmlns="http://schemas.openxmlformats.org/spreadsheetml/2006/main" count="149" uniqueCount="81">
  <si>
    <t>Fuente de Financiamiento y porcentaje</t>
  </si>
  <si>
    <t>Local / Otro %</t>
  </si>
  <si>
    <t>Comentarios</t>
  </si>
  <si>
    <t xml:space="preserve"> </t>
  </si>
  <si>
    <t>Monto límite para revisión ex post de adquisiciones:</t>
  </si>
  <si>
    <t>Total</t>
  </si>
  <si>
    <t>BID/MIF %</t>
  </si>
  <si>
    <t>Ref. POA</t>
  </si>
  <si>
    <t>Componente 1</t>
  </si>
  <si>
    <t>Componente 2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</si>
  <si>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</si>
  <si>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</si>
  <si>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>PLAN DE ADQUISICIONES  DE COOPERACIONES TECNICAS NO REEMBOLSABLES</t>
  </si>
  <si>
    <t>Descripción de las adquisiciones 
(1)</t>
  </si>
  <si>
    <t>Revisión técnica del JEP
(4)</t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</si>
  <si>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</si>
  <si>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</si>
  <si>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t>Método de Adquisición
(2)</t>
  </si>
  <si>
    <t>LP</t>
  </si>
  <si>
    <t>CP</t>
  </si>
  <si>
    <t>SCC</t>
  </si>
  <si>
    <t>SBCC</t>
  </si>
  <si>
    <t>SBMC</t>
  </si>
  <si>
    <t>SBPF</t>
  </si>
  <si>
    <t>SBC</t>
  </si>
  <si>
    <t>CI</t>
  </si>
  <si>
    <t>Ex Post</t>
  </si>
  <si>
    <t>Ex Ante</t>
  </si>
  <si>
    <t>Revisión  de adquisiciones 
 (3)</t>
  </si>
  <si>
    <t>Costo estimado del Contrato</t>
  </si>
  <si>
    <t xml:space="preserve">Fecha estimada del Anuncio de Adquisición o
 del Inicio de la contratación </t>
  </si>
  <si>
    <t>País: Perú</t>
  </si>
  <si>
    <t>Agencia Ejecutora (AE): Ministerio del Ambiente</t>
  </si>
  <si>
    <t xml:space="preserve">Sector: Público </t>
  </si>
  <si>
    <t>Número del Proyecto: PE-T1385</t>
  </si>
  <si>
    <t>Período del Plan: 30 meses</t>
  </si>
  <si>
    <t>Firma consultora para el fortalecimiento de las mesas REDD+ indígenas</t>
  </si>
  <si>
    <t>Diseño y puesta en marcha del MAC</t>
  </si>
  <si>
    <t xml:space="preserve">Firma consultora para la implementación de los protocolos de respuesta para alerta temprana (incluye desarrollo de la estrategia financiera para su sostenibilidad </t>
  </si>
  <si>
    <t>Consultores de enlace regional</t>
  </si>
  <si>
    <t>Preparado por: Luis Miguel Aparicio</t>
  </si>
  <si>
    <t>Fecha: Enero, 2018</t>
  </si>
  <si>
    <t>Componente 3</t>
  </si>
  <si>
    <t>Firma consultora para el análisis de eficacia de estrategias e instrumentos de planificación de uso del suelo y asignación de derechos</t>
  </si>
  <si>
    <t>Firma consultora para el establecimiento y puesta en marcha de Registro Nacional REDD+, como parte del registro nacional de iniciativas de mitigación.</t>
  </si>
  <si>
    <t>Firma consultora para la creación del  MDB</t>
  </si>
  <si>
    <t>Componente 4</t>
  </si>
  <si>
    <t>Personal técnico para la operatividad</t>
  </si>
  <si>
    <t>Equipamiento y licencias para el personal</t>
  </si>
  <si>
    <t>Alquiler de espacio para el MMCB</t>
  </si>
  <si>
    <t>Consultor para el desarrollo de estrategia financiera y programa presupuestal para el MMCB</t>
  </si>
  <si>
    <t>Firma consultora Implementación del sistema de alerta temprana</t>
  </si>
  <si>
    <t>Firma consultora de servicios especializados para la generación y distribución de información</t>
  </si>
  <si>
    <t xml:space="preserve">Equipos, licencias y servidor para alojar el SIS β </t>
  </si>
  <si>
    <t>Diseño de estrategia financiera del SIS</t>
  </si>
  <si>
    <t>Monitoreo y Auditoria</t>
  </si>
  <si>
    <t>Auditoria</t>
  </si>
  <si>
    <t>Administración</t>
  </si>
  <si>
    <t>Coordinador Técnico-Operativo</t>
  </si>
  <si>
    <t xml:space="preserve">Especialista de adquisiciones </t>
  </si>
  <si>
    <t xml:space="preserve">Asistente administrativo y logístico </t>
  </si>
  <si>
    <t>Adquisición de bienes para apoyo administrativo</t>
  </si>
  <si>
    <t>Pasajes y viáticos</t>
  </si>
  <si>
    <t>Firma consultora de servicios especializados para el diseño del SIS β</t>
  </si>
  <si>
    <t>Firma consultora de servicios de operador logístico para eventos de socialización del SIS β</t>
  </si>
  <si>
    <t>Consultor para el monitoreo y evaluación de la ejecución y resultados del proyecto</t>
  </si>
  <si>
    <t>CCIN</t>
  </si>
  <si>
    <t>Sencilla</t>
  </si>
  <si>
    <t>Crítica</t>
  </si>
  <si>
    <t>Crítica y compleja</t>
  </si>
  <si>
    <t xml:space="preserve">Crítica </t>
  </si>
  <si>
    <t>Critica</t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</si>
  <si>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consultoría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</si>
  <si>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Sistema nacional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 xml:space="preserve">SN: </t>
    </r>
    <r>
      <rPr>
        <sz val="10"/>
        <rFont val="Calibri"/>
        <family val="2"/>
        <scheme val="minor"/>
      </rPr>
      <t>Para CTNR del Sector Público cuando el sistema nacional esté aprobado para el método asociado con la adquisición.</t>
    </r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</si>
  <si>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ex-ante/ ex-post / SN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ex-post. Para procesos críticos o complejos podrá establecerse la revisión ex-ante. En casos que el sistema nacional esté aprobado para el método asociado con la adquisición, la supervisión es por sistema nacional</t>
    </r>
  </si>
  <si>
    <t>Nº Ítem</t>
  </si>
  <si>
    <t>Firma consultora para la implementación del plan de participación e involucramiento de actores PPIA</t>
  </si>
  <si>
    <t>Firma consultora para la actualización del FREL</t>
  </si>
  <si>
    <t>Bienes y servicios (monto en U$S): 550,000</t>
  </si>
  <si>
    <t>Consultorías (monto en U$S):4,450,000</t>
  </si>
  <si>
    <t>Nombre del Proyecto: Fase II del Apoyo a la Implementación de la Estrategia Nacional para la Reducción de Emisiones por Deforestación Evitada y Degradación de Bosques en Perú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</si>
</sst>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6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141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7" fillId="0" borderId="0" xfId="0" applyFont="1"/>
    <xf numFmtId="0" fontId="5" fillId="0" borderId="16" xfId="0" applyFont="1" applyBorder="1"/>
    <xf numFmtId="0" fontId="5" fillId="0" borderId="21" xfId="0" applyFont="1" applyBorder="1"/>
    <xf numFmtId="0" fontId="6" fillId="0" borderId="1" xfId="0" applyFont="1" applyBorder="1"/>
    <xf numFmtId="0" fontId="6" fillId="0" borderId="15" xfId="0" applyFont="1" applyBorder="1"/>
    <xf numFmtId="0" fontId="6" fillId="0" borderId="16" xfId="0" applyFont="1" applyBorder="1"/>
    <xf numFmtId="0" fontId="6" fillId="0" borderId="21" xfId="0" applyFont="1" applyBorder="1"/>
    <xf numFmtId="0" fontId="6" fillId="0" borderId="1" xfId="0" applyFont="1" applyBorder="1" applyAlignment="1">
      <alignment vertical="top" wrapText="1"/>
    </xf>
    <xf numFmtId="0" fontId="6" fillId="0" borderId="3" xfId="0" applyFont="1" applyBorder="1"/>
    <xf numFmtId="0" fontId="6" fillId="0" borderId="10" xfId="0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6" fillId="3" borderId="4" xfId="0" applyFont="1" applyFill="1" applyBorder="1"/>
    <xf numFmtId="0" fontId="6" fillId="0" borderId="24" xfId="0" applyFont="1" applyBorder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164" fontId="6" fillId="0" borderId="1" xfId="1" applyNumberFormat="1" applyFont="1" applyBorder="1"/>
    <xf numFmtId="164" fontId="6" fillId="0" borderId="3" xfId="1" applyNumberFormat="1" applyFont="1" applyBorder="1"/>
    <xf numFmtId="0" fontId="6" fillId="0" borderId="4" xfId="0" applyFont="1" applyBorder="1"/>
    <xf numFmtId="0" fontId="6" fillId="0" borderId="20" xfId="0" applyFont="1" applyBorder="1" applyAlignment="1">
      <alignment wrapText="1"/>
    </xf>
    <xf numFmtId="0" fontId="5" fillId="4" borderId="1" xfId="0" applyFont="1" applyFill="1" applyBorder="1"/>
    <xf numFmtId="164" fontId="5" fillId="4" borderId="1" xfId="1" applyNumberFormat="1" applyFont="1" applyFill="1" applyBorder="1"/>
    <xf numFmtId="0" fontId="6" fillId="4" borderId="1" xfId="0" applyFont="1" applyFill="1" applyBorder="1"/>
    <xf numFmtId="0" fontId="6" fillId="4" borderId="15" xfId="0" applyFont="1" applyFill="1" applyBorder="1"/>
    <xf numFmtId="0" fontId="6" fillId="4" borderId="16" xfId="0" applyFont="1" applyFill="1" applyBorder="1"/>
    <xf numFmtId="0" fontId="6" fillId="4" borderId="23" xfId="0" applyFont="1" applyFill="1" applyBorder="1"/>
    <xf numFmtId="0" fontId="6" fillId="4" borderId="4" xfId="0" applyFont="1" applyFill="1" applyBorder="1"/>
    <xf numFmtId="0" fontId="5" fillId="4" borderId="20" xfId="0" applyFont="1" applyFill="1" applyBorder="1" applyAlignment="1">
      <alignment wrapText="1"/>
    </xf>
    <xf numFmtId="0" fontId="6" fillId="3" borderId="16" xfId="0" applyFont="1" applyFill="1" applyBorder="1"/>
    <xf numFmtId="164" fontId="6" fillId="3" borderId="1" xfId="1" applyNumberFormat="1" applyFont="1" applyFill="1" applyBorder="1"/>
    <xf numFmtId="0" fontId="6" fillId="3" borderId="1" xfId="0" applyFont="1" applyFill="1" applyBorder="1"/>
    <xf numFmtId="0" fontId="6" fillId="3" borderId="15" xfId="0" applyFont="1" applyFill="1" applyBorder="1"/>
    <xf numFmtId="0" fontId="6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164" fontId="6" fillId="0" borderId="1" xfId="1" applyNumberFormat="1" applyFont="1" applyBorder="1" applyAlignment="1">
      <alignment vertical="center"/>
    </xf>
    <xf numFmtId="0" fontId="5" fillId="4" borderId="2" xfId="0" applyFont="1" applyFill="1" applyBorder="1"/>
    <xf numFmtId="0" fontId="6" fillId="0" borderId="2" xfId="0" applyFont="1" applyBorder="1" applyAlignment="1">
      <alignment wrapText="1"/>
    </xf>
    <xf numFmtId="0" fontId="5" fillId="4" borderId="2" xfId="0" applyFont="1" applyFill="1" applyBorder="1" applyAlignment="1">
      <alignment wrapText="1"/>
    </xf>
    <xf numFmtId="0" fontId="6" fillId="3" borderId="1" xfId="0" applyFont="1" applyFill="1" applyBorder="1" applyAlignment="1">
      <alignment wrapText="1"/>
    </xf>
    <xf numFmtId="0" fontId="6" fillId="3" borderId="2" xfId="0" applyFont="1" applyFill="1" applyBorder="1" applyAlignment="1">
      <alignment wrapText="1"/>
    </xf>
    <xf numFmtId="0" fontId="6" fillId="4" borderId="21" xfId="0" applyFont="1" applyFill="1" applyBorder="1"/>
    <xf numFmtId="0" fontId="6" fillId="0" borderId="9" xfId="0" applyFont="1" applyBorder="1"/>
    <xf numFmtId="0" fontId="5" fillId="4" borderId="29" xfId="0" applyFont="1" applyFill="1" applyBorder="1"/>
    <xf numFmtId="0" fontId="5" fillId="4" borderId="30" xfId="0" applyFont="1" applyFill="1" applyBorder="1"/>
    <xf numFmtId="0" fontId="5" fillId="4" borderId="31" xfId="0" applyFont="1" applyFill="1" applyBorder="1"/>
    <xf numFmtId="164" fontId="5" fillId="4" borderId="31" xfId="1" applyNumberFormat="1" applyFont="1" applyFill="1" applyBorder="1"/>
    <xf numFmtId="0" fontId="6" fillId="4" borderId="31" xfId="0" applyFont="1" applyFill="1" applyBorder="1"/>
    <xf numFmtId="0" fontId="6" fillId="4" borderId="31" xfId="0" applyFont="1" applyFill="1" applyBorder="1" applyAlignment="1">
      <alignment horizontal="left" vertical="center"/>
    </xf>
    <xf numFmtId="0" fontId="6" fillId="4" borderId="32" xfId="0" applyFont="1" applyFill="1" applyBorder="1"/>
    <xf numFmtId="0" fontId="13" fillId="2" borderId="33" xfId="0" applyFont="1" applyFill="1" applyBorder="1" applyAlignment="1">
      <alignment horizontal="center" vertical="center" wrapText="1"/>
    </xf>
    <xf numFmtId="0" fontId="5" fillId="5" borderId="26" xfId="0" applyFont="1" applyFill="1" applyBorder="1" applyAlignment="1">
      <alignment horizontal="left" vertical="center"/>
    </xf>
    <xf numFmtId="0" fontId="5" fillId="5" borderId="27" xfId="0" applyFont="1" applyFill="1" applyBorder="1" applyAlignment="1">
      <alignment horizontal="left" vertical="center"/>
    </xf>
    <xf numFmtId="0" fontId="6" fillId="5" borderId="27" xfId="0" applyFont="1" applyFill="1" applyBorder="1" applyAlignment="1">
      <alignment horizontal="left" vertical="center"/>
    </xf>
    <xf numFmtId="0" fontId="6" fillId="5" borderId="25" xfId="0" applyFont="1" applyFill="1" applyBorder="1" applyAlignment="1">
      <alignment horizontal="left" vertical="center"/>
    </xf>
    <xf numFmtId="0" fontId="6" fillId="4" borderId="9" xfId="0" applyFont="1" applyFill="1" applyBorder="1"/>
    <xf numFmtId="0" fontId="6" fillId="4" borderId="19" xfId="0" applyFont="1" applyFill="1" applyBorder="1"/>
    <xf numFmtId="0" fontId="5" fillId="4" borderId="3" xfId="0" applyFont="1" applyFill="1" applyBorder="1"/>
    <xf numFmtId="0" fontId="6" fillId="4" borderId="3" xfId="0" applyFont="1" applyFill="1" applyBorder="1"/>
    <xf numFmtId="0" fontId="6" fillId="4" borderId="10" xfId="0" applyFont="1" applyFill="1" applyBorder="1"/>
    <xf numFmtId="164" fontId="5" fillId="4" borderId="3" xfId="1" applyNumberFormat="1" applyFont="1" applyFill="1" applyBorder="1"/>
    <xf numFmtId="0" fontId="6" fillId="4" borderId="3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14" fontId="6" fillId="0" borderId="3" xfId="0" applyNumberFormat="1" applyFont="1" applyBorder="1" applyAlignment="1">
      <alignment horizontal="center" vertical="center"/>
    </xf>
    <xf numFmtId="14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15" fillId="0" borderId="0" xfId="0" applyFont="1" applyFill="1"/>
    <xf numFmtId="0" fontId="15" fillId="0" borderId="0" xfId="0" applyFont="1" applyFill="1" applyAlignment="1">
      <alignment horizontal="center"/>
    </xf>
    <xf numFmtId="164" fontId="0" fillId="0" borderId="0" xfId="1" applyNumberFormat="1" applyFont="1"/>
    <xf numFmtId="164" fontId="0" fillId="0" borderId="0" xfId="1" applyNumberFormat="1" applyFont="1" applyAlignment="1">
      <alignment horizontal="center"/>
    </xf>
    <xf numFmtId="164" fontId="0" fillId="0" borderId="0" xfId="1" applyNumberFormat="1" applyFont="1" applyAlignment="1">
      <alignment horizontal="left"/>
    </xf>
    <xf numFmtId="164" fontId="0" fillId="0" borderId="0" xfId="1" applyNumberFormat="1" applyFont="1" applyAlignment="1">
      <alignment horizontal="center" vertical="top" wrapText="1"/>
    </xf>
    <xf numFmtId="164" fontId="0" fillId="0" borderId="0" xfId="1" applyNumberFormat="1" applyFont="1" applyAlignment="1">
      <alignment vertical="top" wrapText="1"/>
    </xf>
    <xf numFmtId="164" fontId="15" fillId="0" borderId="0" xfId="1" applyNumberFormat="1" applyFont="1" applyFill="1"/>
    <xf numFmtId="0" fontId="1" fillId="0" borderId="0" xfId="0" applyFont="1" applyAlignment="1">
      <alignment vertical="center"/>
    </xf>
    <xf numFmtId="164" fontId="5" fillId="6" borderId="5" xfId="0" applyNumberFormat="1" applyFont="1" applyFill="1" applyBorder="1" applyAlignment="1">
      <alignment vertical="center"/>
    </xf>
    <xf numFmtId="0" fontId="6" fillId="6" borderId="18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164" fontId="15" fillId="0" borderId="0" xfId="1" applyNumberFormat="1" applyFont="1" applyFill="1" applyAlignment="1">
      <alignment vertical="center"/>
    </xf>
    <xf numFmtId="0" fontId="0" fillId="0" borderId="0" xfId="0" applyAlignment="1">
      <alignment vertical="center"/>
    </xf>
    <xf numFmtId="0" fontId="13" fillId="2" borderId="37" xfId="0" applyFont="1" applyFill="1" applyBorder="1" applyAlignment="1">
      <alignment horizontal="center" vertical="center" wrapText="1"/>
    </xf>
    <xf numFmtId="0" fontId="13" fillId="2" borderId="28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left" wrapText="1"/>
    </xf>
    <xf numFmtId="0" fontId="3" fillId="0" borderId="8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0" fontId="4" fillId="0" borderId="22" xfId="0" applyFont="1" applyBorder="1" applyAlignment="1">
      <alignment horizontal="left" wrapText="1"/>
    </xf>
    <xf numFmtId="0" fontId="3" fillId="0" borderId="1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22" xfId="0" applyFont="1" applyBorder="1" applyAlignment="1">
      <alignment horizontal="left" vertical="top" wrapText="1"/>
    </xf>
    <xf numFmtId="0" fontId="10" fillId="0" borderId="17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22" xfId="0" applyFont="1" applyBorder="1" applyAlignment="1">
      <alignment horizontal="left" vertical="top" wrapText="1"/>
    </xf>
    <xf numFmtId="0" fontId="13" fillId="2" borderId="31" xfId="0" applyFont="1" applyFill="1" applyBorder="1" applyAlignment="1">
      <alignment horizontal="center" vertical="center" wrapText="1"/>
    </xf>
    <xf numFmtId="0" fontId="13" fillId="2" borderId="33" xfId="0" applyFont="1" applyFill="1" applyBorder="1" applyAlignment="1">
      <alignment horizontal="center" vertical="center" wrapText="1"/>
    </xf>
    <xf numFmtId="0" fontId="13" fillId="2" borderId="32" xfId="0" applyFont="1" applyFill="1" applyBorder="1" applyAlignment="1">
      <alignment horizontal="center" vertical="center" wrapText="1"/>
    </xf>
    <xf numFmtId="0" fontId="13" fillId="2" borderId="34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13" fillId="2" borderId="36" xfId="0" applyFont="1" applyFill="1" applyBorder="1" applyAlignment="1">
      <alignment horizontal="center" vertical="center" wrapText="1"/>
    </xf>
    <xf numFmtId="0" fontId="13" fillId="2" borderId="39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left" vertical="center" wrapText="1"/>
    </xf>
    <xf numFmtId="0" fontId="0" fillId="5" borderId="2" xfId="0" applyFill="1" applyBorder="1" applyAlignment="1">
      <alignment horizontal="left" vertical="center" wrapText="1"/>
    </xf>
    <xf numFmtId="0" fontId="5" fillId="5" borderId="12" xfId="0" applyFont="1" applyFill="1" applyBorder="1" applyAlignment="1">
      <alignment horizontal="left" vertical="center" wrapText="1"/>
    </xf>
    <xf numFmtId="0" fontId="11" fillId="2" borderId="17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1" fillId="2" borderId="2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5" fillId="6" borderId="17" xfId="0" applyFont="1" applyFill="1" applyBorder="1" applyAlignment="1">
      <alignment horizontal="right" vertical="center"/>
    </xf>
    <xf numFmtId="0" fontId="5" fillId="6" borderId="8" xfId="0" applyFont="1" applyFill="1" applyBorder="1" applyAlignment="1">
      <alignment horizontal="right" vertical="center"/>
    </xf>
    <xf numFmtId="0" fontId="6" fillId="6" borderId="7" xfId="0" applyFont="1" applyFill="1" applyBorder="1" applyAlignment="1">
      <alignment horizontal="right" vertical="center"/>
    </xf>
    <xf numFmtId="0" fontId="5" fillId="6" borderId="6" xfId="0" applyFont="1" applyFill="1" applyBorder="1" applyAlignment="1">
      <alignment vertical="center"/>
    </xf>
    <xf numFmtId="0" fontId="6" fillId="6" borderId="8" xfId="0" applyFont="1" applyFill="1" applyBorder="1" applyAlignment="1">
      <alignment vertical="center"/>
    </xf>
    <xf numFmtId="0" fontId="6" fillId="6" borderId="7" xfId="0" applyFont="1" applyFill="1" applyBorder="1" applyAlignment="1">
      <alignment vertical="center"/>
    </xf>
    <xf numFmtId="0" fontId="5" fillId="5" borderId="11" xfId="0" applyFont="1" applyFill="1" applyBorder="1" applyAlignment="1">
      <alignment horizontal="left" vertical="center"/>
    </xf>
    <xf numFmtId="0" fontId="5" fillId="5" borderId="20" xfId="0" applyFont="1" applyFill="1" applyBorder="1" applyAlignment="1">
      <alignment horizontal="left" vertical="center"/>
    </xf>
    <xf numFmtId="0" fontId="6" fillId="5" borderId="2" xfId="0" applyFont="1" applyFill="1" applyBorder="1" applyAlignment="1">
      <alignment horizontal="left" vertical="center"/>
    </xf>
    <xf numFmtId="0" fontId="5" fillId="5" borderId="2" xfId="0" applyFont="1" applyFill="1" applyBorder="1" applyAlignment="1">
      <alignment horizontal="left" vertical="center"/>
    </xf>
    <xf numFmtId="0" fontId="5" fillId="5" borderId="16" xfId="0" applyFont="1" applyFill="1" applyBorder="1" applyAlignment="1">
      <alignment horizontal="left" vertical="center"/>
    </xf>
    <xf numFmtId="0" fontId="5" fillId="5" borderId="1" xfId="0" applyFont="1" applyFill="1" applyBorder="1" applyAlignment="1">
      <alignment horizontal="left" vertical="center"/>
    </xf>
    <xf numFmtId="0" fontId="6" fillId="5" borderId="1" xfId="0" applyFont="1" applyFill="1" applyBorder="1" applyAlignment="1">
      <alignment horizontal="left" vertical="center"/>
    </xf>
    <xf numFmtId="0" fontId="6" fillId="5" borderId="15" xfId="0" applyFont="1" applyFill="1" applyBorder="1" applyAlignment="1">
      <alignment horizontal="left" vertical="center"/>
    </xf>
    <xf numFmtId="0" fontId="13" fillId="2" borderId="35" xfId="0" applyFont="1" applyFill="1" applyBorder="1" applyAlignment="1">
      <alignment horizontal="center" vertical="center" wrapText="1"/>
    </xf>
    <xf numFmtId="0" fontId="13" fillId="2" borderId="38" xfId="0" applyFont="1" applyFill="1" applyBorder="1" applyAlignment="1">
      <alignment horizontal="center" vertical="center" wrapText="1"/>
    </xf>
    <xf numFmtId="0" fontId="5" fillId="5" borderId="24" xfId="0" applyFont="1" applyFill="1" applyBorder="1" applyAlignment="1">
      <alignment horizontal="left" vertical="center" wrapText="1"/>
    </xf>
    <xf numFmtId="0" fontId="5" fillId="5" borderId="40" xfId="0" applyFont="1" applyFill="1" applyBorder="1" applyAlignment="1">
      <alignment horizontal="left" vertical="center" wrapText="1"/>
    </xf>
    <xf numFmtId="0" fontId="5" fillId="5" borderId="41" xfId="0" applyFont="1" applyFill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05"/>
  <sheetViews>
    <sheetView tabSelected="1" zoomScale="55" zoomScaleNormal="55" workbookViewId="0">
      <selection activeCell="B1" sqref="B1"/>
    </sheetView>
  </sheetViews>
  <sheetFormatPr defaultColWidth="9.1796875" defaultRowHeight="12.5" x14ac:dyDescent="0.25"/>
  <cols>
    <col min="1" max="1" width="2.453125" customWidth="1"/>
    <col min="2" max="3" width="4.81640625" customWidth="1"/>
    <col min="4" max="4" width="45.81640625" customWidth="1"/>
    <col min="5" max="5" width="11.1796875" customWidth="1"/>
    <col min="6" max="6" width="11.81640625" customWidth="1"/>
    <col min="7" max="7" width="13.54296875" customWidth="1"/>
    <col min="8" max="9" width="9.1796875" customWidth="1"/>
    <col min="10" max="10" width="16.81640625" customWidth="1"/>
    <col min="11" max="11" width="11.54296875" customWidth="1"/>
    <col min="12" max="12" width="26.81640625" customWidth="1"/>
    <col min="14" max="14" width="11.1796875" style="77" bestFit="1" customWidth="1"/>
    <col min="15" max="15" width="0" hidden="1" customWidth="1"/>
  </cols>
  <sheetData>
    <row r="1" spans="1:15" ht="8.5" customHeight="1" thickBot="1" x14ac:dyDescent="0.35"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5" ht="21" customHeight="1" thickBot="1" x14ac:dyDescent="0.3">
      <c r="B2" s="115" t="s">
        <v>12</v>
      </c>
      <c r="C2" s="116"/>
      <c r="D2" s="117"/>
      <c r="E2" s="116"/>
      <c r="F2" s="116"/>
      <c r="G2" s="116"/>
      <c r="H2" s="116"/>
      <c r="I2" s="116"/>
      <c r="J2" s="116"/>
      <c r="K2" s="116"/>
      <c r="L2" s="118"/>
    </row>
    <row r="3" spans="1:15" s="3" customFormat="1" ht="17.5" customHeight="1" x14ac:dyDescent="0.25">
      <c r="B3" s="128" t="s">
        <v>31</v>
      </c>
      <c r="C3" s="131"/>
      <c r="D3" s="130"/>
      <c r="E3" s="130"/>
      <c r="F3" s="130"/>
      <c r="G3" s="112" t="s">
        <v>32</v>
      </c>
      <c r="H3" s="113"/>
      <c r="I3" s="113"/>
      <c r="J3" s="113"/>
      <c r="K3" s="112" t="s">
        <v>33</v>
      </c>
      <c r="L3" s="114"/>
      <c r="N3" s="78"/>
    </row>
    <row r="4" spans="1:15" s="3" customFormat="1" ht="26.5" customHeight="1" x14ac:dyDescent="0.25">
      <c r="B4" s="128" t="s">
        <v>34</v>
      </c>
      <c r="C4" s="129"/>
      <c r="D4" s="130"/>
      <c r="E4" s="130"/>
      <c r="F4" s="130"/>
      <c r="G4" s="138" t="s">
        <v>80</v>
      </c>
      <c r="H4" s="139"/>
      <c r="I4" s="139"/>
      <c r="J4" s="139"/>
      <c r="K4" s="139"/>
      <c r="L4" s="140"/>
      <c r="N4" s="78"/>
    </row>
    <row r="5" spans="1:15" s="3" customFormat="1" ht="14" customHeight="1" x14ac:dyDescent="0.25">
      <c r="B5" s="132" t="s">
        <v>35</v>
      </c>
      <c r="C5" s="133"/>
      <c r="D5" s="134"/>
      <c r="E5" s="134"/>
      <c r="F5" s="134"/>
      <c r="G5" s="134"/>
      <c r="H5" s="134"/>
      <c r="I5" s="134"/>
      <c r="J5" s="134"/>
      <c r="K5" s="134"/>
      <c r="L5" s="135"/>
      <c r="N5" s="78"/>
      <c r="O5" s="18" t="s">
        <v>18</v>
      </c>
    </row>
    <row r="6" spans="1:15" s="22" customFormat="1" ht="22.5" customHeight="1" thickBot="1" x14ac:dyDescent="0.3">
      <c r="A6" s="21" t="s">
        <v>3</v>
      </c>
      <c r="B6" s="57" t="s">
        <v>4</v>
      </c>
      <c r="C6" s="58"/>
      <c r="D6" s="58"/>
      <c r="E6" s="58" t="s">
        <v>78</v>
      </c>
      <c r="F6" s="59"/>
      <c r="G6" s="59"/>
      <c r="H6" s="59"/>
      <c r="I6" s="58" t="s">
        <v>79</v>
      </c>
      <c r="J6" s="59"/>
      <c r="K6" s="59"/>
      <c r="L6" s="60"/>
      <c r="N6" s="79"/>
      <c r="O6" s="21" t="s">
        <v>19</v>
      </c>
    </row>
    <row r="7" spans="1:15" s="3" customFormat="1" ht="40.5" customHeight="1" x14ac:dyDescent="0.25">
      <c r="A7" s="4"/>
      <c r="B7" s="136" t="s">
        <v>75</v>
      </c>
      <c r="C7" s="110" t="s">
        <v>7</v>
      </c>
      <c r="D7" s="89" t="s">
        <v>13</v>
      </c>
      <c r="E7" s="102" t="s">
        <v>29</v>
      </c>
      <c r="F7" s="102" t="s">
        <v>17</v>
      </c>
      <c r="G7" s="102" t="s">
        <v>28</v>
      </c>
      <c r="H7" s="102" t="s">
        <v>0</v>
      </c>
      <c r="I7" s="102"/>
      <c r="J7" s="89" t="s">
        <v>30</v>
      </c>
      <c r="K7" s="102" t="s">
        <v>14</v>
      </c>
      <c r="L7" s="104" t="s">
        <v>2</v>
      </c>
      <c r="M7" s="2"/>
      <c r="N7" s="80"/>
      <c r="O7" s="17" t="s">
        <v>20</v>
      </c>
    </row>
    <row r="8" spans="1:15" ht="36" customHeight="1" thickBot="1" x14ac:dyDescent="0.3">
      <c r="A8" s="5"/>
      <c r="B8" s="137"/>
      <c r="C8" s="111"/>
      <c r="D8" s="90"/>
      <c r="E8" s="103"/>
      <c r="F8" s="103"/>
      <c r="G8" s="103"/>
      <c r="H8" s="56" t="s">
        <v>6</v>
      </c>
      <c r="I8" s="56" t="s">
        <v>1</v>
      </c>
      <c r="J8" s="90"/>
      <c r="K8" s="103"/>
      <c r="L8" s="105"/>
      <c r="M8" s="1"/>
      <c r="N8" s="81"/>
      <c r="O8" s="17" t="s">
        <v>21</v>
      </c>
    </row>
    <row r="9" spans="1:15" ht="14.5" x14ac:dyDescent="0.35">
      <c r="A9" s="5"/>
      <c r="B9" s="49"/>
      <c r="C9" s="50"/>
      <c r="D9" s="51" t="s">
        <v>8</v>
      </c>
      <c r="E9" s="52">
        <f>+E12+E11+E10</f>
        <v>855000</v>
      </c>
      <c r="F9" s="67"/>
      <c r="G9" s="54"/>
      <c r="H9" s="53"/>
      <c r="I9" s="53"/>
      <c r="J9" s="53"/>
      <c r="K9" s="53"/>
      <c r="L9" s="55"/>
      <c r="O9" s="18" t="s">
        <v>22</v>
      </c>
    </row>
    <row r="10" spans="1:15" ht="29" x14ac:dyDescent="0.35">
      <c r="A10" s="5"/>
      <c r="B10" s="7"/>
      <c r="C10" s="8"/>
      <c r="D10" s="13" t="s">
        <v>36</v>
      </c>
      <c r="E10" s="41">
        <v>200000</v>
      </c>
      <c r="F10" s="39" t="s">
        <v>21</v>
      </c>
      <c r="G10" s="39" t="s">
        <v>26</v>
      </c>
      <c r="H10" s="39">
        <v>100</v>
      </c>
      <c r="I10" s="9"/>
      <c r="J10" s="71">
        <v>43112</v>
      </c>
      <c r="K10" s="39" t="s">
        <v>67</v>
      </c>
      <c r="L10" s="10"/>
      <c r="O10" s="18" t="s">
        <v>23</v>
      </c>
    </row>
    <row r="11" spans="1:15" ht="29" x14ac:dyDescent="0.35">
      <c r="A11" s="5"/>
      <c r="B11" s="11"/>
      <c r="C11" s="12"/>
      <c r="D11" s="13" t="s">
        <v>76</v>
      </c>
      <c r="E11" s="41">
        <v>485000</v>
      </c>
      <c r="F11" s="39" t="s">
        <v>21</v>
      </c>
      <c r="G11" s="39" t="s">
        <v>26</v>
      </c>
      <c r="H11" s="39">
        <v>100</v>
      </c>
      <c r="I11" s="9"/>
      <c r="J11" s="71">
        <v>43108</v>
      </c>
      <c r="K11" s="39" t="s">
        <v>67</v>
      </c>
      <c r="L11" s="10"/>
      <c r="O11" s="18" t="s">
        <v>24</v>
      </c>
    </row>
    <row r="12" spans="1:15" ht="14.5" x14ac:dyDescent="0.35">
      <c r="A12" s="5"/>
      <c r="B12" s="11"/>
      <c r="C12" s="20"/>
      <c r="D12" s="9" t="s">
        <v>37</v>
      </c>
      <c r="E12" s="41">
        <v>170000</v>
      </c>
      <c r="F12" s="39" t="s">
        <v>21</v>
      </c>
      <c r="G12" s="39" t="s">
        <v>27</v>
      </c>
      <c r="H12" s="39">
        <v>100</v>
      </c>
      <c r="I12" s="9"/>
      <c r="J12" s="71">
        <v>43466</v>
      </c>
      <c r="K12" s="39" t="s">
        <v>67</v>
      </c>
      <c r="L12" s="10"/>
      <c r="O12" s="18" t="s">
        <v>25</v>
      </c>
    </row>
    <row r="13" spans="1:15" ht="14.5" x14ac:dyDescent="0.35">
      <c r="A13" s="5"/>
      <c r="B13" s="31"/>
      <c r="C13" s="32"/>
      <c r="D13" s="42" t="s">
        <v>9</v>
      </c>
      <c r="E13" s="28">
        <f>+E14+E15+E16+E17+E18</f>
        <v>1175000</v>
      </c>
      <c r="F13" s="40"/>
      <c r="G13" s="40"/>
      <c r="H13" s="40"/>
      <c r="I13" s="29"/>
      <c r="J13" s="29"/>
      <c r="K13" s="29"/>
      <c r="L13" s="30"/>
      <c r="O13" s="18"/>
    </row>
    <row r="14" spans="1:15" ht="58" x14ac:dyDescent="0.35">
      <c r="A14" s="5"/>
      <c r="B14" s="11"/>
      <c r="C14" s="25"/>
      <c r="D14" s="43" t="s">
        <v>38</v>
      </c>
      <c r="E14" s="41">
        <v>300000</v>
      </c>
      <c r="F14" s="39" t="s">
        <v>21</v>
      </c>
      <c r="G14" s="39" t="s">
        <v>27</v>
      </c>
      <c r="H14" s="39">
        <v>100</v>
      </c>
      <c r="I14" s="9"/>
      <c r="J14" s="71">
        <v>43466</v>
      </c>
      <c r="K14" s="39" t="s">
        <v>68</v>
      </c>
      <c r="L14" s="10"/>
      <c r="O14" s="18"/>
    </row>
    <row r="15" spans="1:15" ht="14.5" x14ac:dyDescent="0.35">
      <c r="A15" s="5"/>
      <c r="B15" s="11"/>
      <c r="C15" s="25"/>
      <c r="D15" s="43" t="s">
        <v>39</v>
      </c>
      <c r="E15" s="41">
        <v>275000</v>
      </c>
      <c r="F15" s="39" t="s">
        <v>66</v>
      </c>
      <c r="G15" s="39" t="s">
        <v>27</v>
      </c>
      <c r="H15" s="39">
        <v>100</v>
      </c>
      <c r="I15" s="9"/>
      <c r="J15" s="71">
        <v>43466</v>
      </c>
      <c r="K15" s="39"/>
      <c r="L15" s="10"/>
      <c r="O15" s="18"/>
    </row>
    <row r="16" spans="1:15" ht="43.5" x14ac:dyDescent="0.35">
      <c r="A16" s="5"/>
      <c r="B16" s="11"/>
      <c r="C16" s="25"/>
      <c r="D16" s="43" t="s">
        <v>43</v>
      </c>
      <c r="E16" s="41">
        <v>200000</v>
      </c>
      <c r="F16" s="39" t="s">
        <v>24</v>
      </c>
      <c r="G16" s="39" t="s">
        <v>26</v>
      </c>
      <c r="H16" s="39">
        <v>100</v>
      </c>
      <c r="I16" s="9"/>
      <c r="J16" s="71">
        <v>43469</v>
      </c>
      <c r="K16" s="39" t="s">
        <v>68</v>
      </c>
      <c r="L16" s="10"/>
      <c r="O16" s="18"/>
    </row>
    <row r="17" spans="1:16" ht="43.5" x14ac:dyDescent="0.35">
      <c r="A17" s="5"/>
      <c r="B17" s="11"/>
      <c r="C17" s="25"/>
      <c r="D17" s="26" t="s">
        <v>44</v>
      </c>
      <c r="E17" s="41">
        <v>200000</v>
      </c>
      <c r="F17" s="39" t="s">
        <v>21</v>
      </c>
      <c r="G17" s="39" t="s">
        <v>27</v>
      </c>
      <c r="H17" s="39">
        <v>100</v>
      </c>
      <c r="I17" s="9"/>
      <c r="J17" s="71">
        <v>43469</v>
      </c>
      <c r="K17" s="39" t="s">
        <v>68</v>
      </c>
      <c r="L17" s="10"/>
      <c r="O17" s="18"/>
    </row>
    <row r="18" spans="1:16" ht="14.5" x14ac:dyDescent="0.35">
      <c r="A18" s="5"/>
      <c r="B18" s="11"/>
      <c r="C18" s="25"/>
      <c r="D18" s="26" t="s">
        <v>45</v>
      </c>
      <c r="E18" s="41">
        <v>200000</v>
      </c>
      <c r="F18" s="39" t="s">
        <v>21</v>
      </c>
      <c r="G18" s="39" t="s">
        <v>27</v>
      </c>
      <c r="H18" s="39">
        <v>100</v>
      </c>
      <c r="I18" s="9"/>
      <c r="J18" s="71">
        <v>43473</v>
      </c>
      <c r="K18" s="39" t="s">
        <v>68</v>
      </c>
      <c r="L18" s="10"/>
      <c r="O18" s="18"/>
    </row>
    <row r="19" spans="1:16" ht="14.5" x14ac:dyDescent="0.35">
      <c r="A19" s="5"/>
      <c r="B19" s="31"/>
      <c r="C19" s="33"/>
      <c r="D19" s="34" t="s">
        <v>42</v>
      </c>
      <c r="E19" s="28">
        <f>SUM(E20:E26)</f>
        <v>1800000</v>
      </c>
      <c r="F19" s="40"/>
      <c r="G19" s="29"/>
      <c r="H19" s="40"/>
      <c r="I19" s="29"/>
      <c r="J19" s="29"/>
      <c r="K19" s="29"/>
      <c r="L19" s="30"/>
      <c r="O19" s="18"/>
    </row>
    <row r="20" spans="1:16" ht="14.5" x14ac:dyDescent="0.35">
      <c r="A20" s="5"/>
      <c r="B20" s="35"/>
      <c r="C20" s="19"/>
      <c r="D20" s="46" t="s">
        <v>47</v>
      </c>
      <c r="E20" s="36">
        <v>500000</v>
      </c>
      <c r="F20" s="39" t="s">
        <v>66</v>
      </c>
      <c r="G20" s="39" t="s">
        <v>27</v>
      </c>
      <c r="H20" s="68">
        <v>100</v>
      </c>
      <c r="I20" s="37"/>
      <c r="J20" s="73">
        <v>43107</v>
      </c>
      <c r="K20" s="68" t="s">
        <v>67</v>
      </c>
      <c r="L20" s="38"/>
      <c r="O20" s="18"/>
    </row>
    <row r="21" spans="1:16" ht="14.5" x14ac:dyDescent="0.35">
      <c r="A21" s="5"/>
      <c r="B21" s="35"/>
      <c r="C21" s="19"/>
      <c r="D21" s="46" t="s">
        <v>48</v>
      </c>
      <c r="E21" s="36">
        <v>50000</v>
      </c>
      <c r="F21" s="68" t="s">
        <v>19</v>
      </c>
      <c r="G21" s="39" t="s">
        <v>27</v>
      </c>
      <c r="H21" s="68">
        <v>100</v>
      </c>
      <c r="I21" s="37"/>
      <c r="J21" s="73">
        <v>43110</v>
      </c>
      <c r="K21" s="68" t="s">
        <v>67</v>
      </c>
      <c r="L21" s="38"/>
      <c r="M21" s="75"/>
      <c r="N21" s="82"/>
      <c r="O21" s="76"/>
      <c r="P21" s="75"/>
    </row>
    <row r="22" spans="1:16" ht="29" x14ac:dyDescent="0.35">
      <c r="A22" s="5"/>
      <c r="B22" s="35"/>
      <c r="C22" s="19"/>
      <c r="D22" s="46" t="s">
        <v>52</v>
      </c>
      <c r="E22" s="36">
        <v>300000</v>
      </c>
      <c r="F22" s="68" t="s">
        <v>21</v>
      </c>
      <c r="G22" s="39" t="s">
        <v>27</v>
      </c>
      <c r="H22" s="68">
        <v>100</v>
      </c>
      <c r="I22" s="37"/>
      <c r="J22" s="73">
        <v>43466</v>
      </c>
      <c r="K22" s="68" t="s">
        <v>67</v>
      </c>
      <c r="L22" s="38"/>
      <c r="M22" s="75"/>
      <c r="N22" s="82"/>
      <c r="O22" s="76"/>
      <c r="P22" s="75"/>
    </row>
    <row r="23" spans="1:16" ht="14.5" x14ac:dyDescent="0.35">
      <c r="A23" s="5"/>
      <c r="B23" s="35"/>
      <c r="C23" s="19"/>
      <c r="D23" s="46" t="s">
        <v>49</v>
      </c>
      <c r="E23" s="36">
        <v>300000</v>
      </c>
      <c r="F23" s="68" t="s">
        <v>19</v>
      </c>
      <c r="G23" s="39" t="s">
        <v>27</v>
      </c>
      <c r="H23" s="68">
        <v>100</v>
      </c>
      <c r="I23" s="37"/>
      <c r="J23" s="73">
        <v>43110</v>
      </c>
      <c r="K23" s="68" t="s">
        <v>67</v>
      </c>
      <c r="L23" s="38"/>
      <c r="M23" s="75"/>
      <c r="N23" s="82"/>
      <c r="O23" s="76"/>
      <c r="P23" s="75"/>
    </row>
    <row r="24" spans="1:16" ht="29" x14ac:dyDescent="0.35">
      <c r="A24" s="5"/>
      <c r="B24" s="35"/>
      <c r="C24" s="19"/>
      <c r="D24" s="45" t="s">
        <v>51</v>
      </c>
      <c r="E24" s="36">
        <v>300000</v>
      </c>
      <c r="F24" s="68" t="s">
        <v>21</v>
      </c>
      <c r="G24" s="39" t="s">
        <v>26</v>
      </c>
      <c r="H24" s="68">
        <v>100</v>
      </c>
      <c r="I24" s="37"/>
      <c r="J24" s="73">
        <v>43110</v>
      </c>
      <c r="K24" s="68" t="s">
        <v>67</v>
      </c>
      <c r="L24" s="38"/>
      <c r="M24" s="75"/>
      <c r="N24" s="82"/>
      <c r="O24" s="76"/>
      <c r="P24" s="75"/>
    </row>
    <row r="25" spans="1:16" ht="29" x14ac:dyDescent="0.35">
      <c r="A25" s="5"/>
      <c r="B25" s="35"/>
      <c r="C25" s="19"/>
      <c r="D25" s="46" t="s">
        <v>50</v>
      </c>
      <c r="E25" s="36">
        <v>100000</v>
      </c>
      <c r="F25" s="68" t="s">
        <v>24</v>
      </c>
      <c r="G25" s="39" t="s">
        <v>27</v>
      </c>
      <c r="H25" s="68">
        <v>100</v>
      </c>
      <c r="I25" s="37"/>
      <c r="J25" s="73">
        <v>42126</v>
      </c>
      <c r="K25" s="74" t="s">
        <v>69</v>
      </c>
      <c r="L25" s="38"/>
      <c r="M25" s="75"/>
      <c r="N25" s="82"/>
      <c r="O25" s="76"/>
      <c r="P25" s="75"/>
    </row>
    <row r="26" spans="1:16" ht="14.5" x14ac:dyDescent="0.35">
      <c r="A26" s="5"/>
      <c r="B26" s="35"/>
      <c r="C26" s="19"/>
      <c r="D26" s="46" t="s">
        <v>77</v>
      </c>
      <c r="E26" s="36">
        <v>250000</v>
      </c>
      <c r="F26" s="68" t="s">
        <v>24</v>
      </c>
      <c r="G26" s="39" t="s">
        <v>26</v>
      </c>
      <c r="H26" s="68">
        <v>100</v>
      </c>
      <c r="I26" s="37"/>
      <c r="J26" s="73">
        <v>43831</v>
      </c>
      <c r="K26" s="68" t="s">
        <v>70</v>
      </c>
      <c r="L26" s="38"/>
      <c r="M26" s="75"/>
      <c r="N26" s="82"/>
      <c r="O26" s="76"/>
      <c r="P26" s="75"/>
    </row>
    <row r="27" spans="1:16" ht="14.5" x14ac:dyDescent="0.35">
      <c r="A27" s="5"/>
      <c r="B27" s="31"/>
      <c r="C27" s="33"/>
      <c r="D27" s="44" t="s">
        <v>46</v>
      </c>
      <c r="E27" s="28">
        <f>+E28+E29+E30+E31</f>
        <v>500000</v>
      </c>
      <c r="F27" s="40"/>
      <c r="G27" s="29"/>
      <c r="H27" s="40"/>
      <c r="I27" s="29"/>
      <c r="J27" s="29"/>
      <c r="K27" s="29"/>
      <c r="L27" s="30"/>
      <c r="M27" s="75"/>
      <c r="N27" s="82"/>
      <c r="O27" s="76"/>
      <c r="P27" s="75"/>
    </row>
    <row r="28" spans="1:16" ht="29" x14ac:dyDescent="0.35">
      <c r="A28" s="5"/>
      <c r="B28" s="35"/>
      <c r="C28" s="19"/>
      <c r="D28" s="46" t="s">
        <v>63</v>
      </c>
      <c r="E28" s="36">
        <v>170000</v>
      </c>
      <c r="F28" s="68" t="s">
        <v>21</v>
      </c>
      <c r="G28" s="39" t="s">
        <v>27</v>
      </c>
      <c r="H28" s="68">
        <v>100</v>
      </c>
      <c r="I28" s="37"/>
      <c r="J28" s="73">
        <v>43111</v>
      </c>
      <c r="K28" s="68" t="s">
        <v>71</v>
      </c>
      <c r="L28" s="38"/>
      <c r="M28" s="75"/>
      <c r="N28" s="82"/>
      <c r="O28" s="76"/>
      <c r="P28" s="75"/>
    </row>
    <row r="29" spans="1:16" ht="29" x14ac:dyDescent="0.35">
      <c r="A29" s="5"/>
      <c r="B29" s="35"/>
      <c r="C29" s="19"/>
      <c r="D29" s="46" t="s">
        <v>64</v>
      </c>
      <c r="E29" s="36">
        <v>230000</v>
      </c>
      <c r="F29" s="68" t="s">
        <v>18</v>
      </c>
      <c r="G29" s="39" t="s">
        <v>27</v>
      </c>
      <c r="H29" s="68">
        <v>100</v>
      </c>
      <c r="I29" s="37"/>
      <c r="J29" s="73">
        <v>43111</v>
      </c>
      <c r="K29" s="68" t="s">
        <v>67</v>
      </c>
      <c r="L29" s="38"/>
      <c r="M29" s="75"/>
      <c r="N29" s="82"/>
      <c r="O29" s="76"/>
      <c r="P29" s="75"/>
    </row>
    <row r="30" spans="1:16" ht="14.5" x14ac:dyDescent="0.35">
      <c r="A30" s="5"/>
      <c r="B30" s="35"/>
      <c r="C30" s="19"/>
      <c r="D30" s="46" t="s">
        <v>53</v>
      </c>
      <c r="E30" s="36">
        <v>50000</v>
      </c>
      <c r="F30" s="68" t="s">
        <v>19</v>
      </c>
      <c r="G30" s="39" t="s">
        <v>27</v>
      </c>
      <c r="H30" s="68">
        <v>100</v>
      </c>
      <c r="I30" s="37"/>
      <c r="J30" s="73">
        <v>43111</v>
      </c>
      <c r="K30" s="68" t="s">
        <v>67</v>
      </c>
      <c r="L30" s="38"/>
      <c r="M30" s="75"/>
      <c r="N30" s="82"/>
      <c r="O30" s="76"/>
      <c r="P30" s="75"/>
    </row>
    <row r="31" spans="1:16" ht="14.5" x14ac:dyDescent="0.35">
      <c r="A31" s="5"/>
      <c r="B31" s="35"/>
      <c r="C31" s="19"/>
      <c r="D31" s="46" t="s">
        <v>54</v>
      </c>
      <c r="E31" s="36">
        <v>50000</v>
      </c>
      <c r="F31" s="68" t="s">
        <v>21</v>
      </c>
      <c r="G31" s="39" t="s">
        <v>27</v>
      </c>
      <c r="H31" s="68">
        <v>100</v>
      </c>
      <c r="I31" s="37"/>
      <c r="J31" s="73">
        <v>43469</v>
      </c>
      <c r="K31" s="68" t="s">
        <v>68</v>
      </c>
      <c r="L31" s="38"/>
      <c r="M31" s="75"/>
      <c r="N31" s="82"/>
      <c r="O31" s="76"/>
      <c r="P31" s="75"/>
    </row>
    <row r="32" spans="1:16" ht="14.5" x14ac:dyDescent="0.35">
      <c r="A32" s="5"/>
      <c r="B32" s="31"/>
      <c r="C32" s="47"/>
      <c r="D32" s="27" t="s">
        <v>55</v>
      </c>
      <c r="E32" s="28">
        <f>+E33+E34</f>
        <v>170000</v>
      </c>
      <c r="F32" s="40"/>
      <c r="G32" s="29"/>
      <c r="H32" s="40"/>
      <c r="I32" s="29"/>
      <c r="J32" s="29"/>
      <c r="K32" s="29"/>
      <c r="L32" s="30"/>
      <c r="M32" s="75"/>
      <c r="N32" s="82"/>
      <c r="O32" s="76"/>
      <c r="P32" s="75"/>
    </row>
    <row r="33" spans="1:16" ht="29" x14ac:dyDescent="0.35">
      <c r="A33" s="5"/>
      <c r="B33" s="11"/>
      <c r="C33" s="12"/>
      <c r="D33" s="13" t="s">
        <v>65</v>
      </c>
      <c r="E33" s="23">
        <v>100000</v>
      </c>
      <c r="F33" s="39"/>
      <c r="G33" s="39" t="s">
        <v>26</v>
      </c>
      <c r="H33" s="39">
        <v>100</v>
      </c>
      <c r="I33" s="9"/>
      <c r="J33" s="71">
        <v>43563</v>
      </c>
      <c r="K33" s="39" t="s">
        <v>67</v>
      </c>
      <c r="L33" s="10"/>
      <c r="M33" s="75"/>
      <c r="N33" s="82"/>
      <c r="O33" s="75"/>
      <c r="P33" s="75"/>
    </row>
    <row r="34" spans="1:16" ht="14.5" x14ac:dyDescent="0.35">
      <c r="A34" s="5"/>
      <c r="B34" s="11"/>
      <c r="C34" s="12"/>
      <c r="D34" s="13" t="s">
        <v>56</v>
      </c>
      <c r="E34" s="23">
        <v>70000</v>
      </c>
      <c r="F34" s="39" t="s">
        <v>21</v>
      </c>
      <c r="G34" s="39" t="s">
        <v>26</v>
      </c>
      <c r="H34" s="39">
        <v>100</v>
      </c>
      <c r="I34" s="9"/>
      <c r="J34" s="71">
        <v>42740</v>
      </c>
      <c r="K34" s="39" t="s">
        <v>67</v>
      </c>
      <c r="L34" s="10"/>
      <c r="M34" s="75"/>
      <c r="N34" s="82"/>
      <c r="O34" s="75"/>
      <c r="P34" s="75"/>
    </row>
    <row r="35" spans="1:16" ht="14.5" x14ac:dyDescent="0.35">
      <c r="A35" s="5"/>
      <c r="B35" s="61"/>
      <c r="C35" s="62"/>
      <c r="D35" s="63" t="s">
        <v>57</v>
      </c>
      <c r="E35" s="66">
        <f>+E36+E37+E38+E40+E39</f>
        <v>500000</v>
      </c>
      <c r="F35" s="69"/>
      <c r="G35" s="64"/>
      <c r="H35" s="69"/>
      <c r="I35" s="64"/>
      <c r="J35" s="64"/>
      <c r="K35" s="64"/>
      <c r="L35" s="65"/>
      <c r="M35" s="75"/>
      <c r="N35" s="82"/>
      <c r="O35" s="75"/>
      <c r="P35" s="75"/>
    </row>
    <row r="36" spans="1:16" ht="14.5" x14ac:dyDescent="0.35">
      <c r="A36" s="5"/>
      <c r="B36" s="11"/>
      <c r="C36" s="9"/>
      <c r="D36" s="9" t="s">
        <v>58</v>
      </c>
      <c r="E36" s="23">
        <v>160000</v>
      </c>
      <c r="F36" s="39" t="s">
        <v>66</v>
      </c>
      <c r="G36" s="39" t="s">
        <v>27</v>
      </c>
      <c r="H36" s="39">
        <v>100</v>
      </c>
      <c r="I36" s="9"/>
      <c r="J36" s="71">
        <v>43106</v>
      </c>
      <c r="K36" s="39" t="s">
        <v>67</v>
      </c>
      <c r="L36" s="10"/>
      <c r="M36" s="75"/>
      <c r="N36" s="82"/>
      <c r="O36" s="75"/>
      <c r="P36" s="75"/>
    </row>
    <row r="37" spans="1:16" ht="14.5" x14ac:dyDescent="0.35">
      <c r="A37" s="5"/>
      <c r="B37" s="11"/>
      <c r="C37" s="9"/>
      <c r="D37" s="9" t="s">
        <v>59</v>
      </c>
      <c r="E37" s="23">
        <v>110000</v>
      </c>
      <c r="F37" s="39" t="s">
        <v>66</v>
      </c>
      <c r="G37" s="39" t="s">
        <v>27</v>
      </c>
      <c r="H37" s="39">
        <v>100</v>
      </c>
      <c r="I37" s="9"/>
      <c r="J37" s="71">
        <v>43106</v>
      </c>
      <c r="K37" s="39" t="s">
        <v>67</v>
      </c>
      <c r="L37" s="10"/>
      <c r="M37" s="75"/>
      <c r="N37" s="82"/>
      <c r="O37" s="75"/>
      <c r="P37" s="75"/>
    </row>
    <row r="38" spans="1:16" ht="14.5" x14ac:dyDescent="0.35">
      <c r="A38" s="5"/>
      <c r="B38" s="11"/>
      <c r="C38" s="9"/>
      <c r="D38" s="9" t="s">
        <v>60</v>
      </c>
      <c r="E38" s="23">
        <v>80000</v>
      </c>
      <c r="F38" s="39" t="s">
        <v>66</v>
      </c>
      <c r="G38" s="39" t="s">
        <v>27</v>
      </c>
      <c r="H38" s="39">
        <v>100</v>
      </c>
      <c r="I38" s="9"/>
      <c r="J38" s="71">
        <v>43106</v>
      </c>
      <c r="K38" s="39" t="s">
        <v>67</v>
      </c>
      <c r="L38" s="10"/>
      <c r="M38" s="75"/>
      <c r="N38" s="82"/>
      <c r="O38" s="75"/>
      <c r="P38" s="75"/>
    </row>
    <row r="39" spans="1:16" ht="14.5" x14ac:dyDescent="0.35">
      <c r="A39" s="5"/>
      <c r="B39" s="11"/>
      <c r="C39" s="9"/>
      <c r="D39" s="9" t="s">
        <v>61</v>
      </c>
      <c r="E39" s="23">
        <v>50000</v>
      </c>
      <c r="F39" s="39" t="s">
        <v>19</v>
      </c>
      <c r="G39" s="39" t="s">
        <v>26</v>
      </c>
      <c r="H39" s="39">
        <v>100</v>
      </c>
      <c r="I39" s="9"/>
      <c r="J39" s="71">
        <v>43107</v>
      </c>
      <c r="K39" s="39" t="s">
        <v>67</v>
      </c>
      <c r="L39" s="10"/>
      <c r="M39" s="75"/>
      <c r="N39" s="82"/>
      <c r="O39" s="75"/>
      <c r="P39" s="75"/>
    </row>
    <row r="40" spans="1:16" ht="15" thickBot="1" x14ac:dyDescent="0.4">
      <c r="A40" s="5"/>
      <c r="B40" s="48"/>
      <c r="C40" s="14"/>
      <c r="D40" s="14" t="s">
        <v>62</v>
      </c>
      <c r="E40" s="24">
        <v>100000</v>
      </c>
      <c r="F40" s="39" t="s">
        <v>19</v>
      </c>
      <c r="G40" s="39" t="s">
        <v>26</v>
      </c>
      <c r="H40" s="70">
        <v>100</v>
      </c>
      <c r="I40" s="14"/>
      <c r="J40" s="72">
        <v>43110</v>
      </c>
      <c r="K40" s="39" t="s">
        <v>67</v>
      </c>
      <c r="L40" s="15"/>
      <c r="M40" s="75"/>
      <c r="N40" s="82"/>
      <c r="O40" s="75"/>
      <c r="P40" s="75"/>
    </row>
    <row r="41" spans="1:16" s="88" customFormat="1" ht="19.5" customHeight="1" thickBot="1" x14ac:dyDescent="0.3">
      <c r="A41" s="83"/>
      <c r="B41" s="122" t="s">
        <v>5</v>
      </c>
      <c r="C41" s="123"/>
      <c r="D41" s="124"/>
      <c r="E41" s="84">
        <f>+E32+E27+E13+E9+E35+E19</f>
        <v>5000000</v>
      </c>
      <c r="F41" s="125" t="s">
        <v>40</v>
      </c>
      <c r="G41" s="126"/>
      <c r="H41" s="127"/>
      <c r="I41" s="125" t="s">
        <v>41</v>
      </c>
      <c r="J41" s="126"/>
      <c r="K41" s="127"/>
      <c r="L41" s="85"/>
      <c r="M41" s="86"/>
      <c r="N41" s="87"/>
      <c r="O41" s="86"/>
      <c r="P41" s="86"/>
    </row>
    <row r="42" spans="1:16" ht="58.5" customHeight="1" thickBot="1" x14ac:dyDescent="0.3">
      <c r="A42" s="5"/>
      <c r="B42" s="95" t="s">
        <v>15</v>
      </c>
      <c r="C42" s="96"/>
      <c r="D42" s="100"/>
      <c r="E42" s="100"/>
      <c r="F42" s="100"/>
      <c r="G42" s="100"/>
      <c r="H42" s="100"/>
      <c r="I42" s="100"/>
      <c r="J42" s="100"/>
      <c r="K42" s="100"/>
      <c r="L42" s="101"/>
    </row>
    <row r="43" spans="1:16" ht="21.75" customHeight="1" thickBot="1" x14ac:dyDescent="0.3">
      <c r="A43" s="5"/>
      <c r="B43" s="119" t="s">
        <v>10</v>
      </c>
      <c r="C43" s="120"/>
      <c r="D43" s="120"/>
      <c r="E43" s="120"/>
      <c r="F43" s="120"/>
      <c r="G43" s="120"/>
      <c r="H43" s="120"/>
      <c r="I43" s="120"/>
      <c r="J43" s="120"/>
      <c r="K43" s="120"/>
      <c r="L43" s="121"/>
    </row>
    <row r="44" spans="1:16" ht="29" customHeight="1" thickBot="1" x14ac:dyDescent="0.3">
      <c r="A44" s="5"/>
      <c r="B44" s="95" t="s">
        <v>72</v>
      </c>
      <c r="C44" s="96"/>
      <c r="D44" s="96"/>
      <c r="E44" s="96"/>
      <c r="F44" s="96"/>
      <c r="G44" s="96"/>
      <c r="H44" s="96"/>
      <c r="I44" s="96"/>
      <c r="J44" s="96"/>
      <c r="K44" s="96"/>
      <c r="L44" s="97"/>
    </row>
    <row r="45" spans="1:16" ht="17" customHeight="1" thickBot="1" x14ac:dyDescent="0.3">
      <c r="A45" s="5"/>
      <c r="B45" s="98" t="s">
        <v>16</v>
      </c>
      <c r="C45" s="99"/>
      <c r="D45" s="100"/>
      <c r="E45" s="100"/>
      <c r="F45" s="100"/>
      <c r="G45" s="100"/>
      <c r="H45" s="100"/>
      <c r="I45" s="100"/>
      <c r="J45" s="100"/>
      <c r="K45" s="100"/>
      <c r="L45" s="101"/>
    </row>
    <row r="46" spans="1:16" ht="16.5" customHeight="1" thickBot="1" x14ac:dyDescent="0.3">
      <c r="A46" s="5"/>
      <c r="B46" s="98" t="s">
        <v>73</v>
      </c>
      <c r="C46" s="99"/>
      <c r="D46" s="100"/>
      <c r="E46" s="100"/>
      <c r="F46" s="100"/>
      <c r="G46" s="100"/>
      <c r="H46" s="100"/>
      <c r="I46" s="100"/>
      <c r="J46" s="100"/>
      <c r="K46" s="100"/>
      <c r="L46" s="101"/>
    </row>
    <row r="47" spans="1:16" ht="29.25" customHeight="1" thickBot="1" x14ac:dyDescent="0.3">
      <c r="A47" s="5"/>
      <c r="B47" s="106" t="s">
        <v>74</v>
      </c>
      <c r="C47" s="107"/>
      <c r="D47" s="108"/>
      <c r="E47" s="108"/>
      <c r="F47" s="108"/>
      <c r="G47" s="108"/>
      <c r="H47" s="108"/>
      <c r="I47" s="108"/>
      <c r="J47" s="108"/>
      <c r="K47" s="108"/>
      <c r="L47" s="109"/>
    </row>
    <row r="48" spans="1:16" ht="30" customHeight="1" thickBot="1" x14ac:dyDescent="0.35">
      <c r="A48" s="5"/>
      <c r="B48" s="91" t="s">
        <v>11</v>
      </c>
      <c r="C48" s="92"/>
      <c r="D48" s="93"/>
      <c r="E48" s="93"/>
      <c r="F48" s="93"/>
      <c r="G48" s="93"/>
      <c r="H48" s="93"/>
      <c r="I48" s="93"/>
      <c r="J48" s="93"/>
      <c r="K48" s="93"/>
      <c r="L48" s="94"/>
    </row>
    <row r="49" spans="1:12" ht="14" x14ac:dyDescent="0.3">
      <c r="A49" s="5"/>
      <c r="B49" s="6"/>
      <c r="C49" s="6"/>
      <c r="D49" s="16"/>
      <c r="E49" s="16"/>
      <c r="F49" s="16"/>
      <c r="G49" s="16"/>
      <c r="H49" s="16"/>
      <c r="I49" s="16"/>
      <c r="J49" s="16"/>
      <c r="K49" s="16"/>
      <c r="L49" s="16"/>
    </row>
    <row r="50" spans="1:12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</row>
    <row r="51" spans="1:12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</row>
    <row r="52" spans="1:12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  <row r="53" spans="1:12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  <row r="54" spans="1:12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1:12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1:12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1:12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1:12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2" spans="1:12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</row>
    <row r="63" spans="1:12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1:12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2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2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1:12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1:12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1:12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</row>
    <row r="70" spans="1:12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</row>
    <row r="71" spans="1:12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</row>
    <row r="72" spans="1:12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12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1:12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1:12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12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12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12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1:12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1:12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1:12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1:12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</row>
    <row r="83" spans="1:12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1:12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</row>
    <row r="85" spans="1:12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</row>
    <row r="86" spans="1:12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</row>
    <row r="87" spans="1:12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</row>
    <row r="88" spans="1:12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</row>
    <row r="89" spans="1:12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</row>
    <row r="90" spans="1:12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</row>
    <row r="91" spans="1:12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</row>
    <row r="92" spans="1:12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</row>
    <row r="93" spans="1:12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</row>
    <row r="94" spans="1:12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</row>
    <row r="95" spans="1:12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</row>
    <row r="96" spans="1:12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</row>
    <row r="97" spans="1:12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</row>
    <row r="98" spans="1:12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</row>
    <row r="99" spans="1:12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</row>
    <row r="102" spans="1:12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</row>
    <row r="103" spans="1:12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</row>
    <row r="104" spans="1:12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</row>
    <row r="105" spans="1:12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</row>
  </sheetData>
  <mergeCells count="27">
    <mergeCell ref="G3:J3"/>
    <mergeCell ref="K3:L3"/>
    <mergeCell ref="G4:L4"/>
    <mergeCell ref="B2:L2"/>
    <mergeCell ref="B43:L43"/>
    <mergeCell ref="B41:D41"/>
    <mergeCell ref="F41:H41"/>
    <mergeCell ref="I41:K41"/>
    <mergeCell ref="B4:F4"/>
    <mergeCell ref="B3:F3"/>
    <mergeCell ref="B5:L5"/>
    <mergeCell ref="B7:B8"/>
    <mergeCell ref="D7:D8"/>
    <mergeCell ref="E7:E8"/>
    <mergeCell ref="F7:F8"/>
    <mergeCell ref="G7:G8"/>
    <mergeCell ref="J7:J8"/>
    <mergeCell ref="B48:L48"/>
    <mergeCell ref="B44:L44"/>
    <mergeCell ref="B45:L45"/>
    <mergeCell ref="H7:I7"/>
    <mergeCell ref="K7:K8"/>
    <mergeCell ref="L7:L8"/>
    <mergeCell ref="B47:L47"/>
    <mergeCell ref="B42:L42"/>
    <mergeCell ref="C7:C8"/>
    <mergeCell ref="B46:L46"/>
  </mergeCells>
  <phoneticPr fontId="0" type="noConversion"/>
  <dataValidations count="2">
    <dataValidation type="list" allowBlank="1" showInputMessage="1" showErrorMessage="1" sqref="F21:F35 F9:F14 F16:F19" xr:uid="{00000000-0002-0000-0000-000000000000}">
      <formula1>$O$5:$O$32</formula1>
    </dataValidation>
    <dataValidation type="list" allowBlank="1" showInputMessage="1" showErrorMessage="1" sqref="G9:G40" xr:uid="{00000000-0002-0000-0000-000001000000}">
      <formula1>#REF!</formula1>
    </dataValidation>
  </dataValidations>
  <printOptions horizontalCentered="1"/>
  <pageMargins left="0.23622047244094499" right="0.23622047244094499" top="0.66929133858267698" bottom="0.62992125984252001" header="0.27559055118110198" footer="0.35433070866141703"/>
  <pageSetup scale="75" orientation="landscape" r:id="rId1"/>
  <headerFooter alignWithMargins="0">
    <oddHeader xml:space="preserve">&amp;R&amp;"Calibri,Regular"&amp;9Anexo  II - PE-T1385
Página &amp;P de &amp;N
&amp;"Arial,Regular"
</oddHeader>
    <oddFooter xml:space="preserve">&amp;L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.1796875" defaultRowHeight="12.5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.1796875" defaultRowHeight="12.5" x14ac:dyDescent="0.2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63CE52F7F4774C49B5F9E617B2EB700D" ma:contentTypeVersion="33" ma:contentTypeDescription="A content type to manage public (operations) IDB documents" ma:contentTypeScope="" ma:versionID="61fc22f9abc2439386489650f29ace6b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74c7727d27bfdede35a8d8113395322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PE-T1385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Peru</TermName>
          <TermId xmlns="http://schemas.microsoft.com/office/infopath/2007/PartnerControls">c988f60b-81f1-4c24-8da7-d5473741c5b0</TermId>
        </TermInfo>
      </Terms>
    </ic46d7e087fd4a108fb86518ca413cc6>
    <IDBDocs_x0020_Number xmlns="cdc7663a-08f0-4737-9e8c-148ce897a09c" xsi:nil="true"/>
    <Division_x0020_or_x0020_Unit xmlns="cdc7663a-08f0-4737-9e8c-148ce897a09c">CSD/CSD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ATN/FP-16683-PE;</Approval_x0020_Number>
    <Phase xmlns="cdc7663a-08f0-4737-9e8c-148ce897a09c">ACTIVE</Phase>
    <Document_x0020_Author xmlns="cdc7663a-08f0-4737-9e8c-148ce897a09c">Gomez Sandoval, Juan Carlos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CLIMATE CHANGE MITIGATION POLICY</TermName>
          <TermId xmlns="http://schemas.microsoft.com/office/infopath/2007/PartnerControls">820d46ff-e714-481c-bcb9-214575ce5746</TermId>
        </TermInfo>
      </Terms>
    </b2ec7cfb18674cb8803df6b262e8b107>
    <Business_x0020_Area xmlns="cdc7663a-08f0-4737-9e8c-148ce897a09c">General Documents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FCP</TermName>
          <TermId xmlns="http://schemas.microsoft.com/office/infopath/2007/PartnerControls">9c7835d4-59b9-4ad8-a44e-f9019798242d</TermId>
        </TermInfo>
      </Terms>
    </g511464f9e53401d84b16fa9b379a574>
    <Related_x0020_SisCor_x0020_Number xmlns="cdc7663a-08f0-4737-9e8c-148ce897a09c" xsi:nil="true"/>
    <TaxCatchAll xmlns="cdc7663a-08f0-4737-9e8c-148ce897a09c">
      <Value>112</Value>
      <Value>10</Value>
      <Value>170</Value>
      <Value>29</Value>
      <Value>44</Value>
    </TaxCatchAll>
    <Operation_x0020_Type xmlns="cdc7663a-08f0-4737-9e8c-148ce897a09c">TCP</Operation_x0020_Type>
    <Package_x0020_Code xmlns="cdc7663a-08f0-4737-9e8c-148ce897a09c" xsi:nil="true"/>
    <Identifier xmlns="cdc7663a-08f0-4737-9e8c-148ce897a09c" xsi:nil="true"/>
    <Project_x0020_Number xmlns="cdc7663a-08f0-4737-9e8c-148ce897a09c">PE-T1385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ENVIRONMENT AND NATURAL DISASTERS</TermName>
          <TermId xmlns="http://schemas.microsoft.com/office/infopath/2007/PartnerControls">261e2b33-090b-4ab0-8e06-3aa3e7f32d57</TermId>
        </TermInfo>
      </Terms>
    </nddeef1749674d76abdbe4b239a70bc6>
    <Record_x0020_Number xmlns="cdc7663a-08f0-4737-9e8c-148ce897a09c">R0002186562</Record_x0020_Number>
    <_dlc_DocId xmlns="cdc7663a-08f0-4737-9e8c-148ce897a09c">EZSHARE-431795815-8</_dlc_DocId>
    <_dlc_DocIdUrl xmlns="cdc7663a-08f0-4737-9e8c-148ce897a09c">
      <Url>https://idbg.sharepoint.com/teams/EZ-PE-TCP/PE-T1385/_layouts/15/DocIdRedir.aspx?ID=EZSHARE-431795815-8</Url>
      <Description>EZSHARE-431795815-8</Description>
    </_dlc_DocIdUrl>
    <Disclosure_x0020_Activity xmlns="cdc7663a-08f0-4737-9e8c-148ce897a09c">Approved 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BD2DA644-0C2E-4309-AD19-41B01BBE8CA5}"/>
</file>

<file path=customXml/itemProps2.xml><?xml version="1.0" encoding="utf-8"?>
<ds:datastoreItem xmlns:ds="http://schemas.openxmlformats.org/officeDocument/2006/customXml" ds:itemID="{80244229-1B71-4548-B113-E84E0EFFB8B0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F60BA20-0C60-4A5A-90E3-DCF0CAFF8AC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220888E-41CA-4C85-8A91-3FD98270AA7F}"/>
</file>

<file path=customXml/itemProps5.xml><?xml version="1.0" encoding="utf-8"?>
<ds:datastoreItem xmlns:ds="http://schemas.openxmlformats.org/officeDocument/2006/customXml" ds:itemID="{8A4E3041-E8C1-4C70-84D0-877E46A3B00B}"/>
</file>

<file path=customXml/itemProps6.xml><?xml version="1.0" encoding="utf-8"?>
<ds:datastoreItem xmlns:ds="http://schemas.openxmlformats.org/officeDocument/2006/customXml" ds:itemID="{253F7E4A-6613-47F9-A4D0-94599733D78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meroca</dc:creator>
  <cp:keywords/>
  <cp:lastModifiedBy>Gomez, Juan Carlos</cp:lastModifiedBy>
  <cp:lastPrinted>2018-04-02T20:05:59Z</cp:lastPrinted>
  <dcterms:created xsi:type="dcterms:W3CDTF">2007-02-02T19:50:30Z</dcterms:created>
  <dcterms:modified xsi:type="dcterms:W3CDTF">2018-04-03T18:48:59Z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4" name="SV_QUERY_LIST_4F35BF76-6C0D-4D9B-82B2-816C12CF3733">
    <vt:lpwstr>empty_477D106A-C0D6-4607-AEBD-E2C9D60EA279</vt:lpwstr>
  </property>
  <property fmtid="{D5CDD505-2E9C-101B-9397-08002B2CF9AE}" pid="5" name="SV_HIDDEN_GRID_QUERY_LIST_4F35BF76-6C0D-4D9B-82B2-816C12CF3733">
    <vt:lpwstr>empty_477D106A-C0D6-4607-AEBD-E2C9D60EA279</vt:lpwstr>
  </property>
  <property fmtid="{D5CDD505-2E9C-101B-9397-08002B2CF9AE}" pid="6" name="TaxKeyword">
    <vt:lpwstr/>
  </property>
  <property fmtid="{D5CDD505-2E9C-101B-9397-08002B2CF9AE}" pid="7" name="TaxKeywordTaxHTField">
    <vt:lpwstr/>
  </property>
  <property fmtid="{D5CDD505-2E9C-101B-9397-08002B2CF9AE}" pid="8" name="Series Operations IDB">
    <vt:lpwstr/>
  </property>
  <property fmtid="{D5CDD505-2E9C-101B-9397-08002B2CF9AE}" pid="9" name="Sub-Sector">
    <vt:lpwstr>112;#CLIMATE CHANGE MITIGATION POLICY|820d46ff-e714-481c-bcb9-214575ce5746</vt:lpwstr>
  </property>
  <property fmtid="{D5CDD505-2E9C-101B-9397-08002B2CF9AE}" pid="10" name="Fund IDB">
    <vt:lpwstr>170;#FCP|9c7835d4-59b9-4ad8-a44e-f9019798242d</vt:lpwstr>
  </property>
  <property fmtid="{D5CDD505-2E9C-101B-9397-08002B2CF9AE}" pid="11" name="Country">
    <vt:lpwstr>29;#Peru|c988f60b-81f1-4c24-8da7-d5473741c5b0</vt:lpwstr>
  </property>
  <property fmtid="{D5CDD505-2E9C-101B-9397-08002B2CF9AE}" pid="12" name="Sector IDB">
    <vt:lpwstr>44;#ENVIRONMENT AND NATURAL DISASTERS|261e2b33-090b-4ab0-8e06-3aa3e7f32d57</vt:lpwstr>
  </property>
  <property fmtid="{D5CDD505-2E9C-101B-9397-08002B2CF9AE}" pid="13" name="Function Operations IDB">
    <vt:lpwstr>10;#Project Administration|751f71fd-1433-4702-a2db-ff12a4e45594</vt:lpwstr>
  </property>
  <property fmtid="{D5CDD505-2E9C-101B-9397-08002B2CF9AE}" pid="14" name="_dlc_DocIdItemGuid">
    <vt:lpwstr>5b069827-2327-4a66-9181-23c06ac4ee6f</vt:lpwstr>
  </property>
  <property fmtid="{D5CDD505-2E9C-101B-9397-08002B2CF9AE}" pid="15" name="Disclosure Activity">
    <vt:lpwstr>Approved TC document</vt:lpwstr>
  </property>
  <property fmtid="{D5CDD505-2E9C-101B-9397-08002B2CF9AE}" pid="16" name="ContentTypeId">
    <vt:lpwstr>0x0101001A458A224826124E8B45B1D613300CFC0063CE52F7F4774C49B5F9E617B2EB700D</vt:lpwstr>
  </property>
</Properties>
</file>