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95" windowWidth="14700" windowHeight="7680"/>
  </bookViews>
  <sheets>
    <sheet name="a contratar" sheetId="6" r:id="rId1"/>
    <sheet name="contratado" sheetId="7" r:id="rId2"/>
  </sheets>
  <calcPr calcId="125725"/>
</workbook>
</file>

<file path=xl/calcChain.xml><?xml version="1.0" encoding="utf-8"?>
<calcChain xmlns="http://schemas.openxmlformats.org/spreadsheetml/2006/main">
  <c r="C14" i="7"/>
  <c r="C46" i="6"/>
  <c r="D13" i="7"/>
  <c r="D14" s="1"/>
  <c r="D8"/>
  <c r="D7"/>
  <c r="D6"/>
  <c r="D18" i="6"/>
  <c r="D45"/>
  <c r="D33"/>
  <c r="D12"/>
  <c r="D15"/>
  <c r="D10"/>
  <c r="D43"/>
  <c r="D44"/>
  <c r="D42"/>
  <c r="D35"/>
  <c r="D36"/>
  <c r="D37"/>
  <c r="D38"/>
  <c r="D39"/>
  <c r="D40"/>
  <c r="D22"/>
  <c r="D23"/>
  <c r="D24"/>
  <c r="D25"/>
  <c r="D26"/>
  <c r="D27"/>
  <c r="D28"/>
  <c r="D29"/>
  <c r="D30"/>
  <c r="D31"/>
  <c r="D21"/>
  <c r="D6"/>
  <c r="D7"/>
  <c r="D8"/>
  <c r="D9"/>
  <c r="D11"/>
  <c r="D13"/>
  <c r="D14"/>
  <c r="D16"/>
  <c r="D17"/>
  <c r="D19"/>
  <c r="D46" l="1"/>
</calcChain>
</file>

<file path=xl/sharedStrings.xml><?xml version="1.0" encoding="utf-8"?>
<sst xmlns="http://schemas.openxmlformats.org/spreadsheetml/2006/main" count="363" uniqueCount="112">
  <si>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</si>
  <si>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</si>
  <si>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</si>
  <si>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</si>
  <si>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</si>
  <si>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</si>
  <si>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</si>
  <si>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</si>
  <si>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</si>
  <si>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</si>
  <si>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</si>
  <si>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</si>
  <si>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</si>
  <si>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</si>
  <si>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</si>
  <si>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</si>
  <si>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</si>
  <si>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</si>
  <si>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</si>
  <si>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</si>
  <si>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</si>
  <si>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</si>
  <si>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>a contratar</t>
  </si>
  <si>
    <t xml:space="preserve">Custo Estimado da Aquisição (em USD)* </t>
  </si>
  <si>
    <t>Equipamentos de informática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</si>
  <si>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</si>
  <si>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</si>
  <si>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</si>
  <si>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</si>
  <si>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>em processo</t>
  </si>
  <si>
    <t>Elaboração e execução do Plano de Comunicação e divulgação do Programa e das Lições Aprendidas</t>
  </si>
  <si>
    <t xml:space="preserve">Capacitação da equipe técnica da UGP (Despesas com viagens e inscrições para participação em cursos, seminários, e benchmarking em outros APLs) </t>
  </si>
  <si>
    <t>Auditoria Externa</t>
  </si>
  <si>
    <t>Mobiliário e outros equipamentos</t>
  </si>
  <si>
    <t xml:space="preserve"> PLANO DE AQUISIÇÕES - 18 MESES </t>
  </si>
  <si>
    <t>contratado</t>
  </si>
  <si>
    <t>SBQC</t>
  </si>
  <si>
    <t>Avaliação Intermediária</t>
  </si>
  <si>
    <t xml:space="preserve">Consultoria para Programa de Gestão Empresarial para o APL de Santa Rita </t>
  </si>
  <si>
    <t>1º trim. 2010</t>
  </si>
  <si>
    <t>3º trim. 2011</t>
  </si>
  <si>
    <t>3º trim. 2010</t>
  </si>
  <si>
    <t>2º trim 2012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</si>
  <si>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</si>
  <si>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</si>
  <si>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</si>
  <si>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</si>
  <si>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</si>
  <si>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</si>
  <si>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</si>
  <si>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</si>
  <si>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</si>
  <si>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</si>
  <si>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IVº trim 2011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</si>
  <si>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</si>
  <si>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</si>
  <si>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</si>
  <si>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</si>
  <si>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</si>
  <si>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</si>
  <si>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</si>
  <si>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</si>
  <si>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</si>
  <si>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</si>
  <si>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</si>
  <si>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</si>
  <si>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</si>
  <si>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 xml:space="preserve">01 Reservatório de ar vertical </t>
  </si>
  <si>
    <t>1º trim. 2012</t>
  </si>
  <si>
    <r>
      <t>01 Pick&amp;Place para posicionamento de componentes tipo BGA's, μBGA's, Flip Chips, QFP's, Conectores, melfs, mini-melfs, chips, Capacitores, Transistores etc</t>
    </r>
    <r>
      <rPr>
        <b/>
        <i/>
        <sz val="10"/>
        <rFont val="Arial"/>
        <family val="2"/>
      </rPr>
      <t>.</t>
    </r>
  </si>
  <si>
    <t>3º trim. 2012</t>
  </si>
  <si>
    <t>Seleação Baseada na Qualidade e Custo</t>
  </si>
  <si>
    <t>Serviços Diferentes de Consultoria</t>
  </si>
  <si>
    <t>ok</t>
  </si>
  <si>
    <t>Atualização do Plano de Gerenciamento dos Resíduos para o APL de Nova Serrana</t>
  </si>
  <si>
    <t>LPN ou PE</t>
  </si>
  <si>
    <t>Contrato FIEMG</t>
  </si>
  <si>
    <t>*Câmbio Base: US$ 1,00 = R$1,823 (data: 28/09/2011 - Dólar comercial - compra)</t>
  </si>
  <si>
    <t>Consultoria para Apoio ao Licenciamento Ambiental das empresas do APL Eletroeletrônico de Santa Rita do Sapucaí</t>
  </si>
  <si>
    <t>Consultoria para Apoio ao Licenciamento Ambiental das empresas do APL de Calçados de Nova Serrana</t>
  </si>
  <si>
    <t>Consultoria em Produção Mais Limpa para as empresas do APL Eletroeletrônido de Santa Rita do Sapucaí</t>
  </si>
  <si>
    <t>Consultoria em Produção Mais Limpa para as empresas do APL de Calçados de Nova Serrana</t>
  </si>
  <si>
    <t xml:space="preserve">Consultoria para elaboração do  Plano de Exploração e Utilização para uma Central de Resíduos para o APL Eletroeletrônico de Santa Rita </t>
  </si>
  <si>
    <t>Consultoria em Certificação e Homologação dos produtos das empresas do APL Eletroeletrônico de Santa Rita do Sapucaí</t>
  </si>
  <si>
    <t>Consultoria para implantação do Programa Cidade mais Sustentável para o APL Eletroeletrônido de Santa Rita do Sapucaí</t>
  </si>
  <si>
    <t>Consultoria para implantação do Programa Cidade mais Sustentável para o APL de Calçados de Nova Serrana</t>
  </si>
  <si>
    <t>Consultoria para elaboração do Plano de Manejo para a Unidade de Conservação do Município de Santa Rita do Sapucaí</t>
  </si>
  <si>
    <t>Consultoria para apoio ao Licenciamento da Central de Tratamento de Resíduos para o APL de Nova Serrana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</si>
  <si>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</si>
  <si>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</si>
  <si>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</si>
  <si>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</si>
  <si>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>Mobiliários (09 Mesas retas, 05 Mesas em L, 09 Cadeiras giratórias, 01 Mesa de reunião, 20 Cadeiras fixas, 10 Armários balcão</t>
  </si>
  <si>
    <t xml:space="preserve">LPN </t>
  </si>
  <si>
    <t>Licitação Pública Nacional</t>
  </si>
  <si>
    <t xml:space="preserve">PE </t>
  </si>
  <si>
    <t>Pregão Eletrônico</t>
  </si>
  <si>
    <t xml:space="preserve"> Contrato FIEMG e Inscrição </t>
  </si>
  <si>
    <t>CP e inscrição</t>
  </si>
  <si>
    <t>Certificação do Laboratório de Ensaios em Calçados do SENAI</t>
  </si>
  <si>
    <t>Valor já contratado</t>
  </si>
  <si>
    <t>CD</t>
  </si>
  <si>
    <t>Contratação direta</t>
  </si>
  <si>
    <t>Métodos de contratação de consultores</t>
  </si>
  <si>
    <t>Metódos de aquisição de bens e serviços</t>
  </si>
  <si>
    <t>Ok. Serão várias capacitações</t>
  </si>
  <si>
    <t>Ok. Serão vários serviços técnicos</t>
  </si>
  <si>
    <t>TOTAL</t>
  </si>
  <si>
    <t>Capacitação dos profissionais técnicos do SENAI Nova Serrana</t>
  </si>
  <si>
    <t>Equipamento para o Centro de Usinagem de Nova Serrana (01  CENTRO DE USINAGEM VERTICAL A COMANDO NUMÉRICO  MODELO D800STD – FANUC 2.0, CABEÇOTE COM 10.000 RPM, PREPARADA PARA MANDRIL BT-40)</t>
  </si>
  <si>
    <t>Equipamento para o Núcleo de design do calçado (04 licenças DO SISTEMA DE CAD/CAM  3D, 3D/2D, CLASSIC, INTERFACE,) 1 do Software Cad ThinkHeels, 1 do Software Cad SOLEDESIGN</t>
  </si>
  <si>
    <t xml:space="preserve">Consultoria de apoio a UGP em avaliação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</si>
</sst>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5" borderId="1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top" wrapText="1"/>
    </xf>
    <xf numFmtId="0" fontId="2" fillId="2" borderId="0" xfId="0" applyFont="1" applyFill="1" applyAlignme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0" xfId="0" applyFont="1" applyFill="1" applyBorder="1"/>
    <xf numFmtId="0" fontId="1" fillId="4" borderId="2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0" fillId="0" borderId="7" xfId="0" applyBorder="1"/>
    <xf numFmtId="0" fontId="0" fillId="0" borderId="4" xfId="0" applyBorder="1"/>
    <xf numFmtId="4" fontId="2" fillId="0" borderId="1" xfId="0" applyNumberFormat="1" applyFont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1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9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9" sqref="G19"/>
    </sheetView>
  </sheetViews>
  <sheetFormatPr defaultRowHeight="12.75"/>
  <cols>
    <col min="1" max="1" width="11.140625" style="8" customWidth="1"/>
    <col min="2" max="2" width="54.140625" style="8" customWidth="1"/>
    <col min="3" max="3" width="21.42578125" style="8" customWidth="1"/>
    <col min="4" max="4" width="17.42578125" style="8" customWidth="1"/>
    <col min="5" max="5" width="11" style="8" customWidth="1"/>
    <col min="6" max="6" width="17.7109375" style="8" customWidth="1"/>
    <col min="7" max="7" width="12.7109375" style="8" customWidth="1"/>
    <col min="8" max="8" width="13" style="8" customWidth="1"/>
    <col min="9" max="9" width="22.85546875" style="8" customWidth="1"/>
    <col min="10" max="10" width="14" style="8" customWidth="1"/>
    <col min="11" max="11" width="14.85546875" style="8" customWidth="1"/>
    <col min="12" max="12" width="36.5703125" style="8" customWidth="1"/>
    <col min="13" max="16384" width="9.140625" style="8"/>
  </cols>
  <sheetData>
    <row r="1" spans="1:14">
      <c r="A1" s="62" t="s">
        <v>34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28"/>
      <c r="N1" s="28"/>
    </row>
    <row r="2" spans="1:14" ht="18" customHeight="1">
      <c r="A2" s="61" t="s">
        <v>20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4" ht="12.75" customHeight="1">
      <c r="A3" s="59" t="s">
        <v>3</v>
      </c>
      <c r="B3" s="59" t="s">
        <v>15</v>
      </c>
      <c r="C3" s="59" t="s">
        <v>16</v>
      </c>
      <c r="D3" s="59" t="s">
        <v>23</v>
      </c>
      <c r="E3" s="59" t="s">
        <v>4</v>
      </c>
      <c r="F3" s="59" t="s">
        <v>9</v>
      </c>
      <c r="G3" s="63" t="s">
        <v>10</v>
      </c>
      <c r="H3" s="64"/>
      <c r="I3" s="63" t="s">
        <v>5</v>
      </c>
      <c r="J3" s="64"/>
      <c r="K3" s="59" t="s">
        <v>21</v>
      </c>
      <c r="L3" s="59" t="s">
        <v>6</v>
      </c>
    </row>
    <row r="4" spans="1:14" ht="25.5" customHeight="1">
      <c r="A4" s="60"/>
      <c r="B4" s="60"/>
      <c r="C4" s="65"/>
      <c r="D4" s="60"/>
      <c r="E4" s="60"/>
      <c r="F4" s="60"/>
      <c r="G4" s="5" t="s">
        <v>11</v>
      </c>
      <c r="H4" s="5" t="s">
        <v>12</v>
      </c>
      <c r="I4" s="1" t="s">
        <v>7</v>
      </c>
      <c r="J4" s="1" t="s">
        <v>8</v>
      </c>
      <c r="K4" s="60"/>
      <c r="L4" s="60"/>
    </row>
    <row r="5" spans="1:14">
      <c r="A5" s="68" t="s">
        <v>13</v>
      </c>
      <c r="B5" s="69"/>
      <c r="C5" s="20"/>
      <c r="D5" s="19"/>
      <c r="E5" s="21"/>
      <c r="F5" s="21"/>
      <c r="G5" s="21"/>
      <c r="H5" s="21"/>
      <c r="I5" s="21"/>
      <c r="J5" s="19"/>
      <c r="K5" s="21"/>
      <c r="L5" s="21"/>
    </row>
    <row r="6" spans="1:14" s="35" customFormat="1">
      <c r="A6" s="31">
        <v>1</v>
      </c>
      <c r="B6" s="14" t="s">
        <v>37</v>
      </c>
      <c r="C6" s="29">
        <v>148400</v>
      </c>
      <c r="D6" s="29">
        <f t="shared" ref="D6:D19" si="0">C6/1.823</f>
        <v>81404.278661546909</v>
      </c>
      <c r="E6" s="36" t="s">
        <v>36</v>
      </c>
      <c r="F6" s="36" t="s">
        <v>18</v>
      </c>
      <c r="G6" s="34">
        <v>100</v>
      </c>
      <c r="H6" s="34">
        <v>0</v>
      </c>
      <c r="I6" s="34" t="s">
        <v>48</v>
      </c>
      <c r="J6" s="34" t="s">
        <v>45</v>
      </c>
      <c r="K6" s="34" t="s">
        <v>29</v>
      </c>
      <c r="L6" s="34" t="s">
        <v>73</v>
      </c>
    </row>
    <row r="7" spans="1:14" ht="25.5">
      <c r="A7" s="31">
        <v>2</v>
      </c>
      <c r="B7" s="15" t="s">
        <v>38</v>
      </c>
      <c r="C7" s="29">
        <v>135000</v>
      </c>
      <c r="D7" s="29">
        <f t="shared" si="0"/>
        <v>74053.75754251235</v>
      </c>
      <c r="E7" s="6" t="s">
        <v>1</v>
      </c>
      <c r="F7" s="13" t="s">
        <v>19</v>
      </c>
      <c r="G7" s="6">
        <v>100</v>
      </c>
      <c r="H7" s="6">
        <v>0</v>
      </c>
      <c r="I7" s="6" t="s">
        <v>45</v>
      </c>
      <c r="J7" s="6" t="s">
        <v>49</v>
      </c>
      <c r="K7" s="6" t="s">
        <v>22</v>
      </c>
      <c r="L7" s="6" t="s">
        <v>73</v>
      </c>
    </row>
    <row r="8" spans="1:14" s="35" customFormat="1" ht="25.5">
      <c r="A8" s="31">
        <v>3</v>
      </c>
      <c r="B8" s="10" t="s">
        <v>83</v>
      </c>
      <c r="C8" s="29">
        <v>300000</v>
      </c>
      <c r="D8" s="29">
        <f t="shared" si="0"/>
        <v>164563.90565002745</v>
      </c>
      <c r="E8" s="34" t="s">
        <v>1</v>
      </c>
      <c r="F8" s="36" t="s">
        <v>18</v>
      </c>
      <c r="G8" s="34">
        <v>100</v>
      </c>
      <c r="H8" s="34">
        <v>0</v>
      </c>
      <c r="I8" s="34" t="s">
        <v>46</v>
      </c>
      <c r="J8" s="34" t="s">
        <v>46</v>
      </c>
      <c r="K8" s="34" t="s">
        <v>22</v>
      </c>
      <c r="L8" s="6" t="s">
        <v>73</v>
      </c>
    </row>
    <row r="9" spans="1:14" ht="25.5">
      <c r="A9" s="31">
        <v>4</v>
      </c>
      <c r="B9" s="15" t="s">
        <v>78</v>
      </c>
      <c r="C9" s="29">
        <v>100000</v>
      </c>
      <c r="D9" s="29">
        <f t="shared" si="0"/>
        <v>54854.635216675808</v>
      </c>
      <c r="E9" s="6" t="s">
        <v>1</v>
      </c>
      <c r="F9" s="36" t="s">
        <v>19</v>
      </c>
      <c r="G9" s="6">
        <v>100</v>
      </c>
      <c r="H9" s="6">
        <v>0</v>
      </c>
      <c r="I9" s="6" t="s">
        <v>45</v>
      </c>
      <c r="J9" s="6" t="s">
        <v>50</v>
      </c>
      <c r="K9" s="6" t="s">
        <v>22</v>
      </c>
      <c r="L9" s="6" t="s">
        <v>73</v>
      </c>
    </row>
    <row r="10" spans="1:14" ht="25.5">
      <c r="A10" s="31">
        <v>5</v>
      </c>
      <c r="B10" s="15" t="s">
        <v>79</v>
      </c>
      <c r="C10" s="29">
        <v>100000</v>
      </c>
      <c r="D10" s="29">
        <f t="shared" si="0"/>
        <v>54854.635216675808</v>
      </c>
      <c r="E10" s="6" t="s">
        <v>1</v>
      </c>
      <c r="F10" s="36" t="s">
        <v>19</v>
      </c>
      <c r="G10" s="6">
        <v>100</v>
      </c>
      <c r="H10" s="6">
        <v>0</v>
      </c>
      <c r="I10" s="6" t="s">
        <v>45</v>
      </c>
      <c r="J10" s="6" t="s">
        <v>50</v>
      </c>
      <c r="K10" s="6" t="s">
        <v>22</v>
      </c>
      <c r="L10" s="6" t="s">
        <v>73</v>
      </c>
    </row>
    <row r="11" spans="1:14" ht="25.5">
      <c r="A11" s="31">
        <v>6</v>
      </c>
      <c r="B11" s="15" t="s">
        <v>80</v>
      </c>
      <c r="C11" s="29">
        <v>70000</v>
      </c>
      <c r="D11" s="29">
        <f t="shared" si="0"/>
        <v>38398.244651673071</v>
      </c>
      <c r="E11" s="6" t="s">
        <v>1</v>
      </c>
      <c r="F11" s="13" t="s">
        <v>19</v>
      </c>
      <c r="G11" s="6">
        <v>100</v>
      </c>
      <c r="H11" s="6">
        <v>0</v>
      </c>
      <c r="I11" s="6" t="s">
        <v>45</v>
      </c>
      <c r="J11" s="6" t="s">
        <v>46</v>
      </c>
      <c r="K11" s="6" t="s">
        <v>22</v>
      </c>
      <c r="L11" s="6" t="s">
        <v>73</v>
      </c>
    </row>
    <row r="12" spans="1:14" ht="25.5">
      <c r="A12" s="31">
        <v>7</v>
      </c>
      <c r="B12" s="15" t="s">
        <v>81</v>
      </c>
      <c r="C12" s="29">
        <v>70000</v>
      </c>
      <c r="D12" s="29">
        <f t="shared" si="0"/>
        <v>38398.244651673071</v>
      </c>
      <c r="E12" s="6" t="s">
        <v>1</v>
      </c>
      <c r="F12" s="13" t="s">
        <v>19</v>
      </c>
      <c r="G12" s="6">
        <v>100</v>
      </c>
      <c r="H12" s="6">
        <v>0</v>
      </c>
      <c r="I12" s="6" t="s">
        <v>45</v>
      </c>
      <c r="J12" s="6" t="s">
        <v>46</v>
      </c>
      <c r="K12" s="6" t="s">
        <v>22</v>
      </c>
      <c r="L12" s="6" t="s">
        <v>73</v>
      </c>
    </row>
    <row r="13" spans="1:14" ht="38.25">
      <c r="A13" s="31">
        <v>8</v>
      </c>
      <c r="B13" s="15" t="s">
        <v>82</v>
      </c>
      <c r="C13" s="29">
        <v>110000</v>
      </c>
      <c r="D13" s="29">
        <f t="shared" si="0"/>
        <v>60340.098738343389</v>
      </c>
      <c r="E13" s="6" t="s">
        <v>1</v>
      </c>
      <c r="F13" s="13" t="s">
        <v>19</v>
      </c>
      <c r="G13" s="6">
        <v>100</v>
      </c>
      <c r="H13" s="6">
        <v>0</v>
      </c>
      <c r="I13" s="6" t="s">
        <v>45</v>
      </c>
      <c r="J13" s="6" t="s">
        <v>43</v>
      </c>
      <c r="K13" s="6" t="s">
        <v>22</v>
      </c>
      <c r="L13" s="6" t="s">
        <v>73</v>
      </c>
    </row>
    <row r="14" spans="1:14" ht="38.25">
      <c r="A14" s="31">
        <v>9</v>
      </c>
      <c r="B14" s="15" t="s">
        <v>84</v>
      </c>
      <c r="C14" s="29">
        <v>110000</v>
      </c>
      <c r="D14" s="29">
        <f t="shared" si="0"/>
        <v>60340.098738343389</v>
      </c>
      <c r="E14" s="6" t="s">
        <v>1</v>
      </c>
      <c r="F14" s="13" t="s">
        <v>19</v>
      </c>
      <c r="G14" s="6">
        <v>100</v>
      </c>
      <c r="H14" s="6">
        <v>0</v>
      </c>
      <c r="I14" s="6" t="s">
        <v>43</v>
      </c>
      <c r="J14" s="6" t="s">
        <v>88</v>
      </c>
      <c r="K14" s="6" t="s">
        <v>22</v>
      </c>
      <c r="L14" s="6" t="s">
        <v>73</v>
      </c>
    </row>
    <row r="15" spans="1:14" ht="25.5">
      <c r="A15" s="31">
        <v>10</v>
      </c>
      <c r="B15" s="15" t="s">
        <v>85</v>
      </c>
      <c r="C15" s="29">
        <v>110000</v>
      </c>
      <c r="D15" s="29">
        <f t="shared" si="0"/>
        <v>60340.098738343389</v>
      </c>
      <c r="E15" s="6" t="s">
        <v>1</v>
      </c>
      <c r="F15" s="13" t="s">
        <v>19</v>
      </c>
      <c r="G15" s="6">
        <v>100</v>
      </c>
      <c r="H15" s="6">
        <v>0</v>
      </c>
      <c r="I15" s="6" t="s">
        <v>43</v>
      </c>
      <c r="J15" s="6" t="s">
        <v>89</v>
      </c>
      <c r="K15" s="6" t="s">
        <v>22</v>
      </c>
      <c r="L15" s="6" t="s">
        <v>73</v>
      </c>
    </row>
    <row r="16" spans="1:14" s="35" customFormat="1" ht="38.25">
      <c r="A16" s="31">
        <v>11</v>
      </c>
      <c r="B16" s="10" t="s">
        <v>86</v>
      </c>
      <c r="C16" s="29">
        <v>180000</v>
      </c>
      <c r="D16" s="29">
        <f t="shared" si="0"/>
        <v>98738.343390016453</v>
      </c>
      <c r="E16" s="34" t="s">
        <v>1</v>
      </c>
      <c r="F16" s="36" t="s">
        <v>19</v>
      </c>
      <c r="G16" s="34">
        <v>100</v>
      </c>
      <c r="H16" s="34">
        <v>0</v>
      </c>
      <c r="I16" s="6" t="s">
        <v>45</v>
      </c>
      <c r="J16" s="6" t="s">
        <v>89</v>
      </c>
      <c r="K16" s="34" t="s">
        <v>22</v>
      </c>
      <c r="L16" s="6" t="s">
        <v>73</v>
      </c>
    </row>
    <row r="17" spans="1:12" s="35" customFormat="1" ht="25.5">
      <c r="A17" s="31">
        <v>12</v>
      </c>
      <c r="B17" s="10" t="s">
        <v>74</v>
      </c>
      <c r="C17" s="29">
        <v>24000</v>
      </c>
      <c r="D17" s="29">
        <f t="shared" si="0"/>
        <v>13165.112452002195</v>
      </c>
      <c r="E17" s="34" t="s">
        <v>1</v>
      </c>
      <c r="F17" s="36" t="s">
        <v>19</v>
      </c>
      <c r="G17" s="34">
        <v>100</v>
      </c>
      <c r="H17" s="34">
        <v>0</v>
      </c>
      <c r="I17" s="34" t="s">
        <v>68</v>
      </c>
      <c r="J17" s="34" t="s">
        <v>70</v>
      </c>
      <c r="K17" s="34" t="s">
        <v>22</v>
      </c>
      <c r="L17" s="34" t="s">
        <v>73</v>
      </c>
    </row>
    <row r="18" spans="1:12" s="35" customFormat="1">
      <c r="A18" s="31">
        <v>13</v>
      </c>
      <c r="B18" s="10" t="s">
        <v>111</v>
      </c>
      <c r="C18" s="29">
        <v>80000</v>
      </c>
      <c r="D18" s="29">
        <f t="shared" si="0"/>
        <v>43883.708173340645</v>
      </c>
      <c r="E18" s="34" t="s">
        <v>1</v>
      </c>
      <c r="F18" s="36" t="s">
        <v>19</v>
      </c>
      <c r="G18" s="34">
        <v>100</v>
      </c>
      <c r="H18" s="34">
        <v>0</v>
      </c>
      <c r="I18" s="34" t="s">
        <v>68</v>
      </c>
      <c r="J18" s="34" t="s">
        <v>46</v>
      </c>
      <c r="K18" s="34" t="s">
        <v>22</v>
      </c>
      <c r="L18" s="34" t="s">
        <v>73</v>
      </c>
    </row>
    <row r="19" spans="1:12" s="35" customFormat="1" ht="25.5">
      <c r="A19" s="31">
        <v>14</v>
      </c>
      <c r="B19" s="10" t="s">
        <v>87</v>
      </c>
      <c r="C19" s="29">
        <v>25000</v>
      </c>
      <c r="D19" s="29">
        <f t="shared" si="0"/>
        <v>13713.658804168952</v>
      </c>
      <c r="E19" s="34" t="s">
        <v>1</v>
      </c>
      <c r="F19" s="36" t="s">
        <v>19</v>
      </c>
      <c r="G19" s="34">
        <v>100</v>
      </c>
      <c r="H19" s="34">
        <v>0</v>
      </c>
      <c r="I19" s="34" t="s">
        <v>70</v>
      </c>
      <c r="J19" s="34" t="s">
        <v>50</v>
      </c>
      <c r="K19" s="34" t="s">
        <v>22</v>
      </c>
      <c r="L19" s="34" t="s">
        <v>73</v>
      </c>
    </row>
    <row r="20" spans="1:12">
      <c r="A20" s="66" t="s">
        <v>14</v>
      </c>
      <c r="B20" s="67"/>
      <c r="C20" s="17"/>
      <c r="D20" s="25"/>
      <c r="E20" s="2"/>
      <c r="F20" s="2"/>
      <c r="G20" s="3"/>
      <c r="H20" s="3"/>
      <c r="I20" s="3"/>
      <c r="J20" s="3"/>
      <c r="K20" s="3"/>
      <c r="L20" s="4"/>
    </row>
    <row r="21" spans="1:12">
      <c r="A21" s="26">
        <v>15</v>
      </c>
      <c r="B21" s="15" t="s">
        <v>54</v>
      </c>
      <c r="C21" s="29">
        <v>650000</v>
      </c>
      <c r="D21" s="29">
        <f>C21/1.823</f>
        <v>356555.12890839274</v>
      </c>
      <c r="E21" s="16" t="s">
        <v>75</v>
      </c>
      <c r="F21" s="6" t="s">
        <v>18</v>
      </c>
      <c r="G21" s="6">
        <v>100</v>
      </c>
      <c r="H21" s="6">
        <v>0</v>
      </c>
      <c r="I21" s="6" t="s">
        <v>45</v>
      </c>
      <c r="J21" s="6" t="s">
        <v>68</v>
      </c>
      <c r="K21" s="6" t="s">
        <v>22</v>
      </c>
      <c r="L21" s="6" t="s">
        <v>73</v>
      </c>
    </row>
    <row r="22" spans="1:12" ht="25.5">
      <c r="A22" s="26">
        <v>16</v>
      </c>
      <c r="B22" s="15" t="s">
        <v>55</v>
      </c>
      <c r="C22" s="29">
        <v>375000</v>
      </c>
      <c r="D22" s="29">
        <f t="shared" ref="D22:D40" si="1">C22/1.823</f>
        <v>205704.88206253428</v>
      </c>
      <c r="E22" s="16" t="s">
        <v>75</v>
      </c>
      <c r="F22" s="6" t="s">
        <v>19</v>
      </c>
      <c r="G22" s="6">
        <v>100</v>
      </c>
      <c r="H22" s="6">
        <v>0</v>
      </c>
      <c r="I22" s="6" t="s">
        <v>45</v>
      </c>
      <c r="J22" s="6" t="s">
        <v>68</v>
      </c>
      <c r="K22" s="6" t="s">
        <v>22</v>
      </c>
      <c r="L22" s="6" t="s">
        <v>73</v>
      </c>
    </row>
    <row r="23" spans="1:12" ht="38.25">
      <c r="A23" s="26">
        <v>17</v>
      </c>
      <c r="B23" s="15" t="s">
        <v>56</v>
      </c>
      <c r="C23" s="29">
        <v>84000</v>
      </c>
      <c r="D23" s="29">
        <f t="shared" si="1"/>
        <v>46077.89358200768</v>
      </c>
      <c r="E23" s="16" t="s">
        <v>25</v>
      </c>
      <c r="F23" s="6" t="s">
        <v>19</v>
      </c>
      <c r="G23" s="6">
        <v>100</v>
      </c>
      <c r="H23" s="6">
        <v>0</v>
      </c>
      <c r="I23" s="6" t="s">
        <v>45</v>
      </c>
      <c r="J23" s="6" t="s">
        <v>68</v>
      </c>
      <c r="K23" s="6" t="s">
        <v>22</v>
      </c>
      <c r="L23" s="6" t="s">
        <v>73</v>
      </c>
    </row>
    <row r="24" spans="1:12" ht="51">
      <c r="A24" s="26">
        <v>18</v>
      </c>
      <c r="B24" s="15" t="s">
        <v>57</v>
      </c>
      <c r="C24" s="29">
        <v>14000</v>
      </c>
      <c r="D24" s="29">
        <f t="shared" si="1"/>
        <v>7679.6489303346134</v>
      </c>
      <c r="E24" s="16" t="s">
        <v>25</v>
      </c>
      <c r="F24" s="6" t="s">
        <v>19</v>
      </c>
      <c r="G24" s="6">
        <v>100</v>
      </c>
      <c r="H24" s="6">
        <v>0</v>
      </c>
      <c r="I24" s="6" t="s">
        <v>45</v>
      </c>
      <c r="J24" s="6" t="s">
        <v>68</v>
      </c>
      <c r="K24" s="6" t="s">
        <v>22</v>
      </c>
      <c r="L24" s="6" t="s">
        <v>73</v>
      </c>
    </row>
    <row r="25" spans="1:12" ht="30" customHeight="1">
      <c r="A25" s="26">
        <v>19</v>
      </c>
      <c r="B25" s="15" t="s">
        <v>58</v>
      </c>
      <c r="C25" s="29">
        <v>56000</v>
      </c>
      <c r="D25" s="29">
        <f t="shared" si="1"/>
        <v>30718.595721338454</v>
      </c>
      <c r="E25" s="16" t="s">
        <v>25</v>
      </c>
      <c r="F25" s="6" t="s">
        <v>19</v>
      </c>
      <c r="G25" s="6">
        <v>100</v>
      </c>
      <c r="H25" s="6">
        <v>0</v>
      </c>
      <c r="I25" s="6" t="s">
        <v>45</v>
      </c>
      <c r="J25" s="6" t="s">
        <v>68</v>
      </c>
      <c r="K25" s="6" t="s">
        <v>22</v>
      </c>
      <c r="L25" s="6" t="s">
        <v>73</v>
      </c>
    </row>
    <row r="26" spans="1:12" ht="38.25">
      <c r="A26" s="26">
        <v>20</v>
      </c>
      <c r="B26" s="15" t="s">
        <v>69</v>
      </c>
      <c r="C26" s="29">
        <v>315000</v>
      </c>
      <c r="D26" s="29">
        <f t="shared" si="1"/>
        <v>172792.10093252879</v>
      </c>
      <c r="E26" s="16" t="s">
        <v>75</v>
      </c>
      <c r="F26" s="6" t="s">
        <v>19</v>
      </c>
      <c r="G26" s="6">
        <v>100</v>
      </c>
      <c r="H26" s="6">
        <v>0</v>
      </c>
      <c r="I26" s="6" t="s">
        <v>45</v>
      </c>
      <c r="J26" s="6" t="s">
        <v>68</v>
      </c>
      <c r="K26" s="6" t="s">
        <v>22</v>
      </c>
      <c r="L26" s="6" t="s">
        <v>73</v>
      </c>
    </row>
    <row r="27" spans="1:12">
      <c r="A27" s="26">
        <v>21</v>
      </c>
      <c r="B27" s="15" t="s">
        <v>90</v>
      </c>
      <c r="C27" s="29">
        <v>31200</v>
      </c>
      <c r="D27" s="29">
        <f t="shared" si="1"/>
        <v>17114.646187602852</v>
      </c>
      <c r="E27" s="16" t="s">
        <v>25</v>
      </c>
      <c r="F27" s="6" t="s">
        <v>19</v>
      </c>
      <c r="G27" s="6">
        <v>100</v>
      </c>
      <c r="H27" s="6">
        <v>0</v>
      </c>
      <c r="I27" s="6" t="s">
        <v>45</v>
      </c>
      <c r="J27" s="6" t="s">
        <v>68</v>
      </c>
      <c r="K27" s="6" t="s">
        <v>22</v>
      </c>
      <c r="L27" s="6" t="s">
        <v>73</v>
      </c>
    </row>
    <row r="28" spans="1:12" ht="25.5">
      <c r="A28" s="26">
        <v>22</v>
      </c>
      <c r="B28" s="15" t="s">
        <v>59</v>
      </c>
      <c r="C28" s="29">
        <v>116000</v>
      </c>
      <c r="D28" s="29">
        <f t="shared" si="1"/>
        <v>63631.376851343943</v>
      </c>
      <c r="E28" s="16" t="s">
        <v>25</v>
      </c>
      <c r="F28" s="6" t="s">
        <v>19</v>
      </c>
      <c r="G28" s="6">
        <v>100</v>
      </c>
      <c r="H28" s="6">
        <v>0</v>
      </c>
      <c r="I28" s="6" t="s">
        <v>45</v>
      </c>
      <c r="J28" s="6" t="s">
        <v>68</v>
      </c>
      <c r="K28" s="6" t="s">
        <v>22</v>
      </c>
      <c r="L28" s="6" t="s">
        <v>73</v>
      </c>
    </row>
    <row r="29" spans="1:12">
      <c r="A29" s="26">
        <v>23</v>
      </c>
      <c r="B29" s="15" t="s">
        <v>60</v>
      </c>
      <c r="C29" s="29">
        <v>95000</v>
      </c>
      <c r="D29" s="29">
        <f t="shared" si="1"/>
        <v>52111.903455842017</v>
      </c>
      <c r="E29" s="16" t="s">
        <v>25</v>
      </c>
      <c r="F29" s="6" t="s">
        <v>19</v>
      </c>
      <c r="G29" s="6">
        <v>100</v>
      </c>
      <c r="H29" s="6">
        <v>0</v>
      </c>
      <c r="I29" s="6" t="s">
        <v>45</v>
      </c>
      <c r="J29" s="6" t="s">
        <v>68</v>
      </c>
      <c r="K29" s="6" t="s">
        <v>22</v>
      </c>
      <c r="L29" s="6" t="s">
        <v>73</v>
      </c>
    </row>
    <row r="30" spans="1:12">
      <c r="A30" s="26">
        <v>24</v>
      </c>
      <c r="B30" s="15" t="s">
        <v>61</v>
      </c>
      <c r="C30" s="29">
        <v>800000</v>
      </c>
      <c r="D30" s="29">
        <f t="shared" si="1"/>
        <v>438837.08173340646</v>
      </c>
      <c r="E30" s="16" t="s">
        <v>75</v>
      </c>
      <c r="F30" s="6" t="s">
        <v>18</v>
      </c>
      <c r="G30" s="6">
        <v>100</v>
      </c>
      <c r="H30" s="6">
        <v>0</v>
      </c>
      <c r="I30" s="6" t="s">
        <v>45</v>
      </c>
      <c r="J30" s="6" t="s">
        <v>68</v>
      </c>
      <c r="K30" s="6" t="s">
        <v>22</v>
      </c>
      <c r="L30" s="6" t="s">
        <v>73</v>
      </c>
    </row>
    <row r="31" spans="1:12">
      <c r="A31" s="26">
        <v>25</v>
      </c>
      <c r="B31" s="15" t="s">
        <v>62</v>
      </c>
      <c r="C31" s="29">
        <v>15000</v>
      </c>
      <c r="D31" s="29">
        <f t="shared" si="1"/>
        <v>8228.1952825013723</v>
      </c>
      <c r="E31" s="16" t="s">
        <v>25</v>
      </c>
      <c r="F31" s="6" t="s">
        <v>19</v>
      </c>
      <c r="G31" s="6">
        <v>100</v>
      </c>
      <c r="H31" s="6">
        <v>0</v>
      </c>
      <c r="I31" s="6" t="s">
        <v>45</v>
      </c>
      <c r="J31" s="6" t="s">
        <v>68</v>
      </c>
      <c r="K31" s="6" t="s">
        <v>22</v>
      </c>
      <c r="L31" s="6" t="s">
        <v>73</v>
      </c>
    </row>
    <row r="32" spans="1:12" s="35" customFormat="1" ht="51">
      <c r="A32" s="26">
        <v>26</v>
      </c>
      <c r="B32" s="10" t="s">
        <v>91</v>
      </c>
      <c r="C32" s="40">
        <v>60600</v>
      </c>
      <c r="D32" s="41">
        <v>33241.910000000003</v>
      </c>
      <c r="E32" s="42" t="s">
        <v>25</v>
      </c>
      <c r="F32" s="34" t="s">
        <v>19</v>
      </c>
      <c r="G32" s="34">
        <v>100</v>
      </c>
      <c r="H32" s="34">
        <v>0</v>
      </c>
      <c r="I32" s="34" t="s">
        <v>45</v>
      </c>
      <c r="J32" s="34" t="s">
        <v>68</v>
      </c>
      <c r="K32" s="34" t="s">
        <v>22</v>
      </c>
      <c r="L32" s="34" t="s">
        <v>73</v>
      </c>
    </row>
    <row r="33" spans="1:12" s="35" customFormat="1">
      <c r="A33" s="26">
        <v>27</v>
      </c>
      <c r="B33" s="15" t="s">
        <v>63</v>
      </c>
      <c r="C33" s="29">
        <v>7000</v>
      </c>
      <c r="D33" s="27">
        <f t="shared" si="1"/>
        <v>3839.8244651673067</v>
      </c>
      <c r="E33" s="16" t="s">
        <v>25</v>
      </c>
      <c r="F33" s="6" t="s">
        <v>19</v>
      </c>
      <c r="G33" s="6">
        <v>100</v>
      </c>
      <c r="H33" s="6">
        <v>0</v>
      </c>
      <c r="I33" s="6" t="s">
        <v>45</v>
      </c>
      <c r="J33" s="6" t="s">
        <v>68</v>
      </c>
      <c r="K33" s="6" t="s">
        <v>22</v>
      </c>
      <c r="L33" s="6" t="s">
        <v>73</v>
      </c>
    </row>
    <row r="34" spans="1:12" s="35" customFormat="1" ht="38.25">
      <c r="A34" s="26">
        <v>28</v>
      </c>
      <c r="B34" s="15" t="s">
        <v>92</v>
      </c>
      <c r="C34" s="29">
        <v>35000</v>
      </c>
      <c r="D34" s="39">
        <v>19199.12</v>
      </c>
      <c r="E34" s="16" t="s">
        <v>25</v>
      </c>
      <c r="F34" s="6" t="s">
        <v>19</v>
      </c>
      <c r="G34" s="6">
        <v>100</v>
      </c>
      <c r="H34" s="6">
        <v>0</v>
      </c>
      <c r="I34" s="6" t="s">
        <v>45</v>
      </c>
      <c r="J34" s="6" t="s">
        <v>68</v>
      </c>
      <c r="K34" s="6" t="s">
        <v>22</v>
      </c>
      <c r="L34" s="6"/>
    </row>
    <row r="35" spans="1:12" ht="25.5">
      <c r="A35" s="26">
        <v>29</v>
      </c>
      <c r="B35" s="15" t="s">
        <v>64</v>
      </c>
      <c r="C35" s="29">
        <v>49200</v>
      </c>
      <c r="D35" s="27">
        <f>C35/1.823</f>
        <v>26988.4805266045</v>
      </c>
      <c r="E35" s="16" t="s">
        <v>25</v>
      </c>
      <c r="F35" s="6" t="s">
        <v>19</v>
      </c>
      <c r="G35" s="6">
        <v>100</v>
      </c>
      <c r="H35" s="6">
        <v>0</v>
      </c>
      <c r="I35" s="6" t="s">
        <v>45</v>
      </c>
      <c r="J35" s="6" t="s">
        <v>68</v>
      </c>
      <c r="K35" s="6" t="s">
        <v>22</v>
      </c>
      <c r="L35" s="6" t="s">
        <v>73</v>
      </c>
    </row>
    <row r="36" spans="1:12">
      <c r="A36" s="26">
        <v>30</v>
      </c>
      <c r="B36" s="15" t="s">
        <v>65</v>
      </c>
      <c r="C36" s="29">
        <v>15000</v>
      </c>
      <c r="D36" s="27">
        <f t="shared" si="1"/>
        <v>8228.1952825013723</v>
      </c>
      <c r="E36" s="16" t="s">
        <v>25</v>
      </c>
      <c r="F36" s="6" t="s">
        <v>19</v>
      </c>
      <c r="G36" s="6">
        <v>100</v>
      </c>
      <c r="H36" s="6">
        <v>0</v>
      </c>
      <c r="I36" s="6" t="s">
        <v>45</v>
      </c>
      <c r="J36" s="6" t="s">
        <v>68</v>
      </c>
      <c r="K36" s="6" t="s">
        <v>22</v>
      </c>
      <c r="L36" s="6" t="s">
        <v>73</v>
      </c>
    </row>
    <row r="37" spans="1:12">
      <c r="A37" s="26">
        <v>31</v>
      </c>
      <c r="B37" s="15" t="s">
        <v>66</v>
      </c>
      <c r="C37" s="29">
        <v>3000</v>
      </c>
      <c r="D37" s="27">
        <f t="shared" si="1"/>
        <v>1645.6390565002744</v>
      </c>
      <c r="E37" s="16" t="s">
        <v>25</v>
      </c>
      <c r="F37" s="6" t="s">
        <v>19</v>
      </c>
      <c r="G37" s="6">
        <v>100</v>
      </c>
      <c r="H37" s="6">
        <v>0</v>
      </c>
      <c r="I37" s="6" t="s">
        <v>45</v>
      </c>
      <c r="J37" s="6" t="s">
        <v>68</v>
      </c>
      <c r="K37" s="6" t="s">
        <v>22</v>
      </c>
      <c r="L37" s="6" t="s">
        <v>73</v>
      </c>
    </row>
    <row r="38" spans="1:12">
      <c r="A38" s="26">
        <v>32</v>
      </c>
      <c r="B38" s="15" t="s">
        <v>67</v>
      </c>
      <c r="C38" s="29">
        <v>5000</v>
      </c>
      <c r="D38" s="27">
        <f t="shared" si="1"/>
        <v>2742.7317608337903</v>
      </c>
      <c r="E38" s="16" t="s">
        <v>25</v>
      </c>
      <c r="F38" s="6" t="s">
        <v>19</v>
      </c>
      <c r="G38" s="6">
        <v>100</v>
      </c>
      <c r="H38" s="6">
        <v>0</v>
      </c>
      <c r="I38" s="6" t="s">
        <v>45</v>
      </c>
      <c r="J38" s="6" t="s">
        <v>68</v>
      </c>
      <c r="K38" s="6" t="s">
        <v>22</v>
      </c>
      <c r="L38" s="6" t="s">
        <v>73</v>
      </c>
    </row>
    <row r="39" spans="1:12" ht="52.5" customHeight="1">
      <c r="A39" s="26">
        <v>33</v>
      </c>
      <c r="B39" s="57" t="s">
        <v>109</v>
      </c>
      <c r="C39" s="30">
        <v>256000</v>
      </c>
      <c r="D39" s="30">
        <f t="shared" si="1"/>
        <v>140427.86615469007</v>
      </c>
      <c r="E39" s="16" t="s">
        <v>75</v>
      </c>
      <c r="F39" s="6" t="s">
        <v>19</v>
      </c>
      <c r="G39" s="6">
        <v>100</v>
      </c>
      <c r="H39" s="6">
        <v>0</v>
      </c>
      <c r="I39" s="6" t="s">
        <v>68</v>
      </c>
      <c r="J39" s="6" t="s">
        <v>43</v>
      </c>
      <c r="K39" s="6" t="s">
        <v>22</v>
      </c>
      <c r="L39" s="6" t="s">
        <v>73</v>
      </c>
    </row>
    <row r="40" spans="1:12" s="35" customFormat="1" ht="51">
      <c r="A40" s="26">
        <v>34</v>
      </c>
      <c r="B40" s="58" t="s">
        <v>110</v>
      </c>
      <c r="C40" s="46">
        <v>160000</v>
      </c>
      <c r="D40" s="30">
        <f t="shared" si="1"/>
        <v>87767.41634668129</v>
      </c>
      <c r="E40" s="42" t="s">
        <v>101</v>
      </c>
      <c r="F40" s="34" t="s">
        <v>19</v>
      </c>
      <c r="G40" s="34">
        <v>100</v>
      </c>
      <c r="H40" s="34">
        <v>0</v>
      </c>
      <c r="I40" s="34" t="s">
        <v>45</v>
      </c>
      <c r="J40" s="34" t="s">
        <v>68</v>
      </c>
      <c r="K40" s="34" t="s">
        <v>22</v>
      </c>
      <c r="L40" s="34"/>
    </row>
    <row r="41" spans="1:12">
      <c r="A41" s="68" t="s">
        <v>72</v>
      </c>
      <c r="B41" s="69"/>
      <c r="C41" s="18"/>
      <c r="D41" s="25"/>
      <c r="E41" s="21"/>
      <c r="F41" s="21"/>
      <c r="G41" s="21"/>
      <c r="H41" s="21"/>
      <c r="I41" s="21"/>
      <c r="J41" s="21"/>
      <c r="K41" s="21"/>
      <c r="L41" s="21"/>
    </row>
    <row r="42" spans="1:12" ht="25.5">
      <c r="A42" s="22">
        <v>35</v>
      </c>
      <c r="B42" s="7" t="s">
        <v>30</v>
      </c>
      <c r="C42" s="46">
        <v>80000</v>
      </c>
      <c r="D42" s="46">
        <f>C42/1.823</f>
        <v>43883.708173340645</v>
      </c>
      <c r="E42" s="6" t="s">
        <v>76</v>
      </c>
      <c r="F42" s="6" t="s">
        <v>19</v>
      </c>
      <c r="G42" s="6">
        <v>100</v>
      </c>
      <c r="H42" s="6">
        <v>0</v>
      </c>
      <c r="I42" s="6" t="s">
        <v>44</v>
      </c>
      <c r="J42" s="6" t="s">
        <v>47</v>
      </c>
      <c r="K42" s="6" t="s">
        <v>22</v>
      </c>
      <c r="L42" s="6" t="s">
        <v>73</v>
      </c>
    </row>
    <row r="43" spans="1:12" ht="38.25">
      <c r="A43" s="22">
        <v>36</v>
      </c>
      <c r="B43" s="10" t="s">
        <v>31</v>
      </c>
      <c r="C43" s="46">
        <v>40000</v>
      </c>
      <c r="D43" s="46">
        <f t="shared" ref="D43:D44" si="2">C43/1.823</f>
        <v>21941.854086670322</v>
      </c>
      <c r="E43" s="6" t="s">
        <v>97</v>
      </c>
      <c r="F43" s="6" t="s">
        <v>19</v>
      </c>
      <c r="G43" s="6">
        <v>100</v>
      </c>
      <c r="H43" s="6">
        <v>0</v>
      </c>
      <c r="I43" s="6" t="s">
        <v>44</v>
      </c>
      <c r="J43" s="6" t="s">
        <v>51</v>
      </c>
      <c r="K43" s="6" t="s">
        <v>22</v>
      </c>
      <c r="L43" s="6" t="s">
        <v>73</v>
      </c>
    </row>
    <row r="44" spans="1:12" s="35" customFormat="1" ht="25.5">
      <c r="A44" s="22">
        <v>37</v>
      </c>
      <c r="B44" s="10" t="s">
        <v>108</v>
      </c>
      <c r="C44" s="46">
        <v>150000</v>
      </c>
      <c r="D44" s="46">
        <f t="shared" si="2"/>
        <v>82281.952825013723</v>
      </c>
      <c r="E44" s="34" t="s">
        <v>98</v>
      </c>
      <c r="F44" s="34" t="s">
        <v>19</v>
      </c>
      <c r="G44" s="34">
        <v>100</v>
      </c>
      <c r="H44" s="34">
        <v>0</v>
      </c>
      <c r="I44" s="34" t="s">
        <v>68</v>
      </c>
      <c r="J44" s="34" t="s">
        <v>88</v>
      </c>
      <c r="K44" s="34" t="s">
        <v>22</v>
      </c>
      <c r="L44" s="34" t="s">
        <v>105</v>
      </c>
    </row>
    <row r="45" spans="1:12" s="35" customFormat="1" ht="25.5">
      <c r="A45" s="22">
        <v>38</v>
      </c>
      <c r="B45" s="10" t="s">
        <v>99</v>
      </c>
      <c r="C45" s="46">
        <v>100000</v>
      </c>
      <c r="D45" s="46">
        <f>C45/1.823</f>
        <v>54854.635216675808</v>
      </c>
      <c r="E45" s="34" t="s">
        <v>25</v>
      </c>
      <c r="F45" s="36" t="s">
        <v>19</v>
      </c>
      <c r="G45" s="34">
        <v>100</v>
      </c>
      <c r="H45" s="34">
        <v>0</v>
      </c>
      <c r="I45" s="34" t="s">
        <v>45</v>
      </c>
      <c r="J45" s="34" t="s">
        <v>70</v>
      </c>
      <c r="K45" s="34" t="s">
        <v>22</v>
      </c>
      <c r="L45" s="34" t="s">
        <v>106</v>
      </c>
    </row>
    <row r="46" spans="1:12" s="35" customFormat="1">
      <c r="A46" s="70" t="s">
        <v>107</v>
      </c>
      <c r="B46" s="71"/>
      <c r="C46" s="33">
        <f>SUM(C6:C19)+SUM(C21:C40)+SUM(C42:C45)</f>
        <v>5074400</v>
      </c>
      <c r="D46" s="33">
        <f>SUM(D6:D19)+SUM(D21:D40)+SUM(D42:D45)</f>
        <v>2783543.6081678551</v>
      </c>
      <c r="E46" s="55"/>
      <c r="F46" s="55"/>
      <c r="G46" s="55"/>
      <c r="H46" s="55"/>
      <c r="I46" s="55"/>
      <c r="J46" s="55"/>
      <c r="K46" s="55"/>
      <c r="L46" s="56"/>
    </row>
    <row r="47" spans="1:12" s="35" customFormat="1">
      <c r="A47" s="48"/>
      <c r="B47" s="49"/>
      <c r="C47" s="50"/>
      <c r="D47" s="50"/>
      <c r="E47" s="51"/>
      <c r="F47" s="51"/>
      <c r="G47" s="51"/>
      <c r="H47" s="51"/>
      <c r="I47" s="51"/>
      <c r="J47" s="51"/>
      <c r="K47" s="51"/>
      <c r="L47" s="51"/>
    </row>
    <row r="48" spans="1:12">
      <c r="A48" s="11" t="s">
        <v>104</v>
      </c>
    </row>
    <row r="49" spans="1:2">
      <c r="A49" s="9" t="s">
        <v>101</v>
      </c>
      <c r="B49" s="9" t="s">
        <v>102</v>
      </c>
    </row>
    <row r="50" spans="1:2">
      <c r="A50" s="8" t="s">
        <v>25</v>
      </c>
      <c r="B50" s="8" t="s">
        <v>0</v>
      </c>
    </row>
    <row r="51" spans="1:2">
      <c r="A51" s="9" t="s">
        <v>93</v>
      </c>
      <c r="B51" s="9" t="s">
        <v>94</v>
      </c>
    </row>
    <row r="52" spans="1:2">
      <c r="A52" s="9" t="s">
        <v>95</v>
      </c>
      <c r="B52" s="9" t="s">
        <v>96</v>
      </c>
    </row>
    <row r="53" spans="1:2">
      <c r="A53" s="9"/>
      <c r="B53" s="9"/>
    </row>
    <row r="54" spans="1:2">
      <c r="A54" s="47" t="s">
        <v>103</v>
      </c>
      <c r="B54" s="9"/>
    </row>
    <row r="55" spans="1:2">
      <c r="A55" s="8" t="s">
        <v>2</v>
      </c>
      <c r="B55" s="9" t="s">
        <v>27</v>
      </c>
    </row>
    <row r="56" spans="1:2">
      <c r="A56" s="8" t="s">
        <v>1</v>
      </c>
      <c r="B56" s="9" t="s">
        <v>28</v>
      </c>
    </row>
    <row r="57" spans="1:2">
      <c r="A57" s="9" t="s">
        <v>36</v>
      </c>
      <c r="B57" s="9" t="s">
        <v>71</v>
      </c>
    </row>
    <row r="58" spans="1:2">
      <c r="A58" s="9"/>
      <c r="B58" s="9"/>
    </row>
    <row r="59" spans="1:2" ht="13.5" customHeight="1">
      <c r="A59" s="12" t="s">
        <v>77</v>
      </c>
    </row>
  </sheetData>
  <mergeCells count="16">
    <mergeCell ref="A20:B20"/>
    <mergeCell ref="A5:B5"/>
    <mergeCell ref="A41:B41"/>
    <mergeCell ref="A46:B46"/>
    <mergeCell ref="K3:K4"/>
    <mergeCell ref="L3:L4"/>
    <mergeCell ref="A2:L2"/>
    <mergeCell ref="A1:L1"/>
    <mergeCell ref="A3:A4"/>
    <mergeCell ref="B3:B4"/>
    <mergeCell ref="D3:D4"/>
    <mergeCell ref="E3:E4"/>
    <mergeCell ref="F3:F4"/>
    <mergeCell ref="G3:H3"/>
    <mergeCell ref="C3:C4"/>
    <mergeCell ref="I3:J3"/>
  </mergeCells>
  <pageMargins left="0.39" right="0.3" top="0.46" bottom="0.47" header="0.31496062000000002" footer="0.31496062000000002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D20" sqref="D20"/>
    </sheetView>
  </sheetViews>
  <sheetFormatPr defaultRowHeight="12.75"/>
  <cols>
    <col min="1" max="1" width="12.42578125" customWidth="1"/>
    <col min="2" max="2" width="67.140625" customWidth="1"/>
    <col min="3" max="3" width="27.42578125" customWidth="1"/>
    <col min="4" max="4" width="27.140625" customWidth="1"/>
    <col min="5" max="5" width="20.28515625" bestFit="1" customWidth="1"/>
    <col min="6" max="6" width="21" customWidth="1"/>
    <col min="7" max="7" width="7.28515625" bestFit="1" customWidth="1"/>
    <col min="8" max="8" width="14.85546875" bestFit="1" customWidth="1"/>
    <col min="9" max="9" width="19.42578125" bestFit="1" customWidth="1"/>
    <col min="10" max="10" width="19.7109375" customWidth="1"/>
    <col min="11" max="11" width="33.5703125" customWidth="1"/>
    <col min="12" max="12" width="16.7109375" bestFit="1" customWidth="1"/>
  </cols>
  <sheetData>
    <row r="1" spans="1:14" s="8" customFormat="1">
      <c r="A1" s="62" t="s">
        <v>34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28"/>
      <c r="N1" s="28"/>
    </row>
    <row r="2" spans="1:14" s="8" customFormat="1">
      <c r="A2" s="61" t="s">
        <v>20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4" s="8" customFormat="1">
      <c r="A3" s="59" t="s">
        <v>3</v>
      </c>
      <c r="B3" s="59" t="s">
        <v>15</v>
      </c>
      <c r="C3" s="59" t="s">
        <v>16</v>
      </c>
      <c r="D3" s="59" t="s">
        <v>23</v>
      </c>
      <c r="E3" s="59" t="s">
        <v>4</v>
      </c>
      <c r="F3" s="59" t="s">
        <v>9</v>
      </c>
      <c r="G3" s="63" t="s">
        <v>10</v>
      </c>
      <c r="H3" s="64"/>
      <c r="I3" s="63" t="s">
        <v>5</v>
      </c>
      <c r="J3" s="64"/>
      <c r="K3" s="59" t="s">
        <v>21</v>
      </c>
      <c r="L3" s="59" t="s">
        <v>6</v>
      </c>
    </row>
    <row r="4" spans="1:14" s="8" customFormat="1" ht="38.25">
      <c r="A4" s="60"/>
      <c r="B4" s="60"/>
      <c r="C4" s="65"/>
      <c r="D4" s="60"/>
      <c r="E4" s="60"/>
      <c r="F4" s="60"/>
      <c r="G4" s="5" t="s">
        <v>11</v>
      </c>
      <c r="H4" s="5" t="s">
        <v>12</v>
      </c>
      <c r="I4" s="1" t="s">
        <v>7</v>
      </c>
      <c r="J4" s="1" t="s">
        <v>8</v>
      </c>
      <c r="K4" s="60"/>
      <c r="L4" s="60"/>
    </row>
    <row r="5" spans="1:14" s="8" customFormat="1">
      <c r="A5" s="68" t="s">
        <v>13</v>
      </c>
      <c r="B5" s="69"/>
      <c r="C5" s="20"/>
      <c r="D5" s="19"/>
      <c r="E5" s="21"/>
      <c r="F5" s="21"/>
      <c r="G5" s="21"/>
      <c r="H5" s="21"/>
      <c r="I5" s="21"/>
      <c r="J5" s="19"/>
      <c r="K5" s="21"/>
      <c r="L5" s="21"/>
    </row>
    <row r="6" spans="1:14" s="35" customFormat="1">
      <c r="A6" s="31">
        <v>1</v>
      </c>
      <c r="B6" s="37" t="s">
        <v>52</v>
      </c>
      <c r="C6" s="23">
        <v>1340359.96</v>
      </c>
      <c r="D6" s="33">
        <f>C6/1.823</f>
        <v>735249.56664838176</v>
      </c>
      <c r="E6" s="34" t="s">
        <v>2</v>
      </c>
      <c r="F6" s="34" t="s">
        <v>18</v>
      </c>
      <c r="G6" s="34">
        <v>100</v>
      </c>
      <c r="H6" s="34">
        <v>0</v>
      </c>
      <c r="I6" s="34" t="s">
        <v>39</v>
      </c>
      <c r="J6" s="34" t="s">
        <v>53</v>
      </c>
      <c r="K6" s="34" t="s">
        <v>35</v>
      </c>
      <c r="L6" s="34" t="s">
        <v>73</v>
      </c>
      <c r="M6" s="38"/>
      <c r="N6" s="38"/>
    </row>
    <row r="7" spans="1:14" s="35" customFormat="1">
      <c r="A7" s="31">
        <v>2</v>
      </c>
      <c r="B7" s="32" t="s">
        <v>17</v>
      </c>
      <c r="C7" s="23">
        <v>398228.56</v>
      </c>
      <c r="D7" s="33">
        <f t="shared" ref="D7:D8" si="0">C7/1.823</f>
        <v>218446.82391662095</v>
      </c>
      <c r="E7" s="34" t="s">
        <v>1</v>
      </c>
      <c r="F7" s="34" t="s">
        <v>18</v>
      </c>
      <c r="G7" s="34">
        <v>100</v>
      </c>
      <c r="H7" s="34">
        <v>0</v>
      </c>
      <c r="I7" s="34" t="s">
        <v>39</v>
      </c>
      <c r="J7" s="34" t="s">
        <v>51</v>
      </c>
      <c r="K7" s="34" t="s">
        <v>35</v>
      </c>
      <c r="L7" s="34" t="s">
        <v>73</v>
      </c>
    </row>
    <row r="8" spans="1:14" s="35" customFormat="1">
      <c r="A8" s="31">
        <v>3</v>
      </c>
      <c r="B8" s="14" t="s">
        <v>32</v>
      </c>
      <c r="C8" s="24">
        <v>207300.06</v>
      </c>
      <c r="D8" s="33">
        <f t="shared" si="0"/>
        <v>113713.69171695008</v>
      </c>
      <c r="E8" s="36" t="s">
        <v>36</v>
      </c>
      <c r="F8" s="36" t="s">
        <v>18</v>
      </c>
      <c r="G8" s="34">
        <v>100</v>
      </c>
      <c r="H8" s="34">
        <v>0</v>
      </c>
      <c r="I8" s="34" t="s">
        <v>40</v>
      </c>
      <c r="J8" s="34" t="s">
        <v>42</v>
      </c>
      <c r="K8" s="34" t="s">
        <v>35</v>
      </c>
      <c r="L8" s="34" t="s">
        <v>73</v>
      </c>
    </row>
    <row r="9" spans="1:14">
      <c r="A9" s="66" t="s">
        <v>14</v>
      </c>
      <c r="B9" s="67"/>
      <c r="C9" s="17"/>
      <c r="D9" s="25"/>
      <c r="E9" s="2"/>
      <c r="F9" s="2"/>
      <c r="G9" s="3"/>
      <c r="H9" s="3"/>
      <c r="I9" s="3"/>
      <c r="J9" s="3"/>
      <c r="K9" s="3"/>
      <c r="L9" s="4"/>
    </row>
    <row r="10" spans="1:14">
      <c r="A10" s="43">
        <v>4</v>
      </c>
      <c r="B10" s="44" t="s">
        <v>24</v>
      </c>
      <c r="C10" s="24">
        <v>48422</v>
      </c>
      <c r="D10" s="24">
        <v>28128.31</v>
      </c>
      <c r="E10" s="43" t="s">
        <v>25</v>
      </c>
      <c r="F10" s="43" t="s">
        <v>19</v>
      </c>
      <c r="G10" s="45">
        <v>100</v>
      </c>
      <c r="H10" s="45">
        <v>0</v>
      </c>
      <c r="I10" s="34" t="s">
        <v>39</v>
      </c>
      <c r="J10" s="34" t="s">
        <v>44</v>
      </c>
      <c r="K10" s="34" t="s">
        <v>35</v>
      </c>
      <c r="L10" s="34" t="s">
        <v>100</v>
      </c>
    </row>
    <row r="11" spans="1:14">
      <c r="A11" s="43">
        <v>5</v>
      </c>
      <c r="B11" s="44" t="s">
        <v>33</v>
      </c>
      <c r="C11" s="24">
        <v>15907.99</v>
      </c>
      <c r="D11" s="24">
        <v>9326.23</v>
      </c>
      <c r="E11" s="43" t="s">
        <v>25</v>
      </c>
      <c r="F11" s="43" t="s">
        <v>19</v>
      </c>
      <c r="G11" s="45">
        <v>100</v>
      </c>
      <c r="H11" s="45">
        <v>0</v>
      </c>
      <c r="I11" s="34" t="s">
        <v>44</v>
      </c>
      <c r="J11" s="34" t="s">
        <v>41</v>
      </c>
      <c r="K11" s="34" t="s">
        <v>35</v>
      </c>
      <c r="L11" s="34" t="s">
        <v>100</v>
      </c>
    </row>
    <row r="12" spans="1:14">
      <c r="A12" s="68" t="s">
        <v>72</v>
      </c>
      <c r="B12" s="69"/>
      <c r="C12" s="18"/>
      <c r="D12" s="25"/>
      <c r="E12" s="21"/>
      <c r="F12" s="21"/>
      <c r="G12" s="21"/>
      <c r="H12" s="21"/>
      <c r="I12" s="21"/>
      <c r="J12" s="21"/>
      <c r="K12" s="21"/>
      <c r="L12" s="21"/>
    </row>
    <row r="13" spans="1:14">
      <c r="A13" s="31">
        <v>6</v>
      </c>
      <c r="B13" s="10" t="s">
        <v>26</v>
      </c>
      <c r="C13" s="23">
        <v>108000</v>
      </c>
      <c r="D13" s="23">
        <f t="shared" ref="D13" si="1">C13/1.823</f>
        <v>59243.006034009879</v>
      </c>
      <c r="E13" s="34" t="s">
        <v>25</v>
      </c>
      <c r="F13" s="34" t="s">
        <v>19</v>
      </c>
      <c r="G13" s="34">
        <v>100</v>
      </c>
      <c r="H13" s="34">
        <v>0</v>
      </c>
      <c r="I13" s="34" t="s">
        <v>44</v>
      </c>
      <c r="J13" s="34" t="s">
        <v>47</v>
      </c>
      <c r="K13" s="34" t="s">
        <v>35</v>
      </c>
      <c r="L13" s="34" t="s">
        <v>73</v>
      </c>
    </row>
    <row r="14" spans="1:14">
      <c r="A14" s="72" t="s">
        <v>107</v>
      </c>
      <c r="B14" s="73"/>
      <c r="C14" s="54">
        <f>SUM(C6:C8)+SUM(C10:C11)+C13</f>
        <v>2118218.5700000003</v>
      </c>
      <c r="D14" s="54">
        <f>SUM(D6:D8)+SUM(D10:D11)+D13</f>
        <v>1164107.6283159626</v>
      </c>
      <c r="E14" s="52"/>
      <c r="F14" s="52"/>
      <c r="G14" s="52"/>
      <c r="H14" s="52"/>
      <c r="I14" s="52"/>
      <c r="J14" s="52"/>
      <c r="K14" s="52"/>
      <c r="L14" s="53"/>
    </row>
  </sheetData>
  <mergeCells count="16">
    <mergeCell ref="A14:B14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K3:K4"/>
    <mergeCell ref="L3:L4"/>
    <mergeCell ref="A5:B5"/>
    <mergeCell ref="A9:B9"/>
    <mergeCell ref="A12:B12"/>
    <mergeCell ref="I3:J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F2048A4FEEFF2458119A0FF3E3BC59D" ma:contentTypeVersion="3519" ma:contentTypeDescription="The base project type from which other project content types inherit their information." ma:contentTypeScope="" ma:versionID="47a298307a7dd008edef1e1e592843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83e31f15f72b1ee44b25c35a9e361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02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R0002667431</Record_x0020_Number>
    <Key_x0020_Document xmlns="cdc7663a-08f0-4737-9e8c-148ce897a09c">false</Key_x0020_Document>
    <Division_x0020_or_x0020_Unit xmlns="cdc7663a-08f0-4737-9e8c-148ce897a09c">CSC/CBR</Division_x0020_or_x0020_Unit>
    <Other_x0020_Author xmlns="cdc7663a-08f0-4737-9e8c-148ce897a09c" xsi:nil="true"/>
    <IDBDocs_x0020_Number xmlns="cdc7663a-08f0-4737-9e8c-148ce897a09c">36540609</IDBDocs_x0020_Number>
    <Document_x0020_Author xmlns="cdc7663a-08f0-4737-9e8c-148ce897a09c">Sierra Gonzalez, Eduardo</Document_x0020_Author>
    <Operation_x0020_Type xmlns="cdc7663a-08f0-4737-9e8c-148ce897a09c" xsi:nil="true"/>
    <TaxCatchAll xmlns="cdc7663a-08f0-4737-9e8c-148ce897a09c"/>
    <Fiscal_x0020_Year_x0020_IDB xmlns="cdc7663a-08f0-4737-9e8c-148ce897a09c">2011</Fiscal_x0020_Year_x0020_IDB>
    <Project_x0020_Number xmlns="cdc7663a-08f0-4737-9e8c-148ce897a09c">BR-L1021</Project_x0020_Number>
    <Package_x0020_Code xmlns="cdc7663a-08f0-4737-9e8c-148ce897a09c" xsi:nil="true"/>
    <Migration_x0020_Info xmlns="cdc7663a-08f0-4737-9e8c-148ce897a09c">MS EXCELPAProcurement Plan0NPO-BR-L1021-GS11248711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 FULL DOC</Identifier>
    <Document_x0020_Language_x0020_IDB xmlns="cdc7663a-08f0-4737-9e8c-148ce897a09c">Portuguese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EZSHARE-489612460-281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https://idbg.sharepoint.com/teams/EZ-BR-LON/BR-L1021/_layouts/15/DocIdRedir.aspx?ID=EZSHARE-489612460-281</Url>
      <Description>EZSHARE-489612460-281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CBB25F0B-E0AA-4BD4-AE3A-16B0BB9E8AA9}"/>
</file>

<file path=customXml/itemProps10.xml><?xml version="1.0" encoding="utf-8"?>
<ds:datastoreItem xmlns:ds="http://schemas.openxmlformats.org/officeDocument/2006/customXml" ds:itemID="{FB0914F4-A40C-4C7E-B4EB-38AB308F5852}"/>
</file>

<file path=customXml/itemProps11.xml><?xml version="1.0" encoding="utf-8"?>
<ds:datastoreItem xmlns:ds="http://schemas.openxmlformats.org/officeDocument/2006/customXml" ds:itemID="{7D54B3B6-10F1-4A71-A093-F01512AD50CF}"/>
</file>

<file path=customXml/itemProps2.xml><?xml version="1.0" encoding="utf-8"?>
<ds:datastoreItem xmlns:ds="http://schemas.openxmlformats.org/officeDocument/2006/customXml" ds:itemID="{6DEEDE60-77AA-4C24-8B02-B1D5B6C05662}"/>
</file>

<file path=customXml/itemProps3.xml><?xml version="1.0" encoding="utf-8"?>
<ds:datastoreItem xmlns:ds="http://schemas.openxmlformats.org/officeDocument/2006/customXml" ds:itemID="{33C0C3C0-84D5-4EAF-BAA7-E0A44C1BAEBE}"/>
</file>

<file path=customXml/itemProps4.xml><?xml version="1.0" encoding="utf-8"?>
<ds:datastoreItem xmlns:ds="http://schemas.openxmlformats.org/officeDocument/2006/customXml" ds:itemID="{9DB1D74A-5303-4E2F-A034-374AA4D971D2}"/>
</file>

<file path=customXml/itemProps5.xml><?xml version="1.0" encoding="utf-8"?>
<ds:datastoreItem xmlns:ds="http://schemas.openxmlformats.org/officeDocument/2006/customXml" ds:itemID="{53A6A342-2D6E-4CB1-8FDC-6ED80E333962}"/>
</file>

<file path=customXml/itemProps6.xml><?xml version="1.0" encoding="utf-8"?>
<ds:datastoreItem xmlns:ds="http://schemas.openxmlformats.org/officeDocument/2006/customXml" ds:itemID="{F682AAFB-6725-4F01-A582-30FEE28EE9D2}"/>
</file>

<file path=customXml/itemProps7.xml><?xml version="1.0" encoding="utf-8"?>
<ds:datastoreItem xmlns:ds="http://schemas.openxmlformats.org/officeDocument/2006/customXml" ds:itemID="{70E69771-E7B2-4F37-B5E5-5F769E2505F3}"/>
</file>

<file path=customXml/itemProps8.xml><?xml version="1.0" encoding="utf-8"?>
<ds:datastoreItem xmlns:ds="http://schemas.openxmlformats.org/officeDocument/2006/customXml" ds:itemID="{43517382-7420-4781-96D7-70BCF05C9FA6}"/>
</file>

<file path=customXml/itemProps9.xml><?xml version="1.0" encoding="utf-8"?>
<ds:datastoreItem xmlns:ds="http://schemas.openxmlformats.org/officeDocument/2006/customXml" ds:itemID="{50DB1F4A-2949-4503-8D69-696C8635F4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contratar</vt:lpstr>
      <vt:lpstr>contratado</vt:lpstr>
    </vt:vector>
  </TitlesOfParts>
  <Company>SECTI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BR-L1021</dc:title>
  <dc:creator>verena</dc:creator>
  <cp:lastModifiedBy>miriamd</cp:lastModifiedBy>
  <cp:lastPrinted>2011-09-26T18:43:41Z</cp:lastPrinted>
  <dcterms:created xsi:type="dcterms:W3CDTF">2006-04-10T14:04:44Z</dcterms:created>
  <dcterms:modified xsi:type="dcterms:W3CDTF">2011-11-23T17:16:58Z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0x010100ACF722E9F6B0B149B0CD8BE2560A6672007F2048A4FEEFF2458119A0FF3E3BC59D</vt:lpwstr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6" name="Disclosure Activity">
    <vt:lpwstr>Procurement Plan</vt:lpwstr>
  </property>
  <property fmtid="{D5CDD505-2E9C-101B-9397-08002B2CF9AE}" pid="20" name="Webtopic">
    <vt:lpwstr>Generic</vt:lpwstr>
  </property>
  <property fmtid="{D5CDD505-2E9C-101B-9397-08002B2CF9AE}" pid="22" name="Disclosed">
    <vt:bool>true</vt:bool>
  </property>
  <property fmtid="{D5CDD505-2E9C-101B-9397-08002B2CF9AE}" pid="23" name="_dlc_DocIdItemGuid">
    <vt:lpwstr>162ec3f7-01f9-4501-910e-6d8cb5db2038</vt:lpwstr>
  </property>
</Properties>
</file>