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a\Desktop\2018\OPERATIONS\BL-T1113\"/>
    </mc:Choice>
  </mc:AlternateContent>
  <xr:revisionPtr revIDLastSave="0" documentId="102_{6B8E224B-C63E-4750-9E56-0D3A9452551F}" xr6:coauthVersionLast="40" xr6:coauthVersionMax="40" xr10:uidLastSave="{00000000-0000-0000-0000-000000000000}"/>
  <bookViews>
    <workbookView xWindow="0" yWindow="0" windowWidth="19200" windowHeight="6960" xr2:uid="{00000000-000D-0000-FFFF-FFFF00000000}"/>
  </bookViews>
  <sheets>
    <sheet name="Procurement Pla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H28" i="1"/>
  <c r="H27" i="1"/>
  <c r="K16" i="1"/>
  <c r="J28" i="1"/>
  <c r="I28" i="1"/>
  <c r="K23" i="1"/>
  <c r="K28" i="1"/>
</calcChain>
</file>

<file path=xl/sharedStrings.xml><?xml version="1.0" encoding="utf-8"?>
<sst xmlns="http://schemas.openxmlformats.org/spreadsheetml/2006/main" count="137" uniqueCount="86">
  <si>
    <t>Inter-American Development Bank</t>
  </si>
  <si>
    <t>CSD/CCS</t>
  </si>
  <si>
    <r>
      <t>PROCUREMENT PLAN FOR</t>
    </r>
    <r>
      <rPr>
        <b/>
        <sz val="11"/>
        <rFont val="Calibri"/>
        <family val="2"/>
        <scheme val="minor"/>
      </rPr>
      <t xml:space="preserve"> BANK EXECUTED OPERATIONS</t>
    </r>
  </si>
  <si>
    <t>Country: Belize</t>
  </si>
  <si>
    <r>
      <t xml:space="preserve">Executing Agency:  </t>
    </r>
    <r>
      <rPr>
        <sz val="11"/>
        <rFont val="Calibri"/>
        <family val="2"/>
        <scheme val="minor"/>
      </rPr>
      <t>IDB</t>
    </r>
  </si>
  <si>
    <r>
      <t xml:space="preserve">UDR: </t>
    </r>
    <r>
      <rPr>
        <sz val="10"/>
        <rFont val="Calibri"/>
        <family val="2"/>
        <scheme val="minor"/>
      </rPr>
      <t>CSD/CCS</t>
    </r>
  </si>
  <si>
    <t>Project number: BL-T1113</t>
  </si>
  <si>
    <r>
      <t xml:space="preserve">Title of Project: </t>
    </r>
    <r>
      <rPr>
        <sz val="11"/>
        <rFont val="Calibri"/>
        <family val="2"/>
        <scheme val="minor"/>
      </rPr>
      <t xml:space="preserve">Belize Shrimp Biosecurity Aquaculture Zone Management Project
</t>
    </r>
  </si>
  <si>
    <r>
      <t xml:space="preserve">Period covered by the Plan:  </t>
    </r>
    <r>
      <rPr>
        <sz val="11"/>
        <rFont val="Calibri"/>
        <family val="2"/>
        <scheme val="minor"/>
      </rPr>
      <t>Septmeber 2018 - August 2021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</si>
  <si>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</si>
  <si>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</si>
  <si>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</si>
  <si>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</si>
  <si>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</si>
  <si>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</si>
  <si>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</si>
  <si>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</si>
  <si>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</si>
  <si>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</si>
  <si>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</si>
  <si>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</si>
  <si>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</si>
  <si>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</si>
  <si>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</si>
  <si>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</si>
  <si>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</si>
  <si>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</si>
  <si>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</si>
  <si>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</si>
  <si>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</si>
  <si>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</si>
  <si>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</si>
  <si>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</si>
  <si>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</si>
  <si>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</si>
  <si>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</si>
  <si>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</si>
  <si>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Cluster Manager to support implementation and monitoring of cluster project</t>
  </si>
  <si>
    <t>ICQ</t>
  </si>
  <si>
    <t>Lump Sum</t>
  </si>
  <si>
    <t>24 months</t>
  </si>
  <si>
    <t>Expert to develop biosecurity control measures and regulations</t>
  </si>
  <si>
    <t>9 months</t>
  </si>
  <si>
    <t>C. Non consulting services</t>
  </si>
  <si>
    <t>Corporate Procurement (GN-2303)</t>
  </si>
  <si>
    <t>Travel and related expenses for trade shows and other promotion/marketing activities to communicate project results with premium markets</t>
  </si>
  <si>
    <t>n/a</t>
  </si>
  <si>
    <t>Consulting Firm                (GN-2765)</t>
  </si>
  <si>
    <t>Conduct Biosecurity Risk Assessment, and Develop Biosecurity Aquaculture Zone Management Plan</t>
  </si>
  <si>
    <t>SCS</t>
  </si>
  <si>
    <t>Technical Assistance to implement new technology and improved culture methods for disease control</t>
  </si>
  <si>
    <t>Component 2</t>
  </si>
  <si>
    <t>Technical Assistance to Intensify and improve the pathogens surveillance and monitoring in Belize’s shrimp production zone</t>
  </si>
  <si>
    <t>Develop an online database to establish relationships between pond conditions and the prevalence of pathogens</t>
  </si>
  <si>
    <t>Develop early warning system for data collection and epidemiological data analysis</t>
  </si>
  <si>
    <t>Component 3</t>
  </si>
  <si>
    <t>Capacity building in Biosecurity protocols and standards</t>
  </si>
  <si>
    <t>Develop standardized and systematic data collection system among cluster members</t>
  </si>
  <si>
    <t>5 months</t>
  </si>
  <si>
    <t>Study tours to learn new technologies/best practices for disease management in other shrimp production regions</t>
  </si>
  <si>
    <t>Least-Cost Selection</t>
  </si>
  <si>
    <t xml:space="preserve">Hosting of conferences in shrimp production best management practices </t>
  </si>
  <si>
    <t xml:space="preserve">Training and capacity building on new technologies and best practices for Shrimp Aquaculture Production Systems </t>
  </si>
  <si>
    <t>Prepared by:</t>
  </si>
  <si>
    <t>Gerard Alleng (CSD/CSS)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</si>
  <si>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</si>
  <si>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</si>
  <si>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</si>
  <si>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</si>
  <si>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</si>
  <si>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</si>
  <si>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</si>
  <si>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</si>
  <si>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</si>
  <si>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</si>
  <si>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</si>
  <si>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</si>
  <si>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</si>
  <si>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</si>
  <si>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</si>
  <si>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</si>
  <si>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Goods included in Cons. Firm RFP</t>
  </si>
  <si>
    <t>Component 4</t>
  </si>
  <si>
    <t>FCS</t>
  </si>
  <si>
    <t>Component 5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</si>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</sst>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0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4" fillId="0" borderId="0" xfId="0" applyFont="1" applyBorder="1"/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8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0" borderId="0" xfId="0" applyFont="1"/>
    <xf numFmtId="0" fontId="8" fillId="0" borderId="39" xfId="3" applyFont="1" applyFill="1" applyBorder="1" applyAlignment="1">
      <alignment vertical="center" wrapText="1"/>
    </xf>
    <xf numFmtId="0" fontId="0" fillId="4" borderId="16" xfId="0" applyFont="1" applyFill="1" applyBorder="1"/>
    <xf numFmtId="0" fontId="11" fillId="0" borderId="13" xfId="0" applyFont="1" applyBorder="1"/>
    <xf numFmtId="0" fontId="11" fillId="0" borderId="0" xfId="0" applyFont="1" applyBorder="1"/>
    <xf numFmtId="164" fontId="11" fillId="0" borderId="0" xfId="2" applyNumberFormat="1" applyFont="1" applyBorder="1"/>
    <xf numFmtId="9" fontId="11" fillId="0" borderId="0" xfId="2" applyFont="1" applyBorder="1"/>
    <xf numFmtId="0" fontId="11" fillId="0" borderId="14" xfId="0" applyFont="1" applyBorder="1"/>
    <xf numFmtId="0" fontId="11" fillId="0" borderId="7" xfId="0" applyFont="1" applyBorder="1" applyAlignment="1">
      <alignment vertical="center"/>
    </xf>
    <xf numFmtId="0" fontId="7" fillId="0" borderId="7" xfId="0" applyFont="1" applyBorder="1" applyAlignment="1">
      <alignment horizontal="left"/>
    </xf>
    <xf numFmtId="165" fontId="13" fillId="0" borderId="27" xfId="1" applyNumberFormat="1" applyFont="1" applyBorder="1" applyAlignment="1">
      <alignment horizontal="left"/>
    </xf>
    <xf numFmtId="0" fontId="13" fillId="0" borderId="4" xfId="0" applyFont="1" applyBorder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3" fillId="0" borderId="5" xfId="0" applyFont="1" applyBorder="1"/>
    <xf numFmtId="164" fontId="13" fillId="0" borderId="5" xfId="2" applyNumberFormat="1" applyFont="1" applyBorder="1"/>
    <xf numFmtId="9" fontId="13" fillId="0" borderId="5" xfId="2" applyFont="1" applyBorder="1"/>
    <xf numFmtId="166" fontId="13" fillId="0" borderId="5" xfId="0" applyNumberFormat="1" applyFont="1" applyBorder="1"/>
    <xf numFmtId="0" fontId="13" fillId="0" borderId="7" xfId="0" applyFont="1" applyBorder="1"/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165" fontId="13" fillId="0" borderId="5" xfId="1" applyNumberFormat="1" applyFont="1" applyFill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9" fontId="13" fillId="0" borderId="5" xfId="2" applyFont="1" applyBorder="1" applyAlignment="1">
      <alignment vertical="center"/>
    </xf>
    <xf numFmtId="0" fontId="13" fillId="0" borderId="5" xfId="0" applyFont="1" applyFill="1" applyBorder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12" fillId="0" borderId="9" xfId="0" applyFont="1" applyBorder="1" applyAlignment="1">
      <alignment horizontal="right" vertical="center"/>
    </xf>
    <xf numFmtId="165" fontId="13" fillId="0" borderId="5" xfId="1" applyNumberFormat="1" applyFont="1" applyFill="1" applyBorder="1" applyAlignment="1">
      <alignment horizontal="center" vertical="center"/>
    </xf>
    <xf numFmtId="166" fontId="13" fillId="0" borderId="5" xfId="0" applyNumberFormat="1" applyFont="1" applyBorder="1" applyAlignment="1">
      <alignment vertical="center"/>
    </xf>
    <xf numFmtId="166" fontId="13" fillId="0" borderId="38" xfId="0" applyNumberFormat="1" applyFont="1" applyBorder="1" applyAlignment="1">
      <alignment vertical="center"/>
    </xf>
    <xf numFmtId="166" fontId="13" fillId="0" borderId="6" xfId="0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/>
    <xf numFmtId="0" fontId="13" fillId="0" borderId="9" xfId="0" applyFont="1" applyBorder="1"/>
    <xf numFmtId="0" fontId="13" fillId="0" borderId="5" xfId="2" applyNumberFormat="1" applyFont="1" applyBorder="1" applyAlignment="1">
      <alignment vertical="center"/>
    </xf>
    <xf numFmtId="0" fontId="13" fillId="0" borderId="9" xfId="2" applyNumberFormat="1" applyFont="1" applyBorder="1"/>
    <xf numFmtId="166" fontId="13" fillId="0" borderId="9" xfId="0" applyNumberFormat="1" applyFont="1" applyBorder="1"/>
    <xf numFmtId="166" fontId="13" fillId="0" borderId="10" xfId="0" applyNumberFormat="1" applyFont="1" applyBorder="1"/>
    <xf numFmtId="0" fontId="13" fillId="0" borderId="17" xfId="0" applyFont="1" applyBorder="1"/>
    <xf numFmtId="0" fontId="12" fillId="0" borderId="9" xfId="0" applyFont="1" applyBorder="1" applyAlignment="1">
      <alignment horizontal="center" vertical="center"/>
    </xf>
    <xf numFmtId="165" fontId="12" fillId="0" borderId="9" xfId="1" applyNumberFormat="1" applyFont="1" applyBorder="1" applyAlignment="1">
      <alignment horizontal="left" vertical="center"/>
    </xf>
    <xf numFmtId="0" fontId="12" fillId="3" borderId="9" xfId="0" applyFont="1" applyFill="1" applyBorder="1" applyAlignment="1">
      <alignment horizontal="left" vertical="center"/>
    </xf>
    <xf numFmtId="164" fontId="12" fillId="0" borderId="9" xfId="2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9" fillId="0" borderId="35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/>
    </xf>
    <xf numFmtId="0" fontId="12" fillId="0" borderId="25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11" xfId="0" applyFont="1" applyBorder="1" applyAlignment="1">
      <alignment horizontal="left" wrapText="1"/>
    </xf>
    <xf numFmtId="0" fontId="12" fillId="0" borderId="11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164" fontId="13" fillId="0" borderId="27" xfId="2" applyNumberFormat="1" applyFont="1" applyBorder="1" applyAlignment="1">
      <alignment horizontal="center"/>
    </xf>
    <xf numFmtId="164" fontId="13" fillId="0" borderId="29" xfId="2" applyNumberFormat="1" applyFont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/>
    </xf>
    <xf numFmtId="0" fontId="13" fillId="0" borderId="27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zoomScale="60" zoomScaleNormal="60" workbookViewId="0" xr3:uid="{AEA406A1-0E4B-5B11-9CD5-51D6E497D94C}">
      <selection activeCell="M2" sqref="M2"/>
    </sheetView>
  </sheetViews>
  <sheetFormatPr defaultColWidth="8.85546875" defaultRowHeight="14.45" outlineLevelRow="1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7.140625" style="1" customWidth="1"/>
    <col min="6" max="6" width="13.28515625" style="1" customWidth="1"/>
    <col min="7" max="7" width="15.85546875" style="1" customWidth="1"/>
    <col min="8" max="8" width="16.42578125" style="1" customWidth="1"/>
    <col min="9" max="9" width="12.85546875" style="2" customWidth="1"/>
    <col min="10" max="10" width="13.140625" style="1" customWidth="1"/>
    <col min="11" max="11" width="10.85546875" style="3" customWidth="1"/>
    <col min="12" max="14" width="13.7109375" style="1" customWidth="1"/>
    <col min="15" max="15" width="30.85546875" style="1" customWidth="1"/>
    <col min="16" max="17" width="8.85546875" style="1"/>
    <col min="18" max="18" width="7.28515625" style="1" customWidth="1"/>
    <col min="19" max="19" width="1.42578125" style="1" hidden="1" customWidth="1"/>
    <col min="20" max="16384" width="8.85546875" style="1"/>
  </cols>
  <sheetData>
    <row r="1" spans="1:21" ht="14.65" customHeight="1">
      <c r="A1" s="23"/>
      <c r="B1" s="23"/>
      <c r="C1" s="23"/>
      <c r="D1" s="23"/>
      <c r="E1" s="23"/>
      <c r="F1" s="23"/>
      <c r="G1" s="23"/>
      <c r="H1" s="23"/>
      <c r="I1" s="24"/>
      <c r="J1" s="23"/>
      <c r="K1" s="25"/>
      <c r="L1" s="23"/>
      <c r="M1" s="23" t="s">
        <v>0</v>
      </c>
      <c r="N1" s="23"/>
      <c r="O1" s="23"/>
      <c r="P1" s="23"/>
      <c r="Q1" s="23"/>
      <c r="R1" s="23"/>
      <c r="S1" s="23"/>
      <c r="T1" s="23"/>
      <c r="U1" s="23"/>
    </row>
    <row r="2" spans="1:21" ht="14.65" customHeight="1">
      <c r="A2" s="23"/>
      <c r="B2" s="23"/>
      <c r="C2" s="23"/>
      <c r="D2" s="23"/>
      <c r="E2" s="23"/>
      <c r="F2" s="23"/>
      <c r="G2" s="23"/>
      <c r="H2" s="23"/>
      <c r="I2" s="24"/>
      <c r="J2" s="23"/>
      <c r="K2" s="25"/>
      <c r="L2" s="23"/>
      <c r="M2" s="36" t="s">
        <v>1</v>
      </c>
      <c r="N2" s="23"/>
      <c r="O2" s="23"/>
      <c r="P2" s="23"/>
      <c r="Q2" s="23"/>
      <c r="R2" s="23"/>
      <c r="S2" s="23"/>
      <c r="T2" s="23"/>
      <c r="U2" s="23"/>
    </row>
    <row r="3" spans="1:21" ht="9" customHeight="1" thickBot="1">
      <c r="A3" s="23"/>
      <c r="B3" s="23"/>
      <c r="C3" s="23"/>
      <c r="D3" s="23"/>
      <c r="E3" s="23"/>
      <c r="F3" s="23"/>
      <c r="G3" s="23"/>
      <c r="H3" s="23"/>
      <c r="I3" s="24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24.75" customHeight="1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6"/>
      <c r="Q4" s="26"/>
      <c r="R4" s="26"/>
      <c r="S4" s="26"/>
      <c r="T4" s="26"/>
      <c r="U4" s="26"/>
    </row>
    <row r="5" spans="1:21" ht="14.65" customHeight="1">
      <c r="A5" s="87" t="s">
        <v>3</v>
      </c>
      <c r="B5" s="88"/>
      <c r="C5" s="88"/>
      <c r="D5" s="88"/>
      <c r="E5" s="88"/>
      <c r="F5" s="89"/>
      <c r="G5" s="88" t="s">
        <v>4</v>
      </c>
      <c r="H5" s="88"/>
      <c r="I5" s="88"/>
      <c r="J5" s="88"/>
      <c r="K5" s="88"/>
      <c r="L5" s="88"/>
      <c r="M5" s="88"/>
      <c r="N5" s="89"/>
      <c r="O5" s="45" t="s">
        <v>5</v>
      </c>
      <c r="P5" s="23"/>
      <c r="Q5" s="23"/>
      <c r="R5" s="23"/>
      <c r="S5" s="23"/>
      <c r="T5" s="23"/>
      <c r="U5" s="23"/>
    </row>
    <row r="6" spans="1:21" ht="15" customHeight="1">
      <c r="A6" s="87" t="s">
        <v>6</v>
      </c>
      <c r="B6" s="88"/>
      <c r="C6" s="88"/>
      <c r="D6" s="88"/>
      <c r="E6" s="89"/>
      <c r="F6" s="90" t="s">
        <v>7</v>
      </c>
      <c r="G6" s="91"/>
      <c r="H6" s="91"/>
      <c r="I6" s="91"/>
      <c r="J6" s="91"/>
      <c r="K6" s="91"/>
      <c r="L6" s="91"/>
      <c r="M6" s="91"/>
      <c r="N6" s="91"/>
      <c r="O6" s="92"/>
      <c r="P6" s="23"/>
      <c r="Q6" s="23"/>
      <c r="R6" s="23"/>
      <c r="S6" s="23"/>
      <c r="T6" s="23"/>
      <c r="U6" s="23"/>
    </row>
    <row r="7" spans="1:21" ht="20.25" customHeight="1" thickBot="1">
      <c r="A7" s="93" t="s">
        <v>8</v>
      </c>
      <c r="B7" s="94"/>
      <c r="C7" s="94"/>
      <c r="D7" s="94"/>
      <c r="E7" s="95"/>
      <c r="F7" s="114" t="s">
        <v>9</v>
      </c>
      <c r="G7" s="115"/>
      <c r="H7" s="46">
        <v>400000</v>
      </c>
      <c r="I7" s="96"/>
      <c r="J7" s="96"/>
      <c r="K7" s="96"/>
      <c r="L7" s="96"/>
      <c r="M7" s="96"/>
      <c r="N7" s="96"/>
      <c r="O7" s="97"/>
      <c r="P7" s="23"/>
      <c r="Q7" s="23"/>
      <c r="R7" s="23"/>
      <c r="S7" s="23"/>
      <c r="T7" s="23"/>
      <c r="U7" s="23"/>
    </row>
    <row r="8" spans="1:21" ht="4.7" customHeight="1">
      <c r="A8" s="39"/>
      <c r="B8" s="40"/>
      <c r="C8" s="40"/>
      <c r="D8" s="40"/>
      <c r="E8" s="40"/>
      <c r="F8" s="40"/>
      <c r="G8" s="40"/>
      <c r="H8" s="40"/>
      <c r="I8" s="41"/>
      <c r="J8" s="40"/>
      <c r="K8" s="42"/>
      <c r="L8" s="40"/>
      <c r="M8" s="40"/>
      <c r="N8" s="40"/>
      <c r="O8" s="43"/>
      <c r="P8" s="23"/>
      <c r="Q8" s="23"/>
      <c r="R8" s="23"/>
      <c r="S8" s="23"/>
      <c r="T8" s="23"/>
      <c r="U8" s="23"/>
    </row>
    <row r="9" spans="1:21" ht="39" customHeight="1">
      <c r="A9" s="116" t="s">
        <v>10</v>
      </c>
      <c r="B9" s="101" t="s">
        <v>11</v>
      </c>
      <c r="C9" s="101" t="s">
        <v>12</v>
      </c>
      <c r="D9" s="101" t="s">
        <v>13</v>
      </c>
      <c r="E9" s="101" t="s">
        <v>14</v>
      </c>
      <c r="F9" s="101" t="s">
        <v>15</v>
      </c>
      <c r="G9" s="101" t="s">
        <v>16</v>
      </c>
      <c r="H9" s="98" t="s">
        <v>17</v>
      </c>
      <c r="I9" s="99"/>
      <c r="J9" s="99"/>
      <c r="K9" s="100"/>
      <c r="L9" s="101" t="s">
        <v>18</v>
      </c>
      <c r="M9" s="101" t="s">
        <v>19</v>
      </c>
      <c r="N9" s="101" t="s">
        <v>20</v>
      </c>
      <c r="O9" s="104" t="s">
        <v>21</v>
      </c>
      <c r="P9" s="23"/>
      <c r="Q9" s="23"/>
      <c r="R9" s="23"/>
      <c r="S9" s="23"/>
      <c r="T9" s="23"/>
      <c r="U9" s="23"/>
    </row>
    <row r="10" spans="1:21" ht="28.5" customHeight="1" thickBot="1">
      <c r="A10" s="117"/>
      <c r="B10" s="102"/>
      <c r="C10" s="102"/>
      <c r="D10" s="102"/>
      <c r="E10" s="102"/>
      <c r="F10" s="102"/>
      <c r="G10" s="102"/>
      <c r="H10" s="98" t="s">
        <v>22</v>
      </c>
      <c r="I10" s="100"/>
      <c r="J10" s="98" t="s">
        <v>23</v>
      </c>
      <c r="K10" s="100"/>
      <c r="L10" s="102"/>
      <c r="M10" s="102"/>
      <c r="N10" s="103"/>
      <c r="O10" s="105"/>
      <c r="P10" s="23"/>
      <c r="Q10" s="23"/>
      <c r="R10" s="23"/>
      <c r="S10" s="23"/>
      <c r="T10" s="23"/>
      <c r="U10" s="23"/>
    </row>
    <row r="11" spans="1:21" ht="28.5" customHeight="1">
      <c r="A11" s="118"/>
      <c r="B11" s="119"/>
      <c r="C11" s="119"/>
      <c r="D11" s="119"/>
      <c r="E11" s="119"/>
      <c r="F11" s="119"/>
      <c r="G11" s="119"/>
      <c r="H11" s="10" t="s">
        <v>24</v>
      </c>
      <c r="I11" s="11" t="s">
        <v>25</v>
      </c>
      <c r="J11" s="10" t="s">
        <v>24</v>
      </c>
      <c r="K11" s="12" t="s">
        <v>25</v>
      </c>
      <c r="L11" s="102"/>
      <c r="M11" s="102"/>
      <c r="N11" s="103"/>
      <c r="O11" s="105"/>
      <c r="P11" s="23"/>
      <c r="Q11" s="23"/>
      <c r="R11" s="23"/>
      <c r="S11" s="13" t="s">
        <v>26</v>
      </c>
      <c r="T11" s="23"/>
      <c r="U11" s="23"/>
    </row>
    <row r="12" spans="1:21" ht="0.95" customHeight="1">
      <c r="A12" s="47" t="s">
        <v>27</v>
      </c>
      <c r="B12" s="47" t="s">
        <v>28</v>
      </c>
      <c r="C12" s="48" t="s">
        <v>29</v>
      </c>
      <c r="D12" s="49" t="s">
        <v>30</v>
      </c>
      <c r="E12" s="50"/>
      <c r="F12" s="50" t="s">
        <v>31</v>
      </c>
      <c r="G12" s="50" t="s">
        <v>32</v>
      </c>
      <c r="H12" s="50"/>
      <c r="I12" s="51"/>
      <c r="J12" s="50"/>
      <c r="K12" s="52"/>
      <c r="L12" s="53">
        <v>42430</v>
      </c>
      <c r="M12" s="53"/>
      <c r="N12" s="103"/>
      <c r="O12" s="54"/>
      <c r="P12" s="23"/>
      <c r="Q12" s="23"/>
      <c r="R12" s="23"/>
      <c r="S12" s="14" t="s">
        <v>33</v>
      </c>
      <c r="T12" s="23"/>
      <c r="U12" s="23"/>
    </row>
    <row r="13" spans="1:21" s="15" customFormat="1" ht="66.599999999999994" customHeight="1">
      <c r="A13" s="55" t="s">
        <v>34</v>
      </c>
      <c r="B13" s="56" t="s">
        <v>35</v>
      </c>
      <c r="C13" s="57" t="s">
        <v>36</v>
      </c>
      <c r="D13" s="57" t="s">
        <v>37</v>
      </c>
      <c r="E13" s="58">
        <v>125000</v>
      </c>
      <c r="F13" s="56" t="s">
        <v>38</v>
      </c>
      <c r="G13" s="57" t="s">
        <v>39</v>
      </c>
      <c r="H13" s="58">
        <v>125000</v>
      </c>
      <c r="I13" s="60">
        <v>1</v>
      </c>
      <c r="J13" s="59">
        <v>0</v>
      </c>
      <c r="K13" s="60">
        <v>0</v>
      </c>
      <c r="L13" s="65">
        <v>43444</v>
      </c>
      <c r="M13" s="65">
        <v>43480</v>
      </c>
      <c r="N13" s="66" t="s">
        <v>40</v>
      </c>
      <c r="O13" s="44"/>
      <c r="P13" s="28"/>
      <c r="Q13" s="28"/>
      <c r="R13" s="28"/>
      <c r="S13" s="37"/>
      <c r="T13" s="28"/>
      <c r="U13" s="28"/>
    </row>
    <row r="14" spans="1:21" s="15" customFormat="1" ht="66.599999999999994" customHeight="1">
      <c r="A14" s="55" t="s">
        <v>34</v>
      </c>
      <c r="B14" s="56" t="s">
        <v>35</v>
      </c>
      <c r="C14" s="57" t="s">
        <v>36</v>
      </c>
      <c r="D14" s="57" t="s">
        <v>41</v>
      </c>
      <c r="E14" s="58">
        <v>20000</v>
      </c>
      <c r="F14" s="56" t="s">
        <v>38</v>
      </c>
      <c r="G14" s="57" t="s">
        <v>39</v>
      </c>
      <c r="H14" s="58">
        <v>20000</v>
      </c>
      <c r="I14" s="60">
        <v>1</v>
      </c>
      <c r="J14" s="59">
        <v>0</v>
      </c>
      <c r="K14" s="60">
        <v>0</v>
      </c>
      <c r="L14" s="65">
        <v>43497</v>
      </c>
      <c r="M14" s="65">
        <v>43539</v>
      </c>
      <c r="N14" s="66" t="s">
        <v>42</v>
      </c>
      <c r="O14" s="44"/>
      <c r="P14" s="28"/>
      <c r="Q14" s="28"/>
      <c r="R14" s="28"/>
      <c r="S14" s="37"/>
      <c r="T14" s="28"/>
      <c r="U14" s="28"/>
    </row>
    <row r="15" spans="1:21" s="15" customFormat="1" ht="66.599999999999994" customHeight="1">
      <c r="A15" s="55" t="s">
        <v>34</v>
      </c>
      <c r="B15" s="56" t="s">
        <v>43</v>
      </c>
      <c r="C15" s="57" t="s">
        <v>44</v>
      </c>
      <c r="D15" s="57" t="s">
        <v>45</v>
      </c>
      <c r="E15" s="58">
        <v>15000</v>
      </c>
      <c r="F15" s="56"/>
      <c r="G15" s="57" t="s">
        <v>39</v>
      </c>
      <c r="H15" s="58">
        <v>15000</v>
      </c>
      <c r="I15" s="60">
        <v>1</v>
      </c>
      <c r="J15" s="59">
        <v>0</v>
      </c>
      <c r="K15" s="60">
        <v>0</v>
      </c>
      <c r="L15" s="65" t="s">
        <v>46</v>
      </c>
      <c r="M15" s="65" t="s">
        <v>46</v>
      </c>
      <c r="N15" s="66"/>
      <c r="O15" s="44"/>
      <c r="P15" s="28"/>
      <c r="Q15" s="28"/>
      <c r="R15" s="28"/>
      <c r="S15" s="37"/>
      <c r="T15" s="28"/>
      <c r="U15" s="28"/>
    </row>
    <row r="16" spans="1:21" s="15" customFormat="1" ht="40.5" customHeight="1">
      <c r="A16" s="55" t="s">
        <v>34</v>
      </c>
      <c r="B16" s="56" t="s">
        <v>35</v>
      </c>
      <c r="C16" s="57" t="s">
        <v>47</v>
      </c>
      <c r="D16" s="57" t="s">
        <v>48</v>
      </c>
      <c r="E16" s="59">
        <v>232000</v>
      </c>
      <c r="F16" s="56" t="s">
        <v>49</v>
      </c>
      <c r="G16" s="57" t="s">
        <v>39</v>
      </c>
      <c r="H16" s="59">
        <v>160000</v>
      </c>
      <c r="I16" s="60">
        <v>1</v>
      </c>
      <c r="J16" s="59">
        <v>72000</v>
      </c>
      <c r="K16" s="60">
        <f t="shared" ref="K16" si="0">IF(I16&gt;0,1-I16,0)</f>
        <v>0</v>
      </c>
      <c r="L16" s="65">
        <v>43444</v>
      </c>
      <c r="M16" s="65">
        <v>43480</v>
      </c>
      <c r="N16" s="66" t="s">
        <v>40</v>
      </c>
      <c r="O16" s="44"/>
      <c r="P16" s="28"/>
      <c r="Q16" s="28"/>
      <c r="R16" s="80"/>
      <c r="S16" s="37"/>
      <c r="T16" s="28"/>
      <c r="U16" s="28"/>
    </row>
    <row r="17" spans="1:21" s="15" customFormat="1" ht="53.45" customHeight="1">
      <c r="A17" s="55" t="s">
        <v>34</v>
      </c>
      <c r="B17" s="56"/>
      <c r="C17" s="57"/>
      <c r="D17" s="61" t="s">
        <v>50</v>
      </c>
      <c r="E17" s="59"/>
      <c r="F17" s="56"/>
      <c r="G17" s="57"/>
      <c r="H17" s="59"/>
      <c r="I17" s="60"/>
      <c r="J17" s="64"/>
      <c r="K17" s="60"/>
      <c r="L17" s="65"/>
      <c r="M17" s="65"/>
      <c r="N17" s="66"/>
      <c r="O17" s="44"/>
      <c r="P17" s="28"/>
      <c r="Q17" s="28"/>
      <c r="R17" s="28"/>
      <c r="S17" s="37"/>
      <c r="T17" s="28"/>
      <c r="U17" s="28"/>
    </row>
    <row r="18" spans="1:21" s="15" customFormat="1" ht="54.75" customHeight="1">
      <c r="A18" s="55" t="s">
        <v>51</v>
      </c>
      <c r="B18" s="56"/>
      <c r="C18" s="57"/>
      <c r="D18" s="61" t="s">
        <v>52</v>
      </c>
      <c r="E18" s="59"/>
      <c r="F18" s="56"/>
      <c r="G18" s="57"/>
      <c r="H18" s="59"/>
      <c r="I18" s="60"/>
      <c r="J18" s="64"/>
      <c r="K18" s="60"/>
      <c r="L18" s="65"/>
      <c r="M18" s="65"/>
      <c r="N18" s="66"/>
      <c r="O18" s="44"/>
      <c r="P18" s="28"/>
      <c r="Q18" s="28"/>
      <c r="R18" s="28"/>
      <c r="S18" s="37"/>
      <c r="T18" s="28"/>
      <c r="U18" s="28"/>
    </row>
    <row r="19" spans="1:21" s="15" customFormat="1" ht="43.5" customHeight="1">
      <c r="A19" s="55" t="s">
        <v>51</v>
      </c>
      <c r="B19" s="56"/>
      <c r="C19" s="57"/>
      <c r="D19" s="61" t="s">
        <v>53</v>
      </c>
      <c r="E19" s="59"/>
      <c r="F19" s="56"/>
      <c r="G19" s="57"/>
      <c r="H19" s="59"/>
      <c r="I19" s="60"/>
      <c r="J19" s="64"/>
      <c r="K19" s="60"/>
      <c r="L19" s="65"/>
      <c r="M19" s="65"/>
      <c r="N19" s="66"/>
      <c r="O19" s="44"/>
      <c r="P19" s="28"/>
      <c r="Q19" s="28"/>
      <c r="R19" s="28"/>
      <c r="S19" s="37"/>
      <c r="T19" s="28"/>
      <c r="U19" s="28"/>
    </row>
    <row r="20" spans="1:21" s="15" customFormat="1" ht="43.5" customHeight="1">
      <c r="A20" s="55" t="s">
        <v>51</v>
      </c>
      <c r="B20" s="56"/>
      <c r="C20" s="57"/>
      <c r="D20" s="61" t="s">
        <v>54</v>
      </c>
      <c r="E20" s="59"/>
      <c r="F20" s="56"/>
      <c r="G20" s="57"/>
      <c r="H20" s="59"/>
      <c r="I20" s="60"/>
      <c r="J20" s="64"/>
      <c r="K20" s="60"/>
      <c r="L20" s="65"/>
      <c r="M20" s="65"/>
      <c r="N20" s="66"/>
      <c r="O20" s="44"/>
      <c r="P20" s="28"/>
      <c r="Q20" s="28"/>
      <c r="R20" s="28"/>
      <c r="S20" s="37"/>
      <c r="T20" s="28"/>
      <c r="U20" s="28"/>
    </row>
    <row r="21" spans="1:21" s="15" customFormat="1" ht="43.5" customHeight="1">
      <c r="A21" s="55" t="s">
        <v>55</v>
      </c>
      <c r="B21" s="56"/>
      <c r="C21" s="57"/>
      <c r="D21" s="61" t="s">
        <v>56</v>
      </c>
      <c r="E21" s="59"/>
      <c r="F21" s="56"/>
      <c r="G21" s="57"/>
      <c r="H21" s="59"/>
      <c r="I21" s="60"/>
      <c r="J21" s="64"/>
      <c r="K21" s="60"/>
      <c r="L21" s="65"/>
      <c r="M21" s="65"/>
      <c r="N21" s="66"/>
      <c r="O21" s="44"/>
      <c r="P21" s="28"/>
      <c r="Q21" s="28"/>
      <c r="R21" s="28"/>
      <c r="S21" s="37"/>
      <c r="T21" s="28"/>
      <c r="U21" s="28"/>
    </row>
    <row r="22" spans="1:21" s="15" customFormat="1" ht="43.5" customHeight="1" thickBot="1">
      <c r="A22" s="55" t="s">
        <v>51</v>
      </c>
      <c r="B22" s="56" t="s">
        <v>35</v>
      </c>
      <c r="C22" s="57" t="s">
        <v>36</v>
      </c>
      <c r="D22" s="61" t="s">
        <v>57</v>
      </c>
      <c r="E22" s="59">
        <v>20000</v>
      </c>
      <c r="F22" s="56" t="s">
        <v>38</v>
      </c>
      <c r="G22" s="57" t="s">
        <v>39</v>
      </c>
      <c r="H22" s="59">
        <v>20000</v>
      </c>
      <c r="I22" s="60">
        <v>1</v>
      </c>
      <c r="J22" s="64">
        <v>0</v>
      </c>
      <c r="K22" s="60">
        <v>0</v>
      </c>
      <c r="L22" s="65">
        <v>43617</v>
      </c>
      <c r="M22" s="65">
        <v>43769</v>
      </c>
      <c r="N22" s="66" t="s">
        <v>58</v>
      </c>
      <c r="O22" s="44"/>
      <c r="P22" s="28"/>
      <c r="Q22" s="28"/>
      <c r="R22" s="28"/>
      <c r="S22" s="37"/>
      <c r="T22" s="28"/>
      <c r="U22" s="28"/>
    </row>
    <row r="23" spans="1:21" s="15" customFormat="1" ht="46.5" customHeight="1">
      <c r="A23" s="55" t="s">
        <v>55</v>
      </c>
      <c r="B23" s="56" t="s">
        <v>43</v>
      </c>
      <c r="C23" s="61" t="s">
        <v>44</v>
      </c>
      <c r="D23" s="57" t="s">
        <v>59</v>
      </c>
      <c r="E23" s="59">
        <v>15000</v>
      </c>
      <c r="F23" s="56"/>
      <c r="G23" s="57" t="s">
        <v>39</v>
      </c>
      <c r="H23" s="59">
        <v>15000</v>
      </c>
      <c r="I23" s="60">
        <v>1</v>
      </c>
      <c r="J23" s="59"/>
      <c r="K23" s="60">
        <f t="shared" ref="K23" si="1">IF(I23&gt;0,1-I23,0)</f>
        <v>0</v>
      </c>
      <c r="L23" s="65" t="s">
        <v>46</v>
      </c>
      <c r="M23" s="65" t="s">
        <v>46</v>
      </c>
      <c r="N23" s="67"/>
      <c r="O23" s="68"/>
      <c r="P23" s="28"/>
      <c r="Q23" s="28"/>
      <c r="R23" s="28"/>
      <c r="S23" s="13" t="s">
        <v>60</v>
      </c>
      <c r="T23" s="28"/>
      <c r="U23" s="28"/>
    </row>
    <row r="24" spans="1:21" s="15" customFormat="1" ht="39.75" customHeight="1">
      <c r="A24" s="55" t="s">
        <v>55</v>
      </c>
      <c r="B24" s="56" t="s">
        <v>43</v>
      </c>
      <c r="C24" s="61" t="s">
        <v>44</v>
      </c>
      <c r="D24" s="57" t="s">
        <v>61</v>
      </c>
      <c r="E24" s="59">
        <v>15000</v>
      </c>
      <c r="F24" s="56"/>
      <c r="G24" s="57" t="s">
        <v>39</v>
      </c>
      <c r="H24" s="59">
        <v>15000</v>
      </c>
      <c r="I24" s="60">
        <v>1</v>
      </c>
      <c r="J24" s="59">
        <v>0</v>
      </c>
      <c r="K24" s="60">
        <v>0</v>
      </c>
      <c r="L24" s="65" t="s">
        <v>46</v>
      </c>
      <c r="M24" s="65" t="s">
        <v>46</v>
      </c>
      <c r="N24" s="67"/>
      <c r="O24" s="44"/>
      <c r="P24" s="28"/>
      <c r="Q24" s="28"/>
      <c r="R24" s="28"/>
      <c r="S24" s="62"/>
      <c r="T24" s="28"/>
      <c r="U24" s="28"/>
    </row>
    <row r="25" spans="1:21" s="15" customFormat="1" ht="45" customHeight="1">
      <c r="A25" s="55" t="s">
        <v>55</v>
      </c>
      <c r="B25" s="56" t="s">
        <v>43</v>
      </c>
      <c r="C25" s="61" t="s">
        <v>44</v>
      </c>
      <c r="D25" s="57" t="s">
        <v>62</v>
      </c>
      <c r="E25" s="59">
        <v>30000</v>
      </c>
      <c r="F25" s="56"/>
      <c r="G25" s="57" t="s">
        <v>39</v>
      </c>
      <c r="H25" s="59">
        <v>30000</v>
      </c>
      <c r="I25" s="60">
        <v>1</v>
      </c>
      <c r="J25" s="59">
        <v>0</v>
      </c>
      <c r="K25" s="60">
        <v>0</v>
      </c>
      <c r="L25" s="65" t="s">
        <v>46</v>
      </c>
      <c r="M25" s="65" t="s">
        <v>46</v>
      </c>
      <c r="N25" s="67"/>
      <c r="O25" s="44"/>
      <c r="P25" s="28"/>
      <c r="Q25" s="28"/>
      <c r="R25" s="28"/>
      <c r="S25" s="62"/>
      <c r="T25" s="28"/>
      <c r="U25" s="28"/>
    </row>
    <row r="26" spans="1:21" s="15" customFormat="1" ht="24.4" customHeight="1">
      <c r="A26" s="55"/>
      <c r="B26" s="56"/>
      <c r="C26" s="57"/>
      <c r="D26" s="57"/>
      <c r="E26" s="59"/>
      <c r="F26" s="56"/>
      <c r="G26" s="57"/>
      <c r="H26" s="59"/>
      <c r="I26" s="60"/>
      <c r="J26" s="59"/>
      <c r="K26" s="60"/>
      <c r="L26" s="65"/>
      <c r="M26" s="65"/>
      <c r="N26" s="67"/>
      <c r="O26" s="68"/>
      <c r="P26" s="28"/>
      <c r="Q26" s="28"/>
      <c r="R26" s="28"/>
      <c r="S26" s="28"/>
      <c r="T26" s="28"/>
      <c r="U26" s="28"/>
    </row>
    <row r="27" spans="1:21" ht="18.600000000000001" customHeight="1">
      <c r="A27" s="69"/>
      <c r="B27" s="70"/>
      <c r="C27" s="70"/>
      <c r="D27" s="70"/>
      <c r="E27" s="70"/>
      <c r="F27" s="70"/>
      <c r="G27" s="70"/>
      <c r="H27" s="59">
        <f>SUM(H13:H26)</f>
        <v>400000</v>
      </c>
      <c r="I27" s="71"/>
      <c r="J27" s="70"/>
      <c r="K27" s="72"/>
      <c r="L27" s="73"/>
      <c r="M27" s="65"/>
      <c r="N27" s="74"/>
      <c r="O27" s="75"/>
      <c r="P27" s="23"/>
      <c r="Q27" s="23"/>
      <c r="R27" s="23"/>
      <c r="S27" s="23"/>
      <c r="T27" s="23"/>
      <c r="U27" s="23"/>
    </row>
    <row r="28" spans="1:21" s="16" customFormat="1" ht="35.25" customHeight="1" thickBot="1">
      <c r="A28" s="63" t="s">
        <v>63</v>
      </c>
      <c r="B28" s="106" t="s">
        <v>64</v>
      </c>
      <c r="C28" s="107"/>
      <c r="D28" s="76" t="s">
        <v>65</v>
      </c>
      <c r="E28" s="77">
        <f>SUM(E13:E27)</f>
        <v>472000</v>
      </c>
      <c r="F28" s="78"/>
      <c r="G28" s="78"/>
      <c r="H28" s="77">
        <f>IF(SUM(H13:H26)&lt;&gt;H7,"Ttl shd equal project amount",SUM(H13:H26))</f>
        <v>400000</v>
      </c>
      <c r="I28" s="79">
        <f>AVERAGE(I13:I27)</f>
        <v>1</v>
      </c>
      <c r="J28" s="77">
        <f>SUM(J13:J27)</f>
        <v>72000</v>
      </c>
      <c r="K28" s="79">
        <f>AVERAGE(K13:K27)</f>
        <v>0</v>
      </c>
      <c r="L28" s="78"/>
      <c r="M28" s="65"/>
      <c r="N28" s="78"/>
      <c r="O28" s="78"/>
      <c r="P28" s="29"/>
      <c r="Q28" s="29"/>
      <c r="R28" s="29"/>
      <c r="S28" s="17"/>
      <c r="T28" s="29"/>
      <c r="U28" s="29"/>
    </row>
    <row r="29" spans="1:21" ht="14.25" customHeight="1">
      <c r="A29" s="108" t="s">
        <v>66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0"/>
      <c r="P29" s="23"/>
      <c r="Q29" s="23"/>
      <c r="R29" s="23"/>
      <c r="S29" s="23"/>
      <c r="T29" s="23"/>
      <c r="U29" s="23"/>
    </row>
    <row r="30" spans="1:21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3"/>
      <c r="P30" s="23"/>
      <c r="Q30" s="23"/>
      <c r="R30" s="23"/>
      <c r="S30" s="23"/>
      <c r="T30" s="23"/>
      <c r="U30" s="23"/>
    </row>
    <row r="31" spans="1:21" ht="14.1" customHeight="1" thickBot="1">
      <c r="A31" s="111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3"/>
      <c r="P31" s="23"/>
      <c r="Q31" s="23"/>
      <c r="R31" s="23"/>
      <c r="S31" s="23"/>
      <c r="T31" s="23"/>
      <c r="U31" s="23"/>
    </row>
    <row r="32" spans="1:21" s="18" customFormat="1" ht="21.75" customHeight="1" thickBot="1">
      <c r="A32" s="81" t="s">
        <v>67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  <c r="P32" s="30"/>
      <c r="Q32" s="30"/>
      <c r="R32" s="30"/>
      <c r="S32" s="30"/>
      <c r="T32" s="30"/>
      <c r="U32" s="30"/>
    </row>
    <row r="33" spans="1:19" s="9" customFormat="1" ht="27.75" customHeight="1" thickBot="1">
      <c r="A33" s="84" t="s">
        <v>68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6"/>
      <c r="P33" s="27"/>
      <c r="Q33" s="27"/>
      <c r="R33" s="27"/>
      <c r="S33" s="27"/>
    </row>
    <row r="34" spans="1:19" s="19" customFormat="1" ht="29.1" customHeight="1" thickBot="1">
      <c r="A34" s="84" t="s">
        <v>69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6"/>
      <c r="P34" s="31"/>
      <c r="Q34" s="31"/>
      <c r="R34" s="31"/>
      <c r="S34" s="31"/>
    </row>
    <row r="35" spans="1:19">
      <c r="A35" s="20"/>
      <c r="B35" s="20"/>
      <c r="C35" s="20"/>
      <c r="D35" s="20"/>
      <c r="E35" s="20"/>
      <c r="F35" s="20"/>
      <c r="G35" s="20"/>
      <c r="H35" s="20"/>
      <c r="I35" s="21"/>
      <c r="J35" s="20"/>
      <c r="K35" s="22"/>
      <c r="L35" s="20"/>
      <c r="M35" s="20"/>
      <c r="N35" s="20"/>
      <c r="O35" s="20"/>
      <c r="P35" s="23"/>
      <c r="Q35" s="23"/>
      <c r="R35" s="23"/>
      <c r="S35" s="23"/>
    </row>
    <row r="36" spans="1:19">
      <c r="A36" s="20"/>
      <c r="B36" s="20"/>
      <c r="C36" s="20"/>
      <c r="D36" s="20"/>
      <c r="E36" s="20"/>
      <c r="F36" s="20"/>
      <c r="G36" s="20"/>
      <c r="H36" s="20"/>
      <c r="I36" s="21"/>
      <c r="J36" s="20"/>
      <c r="K36" s="22"/>
      <c r="L36" s="20"/>
      <c r="M36" s="20"/>
      <c r="N36" s="20"/>
      <c r="O36" s="20"/>
      <c r="P36" s="23"/>
      <c r="Q36" s="23"/>
      <c r="R36" s="23"/>
      <c r="S36" s="23"/>
    </row>
    <row r="37" spans="1:19">
      <c r="A37" s="20"/>
      <c r="B37" s="20"/>
      <c r="C37" s="20"/>
      <c r="D37" s="20"/>
      <c r="E37" s="20"/>
      <c r="F37" s="20"/>
      <c r="G37" s="20"/>
      <c r="H37" s="20"/>
      <c r="I37" s="21"/>
      <c r="J37" s="20"/>
      <c r="K37" s="22"/>
      <c r="L37" s="20"/>
      <c r="M37" s="20"/>
      <c r="N37" s="20"/>
      <c r="O37" s="20"/>
      <c r="P37" s="23"/>
      <c r="Q37" s="23"/>
      <c r="R37" s="23"/>
      <c r="S37" s="23"/>
    </row>
    <row r="38" spans="1:19">
      <c r="A38" s="20"/>
      <c r="B38" s="20"/>
      <c r="C38" s="20"/>
      <c r="D38" s="20"/>
      <c r="E38" s="20"/>
      <c r="F38" s="20"/>
      <c r="G38" s="20"/>
      <c r="H38" s="20"/>
      <c r="I38" s="21"/>
      <c r="J38" s="20"/>
      <c r="K38" s="22"/>
      <c r="L38" s="20"/>
      <c r="M38" s="20"/>
      <c r="N38" s="20"/>
      <c r="O38" s="20"/>
      <c r="P38" s="23"/>
      <c r="Q38" s="23"/>
      <c r="R38" s="23"/>
      <c r="S38" s="23"/>
    </row>
    <row r="39" spans="1:19">
      <c r="A39" s="20"/>
      <c r="B39" s="20"/>
      <c r="C39" s="20"/>
      <c r="D39" s="20"/>
      <c r="E39" s="20"/>
      <c r="F39" s="20"/>
      <c r="G39" s="20"/>
      <c r="H39" s="20"/>
      <c r="I39" s="21"/>
      <c r="J39" s="20"/>
      <c r="K39" s="22"/>
      <c r="L39" s="20"/>
      <c r="M39" s="20"/>
      <c r="N39" s="20"/>
      <c r="O39" s="20"/>
      <c r="P39" s="23"/>
      <c r="Q39" s="23"/>
      <c r="R39" s="23"/>
      <c r="S39" s="23"/>
    </row>
    <row r="40" spans="1:19">
      <c r="A40" s="20"/>
      <c r="B40" s="20"/>
      <c r="C40" s="20"/>
      <c r="D40" s="20"/>
      <c r="E40" s="20"/>
      <c r="F40" s="20"/>
      <c r="G40" s="20"/>
      <c r="H40" s="20"/>
      <c r="I40" s="21"/>
      <c r="J40" s="20"/>
      <c r="K40" s="22"/>
      <c r="L40" s="20"/>
      <c r="M40" s="20"/>
      <c r="N40" s="20"/>
      <c r="O40" s="20"/>
      <c r="P40" s="23"/>
      <c r="Q40" s="23"/>
      <c r="R40" s="23"/>
      <c r="S40" s="23"/>
    </row>
    <row r="41" spans="1:19" hidden="1" outlineLevel="1">
      <c r="A41" s="32" t="s">
        <v>70</v>
      </c>
      <c r="B41" s="33"/>
      <c r="C41" s="23"/>
      <c r="D41" s="23"/>
      <c r="E41" s="23"/>
      <c r="F41" s="23"/>
      <c r="G41" s="23"/>
      <c r="H41" s="23"/>
      <c r="I41" s="24"/>
      <c r="J41" s="23"/>
      <c r="K41" s="25"/>
      <c r="L41" s="23"/>
      <c r="M41" s="23"/>
      <c r="N41" s="23"/>
      <c r="O41" s="23"/>
      <c r="P41" s="23"/>
      <c r="Q41" s="23"/>
      <c r="R41" s="23"/>
      <c r="S41" s="23"/>
    </row>
    <row r="42" spans="1:19" ht="15" hidden="1" customHeight="1" outlineLevel="1">
      <c r="A42" s="34" t="s">
        <v>71</v>
      </c>
      <c r="B42" s="34" t="s">
        <v>72</v>
      </c>
      <c r="C42" s="34" t="s">
        <v>73</v>
      </c>
      <c r="D42" s="34" t="s">
        <v>74</v>
      </c>
      <c r="E42" s="34" t="s">
        <v>75</v>
      </c>
      <c r="F42" s="34" t="s">
        <v>76</v>
      </c>
      <c r="G42" s="34" t="s">
        <v>77</v>
      </c>
      <c r="H42" s="34"/>
      <c r="I42" s="24"/>
      <c r="J42" s="23"/>
      <c r="K42" s="25"/>
      <c r="L42" s="23"/>
      <c r="M42" s="23"/>
      <c r="N42" s="23"/>
      <c r="O42" s="23"/>
      <c r="P42" s="23"/>
      <c r="Q42" s="23"/>
      <c r="R42" s="23"/>
      <c r="S42" s="23"/>
    </row>
    <row r="43" spans="1:19" hidden="1" outlineLevel="1">
      <c r="A43" s="34" t="s">
        <v>34</v>
      </c>
      <c r="B43" s="34" t="s">
        <v>35</v>
      </c>
      <c r="C43" s="34" t="s">
        <v>36</v>
      </c>
      <c r="D43" s="34"/>
      <c r="E43" s="34"/>
      <c r="F43" s="34" t="s">
        <v>78</v>
      </c>
      <c r="G43" s="34" t="s">
        <v>39</v>
      </c>
      <c r="H43" s="34"/>
      <c r="I43" s="24"/>
      <c r="J43" s="23"/>
      <c r="K43" s="25"/>
      <c r="L43" s="23"/>
      <c r="M43" s="23"/>
      <c r="N43" s="23"/>
      <c r="O43" s="23"/>
      <c r="P43" s="23"/>
      <c r="Q43" s="23"/>
      <c r="R43" s="23"/>
      <c r="S43" s="23"/>
    </row>
    <row r="44" spans="1:19" hidden="1" outlineLevel="1">
      <c r="A44" s="34" t="s">
        <v>51</v>
      </c>
      <c r="B44" s="34" t="s">
        <v>79</v>
      </c>
      <c r="C44" s="35" t="s">
        <v>47</v>
      </c>
      <c r="D44" s="34"/>
      <c r="E44" s="34"/>
      <c r="F44" s="38" t="s">
        <v>38</v>
      </c>
      <c r="G44" s="34" t="s">
        <v>80</v>
      </c>
      <c r="H44" s="34"/>
      <c r="I44" s="24"/>
      <c r="J44" s="23"/>
      <c r="K44" s="25"/>
      <c r="L44" s="23"/>
      <c r="M44" s="23"/>
      <c r="N44" s="23"/>
      <c r="O44" s="23"/>
      <c r="P44" s="23"/>
      <c r="Q44" s="23"/>
      <c r="R44" s="23"/>
      <c r="S44" s="23"/>
    </row>
    <row r="45" spans="1:19" hidden="1" outlineLevel="1">
      <c r="A45" s="34" t="s">
        <v>55</v>
      </c>
      <c r="B45" s="34" t="s">
        <v>43</v>
      </c>
      <c r="C45" s="34" t="s">
        <v>81</v>
      </c>
      <c r="D45" s="34"/>
      <c r="E45" s="34"/>
      <c r="F45" s="34" t="s">
        <v>49</v>
      </c>
      <c r="G45" s="34"/>
      <c r="H45" s="34"/>
      <c r="I45" s="24"/>
      <c r="J45" s="23"/>
      <c r="K45" s="25"/>
      <c r="L45" s="23"/>
      <c r="M45" s="23"/>
      <c r="N45" s="23"/>
      <c r="O45" s="23"/>
      <c r="P45" s="23"/>
      <c r="Q45" s="23"/>
      <c r="R45" s="23"/>
      <c r="S45" s="23"/>
    </row>
    <row r="46" spans="1:19" hidden="1" outlineLevel="1">
      <c r="A46" s="34" t="s">
        <v>82</v>
      </c>
      <c r="B46" s="34"/>
      <c r="C46" s="34" t="s">
        <v>44</v>
      </c>
      <c r="D46" s="34"/>
      <c r="E46" s="34"/>
      <c r="F46" s="34" t="s">
        <v>83</v>
      </c>
      <c r="G46" s="34"/>
      <c r="H46" s="34"/>
      <c r="I46" s="24"/>
      <c r="J46" s="23"/>
      <c r="K46" s="25"/>
      <c r="L46" s="23"/>
      <c r="M46" s="23"/>
      <c r="N46" s="23"/>
      <c r="O46" s="23"/>
      <c r="P46" s="23"/>
      <c r="Q46" s="23"/>
      <c r="R46" s="23"/>
      <c r="S46" s="23"/>
    </row>
    <row r="47" spans="1:19" hidden="1" outlineLevel="1">
      <c r="A47" s="34" t="s">
        <v>84</v>
      </c>
      <c r="B47" s="34"/>
      <c r="C47" s="34"/>
      <c r="D47" s="34"/>
      <c r="E47" s="34"/>
      <c r="F47" s="34" t="s">
        <v>85</v>
      </c>
      <c r="G47" s="34"/>
      <c r="H47" s="34"/>
      <c r="I47" s="24"/>
      <c r="J47" s="23"/>
      <c r="K47" s="25"/>
      <c r="L47" s="23"/>
      <c r="M47" s="23"/>
      <c r="N47" s="23"/>
      <c r="O47" s="23"/>
      <c r="P47" s="23"/>
      <c r="Q47" s="23"/>
      <c r="R47" s="23"/>
      <c r="S47" s="23"/>
    </row>
    <row r="48" spans="1:19" hidden="1" outlineLevel="1">
      <c r="A48" s="33"/>
      <c r="B48" s="33"/>
      <c r="C48" s="33"/>
      <c r="D48" s="33"/>
      <c r="E48" s="33"/>
      <c r="F48" s="34"/>
      <c r="G48" s="33"/>
      <c r="H48" s="33"/>
      <c r="I48" s="24"/>
      <c r="J48" s="23"/>
      <c r="K48" s="25"/>
      <c r="L48" s="23"/>
      <c r="M48" s="23"/>
      <c r="N48" s="23"/>
      <c r="O48" s="23"/>
      <c r="P48" s="23"/>
      <c r="Q48" s="23"/>
      <c r="R48" s="23"/>
      <c r="S48" s="23"/>
    </row>
    <row r="49" spans="1:15" collapsed="1">
      <c r="A49" s="23"/>
      <c r="B49" s="23"/>
      <c r="C49" s="23"/>
      <c r="D49" s="23"/>
      <c r="E49" s="23"/>
      <c r="F49" s="23"/>
      <c r="G49" s="23"/>
      <c r="H49" s="23"/>
      <c r="I49" s="24"/>
      <c r="J49" s="23"/>
      <c r="K49" s="25"/>
      <c r="L49" s="23"/>
      <c r="M49" s="23"/>
      <c r="N49" s="23"/>
      <c r="O49" s="23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2:O32"/>
    <mergeCell ref="A33:O33"/>
    <mergeCell ref="A34:O34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8:C28"/>
    <mergeCell ref="A29:O31"/>
  </mergeCells>
  <dataValidations count="6">
    <dataValidation type="list" allowBlank="1" showInputMessage="1" showErrorMessage="1" sqref="G27" xr:uid="{00000000-0002-0000-0000-000001000000}">
      <formula1>$G$43:$G$44</formula1>
    </dataValidation>
    <dataValidation type="list" allowBlank="1" showInputMessage="1" showErrorMessage="1" sqref="F12:F27" xr:uid="{00000000-0002-0000-0000-000000000000}">
      <formula1>$F$42:$F$48</formula1>
    </dataValidation>
    <dataValidation type="list" allowBlank="1" showInputMessage="1" showErrorMessage="1" sqref="G12:G26" xr:uid="{00000000-0002-0000-0000-000002000000}">
      <formula1>$G$42:$G$44</formula1>
    </dataValidation>
    <dataValidation type="list" allowBlank="1" showInputMessage="1" showErrorMessage="1" sqref="C12:C26" xr:uid="{00000000-0002-0000-0000-000003000000}">
      <formula1>$C$42:$C$47</formula1>
    </dataValidation>
    <dataValidation type="list" allowBlank="1" showInputMessage="1" showErrorMessage="1" sqref="B12:B26" xr:uid="{00000000-0002-0000-0000-000004000000}">
      <formula1>$B$42:$B$47</formula1>
    </dataValidation>
    <dataValidation type="list" allowBlank="1" showInputMessage="1" showErrorMessage="1" sqref="A12:A26" xr:uid="{00000000-0002-0000-0000-000005000000}">
      <formula1>$A$42:$A$47</formula1>
    </dataValidation>
  </dataValidations>
  <pageMargins left="0.2" right="0.2" top="0.6" bottom="0.6" header="0.27" footer="0.27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D7E298C5F9D54459BFB3F6A4F6A5B83" ma:contentTypeVersion="553" ma:contentTypeDescription="A content type to manage public (operations) IDB documents" ma:contentTypeScope="" ma:versionID="dfc674c8f69cf81f36df7b87392a540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9d2862ea207411fe4fc6e9707cd712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L-T111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Belize</TermName>
          <TermId xmlns="http://schemas.microsoft.com/office/infopath/2007/PartnerControls">b25f8918-d2fc-4ffa-abe7-d7f0a99f2d4b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Angel Gomez, Angelo Eduardo</Document_x0020_Author>
    <Document_x0020_Language_x0020_IDB xmlns="cdc7663a-08f0-4737-9e8c-148ce897a09c">English</Document_x0020_Language_x0020_IDB>
    <TaxCatchAll xmlns="cdc7663a-08f0-4737-9e8c-148ce897a09c">
      <Value>62</Value>
      <Value>1</Value>
      <Value>28</Value>
    </TaxCatchAll>
    <Identifier xmlns="cdc7663a-08f0-4737-9e8c-148ce897a09c" xsi:nil="true"/>
    <_dlc_DocId xmlns="cdc7663a-08f0-4737-9e8c-148ce897a09c">EZSHARE-518348579-5</_dlc_DocId>
    <_dlc_DocIdUrl xmlns="cdc7663a-08f0-4737-9e8c-148ce897a09c">
      <Url>https://idbg.sharepoint.com/teams/EZ-BL-TCP/BL-T1113/_layouts/15/DocIdRedir.aspx?ID=EZSHARE-518348579-5</Url>
      <Description>EZSHARE-518348579-5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ATN/CO-17144-BL;</Approval_x0020_Number>
    <Phase xmlns="cdc7663a-08f0-4737-9e8c-148ce897a09c" xsi:nil="true"/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BL-T1113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R0002214706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80D6DB3-518E-4780-B167-24E6669B9994}"/>
</file>

<file path=customXml/itemProps2.xml><?xml version="1.0" encoding="utf-8"?>
<ds:datastoreItem xmlns:ds="http://schemas.openxmlformats.org/officeDocument/2006/customXml" ds:itemID="{A28139B1-EDAD-4D35-B91F-9CBFB93B5E2E}"/>
</file>

<file path=customXml/itemProps3.xml><?xml version="1.0" encoding="utf-8"?>
<ds:datastoreItem xmlns:ds="http://schemas.openxmlformats.org/officeDocument/2006/customXml" ds:itemID="{238A7758-2D6D-4BC3-B33D-989F057BD392}"/>
</file>

<file path=customXml/itemProps4.xml><?xml version="1.0" encoding="utf-8"?>
<ds:datastoreItem xmlns:ds="http://schemas.openxmlformats.org/officeDocument/2006/customXml" ds:itemID="{9757E15C-BC8B-4AEF-B3FB-C99EA18A581A}"/>
</file>

<file path=customXml/itemProps5.xml><?xml version="1.0" encoding="utf-8"?>
<ds:datastoreItem xmlns:ds="http://schemas.openxmlformats.org/officeDocument/2006/customXml" ds:itemID="{60ABCFBF-F1B0-42FA-A2C6-D039275FC1F8}"/>
</file>

<file path=customXml/itemProps6.xml><?xml version="1.0" encoding="utf-8"?>
<ds:datastoreItem xmlns:ds="http://schemas.openxmlformats.org/officeDocument/2006/customXml" ds:itemID="{757F4FF8-A52E-4C2C-8FDD-1E776B2FB6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Angel Gomez, Angelo Eduardo</cp:lastModifiedBy>
  <cp:revision/>
  <dcterms:created xsi:type="dcterms:W3CDTF">2017-06-07T20:53:19Z</dcterms:created>
  <dcterms:modified xsi:type="dcterms:W3CDTF">2018-12-13T19:50:02Z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28;#Belize|b25f8918-d2fc-4ffa-abe7-d7f0a99f2d4b</vt:lpwstr>
  </property>
  <property fmtid="{D5CDD505-2E9C-101B-9397-08002B2CF9AE}" pid="7" name="_dlc_DocIdItemGuid">
    <vt:lpwstr>6fee9d5f-09b1-4281-a4fe-4d28b0122988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eries Operations IDB">
    <vt:lpwstr/>
  </property>
  <property fmtid="{D5CDD505-2E9C-101B-9397-08002B2CF9AE}" pid="12" name="Sub-Sector">
    <vt:lpwstr/>
  </property>
  <property fmtid="{D5CDD505-2E9C-101B-9397-08002B2CF9AE}" pid="13" name="Fund IDB">
    <vt:lpwstr/>
  </property>
  <property fmtid="{D5CDD505-2E9C-101B-9397-08002B2CF9AE}" pid="14" name="Sector IDB">
    <vt:lpwstr>62;#PRIVATE FIRMS AND SME DEVELOPMENT|c1e6207a-501c-43c6-a42a-7c1a019b2e26</vt:lpwstr>
  </property>
  <property fmtid="{D5CDD505-2E9C-101B-9397-08002B2CF9AE}" pid="15" name="Function Operations IDB">
    <vt:lpwstr>1;#Project Preparation, Planning and Design|29ca0c72-1fc4-435f-a09c-28585cb5eac9</vt:lpwstr>
  </property>
  <property fmtid="{D5CDD505-2E9C-101B-9397-08002B2CF9AE}" pid="16" name="RecordPoint_ActiveItemMoved">
    <vt:lpwstr>/teams/EZ-BL-TCP/BL-T1110/15 LifeCycle Milestones/Draft Area/Annex IV - Procurement Plan BL-T1110.xlsx</vt:lpwstr>
  </property>
  <property fmtid="{D5CDD505-2E9C-101B-9397-08002B2CF9AE}" pid="17" name="RecordStorageActiveId">
    <vt:lpwstr>a7486411-a8f9-4e98-9d3b-a5ba071ea2b3</vt:lpwstr>
  </property>
  <property fmtid="{D5CDD505-2E9C-101B-9397-08002B2CF9AE}" pid="18" name="Disclosure Activity">
    <vt:lpwstr>Procurement Plan</vt:lpwstr>
  </property>
  <property fmtid="{D5CDD505-2E9C-101B-9397-08002B2CF9AE}" pid="19" name="ContentTypeId">
    <vt:lpwstr>0x0101001A458A224826124E8B45B1D613300CFC003D7E298C5F9D54459BFB3F6A4F6A5B83</vt:lpwstr>
  </property>
</Properties>
</file>