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Desktop\CEDRICKJ\D DRIVE\DATA.IDB\Documents\Work 2\Work 2\RND\3622_GRTSX15417HA\"/>
    </mc:Choice>
  </mc:AlternateContent>
  <bookViews>
    <workbookView xWindow="0" yWindow="0" windowWidth="23040" windowHeight="9084" firstSheet="3" activeTab="3" xr2:uid="{00000000-000D-0000-FFFF-FFFF00000000}"/>
  </bookViews>
  <sheets>
    <sheet name="Impacts" sheetId="1" state="hidden" r:id="rId1"/>
    <sheet name="Résultats" sheetId="2" state="hidden" r:id="rId2"/>
    <sheet name="Sheet1" sheetId="4" state="hidden" r:id="rId3"/>
    <sheet name="PPM" sheetId="5" r:id="rId4"/>
    <sheet name="Budget" sheetId="10" state="hidden" r:id="rId5"/>
  </sheets>
  <externalReferences>
    <externalReference r:id="rId6"/>
  </externalReferences>
  <definedNames>
    <definedName name="_xlnm._FilterDatabase" localSheetId="4" hidden="1">Budget!$A$2:$K$31</definedName>
    <definedName name="_xlnm._FilterDatabase" localSheetId="1" hidden="1">Résultats!$A$2:$M$18</definedName>
    <definedName name="_ftn1" localSheetId="4">Budget!#REF!</definedName>
    <definedName name="_ftn2" localSheetId="4">Budget!#REF!</definedName>
    <definedName name="_ftnref1" localSheetId="4">Budget!#REF!</definedName>
    <definedName name="_ftnref2" localSheetId="4">Budget!#REF!</definedName>
    <definedName name="Activites">[1]listes!$O$4:$O$19</definedName>
    <definedName name="Composante" localSheetId="4">#REF!</definedName>
    <definedName name="Composante">#REF!</definedName>
    <definedName name="Produits" localSheetId="4">#REF!</definedName>
    <definedName name="Produits">#REF!</definedName>
    <definedName name="Region" localSheetId="4">#REF!</definedName>
    <definedName name="Region">#REF!</definedName>
    <definedName name="Statut" localSheetId="4">#REF!</definedName>
    <definedName name="Statut">#REF!</definedName>
  </definedName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5" l="1"/>
  <c r="F23" i="5"/>
  <c r="F28" i="5"/>
  <c r="F30" i="5"/>
  <c r="F37" i="5"/>
  <c r="F43" i="5"/>
  <c r="F46" i="5"/>
  <c r="F48" i="5"/>
</calcChain>
</file>

<file path=xl/sharedStrings.xml><?xml version="1.0" encoding="utf-8"?>
<sst xmlns="http://schemas.openxmlformats.org/spreadsheetml/2006/main" count="588" uniqueCount="225">
  <si>
    <t>Unité</t>
  </si>
  <si>
    <t>TOTAL</t>
  </si>
  <si>
    <t>Date de préparation</t>
  </si>
  <si>
    <t>Composante</t>
  </si>
  <si>
    <t>Statut</t>
  </si>
  <si>
    <t>Biens et services connexes</t>
  </si>
  <si>
    <t>CP</t>
  </si>
  <si>
    <t>Travaux</t>
  </si>
  <si>
    <t>Produit</t>
  </si>
  <si>
    <t>Audits</t>
  </si>
  <si>
    <t>Plan d'indicateur</t>
  </si>
  <si>
    <t>Impacts</t>
  </si>
  <si>
    <t>Indicateurs</t>
  </si>
  <si>
    <t>LdB</t>
  </si>
  <si>
    <t>Fin de projet</t>
  </si>
  <si>
    <t>Résultats</t>
  </si>
  <si>
    <t>#</t>
  </si>
  <si>
    <t>Total</t>
  </si>
  <si>
    <t>Imprévus</t>
  </si>
  <si>
    <t>Annee LDB</t>
  </si>
  <si>
    <t>Composante 1</t>
  </si>
  <si>
    <t>Composante 2</t>
  </si>
  <si>
    <t>Produit 1</t>
  </si>
  <si>
    <t>Produit 2</t>
  </si>
  <si>
    <t>Produit 3</t>
  </si>
  <si>
    <t>Produit 4</t>
  </si>
  <si>
    <t>Produit 5</t>
  </si>
  <si>
    <t>Produit 6</t>
  </si>
  <si>
    <t>Produit 7</t>
  </si>
  <si>
    <t>Produit 8</t>
  </si>
  <si>
    <t>Produit 9</t>
  </si>
  <si>
    <t>Produit 10</t>
  </si>
  <si>
    <t>Produit 11</t>
  </si>
  <si>
    <t>Produit 12</t>
  </si>
  <si>
    <t>Produit 13</t>
  </si>
  <si>
    <t>Commentaires</t>
  </si>
  <si>
    <t>Gestion</t>
  </si>
  <si>
    <t>Evaluation</t>
  </si>
  <si>
    <t>Numéro et nom du programme</t>
  </si>
  <si>
    <t>PLAN DE PASSATION DES MARCHES</t>
  </si>
  <si>
    <t>Composante du projet</t>
  </si>
  <si>
    <t>Description du marché</t>
  </si>
  <si>
    <t>Méthode de Passation de Marché  (1)</t>
  </si>
  <si>
    <t>Révision (Ex-ante ou ex-post)</t>
  </si>
  <si>
    <t>Statut: En attente, en cours, adjugé, annulé, clôturé (3)</t>
  </si>
  <si>
    <t>BID (%)</t>
  </si>
  <si>
    <t>Publication d'avis spécifique (Biens et Travaux) / Invitation (Liste restreinte)</t>
  </si>
  <si>
    <t>Ex-ante</t>
  </si>
  <si>
    <t>En attente</t>
  </si>
  <si>
    <t>Services autre que consultations</t>
  </si>
  <si>
    <t>Bureaux de services-conseils</t>
  </si>
  <si>
    <t>Services de consultants individuels</t>
  </si>
  <si>
    <t>Dépenses Opérationnelles</t>
  </si>
  <si>
    <t>Agences d'exécution</t>
  </si>
  <si>
    <t>No Marché</t>
  </si>
  <si>
    <t>IMPREVUS</t>
  </si>
  <si>
    <t>AOI</t>
  </si>
  <si>
    <t>Grande Riviere du Nord</t>
  </si>
  <si>
    <t>Artibonite</t>
  </si>
  <si>
    <t>Cavaillon</t>
  </si>
  <si>
    <t>Ravines du Sud</t>
  </si>
  <si>
    <t>Infrastructures de protection de bassins versants - Aval</t>
  </si>
  <si>
    <t>Infrastructures de protection de bassins versants - Amont</t>
  </si>
  <si>
    <t>Composante 3</t>
  </si>
  <si>
    <t>Faculté d'Agronomie et Médecine Vétérinaire construite et équipée</t>
  </si>
  <si>
    <t>St-Michel - St Raphaël</t>
  </si>
  <si>
    <t>Programme de recherche agricole/resilience CC/dynamique BV mis en oeuvre</t>
  </si>
  <si>
    <t>CIF</t>
  </si>
  <si>
    <t>BID</t>
  </si>
  <si>
    <t>Résilience agriculture CC -St-Michel - St Raphaël</t>
  </si>
  <si>
    <t>Dynamique BV et résilience CC- Sud (Cariwatnet)</t>
  </si>
  <si>
    <t>GOV</t>
  </si>
  <si>
    <t>Modèles d'analyses de risques climatiques développés</t>
  </si>
  <si>
    <t>Système  d'information sur les risques climatiques en agriculture développé</t>
  </si>
  <si>
    <t>Programme de formation en gestion de risques climatiques dans l'agriculture développé</t>
  </si>
  <si>
    <t>Formation conduite sur l’évaluation des pertes et dommages dus aux désastres naturels dans l'agriculture</t>
  </si>
  <si>
    <t>Comités départementaux et locaux formés et équipés</t>
  </si>
  <si>
    <t>Système de suivi/observation des crues installé</t>
  </si>
  <si>
    <t>Système de communication installé</t>
  </si>
  <si>
    <t>Acul Dubreuil</t>
  </si>
  <si>
    <t>Comités de Gestion de Bassins Versants (CGBV) renforces</t>
  </si>
  <si>
    <t>Produit 14</t>
  </si>
  <si>
    <t>Produit 15</t>
  </si>
  <si>
    <t>Produit 16</t>
  </si>
  <si>
    <t>Produit 17</t>
  </si>
  <si>
    <t>Bailleurs</t>
  </si>
  <si>
    <t>SFQC</t>
  </si>
  <si>
    <t>QCII</t>
  </si>
  <si>
    <t>Plan national de contingence dans le secteur agricole en cas d'evenement climatique extreme élaboré  et diffusé</t>
  </si>
  <si>
    <t>QCNI</t>
  </si>
  <si>
    <t>Conception - Supervision</t>
  </si>
  <si>
    <t>Total Amont</t>
  </si>
  <si>
    <t>Total Aval</t>
  </si>
  <si>
    <t>Renforcement capacités</t>
  </si>
  <si>
    <t>FAMV</t>
  </si>
  <si>
    <t>Réduction risques climatiques</t>
  </si>
  <si>
    <t>Assistance maitrise d'ouvrage construction FAMV</t>
  </si>
  <si>
    <t>AON</t>
  </si>
  <si>
    <t>SCBD</t>
  </si>
  <si>
    <t>Composante 2 et Gestion</t>
  </si>
  <si>
    <t>Montant Estimatif</t>
  </si>
  <si>
    <t>Coȗt Estimatif</t>
  </si>
  <si>
    <t>Contrepartie (%)</t>
  </si>
  <si>
    <t>Date de signature du contrat</t>
  </si>
  <si>
    <t>Mars 2017</t>
  </si>
  <si>
    <t>Juillet 2017</t>
  </si>
  <si>
    <t>Autobus 50 places pour la FAMV</t>
  </si>
  <si>
    <t>Octobre 2017</t>
  </si>
  <si>
    <t>Février 2017</t>
  </si>
  <si>
    <t>Equipements comité de gestion de bassins versants (mobilier)</t>
  </si>
  <si>
    <t>Janvier 2017</t>
  </si>
  <si>
    <t>Avril 2017</t>
  </si>
  <si>
    <t>Juin 2017</t>
  </si>
  <si>
    <t>Novembre  2017</t>
  </si>
  <si>
    <t>Travaux de construction de la Faculté Agronomie et Médecine Vétérinaire (FAMV)</t>
  </si>
  <si>
    <t>Décembre 2016</t>
  </si>
  <si>
    <t>Mai 2017</t>
  </si>
  <si>
    <t>Novembre 2016</t>
  </si>
  <si>
    <t>Développement programme de recherche résilience agriculture au changement climatique St Michel &amp; St Raphael</t>
  </si>
  <si>
    <t>Décembre 2017</t>
  </si>
  <si>
    <t>Prestataire de services Développement de systèmes d'alerte precoce (SAP) inondations communautaires</t>
  </si>
  <si>
    <t>Septembre 2017</t>
  </si>
  <si>
    <t>Assistance technique Elaboration modèles risques climatiques dans les BV + Système information risques climatiques + formation risques climatiques</t>
  </si>
  <si>
    <t>Novembre 2017</t>
  </si>
  <si>
    <t>Supervision travaux Faculté Agronomie et Médecine Véterinaire</t>
  </si>
  <si>
    <t>Etude conception ouvrages protection de berges Artibonite (Carrefour Laville et Moreau)</t>
  </si>
  <si>
    <t>Juillet 2016</t>
  </si>
  <si>
    <t>En cours</t>
  </si>
  <si>
    <t>Janvier 2018</t>
  </si>
  <si>
    <t>Audit administratif et financier</t>
  </si>
  <si>
    <t>Formation sur évaluation pertes et dommages &amp; élaboration plan de contingence en cas de désastres dans le secteur agricole</t>
  </si>
  <si>
    <t>QCIN</t>
  </si>
  <si>
    <t>Consultant supervision enquêtes ménages</t>
  </si>
  <si>
    <t>Contrats comprenant trois (3) phases (ligne de base, 1er suivi et 2eme suivi)</t>
  </si>
  <si>
    <t>Consultant appui développement SAP</t>
  </si>
  <si>
    <t>Ministère de l'Agriculture, des Ressources Naturelles et du Développement Rural (MARNDR)</t>
  </si>
  <si>
    <t>HA-L1097, Programme de Mitigation des Désastres Naturels 2 (PMDN 2)</t>
  </si>
  <si>
    <t>Période couverte par le Plan de Passation de Marchés :  Octobre 2016- Décembre 2017</t>
  </si>
  <si>
    <t>AOIR</t>
  </si>
  <si>
    <t>Aoȗt 2017</t>
  </si>
  <si>
    <t>Les 2 canters seront achetés si le lancement de certaints lot des travaux en amont n'est pas concluant</t>
  </si>
  <si>
    <t>Août 2017</t>
  </si>
  <si>
    <t>Travaux de construction d'ouvrages de protection de berges Artibonite (Site Siphon Villard)</t>
  </si>
  <si>
    <t>Juin  2017</t>
  </si>
  <si>
    <t>Travaux de construction ouvrages de protection de bassins versants amont et aval  (4 lots: St Michel, St Raphael, Nord, Sud) (microretenues, seuils en gabion, seuils en pierre sèche)</t>
  </si>
  <si>
    <t>Consolidation des berges à Bas la Crete</t>
  </si>
  <si>
    <t>Deux programmes de recherche  - accords avec des centres de recherche et/ou universités</t>
  </si>
  <si>
    <t>Liste restreinte d'ONG</t>
  </si>
  <si>
    <t>Supervision travaux protection berges Artibonite de Siphon Villard</t>
  </si>
  <si>
    <t>Création et renforcement des comités de gestion de bassins-versants</t>
  </si>
  <si>
    <t>SFQ</t>
  </si>
  <si>
    <t>Spécialiste en passation de marchés</t>
  </si>
  <si>
    <t>Assitance technique DPC</t>
  </si>
  <si>
    <t>Responsable changement climatique (gestionnaire de recherche)</t>
  </si>
  <si>
    <t xml:space="preserve">(1) BID: Banque Interamericaine de Développement </t>
  </si>
  <si>
    <t>Date de révision: février 2017</t>
  </si>
  <si>
    <t>Cinq véhicules pick-up et un véhicule fermé</t>
  </si>
  <si>
    <t>Clause 2.8 - GN-2350-9</t>
  </si>
  <si>
    <t>QC</t>
  </si>
  <si>
    <t>Supervision des travaux de construction d'ouvrages amont et aval (St Michel, Nord, Sud) (Micro retenues, seuils en gabion et en pierres sèches)</t>
  </si>
  <si>
    <t>Technicien alerte précoce DPC</t>
  </si>
  <si>
    <t>PC</t>
  </si>
  <si>
    <t>Etude sur les forêts énergétiques</t>
  </si>
  <si>
    <t>Recrutement d'un consultant pour la supervision des travaux de consolidation à Bas la Crête</t>
  </si>
  <si>
    <t>3 CV</t>
  </si>
  <si>
    <t>Personnel contractuel</t>
  </si>
  <si>
    <t>N/A</t>
  </si>
  <si>
    <t>Adjugé</t>
  </si>
  <si>
    <t>Compensation etudiants deplaces</t>
  </si>
  <si>
    <r>
      <t>Recrutement chefs équipes et controleurs, contre-maitre maçon pour le contr</t>
    </r>
    <r>
      <rPr>
        <sz val="11"/>
        <color rgb="FF000000"/>
        <rFont val="Calibri"/>
      </rPr>
      <t>ô</t>
    </r>
    <r>
      <rPr>
        <sz val="11"/>
        <color rgb="FF000000"/>
        <rFont val="Times New Roman"/>
      </rPr>
      <t>le des travaux d'irrigation de Torbeck et Acul Dubreuil</t>
    </r>
  </si>
  <si>
    <r>
      <t>(2)</t>
    </r>
    <r>
      <rPr>
        <sz val="11"/>
        <color rgb="FF000000"/>
        <rFont val="Times New Roman"/>
      </rPr>
      <t xml:space="preserve"> AOI: Appel d'Offres International, AON: Appel d'Offres National,  RA: Regie Assistee, CP: Cotation de Prix, SFQC: Selection Fondee sur la Qualite et le Cout, ED: Entente Directe,  QCIN: Qualification Consultant Individuel National, QCII: Qualification Consultant Individuel International. FAMV: Faculte d'Agronomie et de Medecine Veterinaire, PC: Paticipation communautaire</t>
    </r>
  </si>
  <si>
    <r>
      <t>(3) Statut</t>
    </r>
    <r>
      <rPr>
        <sz val="11"/>
        <color rgb="FF000000"/>
        <rFont val="Times New Roman"/>
      </rPr>
      <t xml:space="preserve">: </t>
    </r>
    <r>
      <rPr>
        <b/>
        <sz val="11"/>
        <color rgb="FF000000"/>
        <rFont val="Times New Roman"/>
      </rPr>
      <t>En attente</t>
    </r>
    <r>
      <rPr>
        <sz val="11"/>
        <color rgb="FF000000"/>
        <rFont val="Times New Roman"/>
      </rPr>
      <t xml:space="preserve"> - Processus pas encore commencé ; </t>
    </r>
    <r>
      <rPr>
        <b/>
        <sz val="11"/>
        <color rgb="FF000000"/>
        <rFont val="Times New Roman"/>
      </rPr>
      <t>En cours</t>
    </r>
    <r>
      <rPr>
        <sz val="11"/>
        <color rgb="FF000000"/>
        <rFont val="Times New Roman"/>
      </rPr>
      <t xml:space="preserve"> - Processus de passation des marchés en cours ; </t>
    </r>
    <r>
      <rPr>
        <b/>
        <sz val="11"/>
        <color rgb="FF000000"/>
        <rFont val="Times New Roman"/>
      </rPr>
      <t xml:space="preserve">Adjugé </t>
    </r>
    <r>
      <rPr>
        <sz val="11"/>
        <color rgb="FF000000"/>
        <rFont val="Times New Roman"/>
      </rPr>
      <t>non-objection de la Banque obtenue pour, l'adjudication ;</t>
    </r>
    <r>
      <rPr>
        <b/>
        <sz val="11"/>
        <color rgb="FF000000"/>
        <rFont val="Times New Roman"/>
      </rPr>
      <t xml:space="preserve"> Annulé</t>
    </r>
    <r>
      <rPr>
        <sz val="11"/>
        <color rgb="FF000000"/>
        <rFont val="Times New Roman"/>
      </rPr>
      <t xml:space="preserve"> - Processus annulé ; </t>
    </r>
    <r>
      <rPr>
        <b/>
        <sz val="11"/>
        <color rgb="FF000000"/>
        <rFont val="Times New Roman"/>
      </rPr>
      <t>Clôturé</t>
    </r>
    <r>
      <rPr>
        <sz val="11"/>
        <color rgb="FF000000"/>
        <rFont val="Times New Roman"/>
      </rPr>
      <t xml:space="preserve"> - Contrat dûment exécuté - dernier paiement exécuté, PC: participation communautaire</t>
    </r>
  </si>
  <si>
    <t>Ex-post</t>
  </si>
  <si>
    <t>CIF (%)</t>
  </si>
  <si>
    <t>SED</t>
  </si>
  <si>
    <t xml:space="preserve">Date de révision: </t>
  </si>
  <si>
    <t xml:space="preserve"> </t>
  </si>
  <si>
    <t xml:space="preserve">  </t>
  </si>
  <si>
    <t>Période couverte par le Plan de Passation de Marchés :  Octobre 2017- Décembre 2018</t>
  </si>
  <si>
    <t>Equipements pour comité de gestion de bassins versants (mobilier)</t>
  </si>
  <si>
    <t>Octobre 2018</t>
  </si>
  <si>
    <t>Décembre 2018</t>
  </si>
  <si>
    <t>composante 2</t>
  </si>
  <si>
    <t>Etude Correction berges à Grand Rivière du Nord</t>
  </si>
  <si>
    <t>Juin 2018</t>
  </si>
  <si>
    <t>Decembre 2018</t>
  </si>
  <si>
    <t>Mai 2019</t>
  </si>
  <si>
    <t>Conduite de l'evaluation d'impact (ligne de base)</t>
  </si>
  <si>
    <t xml:space="preserve">Elaboration enquete ligne de base </t>
  </si>
  <si>
    <t>Avril 2018</t>
  </si>
  <si>
    <t>Supervision Conduite de l'evaluation d'impact (ligne de base)</t>
  </si>
  <si>
    <t xml:space="preserve">Supervision elaboration enquette  ligne de base </t>
  </si>
  <si>
    <t>Continuité de service</t>
  </si>
  <si>
    <t>Fevrier 2018</t>
  </si>
  <si>
    <t>Février 2018</t>
  </si>
  <si>
    <t>Mars 2018</t>
  </si>
  <si>
    <t>Supervision Travaux de traitement des Bassins Versants amont  (Nord, Sud- Saint Michel de l'Attalaye/ Saint Raphael ) microretenues, seuils en gabion microretenues</t>
  </si>
  <si>
    <t>Juillet  2018</t>
  </si>
  <si>
    <t>Identification de sites complementaires de construction d'ouvrage de traitement ravines ( 2 lots : Nord-Sud; 2 lots : Boucle Centre- Artibonite (BCA))</t>
  </si>
  <si>
    <t>Suivi-Evaluation</t>
  </si>
  <si>
    <t>%</t>
  </si>
  <si>
    <t>Mai 2018</t>
  </si>
  <si>
    <t>En marché</t>
  </si>
  <si>
    <t>Assistance maitirise d'ouvrage construction FAMV</t>
  </si>
  <si>
    <t>Personnel Contractuel régulier</t>
  </si>
  <si>
    <t>MARNDR/PMDN II/B/AOI-___/18</t>
  </si>
  <si>
    <t>Acquistion de gabions pour les travaux en Participation Communautaire (Nord-Sud et Saint-Michel/Saint Raphael) (Campagne 2 Juillet)</t>
  </si>
  <si>
    <t>MARNDR/PMDN II/B/CP-___/18</t>
  </si>
  <si>
    <t>Acquistion de gabions pour les travaux en Participation Communautaire (Nord-Sud et Saint-Michel/Saint Raphael) (Campagne 1 Fevrier-Avril)</t>
  </si>
  <si>
    <r>
      <t xml:space="preserve">Acquisition de </t>
    </r>
    <r>
      <rPr>
        <sz val="9"/>
        <color theme="1"/>
        <rFont val="Times New Roman"/>
        <family val="1"/>
      </rPr>
      <t>six motos pour Boucle Centre- Artibonite (BCA), Nord et Sud</t>
    </r>
  </si>
  <si>
    <t>MARNDR/PMDN II/T/PC-___/18</t>
  </si>
  <si>
    <t>Travaux de traitement des Bassins Versants amont  1) Boucle Centre- Artibonite (BCA) - microretenues, seuils en gabion, seuils en pierre sèche et biologique, 2) Sud, Nord - microretenues, seuils en gabion: 2 lots, 3) Sud, Nord - microretenues, seuils en gabion, seuils en pierre sèche et biologique, 4) Boucle Centre- Artibonite (BCA) - microretenues, seuils en gabion (2 lots) (Campagne 2 Juillet)</t>
  </si>
  <si>
    <t>Travaux de traitement des Bassins Versants amont  1) Boucle Centre- Artibonite (BCA) - microretenues, seuils en gabion, seuils en pierre sèche et biologique, 2) Sud, Nord - microretenues, seuils en gabion: 2 lots, 3) Sud, Nord - microretenues, seuils en gabion, seuils en pierre sèche et biologique, 4) Boucle Centre- Artibonite (BCA) - microretenues, seuils en gabion (2 lots) (Campagne 1 Fevrier- Avril 2018)</t>
  </si>
  <si>
    <t>MARNDR/PMDN II/PI/SFQ-___/18</t>
  </si>
  <si>
    <t>MARNDR/PMDN II/PI/SFQC-___/18</t>
  </si>
  <si>
    <t>Formation sur évaluation pertes et dommages</t>
  </si>
  <si>
    <t>MARNDR/PMDN II/PI/QC-___/18</t>
  </si>
  <si>
    <t>MARNDR/PMDN II/PI/SCBD-___/18</t>
  </si>
  <si>
    <t>Décveloppement programmes de recherche résilience agriculture au changement climatique St-Michel</t>
  </si>
  <si>
    <t>MARNDR/PMDN II/CI/QCIN-___/18</t>
  </si>
  <si>
    <r>
      <rPr>
        <b/>
        <sz val="9"/>
        <rFont val="Times New Roman"/>
        <family val="1"/>
      </rPr>
      <t>(1)</t>
    </r>
    <r>
      <rPr>
        <sz val="9"/>
        <rFont val="Times New Roman"/>
        <family val="1"/>
      </rPr>
      <t xml:space="preserve"> </t>
    </r>
    <r>
      <rPr>
        <b/>
        <sz val="9"/>
        <rFont val="Times New Roman"/>
        <family val="1"/>
      </rPr>
      <t>BID</t>
    </r>
    <r>
      <rPr>
        <sz val="9"/>
        <rFont val="Times New Roman"/>
        <family val="1"/>
      </rPr>
      <t xml:space="preserve">: Banque Interamericaine de Développement </t>
    </r>
  </si>
  <si>
    <r>
      <t>(2) AOI</t>
    </r>
    <r>
      <rPr>
        <sz val="9"/>
        <color rgb="FF000000"/>
        <rFont val="Times New Roman"/>
        <family val="1"/>
      </rPr>
      <t xml:space="preserve">: Appel d'Offres International, </t>
    </r>
    <r>
      <rPr>
        <b/>
        <sz val="9"/>
        <color rgb="FF000000"/>
        <rFont val="Times New Roman"/>
        <family val="1"/>
      </rPr>
      <t>AON</t>
    </r>
    <r>
      <rPr>
        <sz val="9"/>
        <color rgb="FF000000"/>
        <rFont val="Times New Roman"/>
        <family val="1"/>
      </rPr>
      <t xml:space="preserve">: Appel d'Offres National,  </t>
    </r>
    <r>
      <rPr>
        <b/>
        <sz val="9"/>
        <color rgb="FF000000"/>
        <rFont val="Times New Roman"/>
        <family val="1"/>
      </rPr>
      <t>RA</t>
    </r>
    <r>
      <rPr>
        <sz val="9"/>
        <color rgb="FF000000"/>
        <rFont val="Times New Roman"/>
        <family val="1"/>
      </rPr>
      <t xml:space="preserve">: Regie Assistee, </t>
    </r>
    <r>
      <rPr>
        <b/>
        <sz val="9"/>
        <color rgb="FF000000"/>
        <rFont val="Times New Roman"/>
        <family val="1"/>
      </rPr>
      <t>CP</t>
    </r>
    <r>
      <rPr>
        <sz val="9"/>
        <color rgb="FF000000"/>
        <rFont val="Times New Roman"/>
        <family val="1"/>
      </rPr>
      <t xml:space="preserve">: Cotation de Prix, </t>
    </r>
    <r>
      <rPr>
        <b/>
        <sz val="9"/>
        <color rgb="FF000000"/>
        <rFont val="Times New Roman"/>
        <family val="1"/>
      </rPr>
      <t>SFQC</t>
    </r>
    <r>
      <rPr>
        <sz val="9"/>
        <color rgb="FF000000"/>
        <rFont val="Times New Roman"/>
        <family val="1"/>
      </rPr>
      <t xml:space="preserve">: Selection Fondee sur la Qualite et le Cout, </t>
    </r>
    <r>
      <rPr>
        <b/>
        <sz val="9"/>
        <color rgb="FF000000"/>
        <rFont val="Times New Roman"/>
        <family val="1"/>
      </rPr>
      <t>ED</t>
    </r>
    <r>
      <rPr>
        <sz val="9"/>
        <color rgb="FF000000"/>
        <rFont val="Times New Roman"/>
        <family val="1"/>
      </rPr>
      <t xml:space="preserve">: Entente Directe,  </t>
    </r>
    <r>
      <rPr>
        <b/>
        <sz val="9"/>
        <color rgb="FF000000"/>
        <rFont val="Times New Roman"/>
        <family val="1"/>
      </rPr>
      <t>QCIN</t>
    </r>
    <r>
      <rPr>
        <sz val="9"/>
        <color rgb="FF000000"/>
        <rFont val="Times New Roman"/>
        <family val="1"/>
      </rPr>
      <t xml:space="preserve">: Qualification Consultant Individuel National, </t>
    </r>
    <r>
      <rPr>
        <b/>
        <sz val="9"/>
        <color rgb="FF000000"/>
        <rFont val="Times New Roman"/>
        <family val="1"/>
      </rPr>
      <t>QCII</t>
    </r>
    <r>
      <rPr>
        <sz val="9"/>
        <color rgb="FF000000"/>
        <rFont val="Times New Roman"/>
        <family val="1"/>
      </rPr>
      <t xml:space="preserve">: Qualification Consultant Individuel International. </t>
    </r>
    <r>
      <rPr>
        <b/>
        <sz val="9"/>
        <color rgb="FF000000"/>
        <rFont val="Times New Roman"/>
        <family val="1"/>
      </rPr>
      <t>FAMV</t>
    </r>
    <r>
      <rPr>
        <sz val="9"/>
        <color rgb="FF000000"/>
        <rFont val="Times New Roman"/>
        <family val="1"/>
      </rPr>
      <t xml:space="preserve">: Faculte d'Agronomie et de Medecine Veterinaire, </t>
    </r>
    <r>
      <rPr>
        <b/>
        <sz val="9"/>
        <color rgb="FF000000"/>
        <rFont val="Times New Roman"/>
        <family val="1"/>
      </rPr>
      <t>PC</t>
    </r>
    <r>
      <rPr>
        <sz val="9"/>
        <color rgb="FF000000"/>
        <rFont val="Times New Roman"/>
        <family val="1"/>
      </rPr>
      <t>: Paticipation communautaire</t>
    </r>
  </si>
  <si>
    <r>
      <t>(3) Statut</t>
    </r>
    <r>
      <rPr>
        <sz val="9"/>
        <color rgb="FF000000"/>
        <rFont val="Times New Roman"/>
        <family val="1"/>
      </rPr>
      <t xml:space="preserve">: </t>
    </r>
    <r>
      <rPr>
        <b/>
        <sz val="9"/>
        <color rgb="FF000000"/>
        <rFont val="Times New Roman"/>
        <family val="1"/>
      </rPr>
      <t>En attente</t>
    </r>
    <r>
      <rPr>
        <sz val="9"/>
        <color rgb="FF000000"/>
        <rFont val="Times New Roman"/>
        <family val="1"/>
      </rPr>
      <t xml:space="preserve"> - Processus pas encore commencé ; </t>
    </r>
    <r>
      <rPr>
        <b/>
        <sz val="9"/>
        <color rgb="FF000000"/>
        <rFont val="Times New Roman"/>
        <family val="1"/>
      </rPr>
      <t>En cours</t>
    </r>
    <r>
      <rPr>
        <sz val="9"/>
        <color rgb="FF000000"/>
        <rFont val="Times New Roman"/>
        <family val="1"/>
      </rPr>
      <t xml:space="preserve"> - Processus de passation des marchés en cours ; </t>
    </r>
    <r>
      <rPr>
        <b/>
        <sz val="9"/>
        <color rgb="FF000000"/>
        <rFont val="Times New Roman"/>
        <family val="1"/>
      </rPr>
      <t xml:space="preserve">Adjugé </t>
    </r>
    <r>
      <rPr>
        <sz val="9"/>
        <color rgb="FF000000"/>
        <rFont val="Times New Roman"/>
        <family val="1"/>
      </rPr>
      <t>non-objection de la Banque obtenue pour, l'adjudication ;</t>
    </r>
    <r>
      <rPr>
        <b/>
        <sz val="9"/>
        <color rgb="FF000000"/>
        <rFont val="Times New Roman"/>
        <family val="1"/>
      </rPr>
      <t xml:space="preserve"> Annulé</t>
    </r>
    <r>
      <rPr>
        <sz val="9"/>
        <color rgb="FF000000"/>
        <rFont val="Times New Roman"/>
        <family val="1"/>
      </rPr>
      <t xml:space="preserve"> - Processus annulé ; </t>
    </r>
    <r>
      <rPr>
        <b/>
        <sz val="9"/>
        <color rgb="FF000000"/>
        <rFont val="Times New Roman"/>
        <family val="1"/>
      </rPr>
      <t>Clôturé</t>
    </r>
    <r>
      <rPr>
        <sz val="9"/>
        <color rgb="FF000000"/>
        <rFont val="Times New Roman"/>
        <family val="1"/>
      </rPr>
      <t xml:space="preserve"> - Contrat dûment exécuté - dernier paiement exécuté, </t>
    </r>
    <r>
      <rPr>
        <b/>
        <sz val="9"/>
        <color rgb="FF000000"/>
        <rFont val="Times New Roman"/>
        <family val="1"/>
      </rPr>
      <t>PC</t>
    </r>
    <r>
      <rPr>
        <sz val="9"/>
        <color rgb="FF000000"/>
        <rFont val="Times New Roman"/>
        <family val="1"/>
      </rPr>
      <t>: participation communautaire</t>
    </r>
  </si>
  <si>
    <r>
      <t>(2)</t>
    </r>
    <r>
      <rPr>
        <sz val="9"/>
        <color rgb="FF000000"/>
        <rFont val="Times New Roman"/>
        <family val="1"/>
      </rPr>
      <t xml:space="preserve"> AOI: Appel d'Offres International, AON: Appel d'Offres National,  RA: Regie Assistee, CP: Cotation de Prix, SFQC: Selection Fondee sur la Qualite et le Cout, ED: Entente Directe,  QCIN: Qualification Consultant Individuel National, QCII: Qualification Consultant Individuel International. FAMV: Faculte d'Agronomie et de Medecine Veterinaire, PC: Paticipation communautaire</t>
    </r>
  </si>
  <si>
    <r>
      <t>(3) Statut</t>
    </r>
    <r>
      <rPr>
        <sz val="9"/>
        <color rgb="FF000000"/>
        <rFont val="Times New Roman"/>
        <family val="1"/>
      </rPr>
      <t xml:space="preserve">: </t>
    </r>
    <r>
      <rPr>
        <b/>
        <sz val="9"/>
        <color rgb="FF000000"/>
        <rFont val="Times New Roman"/>
        <family val="1"/>
      </rPr>
      <t>En attente</t>
    </r>
    <r>
      <rPr>
        <sz val="9"/>
        <color rgb="FF000000"/>
        <rFont val="Times New Roman"/>
        <family val="1"/>
      </rPr>
      <t xml:space="preserve"> - Processus pas encore commencé ; </t>
    </r>
    <r>
      <rPr>
        <b/>
        <sz val="9"/>
        <color rgb="FF000000"/>
        <rFont val="Times New Roman"/>
        <family val="1"/>
      </rPr>
      <t>En cours</t>
    </r>
    <r>
      <rPr>
        <sz val="9"/>
        <color rgb="FF000000"/>
        <rFont val="Times New Roman"/>
        <family val="1"/>
      </rPr>
      <t xml:space="preserve"> - Processus de passation des marchés en cours ; </t>
    </r>
    <r>
      <rPr>
        <b/>
        <sz val="9"/>
        <color rgb="FF000000"/>
        <rFont val="Times New Roman"/>
        <family val="1"/>
      </rPr>
      <t xml:space="preserve">Adjugé </t>
    </r>
    <r>
      <rPr>
        <sz val="9"/>
        <color rgb="FF000000"/>
        <rFont val="Times New Roman"/>
        <family val="1"/>
      </rPr>
      <t>non-objection de la Banque obtenue pour, l'adjudication ;</t>
    </r>
    <r>
      <rPr>
        <b/>
        <sz val="9"/>
        <color rgb="FF000000"/>
        <rFont val="Times New Roman"/>
        <family val="1"/>
      </rPr>
      <t xml:space="preserve"> Annulé</t>
    </r>
    <r>
      <rPr>
        <sz val="9"/>
        <color rgb="FF000000"/>
        <rFont val="Times New Roman"/>
        <family val="1"/>
      </rPr>
      <t xml:space="preserve"> - Processus annulé ; </t>
    </r>
    <r>
      <rPr>
        <b/>
        <sz val="9"/>
        <color rgb="FF000000"/>
        <rFont val="Times New Roman"/>
        <family val="1"/>
      </rPr>
      <t>Clôturé</t>
    </r>
    <r>
      <rPr>
        <sz val="9"/>
        <color rgb="FF000000"/>
        <rFont val="Times New Roman"/>
        <family val="1"/>
      </rPr>
      <t xml:space="preserve"> - Contrat dûment exécuté - dernier paiement exécuté, PC: participation communautaire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</si>
</sst>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[$-40C]mmm\-yy"/>
    <numFmt numFmtId="166" formatCode="[$-40C]dd\-mmm"/>
  </numFmts>
  <fonts count="25" x14ac:knownFonts="1">
    <font>
      <sz val="11"/>
      <name val="Calibri"/>
    </font>
    <font>
      <sz val="11"/>
      <color rgb="FF000000"/>
      <name val="Calibri"/>
    </font>
    <font>
      <b/>
      <sz val="11"/>
      <color rgb="FF000000"/>
      <name val="Calibri"/>
    </font>
    <font>
      <sz val="9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11"/>
      <color rgb="FFFF0000"/>
      <name val="Times New Roman"/>
    </font>
    <font>
      <b/>
      <sz val="11"/>
      <name val="Times New Roman"/>
    </font>
    <font>
      <sz val="11"/>
      <name val="Times New Roman"/>
    </font>
    <font>
      <sz val="11"/>
      <color rgb="FFFF0000"/>
      <name val="Calibri"/>
    </font>
    <font>
      <sz val="11"/>
      <name val="Calibri"/>
    </font>
    <font>
      <i/>
      <sz val="11"/>
      <color rgb="FF000000"/>
      <name val="Calibri"/>
    </font>
    <font>
      <sz val="11"/>
      <color rgb="FF000000"/>
      <name val="Calibri"/>
    </font>
    <font>
      <u/>
      <sz val="11"/>
      <color theme="10"/>
      <name val="Calibri"/>
    </font>
    <font>
      <u/>
      <sz val="11"/>
      <color theme="11"/>
      <name val="Calibri"/>
    </font>
    <font>
      <sz val="11"/>
      <color rgb="FFFF0000"/>
      <name val="Calibri"/>
      <family val="2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name val="Calibri"/>
      <family val="2"/>
    </font>
    <font>
      <b/>
      <sz val="9"/>
      <color rgb="FFFF000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sz val="9"/>
      <color rgb="FFFF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C4BD97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C6D9F0"/>
        <bgColor indexed="64"/>
      </patternFill>
    </fill>
    <fill>
      <patternFill patternType="solid">
        <fgColor rgb="FF8EB4E2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C5D9F1"/>
        <bgColor rgb="FFC5D9F1"/>
      </patternFill>
    </fill>
    <fill>
      <patternFill patternType="solid">
        <fgColor rgb="FF8DB4E2"/>
        <bgColor rgb="FF8DB4E2"/>
      </patternFill>
    </fill>
    <fill>
      <patternFill patternType="solid">
        <fgColor rgb="FF95B3D7"/>
        <bgColor rgb="FF95B3D7"/>
      </patternFill>
    </fill>
    <fill>
      <patternFill patternType="solid">
        <fgColor rgb="FFC4BD97"/>
        <bgColor rgb="FFC4BD97"/>
      </patternFill>
    </fill>
    <fill>
      <patternFill patternType="solid">
        <fgColor rgb="FF4F81BD"/>
        <bgColor rgb="FF4F81BD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96">
    <xf numFmtId="0" fontId="0" fillId="0" borderId="0">
      <alignment vertical="center"/>
    </xf>
    <xf numFmtId="43" fontId="12" fillId="0" borderId="0">
      <alignment vertical="top"/>
      <protection locked="0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392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/>
    <xf numFmtId="0" fontId="1" fillId="2" borderId="1" xfId="0" applyFont="1" applyFill="1" applyBorder="1" applyAlignment="1"/>
    <xf numFmtId="0" fontId="1" fillId="2" borderId="2" xfId="0" applyFont="1" applyFill="1" applyBorder="1" applyAlignment="1"/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wrapText="1"/>
    </xf>
    <xf numFmtId="0" fontId="1" fillId="3" borderId="0" xfId="0" applyFont="1" applyFill="1" applyAlignment="1"/>
    <xf numFmtId="0" fontId="1" fillId="0" borderId="10" xfId="0" applyFont="1" applyBorder="1" applyAlignment="1"/>
    <xf numFmtId="0" fontId="4" fillId="0" borderId="0" xfId="0" applyFont="1" applyAlignment="1">
      <alignment horizontal="justify" vertical="distributed"/>
    </xf>
    <xf numFmtId="0" fontId="5" fillId="0" borderId="0" xfId="0" applyFont="1" applyAlignment="1">
      <alignment horizontal="justify" vertical="distributed"/>
    </xf>
    <xf numFmtId="0" fontId="5" fillId="4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distributed"/>
    </xf>
    <xf numFmtId="0" fontId="4" fillId="0" borderId="0" xfId="0" applyFont="1" applyAlignment="1">
      <alignment vertical="distributed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6" fillId="0" borderId="0" xfId="0" applyFont="1" applyAlignment="1">
      <alignment horizontal="justify" vertical="distributed"/>
    </xf>
    <xf numFmtId="0" fontId="5" fillId="0" borderId="19" xfId="0" applyFont="1" applyBorder="1" applyAlignment="1">
      <alignment horizontal="justify" vertical="distributed"/>
    </xf>
    <xf numFmtId="0" fontId="4" fillId="0" borderId="0" xfId="0" applyFont="1" applyAlignment="1">
      <alignment horizontal="center" vertical="distributed"/>
    </xf>
    <xf numFmtId="0" fontId="7" fillId="0" borderId="0" xfId="0" applyFont="1" applyAlignment="1">
      <alignment horizontal="justify" vertical="distributed"/>
    </xf>
    <xf numFmtId="0" fontId="7" fillId="4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distributed"/>
    </xf>
    <xf numFmtId="0" fontId="7" fillId="5" borderId="24" xfId="0" applyFont="1" applyFill="1" applyBorder="1" applyAlignment="1">
      <alignment horizontal="center" vertical="center" wrapText="1"/>
    </xf>
    <xf numFmtId="0" fontId="7" fillId="5" borderId="25" xfId="0" applyFont="1" applyFill="1" applyBorder="1" applyAlignment="1">
      <alignment horizontal="center" vertical="center" wrapText="1"/>
    </xf>
    <xf numFmtId="0" fontId="4" fillId="7" borderId="26" xfId="0" applyFont="1" applyFill="1" applyBorder="1">
      <alignment vertical="center"/>
    </xf>
    <xf numFmtId="0" fontId="4" fillId="7" borderId="18" xfId="0" applyFont="1" applyFill="1" applyBorder="1">
      <alignment vertical="center"/>
    </xf>
    <xf numFmtId="0" fontId="4" fillId="7" borderId="27" xfId="0" applyFont="1" applyFill="1" applyBorder="1" applyAlignment="1">
      <alignment vertical="center" wrapText="1"/>
    </xf>
    <xf numFmtId="0" fontId="4" fillId="7" borderId="18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vertical="center" wrapText="1"/>
    </xf>
    <xf numFmtId="0" fontId="4" fillId="7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right" vertical="distributed"/>
    </xf>
    <xf numFmtId="0" fontId="5" fillId="4" borderId="27" xfId="0" applyFont="1" applyFill="1" applyBorder="1" applyAlignment="1">
      <alignment horizontal="justify" vertical="distributed"/>
    </xf>
    <xf numFmtId="0" fontId="8" fillId="4" borderId="7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center" vertical="distributed"/>
    </xf>
    <xf numFmtId="0" fontId="8" fillId="0" borderId="19" xfId="0" applyFont="1" applyBorder="1" applyAlignment="1">
      <alignment horizontal="justify" vertical="distributed"/>
    </xf>
    <xf numFmtId="3" fontId="8" fillId="0" borderId="19" xfId="0" applyNumberFormat="1" applyFont="1" applyBorder="1" applyAlignment="1">
      <alignment horizontal="right" vertical="distributed"/>
    </xf>
    <xf numFmtId="9" fontId="8" fillId="0" borderId="19" xfId="0" applyNumberFormat="1" applyFont="1" applyBorder="1" applyAlignment="1">
      <alignment horizontal="center" vertical="distributed"/>
    </xf>
    <xf numFmtId="9" fontId="8" fillId="0" borderId="19" xfId="0" applyNumberFormat="1" applyFont="1" applyBorder="1" applyAlignment="1">
      <alignment horizontal="justify" vertical="distributed"/>
    </xf>
    <xf numFmtId="165" fontId="8" fillId="0" borderId="19" xfId="0" applyNumberFormat="1" applyFont="1" applyBorder="1" applyAlignment="1">
      <alignment horizontal="justify" vertical="distributed"/>
    </xf>
    <xf numFmtId="0" fontId="8" fillId="0" borderId="27" xfId="0" applyFont="1" applyBorder="1" applyAlignment="1">
      <alignment horizontal="left" vertical="distributed"/>
    </xf>
    <xf numFmtId="0" fontId="8" fillId="0" borderId="7" xfId="0" applyFont="1" applyBorder="1" applyAlignment="1">
      <alignment horizontal="justify" vertical="distributed"/>
    </xf>
    <xf numFmtId="0" fontId="5" fillId="4" borderId="7" xfId="0" applyFont="1" applyFill="1" applyBorder="1" applyAlignment="1">
      <alignment horizontal="right" vertical="distributed"/>
    </xf>
    <xf numFmtId="0" fontId="8" fillId="4" borderId="19" xfId="0" applyFont="1" applyFill="1" applyBorder="1" applyAlignment="1">
      <alignment horizontal="justify" vertical="distributed"/>
    </xf>
    <xf numFmtId="3" fontId="8" fillId="4" borderId="19" xfId="0" applyNumberFormat="1" applyFont="1" applyFill="1" applyBorder="1" applyAlignment="1">
      <alignment horizontal="right" vertical="distributed"/>
    </xf>
    <xf numFmtId="9" fontId="8" fillId="4" borderId="19" xfId="0" applyNumberFormat="1" applyFont="1" applyFill="1" applyBorder="1" applyAlignment="1">
      <alignment horizontal="center" vertical="distributed"/>
    </xf>
    <xf numFmtId="9" fontId="8" fillId="4" borderId="19" xfId="0" applyNumberFormat="1" applyFont="1" applyFill="1" applyBorder="1" applyAlignment="1">
      <alignment horizontal="justify" vertical="distributed"/>
    </xf>
    <xf numFmtId="165" fontId="8" fillId="4" borderId="19" xfId="0" applyNumberFormat="1" applyFont="1" applyFill="1" applyBorder="1" applyAlignment="1">
      <alignment horizontal="justify" vertical="distributed"/>
    </xf>
    <xf numFmtId="0" fontId="8" fillId="4" borderId="19" xfId="0" applyFont="1" applyFill="1" applyBorder="1" applyAlignment="1">
      <alignment horizontal="left" vertical="distributed"/>
    </xf>
    <xf numFmtId="0" fontId="5" fillId="0" borderId="19" xfId="0" applyFont="1" applyBorder="1" applyAlignment="1">
      <alignment horizontal="center" vertical="distributed"/>
    </xf>
    <xf numFmtId="0" fontId="8" fillId="0" borderId="19" xfId="0" applyFont="1" applyBorder="1" applyAlignment="1">
      <alignment horizontal="left" vertical="distributed"/>
    </xf>
    <xf numFmtId="0" fontId="4" fillId="8" borderId="27" xfId="0" applyFont="1" applyFill="1" applyBorder="1" applyAlignment="1">
      <alignment horizontal="justify" vertical="distributed"/>
    </xf>
    <xf numFmtId="0" fontId="4" fillId="8" borderId="7" xfId="0" applyFont="1" applyFill="1" applyBorder="1" applyAlignment="1">
      <alignment horizontal="center" vertical="distributed"/>
    </xf>
    <xf numFmtId="0" fontId="4" fillId="8" borderId="19" xfId="0" applyFont="1" applyFill="1" applyBorder="1" applyAlignment="1">
      <alignment horizontal="justify" vertical="distributed"/>
    </xf>
    <xf numFmtId="3" fontId="4" fillId="8" borderId="19" xfId="0" applyNumberFormat="1" applyFont="1" applyFill="1" applyBorder="1" applyAlignment="1">
      <alignment horizontal="justify" vertical="distributed"/>
    </xf>
    <xf numFmtId="0" fontId="4" fillId="7" borderId="13" xfId="0" applyFont="1" applyFill="1" applyBorder="1">
      <alignment vertical="center"/>
    </xf>
    <xf numFmtId="0" fontId="4" fillId="7" borderId="27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distributed"/>
    </xf>
    <xf numFmtId="0" fontId="5" fillId="4" borderId="19" xfId="0" applyFont="1" applyFill="1" applyBorder="1" applyAlignment="1">
      <alignment horizontal="justify" vertical="distributed"/>
    </xf>
    <xf numFmtId="0" fontId="5" fillId="4" borderId="19" xfId="0" applyFont="1" applyFill="1" applyBorder="1" applyAlignment="1">
      <alignment horizontal="left" vertical="center" wrapText="1"/>
    </xf>
    <xf numFmtId="3" fontId="5" fillId="0" borderId="19" xfId="0" applyNumberFormat="1" applyFont="1" applyBorder="1" applyAlignment="1">
      <alignment horizontal="right" vertical="distributed"/>
    </xf>
    <xf numFmtId="9" fontId="5" fillId="4" borderId="19" xfId="0" applyNumberFormat="1" applyFont="1" applyFill="1" applyBorder="1" applyAlignment="1">
      <alignment horizontal="center" vertical="distributed"/>
    </xf>
    <xf numFmtId="9" fontId="5" fillId="0" borderId="19" xfId="0" applyNumberFormat="1" applyFont="1" applyBorder="1" applyAlignment="1">
      <alignment horizontal="justify" vertical="distributed"/>
    </xf>
    <xf numFmtId="165" fontId="5" fillId="0" borderId="25" xfId="0" applyNumberFormat="1" applyFont="1" applyBorder="1" applyAlignment="1">
      <alignment horizontal="justify" vertical="distributed"/>
    </xf>
    <xf numFmtId="0" fontId="5" fillId="0" borderId="27" xfId="0" applyFont="1" applyBorder="1" applyAlignment="1">
      <alignment horizontal="justify" vertical="distributed"/>
    </xf>
    <xf numFmtId="0" fontId="5" fillId="0" borderId="7" xfId="0" applyFont="1" applyBorder="1" applyAlignment="1">
      <alignment horizontal="justify" vertical="distributed"/>
    </xf>
    <xf numFmtId="0" fontId="5" fillId="4" borderId="7" xfId="0" applyFont="1" applyFill="1" applyBorder="1" applyAlignment="1">
      <alignment horizontal="left" vertical="center" wrapText="1"/>
    </xf>
    <xf numFmtId="9" fontId="5" fillId="0" borderId="19" xfId="0" applyNumberFormat="1" applyFont="1" applyBorder="1" applyAlignment="1">
      <alignment horizontal="center" vertical="distributed"/>
    </xf>
    <xf numFmtId="165" fontId="5" fillId="0" borderId="17" xfId="0" applyNumberFormat="1" applyFont="1" applyBorder="1" applyAlignment="1">
      <alignment horizontal="justify" vertical="distributed"/>
    </xf>
    <xf numFmtId="0" fontId="8" fillId="4" borderId="19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distributed"/>
    </xf>
    <xf numFmtId="0" fontId="8" fillId="0" borderId="27" xfId="0" applyFont="1" applyBorder="1" applyAlignment="1">
      <alignment horizontal="justify" vertical="distributed"/>
    </xf>
    <xf numFmtId="165" fontId="5" fillId="0" borderId="19" xfId="0" applyNumberFormat="1" applyFont="1" applyBorder="1" applyAlignment="1">
      <alignment horizontal="justify" vertical="distributed"/>
    </xf>
    <xf numFmtId="0" fontId="7" fillId="7" borderId="26" xfId="0" applyFont="1" applyFill="1" applyBorder="1">
      <alignment vertical="center"/>
    </xf>
    <xf numFmtId="0" fontId="7" fillId="7" borderId="18" xfId="0" applyFont="1" applyFill="1" applyBorder="1">
      <alignment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9" xfId="0" applyFont="1" applyFill="1" applyBorder="1" applyAlignment="1">
      <alignment vertical="center" wrapText="1"/>
    </xf>
    <xf numFmtId="0" fontId="7" fillId="7" borderId="27" xfId="0" applyFont="1" applyFill="1" applyBorder="1" applyAlignment="1">
      <alignment vertical="center" wrapText="1"/>
    </xf>
    <xf numFmtId="0" fontId="8" fillId="0" borderId="7" xfId="0" applyFont="1" applyBorder="1" applyAlignment="1">
      <alignment horizontal="right" vertical="distributed"/>
    </xf>
    <xf numFmtId="0" fontId="8" fillId="4" borderId="27" xfId="0" applyFont="1" applyFill="1" applyBorder="1" applyAlignment="1">
      <alignment horizontal="justify" vertical="distributed"/>
    </xf>
    <xf numFmtId="166" fontId="8" fillId="0" borderId="19" xfId="0" applyNumberFormat="1" applyFont="1" applyBorder="1" applyAlignment="1">
      <alignment horizontal="justify" vertical="distributed"/>
    </xf>
    <xf numFmtId="0" fontId="5" fillId="0" borderId="17" xfId="0" applyFont="1" applyBorder="1" applyAlignment="1">
      <alignment horizontal="justify" vertical="distributed"/>
    </xf>
    <xf numFmtId="0" fontId="8" fillId="0" borderId="25" xfId="0" applyFont="1" applyBorder="1" applyAlignment="1">
      <alignment horizontal="justify" vertical="distributed"/>
    </xf>
    <xf numFmtId="3" fontId="5" fillId="4" borderId="19" xfId="0" applyNumberFormat="1" applyFont="1" applyFill="1" applyBorder="1" applyAlignment="1">
      <alignment horizontal="right" vertical="distributed"/>
    </xf>
    <xf numFmtId="0" fontId="5" fillId="4" borderId="17" xfId="0" applyFont="1" applyFill="1" applyBorder="1" applyAlignment="1">
      <alignment horizontal="justify" vertical="distributed"/>
    </xf>
    <xf numFmtId="165" fontId="5" fillId="4" borderId="19" xfId="0" applyNumberFormat="1" applyFont="1" applyFill="1" applyBorder="1" applyAlignment="1">
      <alignment horizontal="justify" vertical="distributed"/>
    </xf>
    <xf numFmtId="0" fontId="5" fillId="4" borderId="7" xfId="0" applyFont="1" applyFill="1" applyBorder="1" applyAlignment="1">
      <alignment horizontal="justify" vertical="distributed"/>
    </xf>
    <xf numFmtId="0" fontId="4" fillId="8" borderId="19" xfId="0" applyFont="1" applyFill="1" applyBorder="1" applyAlignment="1">
      <alignment horizontal="center" vertical="distributed"/>
    </xf>
    <xf numFmtId="3" fontId="4" fillId="8" borderId="19" xfId="0" applyNumberFormat="1" applyFont="1" applyFill="1" applyBorder="1" applyAlignment="1">
      <alignment horizontal="right" vertical="distributed"/>
    </xf>
    <xf numFmtId="0" fontId="5" fillId="0" borderId="14" xfId="0" applyFont="1" applyBorder="1" applyAlignment="1">
      <alignment horizontal="right" vertical="distributed"/>
    </xf>
    <xf numFmtId="0" fontId="5" fillId="4" borderId="14" xfId="0" applyFont="1" applyFill="1" applyBorder="1" applyAlignment="1">
      <alignment horizontal="justify" vertical="distributed"/>
    </xf>
    <xf numFmtId="0" fontId="8" fillId="4" borderId="14" xfId="0" applyFont="1" applyFill="1" applyBorder="1" applyAlignment="1">
      <alignment horizontal="justify" vertical="distributed"/>
    </xf>
    <xf numFmtId="0" fontId="8" fillId="4" borderId="19" xfId="0" applyFont="1" applyFill="1" applyBorder="1" applyAlignment="1">
      <alignment wrapText="1"/>
    </xf>
    <xf numFmtId="0" fontId="5" fillId="4" borderId="0" xfId="0" applyFont="1" applyFill="1" applyAlignment="1">
      <alignment horizontal="justify" vertical="distributed"/>
    </xf>
    <xf numFmtId="0" fontId="4" fillId="9" borderId="26" xfId="0" applyFont="1" applyFill="1" applyBorder="1">
      <alignment vertical="center"/>
    </xf>
    <xf numFmtId="0" fontId="4" fillId="9" borderId="18" xfId="0" applyFont="1" applyFill="1" applyBorder="1">
      <alignment vertical="center"/>
    </xf>
    <xf numFmtId="0" fontId="4" fillId="9" borderId="27" xfId="0" applyFont="1" applyFill="1" applyBorder="1" applyAlignment="1">
      <alignment vertical="distributed"/>
    </xf>
    <xf numFmtId="0" fontId="4" fillId="9" borderId="27" xfId="0" applyFont="1" applyFill="1" applyBorder="1" applyAlignment="1">
      <alignment horizontal="center" vertical="distributed"/>
    </xf>
    <xf numFmtId="0" fontId="5" fillId="4" borderId="7" xfId="0" applyFont="1" applyFill="1" applyBorder="1">
      <alignment vertical="center"/>
    </xf>
    <xf numFmtId="0" fontId="5" fillId="4" borderId="19" xfId="0" applyFont="1" applyFill="1" applyBorder="1" applyAlignment="1">
      <alignment vertical="distributed"/>
    </xf>
    <xf numFmtId="0" fontId="4" fillId="4" borderId="19" xfId="0" applyFont="1" applyFill="1" applyBorder="1" applyAlignment="1">
      <alignment horizontal="center" vertical="distributed"/>
    </xf>
    <xf numFmtId="3" fontId="5" fillId="4" borderId="19" xfId="0" applyNumberFormat="1" applyFont="1" applyFill="1" applyBorder="1" applyAlignment="1">
      <alignment vertical="distributed"/>
    </xf>
    <xf numFmtId="0" fontId="4" fillId="4" borderId="19" xfId="0" applyFont="1" applyFill="1" applyBorder="1" applyAlignment="1">
      <alignment vertical="distributed"/>
    </xf>
    <xf numFmtId="3" fontId="4" fillId="8" borderId="19" xfId="0" applyNumberFormat="1" applyFont="1" applyFill="1" applyBorder="1" applyAlignment="1">
      <alignment horizontal="center" vertical="distributed"/>
    </xf>
    <xf numFmtId="0" fontId="4" fillId="8" borderId="7" xfId="0" applyFont="1" applyFill="1" applyBorder="1" applyAlignment="1">
      <alignment horizontal="justify" vertical="distributed"/>
    </xf>
    <xf numFmtId="0" fontId="4" fillId="10" borderId="27" xfId="0" applyFont="1" applyFill="1" applyBorder="1" applyAlignment="1">
      <alignment horizontal="left" vertical="distributed"/>
    </xf>
    <xf numFmtId="3" fontId="4" fillId="10" borderId="19" xfId="0" applyNumberFormat="1" applyFont="1" applyFill="1" applyBorder="1" applyAlignment="1">
      <alignment horizontal="center" vertical="distributed"/>
    </xf>
    <xf numFmtId="0" fontId="4" fillId="4" borderId="19" xfId="0" applyFont="1" applyFill="1" applyBorder="1" applyAlignment="1">
      <alignment horizontal="justify" vertical="distributed"/>
    </xf>
    <xf numFmtId="0" fontId="4" fillId="4" borderId="19" xfId="0" applyFont="1" applyFill="1" applyBorder="1" applyAlignment="1">
      <alignment horizontal="left" vertical="center" wrapText="1"/>
    </xf>
    <xf numFmtId="0" fontId="4" fillId="4" borderId="27" xfId="0" applyFont="1" applyFill="1" applyBorder="1" applyAlignment="1">
      <alignment horizontal="justify" vertical="distributed"/>
    </xf>
    <xf numFmtId="0" fontId="4" fillId="4" borderId="7" xfId="0" applyFont="1" applyFill="1" applyBorder="1" applyAlignment="1">
      <alignment horizontal="justify" vertical="distributed"/>
    </xf>
    <xf numFmtId="0" fontId="9" fillId="0" borderId="0" xfId="0" applyFont="1" applyAlignment="1"/>
    <xf numFmtId="0" fontId="10" fillId="0" borderId="0" xfId="0" applyFont="1" applyAlignment="1"/>
    <xf numFmtId="0" fontId="1" fillId="0" borderId="0" xfId="0" applyFont="1" applyAlignment="1"/>
    <xf numFmtId="3" fontId="1" fillId="0" borderId="0" xfId="0" applyNumberFormat="1" applyFont="1" applyAlignment="1"/>
    <xf numFmtId="3" fontId="1" fillId="0" borderId="10" xfId="0" applyNumberFormat="1" applyFont="1" applyBorder="1" applyAlignment="1"/>
    <xf numFmtId="0" fontId="2" fillId="0" borderId="10" xfId="0" applyFont="1" applyBorder="1" applyAlignment="1"/>
    <xf numFmtId="3" fontId="2" fillId="0" borderId="10" xfId="0" applyNumberFormat="1" applyFont="1" applyBorder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/>
    <xf numFmtId="0" fontId="1" fillId="2" borderId="10" xfId="0" applyFont="1" applyFill="1" applyBorder="1" applyAlignment="1"/>
    <xf numFmtId="0" fontId="2" fillId="2" borderId="10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7" xfId="0" applyFont="1" applyFill="1" applyBorder="1" applyAlignment="1">
      <alignment horizontal="left" vertical="center" wrapText="1"/>
    </xf>
    <xf numFmtId="3" fontId="1" fillId="3" borderId="10" xfId="0" applyNumberFormat="1" applyFont="1" applyFill="1" applyBorder="1" applyAlignment="1">
      <alignment horizontal="right" vertical="center" wrapText="1"/>
    </xf>
    <xf numFmtId="3" fontId="1" fillId="3" borderId="10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3" fontId="1" fillId="3" borderId="10" xfId="0" applyNumberFormat="1" applyFont="1" applyFill="1" applyBorder="1" applyAlignment="1">
      <alignment horizontal="right" vertical="center" wrapText="1"/>
    </xf>
    <xf numFmtId="0" fontId="1" fillId="11" borderId="0" xfId="0" applyFont="1" applyFill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/>
    </xf>
    <xf numFmtId="0" fontId="1" fillId="11" borderId="7" xfId="0" applyFont="1" applyFill="1" applyBorder="1" applyAlignment="1" applyProtection="1">
      <alignment horizontal="left" vertical="center" wrapText="1"/>
      <protection locked="0"/>
    </xf>
    <xf numFmtId="0" fontId="11" fillId="11" borderId="10" xfId="0" applyFont="1" applyFill="1" applyBorder="1" applyAlignment="1">
      <alignment horizontal="left" vertical="center" wrapText="1" indent="2"/>
    </xf>
    <xf numFmtId="3" fontId="11" fillId="11" borderId="10" xfId="0" applyNumberFormat="1" applyFont="1" applyFill="1" applyBorder="1" applyAlignment="1">
      <alignment horizontal="right" vertical="center" wrapText="1"/>
    </xf>
    <xf numFmtId="3" fontId="11" fillId="11" borderId="10" xfId="0" applyNumberFormat="1" applyFont="1" applyFill="1" applyBorder="1" applyAlignment="1">
      <alignment horizontal="center" vertical="center" wrapText="1"/>
    </xf>
    <xf numFmtId="3" fontId="1" fillId="11" borderId="7" xfId="0" applyNumberFormat="1" applyFont="1" applyFill="1" applyBorder="1" applyAlignment="1" applyProtection="1">
      <alignment horizontal="left" vertical="center" wrapText="1"/>
      <protection locked="0"/>
    </xf>
    <xf numFmtId="0" fontId="1" fillId="11" borderId="0" xfId="0" applyFont="1" applyFill="1" applyAlignment="1"/>
    <xf numFmtId="0" fontId="1" fillId="12" borderId="10" xfId="0" applyFont="1" applyFill="1" applyBorder="1" applyAlignment="1"/>
    <xf numFmtId="0" fontId="2" fillId="12" borderId="10" xfId="0" applyFont="1" applyFill="1" applyBorder="1" applyAlignment="1">
      <alignment horizontal="center"/>
    </xf>
    <xf numFmtId="4" fontId="1" fillId="0" borderId="0" xfId="0" applyNumberFormat="1" applyFont="1" applyAlignment="1"/>
    <xf numFmtId="0" fontId="2" fillId="13" borderId="10" xfId="0" applyFont="1" applyFill="1" applyBorder="1" applyAlignment="1"/>
    <xf numFmtId="3" fontId="1" fillId="13" borderId="10" xfId="0" applyNumberFormat="1" applyFont="1" applyFill="1" applyBorder="1" applyAlignment="1">
      <alignment horizontal="right"/>
    </xf>
    <xf numFmtId="0" fontId="2" fillId="14" borderId="10" xfId="0" applyFont="1" applyFill="1" applyBorder="1" applyAlignment="1"/>
    <xf numFmtId="3" fontId="1" fillId="14" borderId="10" xfId="0" applyNumberFormat="1" applyFont="1" applyFill="1" applyBorder="1" applyAlignment="1">
      <alignment horizontal="right"/>
    </xf>
    <xf numFmtId="3" fontId="2" fillId="14" borderId="10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horizontal="center" vertical="center" wrapText="1"/>
    </xf>
    <xf numFmtId="0" fontId="1" fillId="0" borderId="10" xfId="0" applyFont="1" applyFill="1" applyBorder="1" applyAlignment="1"/>
    <xf numFmtId="0" fontId="1" fillId="3" borderId="16" xfId="0" applyFont="1" applyFill="1" applyBorder="1" applyAlignment="1" applyProtection="1">
      <alignment vertical="center" wrapText="1"/>
      <protection locked="0"/>
    </xf>
    <xf numFmtId="0" fontId="1" fillId="14" borderId="7" xfId="0" applyFont="1" applyFill="1" applyBorder="1" applyAlignment="1" applyProtection="1">
      <alignment horizontal="center" vertical="center" wrapText="1"/>
      <protection locked="0"/>
    </xf>
    <xf numFmtId="0" fontId="1" fillId="14" borderId="7" xfId="0" applyFont="1" applyFill="1" applyBorder="1" applyAlignment="1">
      <alignment horizontal="left" vertical="center" wrapText="1"/>
    </xf>
    <xf numFmtId="3" fontId="1" fillId="14" borderId="10" xfId="0" applyNumberFormat="1" applyFont="1" applyFill="1" applyBorder="1" applyAlignment="1">
      <alignment horizontal="right" vertical="center" wrapText="1"/>
    </xf>
    <xf numFmtId="3" fontId="1" fillId="14" borderId="10" xfId="0" applyNumberFormat="1" applyFont="1" applyFill="1" applyBorder="1" applyAlignment="1">
      <alignment horizontal="center" vertical="center" wrapText="1"/>
    </xf>
    <xf numFmtId="0" fontId="1" fillId="3" borderId="32" xfId="0" applyFont="1" applyFill="1" applyBorder="1" applyAlignment="1" applyProtection="1">
      <alignment vertical="center" wrapText="1"/>
      <protection locked="0"/>
    </xf>
    <xf numFmtId="0" fontId="1" fillId="13" borderId="7" xfId="0" applyFont="1" applyFill="1" applyBorder="1" applyAlignment="1" applyProtection="1">
      <alignment horizontal="center" vertical="center" wrapText="1"/>
      <protection locked="0"/>
    </xf>
    <xf numFmtId="0" fontId="1" fillId="13" borderId="10" xfId="0" applyFont="1" applyFill="1" applyBorder="1" applyAlignment="1">
      <alignment horizontal="left" vertical="center" wrapText="1"/>
    </xf>
    <xf numFmtId="3" fontId="1" fillId="13" borderId="10" xfId="0" applyNumberFormat="1" applyFont="1" applyFill="1" applyBorder="1" applyAlignment="1">
      <alignment horizontal="right" vertical="center" wrapText="1"/>
    </xf>
    <xf numFmtId="3" fontId="1" fillId="13" borderId="10" xfId="0" applyNumberFormat="1" applyFont="1" applyFill="1" applyBorder="1" applyAlignment="1">
      <alignment horizontal="center" vertical="center" wrapText="1"/>
    </xf>
    <xf numFmtId="0" fontId="1" fillId="14" borderId="7" xfId="0" applyFont="1" applyFill="1" applyBorder="1" applyAlignment="1" applyProtection="1">
      <alignment horizontal="left" vertical="center" wrapText="1"/>
      <protection locked="0"/>
    </xf>
    <xf numFmtId="0" fontId="11" fillId="13" borderId="7" xfId="0" applyFont="1" applyFill="1" applyBorder="1" applyAlignment="1" applyProtection="1">
      <alignment horizontal="center" vertical="center" wrapText="1"/>
      <protection locked="0"/>
    </xf>
    <xf numFmtId="0" fontId="11" fillId="13" borderId="10" xfId="0" applyFont="1" applyFill="1" applyBorder="1" applyAlignment="1">
      <alignment horizontal="left" vertical="center" wrapText="1" indent="2"/>
    </xf>
    <xf numFmtId="3" fontId="11" fillId="13" borderId="10" xfId="0" applyNumberFormat="1" applyFont="1" applyFill="1" applyBorder="1" applyAlignment="1">
      <alignment horizontal="right" vertical="center" wrapText="1"/>
    </xf>
    <xf numFmtId="3" fontId="11" fillId="13" borderId="10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 applyProtection="1">
      <alignment vertical="center" wrapText="1"/>
      <protection locked="0"/>
    </xf>
    <xf numFmtId="0" fontId="1" fillId="3" borderId="10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15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9" fontId="17" fillId="0" borderId="0" xfId="0" applyNumberFormat="1" applyFont="1" applyAlignment="1">
      <alignment horizontal="left" vertical="center"/>
    </xf>
    <xf numFmtId="43" fontId="18" fillId="0" borderId="0" xfId="1" applyFont="1" applyAlignment="1" applyProtection="1">
      <alignment vertical="center" wrapText="1"/>
    </xf>
    <xf numFmtId="43" fontId="18" fillId="0" borderId="0" xfId="1" applyFont="1" applyAlignment="1" applyProtection="1">
      <alignment vertical="center"/>
    </xf>
    <xf numFmtId="164" fontId="3" fillId="0" borderId="0" xfId="1" applyNumberFormat="1" applyFont="1" applyAlignment="1">
      <alignment vertical="top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15" borderId="0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9" fontId="20" fillId="0" borderId="0" xfId="0" applyNumberFormat="1" applyFont="1" applyAlignment="1">
      <alignment horizontal="left" vertical="center"/>
    </xf>
    <xf numFmtId="0" fontId="20" fillId="16" borderId="48" xfId="0" applyFont="1" applyFill="1" applyBorder="1" applyAlignment="1">
      <alignment horizontal="center" vertical="center" wrapText="1"/>
    </xf>
    <xf numFmtId="9" fontId="20" fillId="16" borderId="48" xfId="0" applyNumberFormat="1" applyFont="1" applyFill="1" applyBorder="1" applyAlignment="1">
      <alignment horizontal="center" vertical="center" wrapText="1"/>
    </xf>
    <xf numFmtId="0" fontId="16" fillId="18" borderId="47" xfId="0" applyFont="1" applyFill="1" applyBorder="1" applyAlignment="1">
      <alignment vertical="center"/>
    </xf>
    <xf numFmtId="0" fontId="16" fillId="18" borderId="48" xfId="0" applyFont="1" applyFill="1" applyBorder="1" applyAlignment="1">
      <alignment vertical="center"/>
    </xf>
    <xf numFmtId="0" fontId="16" fillId="18" borderId="48" xfId="0" applyFont="1" applyFill="1" applyBorder="1" applyAlignment="1">
      <alignment vertical="center" wrapText="1"/>
    </xf>
    <xf numFmtId="0" fontId="16" fillId="18" borderId="48" xfId="0" applyFont="1" applyFill="1" applyBorder="1" applyAlignment="1">
      <alignment horizontal="center" vertical="center" wrapText="1"/>
    </xf>
    <xf numFmtId="9" fontId="16" fillId="18" borderId="48" xfId="0" applyNumberFormat="1" applyFont="1" applyFill="1" applyBorder="1" applyAlignment="1">
      <alignment vertical="center" wrapText="1"/>
    </xf>
    <xf numFmtId="0" fontId="16" fillId="18" borderId="49" xfId="0" applyFont="1" applyFill="1" applyBorder="1" applyAlignment="1">
      <alignment vertical="center" wrapText="1"/>
    </xf>
    <xf numFmtId="0" fontId="17" fillId="0" borderId="47" xfId="0" applyFont="1" applyFill="1" applyBorder="1" applyAlignment="1">
      <alignment horizontal="right" vertical="center"/>
    </xf>
    <xf numFmtId="0" fontId="21" fillId="0" borderId="48" xfId="0" applyFont="1" applyFill="1" applyBorder="1" applyAlignment="1">
      <alignment horizontal="left" vertical="center"/>
    </xf>
    <xf numFmtId="9" fontId="21" fillId="0" borderId="48" xfId="0" applyNumberFormat="1" applyFont="1" applyFill="1" applyBorder="1" applyAlignment="1">
      <alignment horizontal="left" vertical="center"/>
    </xf>
    <xf numFmtId="165" fontId="21" fillId="0" borderId="48" xfId="0" applyNumberFormat="1" applyFont="1" applyFill="1" applyBorder="1" applyAlignment="1">
      <alignment horizontal="left" vertical="center"/>
    </xf>
    <xf numFmtId="0" fontId="21" fillId="0" borderId="48" xfId="0" applyFont="1" applyFill="1" applyBorder="1" applyAlignment="1">
      <alignment horizontal="left" vertical="center" wrapText="1"/>
    </xf>
    <xf numFmtId="0" fontId="21" fillId="0" borderId="49" xfId="0" applyFont="1" applyBorder="1" applyAlignment="1">
      <alignment horizontal="left" vertical="center"/>
    </xf>
    <xf numFmtId="3" fontId="21" fillId="0" borderId="48" xfId="0" applyNumberFormat="1" applyFont="1" applyFill="1" applyBorder="1" applyAlignment="1">
      <alignment horizontal="right" vertical="center"/>
    </xf>
    <xf numFmtId="0" fontId="23" fillId="0" borderId="48" xfId="0" applyFont="1" applyFill="1" applyBorder="1" applyAlignment="1">
      <alignment horizontal="left" vertical="center" wrapText="1"/>
    </xf>
    <xf numFmtId="0" fontId="16" fillId="19" borderId="48" xfId="0" applyFont="1" applyFill="1" applyBorder="1" applyAlignment="1">
      <alignment horizontal="left" vertical="center" wrapText="1"/>
    </xf>
    <xf numFmtId="0" fontId="16" fillId="19" borderId="48" xfId="0" applyFont="1" applyFill="1" applyBorder="1" applyAlignment="1">
      <alignment horizontal="center" vertical="center"/>
    </xf>
    <xf numFmtId="0" fontId="16" fillId="19" borderId="48" xfId="0" applyFont="1" applyFill="1" applyBorder="1" applyAlignment="1">
      <alignment horizontal="left" vertical="center"/>
    </xf>
    <xf numFmtId="3" fontId="16" fillId="19" borderId="48" xfId="0" applyNumberFormat="1" applyFont="1" applyFill="1" applyBorder="1" applyAlignment="1">
      <alignment horizontal="right" vertical="center"/>
    </xf>
    <xf numFmtId="9" fontId="16" fillId="19" borderId="48" xfId="0" applyNumberFormat="1" applyFont="1" applyFill="1" applyBorder="1" applyAlignment="1">
      <alignment horizontal="left" vertical="center"/>
    </xf>
    <xf numFmtId="0" fontId="16" fillId="19" borderId="49" xfId="0" applyFont="1" applyFill="1" applyBorder="1" applyAlignment="1">
      <alignment horizontal="left" vertical="center"/>
    </xf>
    <xf numFmtId="0" fontId="24" fillId="0" borderId="0" xfId="0" applyFont="1" applyAlignment="1">
      <alignment vertical="center"/>
    </xf>
    <xf numFmtId="0" fontId="20" fillId="18" borderId="47" xfId="0" applyFont="1" applyFill="1" applyBorder="1" applyAlignment="1">
      <alignment vertical="center"/>
    </xf>
    <xf numFmtId="0" fontId="20" fillId="18" borderId="48" xfId="0" applyFont="1" applyFill="1" applyBorder="1" applyAlignment="1">
      <alignment vertical="center"/>
    </xf>
    <xf numFmtId="0" fontId="20" fillId="18" borderId="48" xfId="0" applyFont="1" applyFill="1" applyBorder="1" applyAlignment="1">
      <alignment vertical="center" wrapText="1"/>
    </xf>
    <xf numFmtId="0" fontId="20" fillId="18" borderId="48" xfId="0" applyFont="1" applyFill="1" applyBorder="1" applyAlignment="1">
      <alignment horizontal="center" vertical="center" wrapText="1"/>
    </xf>
    <xf numFmtId="9" fontId="20" fillId="18" borderId="48" xfId="0" applyNumberFormat="1" applyFont="1" applyFill="1" applyBorder="1" applyAlignment="1">
      <alignment vertical="center" wrapText="1"/>
    </xf>
    <xf numFmtId="0" fontId="20" fillId="18" borderId="49" xfId="0" applyFont="1" applyFill="1" applyBorder="1" applyAlignment="1">
      <alignment vertical="center" wrapText="1"/>
    </xf>
    <xf numFmtId="3" fontId="16" fillId="19" borderId="48" xfId="0" applyNumberFormat="1" applyFont="1" applyFill="1" applyBorder="1" applyAlignment="1">
      <alignment horizontal="left" vertical="center"/>
    </xf>
    <xf numFmtId="0" fontId="21" fillId="4" borderId="48" xfId="0" applyFont="1" applyFill="1" applyBorder="1" applyAlignment="1">
      <alignment horizontal="justify" vertical="distributed"/>
    </xf>
    <xf numFmtId="0" fontId="21" fillId="4" borderId="48" xfId="0" applyFont="1" applyFill="1" applyBorder="1" applyAlignment="1">
      <alignment horizontal="left" vertical="center" wrapText="1"/>
    </xf>
    <xf numFmtId="0" fontId="21" fillId="0" borderId="48" xfId="0" applyFont="1" applyBorder="1" applyAlignment="1">
      <alignment vertical="center"/>
    </xf>
    <xf numFmtId="0" fontId="21" fillId="0" borderId="48" xfId="0" applyFont="1" applyBorder="1" applyAlignment="1">
      <alignment horizontal="justify" vertical="distributed"/>
    </xf>
    <xf numFmtId="3" fontId="21" fillId="0" borderId="48" xfId="0" applyNumberFormat="1" applyFont="1" applyBorder="1" applyAlignment="1">
      <alignment vertical="distributed"/>
    </xf>
    <xf numFmtId="9" fontId="21" fillId="4" borderId="48" xfId="0" applyNumberFormat="1" applyFont="1" applyFill="1" applyBorder="1" applyAlignment="1">
      <alignment horizontal="left" vertical="distributed"/>
    </xf>
    <xf numFmtId="9" fontId="21" fillId="0" borderId="48" xfId="0" applyNumberFormat="1" applyFont="1" applyBorder="1" applyAlignment="1">
      <alignment horizontal="left" vertical="distributed"/>
    </xf>
    <xf numFmtId="17" fontId="21" fillId="0" borderId="48" xfId="0" applyNumberFormat="1" applyFont="1" applyBorder="1" applyAlignment="1">
      <alignment horizontal="justify" vertical="distributed"/>
    </xf>
    <xf numFmtId="0" fontId="23" fillId="0" borderId="48" xfId="0" applyFont="1" applyFill="1" applyBorder="1" applyAlignment="1">
      <alignment horizontal="justify" vertical="center" wrapText="1"/>
    </xf>
    <xf numFmtId="0" fontId="21" fillId="0" borderId="49" xfId="0" applyFont="1" applyBorder="1" applyAlignment="1">
      <alignment horizontal="justify" vertical="distributed"/>
    </xf>
    <xf numFmtId="0" fontId="21" fillId="15" borderId="48" xfId="0" applyFont="1" applyFill="1" applyBorder="1" applyAlignment="1">
      <alignment horizontal="left" vertical="center"/>
    </xf>
    <xf numFmtId="0" fontId="21" fillId="15" borderId="48" xfId="0" applyFont="1" applyFill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/>
    </xf>
    <xf numFmtId="3" fontId="21" fillId="0" borderId="48" xfId="0" applyNumberFormat="1" applyFont="1" applyBorder="1" applyAlignment="1">
      <alignment vertical="center"/>
    </xf>
    <xf numFmtId="9" fontId="21" fillId="0" borderId="48" xfId="0" applyNumberFormat="1" applyFont="1" applyBorder="1" applyAlignment="1">
      <alignment horizontal="left" vertical="center"/>
    </xf>
    <xf numFmtId="165" fontId="21" fillId="0" borderId="48" xfId="0" applyNumberFormat="1" applyFont="1" applyBorder="1" applyAlignment="1">
      <alignment horizontal="left" vertical="center"/>
    </xf>
    <xf numFmtId="0" fontId="21" fillId="0" borderId="48" xfId="0" applyFont="1" applyBorder="1" applyAlignment="1">
      <alignment horizontal="left" vertical="center" wrapText="1"/>
    </xf>
    <xf numFmtId="0" fontId="21" fillId="0" borderId="48" xfId="0" applyFont="1" applyFill="1" applyBorder="1" applyAlignment="1">
      <alignment horizontal="justify" vertical="distributed"/>
    </xf>
    <xf numFmtId="0" fontId="21" fillId="0" borderId="48" xfId="0" applyFont="1" applyFill="1" applyBorder="1" applyAlignment="1">
      <alignment vertical="center"/>
    </xf>
    <xf numFmtId="3" fontId="21" fillId="0" borderId="48" xfId="0" applyNumberFormat="1" applyFont="1" applyFill="1" applyBorder="1" applyAlignment="1">
      <alignment vertical="distributed"/>
    </xf>
    <xf numFmtId="9" fontId="21" fillId="0" borderId="48" xfId="0" applyNumberFormat="1" applyFont="1" applyFill="1" applyBorder="1" applyAlignment="1">
      <alignment horizontal="left" vertical="distributed"/>
    </xf>
    <xf numFmtId="17" fontId="21" fillId="0" borderId="48" xfId="0" applyNumberFormat="1" applyFont="1" applyFill="1" applyBorder="1" applyAlignment="1">
      <alignment horizontal="justify" vertical="distributed"/>
    </xf>
    <xf numFmtId="0" fontId="21" fillId="0" borderId="48" xfId="0" applyFont="1" applyFill="1" applyBorder="1" applyAlignment="1">
      <alignment horizontal="justify" vertical="center" wrapText="1"/>
    </xf>
    <xf numFmtId="0" fontId="21" fillId="0" borderId="49" xfId="0" applyFont="1" applyFill="1" applyBorder="1" applyAlignment="1">
      <alignment horizontal="justify" vertical="distributed"/>
    </xf>
    <xf numFmtId="0" fontId="21" fillId="22" borderId="48" xfId="0" applyFont="1" applyFill="1" applyBorder="1" applyAlignment="1">
      <alignment horizontal="left" vertical="center" wrapText="1"/>
    </xf>
    <xf numFmtId="0" fontId="21" fillId="23" borderId="48" xfId="0" applyFont="1" applyFill="1" applyBorder="1" applyAlignment="1">
      <alignment horizontal="left" vertical="center"/>
    </xf>
    <xf numFmtId="0" fontId="21" fillId="0" borderId="48" xfId="0" applyFont="1" applyFill="1" applyBorder="1">
      <alignment vertical="center"/>
    </xf>
    <xf numFmtId="0" fontId="21" fillId="0" borderId="48" xfId="0" applyFont="1" applyFill="1" applyBorder="1" applyAlignment="1">
      <alignment vertical="center" wrapText="1"/>
    </xf>
    <xf numFmtId="9" fontId="21" fillId="0" borderId="48" xfId="0" applyNumberFormat="1" applyFont="1" applyFill="1" applyBorder="1" applyAlignment="1">
      <alignment horizontal="left" vertical="center" wrapText="1"/>
    </xf>
    <xf numFmtId="0" fontId="21" fillId="0" borderId="49" xfId="0" applyFont="1" applyFill="1" applyBorder="1" applyAlignment="1">
      <alignment vertical="center" wrapText="1"/>
    </xf>
    <xf numFmtId="3" fontId="21" fillId="0" borderId="48" xfId="0" applyNumberFormat="1" applyFont="1" applyFill="1" applyBorder="1" applyAlignment="1">
      <alignment vertical="center"/>
    </xf>
    <xf numFmtId="0" fontId="21" fillId="0" borderId="49" xfId="0" applyFont="1" applyFill="1" applyBorder="1" applyAlignment="1">
      <alignment horizontal="left" vertical="center"/>
    </xf>
    <xf numFmtId="0" fontId="21" fillId="4" borderId="48" xfId="0" applyFont="1" applyFill="1" applyBorder="1" applyAlignment="1">
      <alignment horizontal="left" vertical="center"/>
    </xf>
    <xf numFmtId="0" fontId="16" fillId="19" borderId="48" xfId="0" applyFont="1" applyFill="1" applyBorder="1" applyAlignment="1">
      <alignment horizontal="center" vertical="center" wrapText="1"/>
    </xf>
    <xf numFmtId="0" fontId="21" fillId="0" borderId="48" xfId="0" applyFont="1" applyFill="1" applyBorder="1" applyAlignment="1">
      <alignment horizontal="center" vertical="center"/>
    </xf>
    <xf numFmtId="0" fontId="17" fillId="0" borderId="48" xfId="0" applyFont="1" applyFill="1" applyBorder="1" applyAlignment="1">
      <alignment horizontal="left" vertical="center" wrapText="1"/>
    </xf>
    <xf numFmtId="0" fontId="18" fillId="0" borderId="0" xfId="0" applyFont="1" applyAlignment="1"/>
    <xf numFmtId="0" fontId="16" fillId="20" borderId="47" xfId="0" applyFont="1" applyFill="1" applyBorder="1" applyAlignment="1">
      <alignment vertical="center"/>
    </xf>
    <xf numFmtId="0" fontId="16" fillId="20" borderId="48" xfId="0" applyFont="1" applyFill="1" applyBorder="1" applyAlignment="1">
      <alignment vertical="center"/>
    </xf>
    <xf numFmtId="0" fontId="16" fillId="20" borderId="48" xfId="0" applyFont="1" applyFill="1" applyBorder="1" applyAlignment="1">
      <alignment vertical="center" wrapText="1"/>
    </xf>
    <xf numFmtId="0" fontId="16" fillId="20" borderId="48" xfId="0" applyFont="1" applyFill="1" applyBorder="1" applyAlignment="1">
      <alignment horizontal="center" vertical="center"/>
    </xf>
    <xf numFmtId="9" fontId="16" fillId="20" borderId="48" xfId="0" applyNumberFormat="1" applyFont="1" applyFill="1" applyBorder="1" applyAlignment="1">
      <alignment vertical="center"/>
    </xf>
    <xf numFmtId="0" fontId="16" fillId="20" borderId="49" xfId="0" applyFont="1" applyFill="1" applyBorder="1" applyAlignment="1">
      <alignment vertical="center"/>
    </xf>
    <xf numFmtId="0" fontId="17" fillId="0" borderId="47" xfId="0" applyFont="1" applyFill="1" applyBorder="1" applyAlignment="1">
      <alignment vertical="center"/>
    </xf>
    <xf numFmtId="0" fontId="17" fillId="0" borderId="48" xfId="0" applyFont="1" applyFill="1" applyBorder="1" applyAlignment="1">
      <alignment vertical="center"/>
    </xf>
    <xf numFmtId="0" fontId="17" fillId="0" borderId="48" xfId="0" applyFont="1" applyFill="1" applyBorder="1" applyAlignment="1">
      <alignment vertical="center" wrapText="1"/>
    </xf>
    <xf numFmtId="0" fontId="17" fillId="0" borderId="48" xfId="0" applyFont="1" applyFill="1" applyBorder="1" applyAlignment="1">
      <alignment horizontal="center" vertical="center"/>
    </xf>
    <xf numFmtId="9" fontId="21" fillId="0" borderId="48" xfId="0" applyNumberFormat="1" applyFont="1" applyFill="1" applyBorder="1" applyAlignment="1">
      <alignment horizontal="center" vertical="center"/>
    </xf>
    <xf numFmtId="0" fontId="17" fillId="0" borderId="48" xfId="0" applyFont="1" applyFill="1" applyBorder="1" applyAlignment="1">
      <alignment horizontal="left" vertical="center"/>
    </xf>
    <xf numFmtId="0" fontId="17" fillId="15" borderId="49" xfId="0" applyFont="1" applyFill="1" applyBorder="1" applyAlignment="1">
      <alignment vertical="center"/>
    </xf>
    <xf numFmtId="0" fontId="16" fillId="21" borderId="51" xfId="0" applyFont="1" applyFill="1" applyBorder="1" applyAlignment="1">
      <alignment horizontal="left" vertical="center"/>
    </xf>
    <xf numFmtId="3" fontId="16" fillId="21" borderId="51" xfId="0" applyNumberFormat="1" applyFont="1" applyFill="1" applyBorder="1" applyAlignment="1">
      <alignment horizontal="center" vertical="center"/>
    </xf>
    <xf numFmtId="0" fontId="16" fillId="15" borderId="39" xfId="0" applyFont="1" applyFill="1" applyBorder="1" applyAlignment="1">
      <alignment horizontal="left" vertical="center"/>
    </xf>
    <xf numFmtId="0" fontId="16" fillId="15" borderId="39" xfId="0" applyFont="1" applyFill="1" applyBorder="1" applyAlignment="1">
      <alignment horizontal="left" vertical="center" wrapText="1"/>
    </xf>
    <xf numFmtId="0" fontId="16" fillId="15" borderId="39" xfId="0" applyFont="1" applyFill="1" applyBorder="1" applyAlignment="1">
      <alignment horizontal="center" vertical="center"/>
    </xf>
    <xf numFmtId="9" fontId="16" fillId="15" borderId="39" xfId="0" applyNumberFormat="1" applyFont="1" applyFill="1" applyBorder="1" applyAlignment="1">
      <alignment horizontal="left" vertical="center"/>
    </xf>
    <xf numFmtId="0" fontId="16" fillId="15" borderId="40" xfId="0" applyFont="1" applyFill="1" applyBorder="1" applyAlignment="1">
      <alignment horizontal="left" vertical="center" wrapText="1"/>
    </xf>
    <xf numFmtId="0" fontId="16" fillId="15" borderId="38" xfId="0" applyFont="1" applyFill="1" applyBorder="1" applyAlignment="1">
      <alignment horizontal="left" vertical="center"/>
    </xf>
    <xf numFmtId="0" fontId="16" fillId="0" borderId="48" xfId="0" applyFont="1" applyFill="1" applyBorder="1" applyAlignment="1">
      <alignment vertical="center" wrapText="1"/>
    </xf>
    <xf numFmtId="0" fontId="16" fillId="0" borderId="4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5" borderId="1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left" vertical="distributed"/>
    </xf>
    <xf numFmtId="0" fontId="4" fillId="8" borderId="28" xfId="0" applyFont="1" applyFill="1" applyBorder="1" applyAlignment="1">
      <alignment horizontal="left" vertical="distributed"/>
    </xf>
    <xf numFmtId="0" fontId="4" fillId="8" borderId="18" xfId="0" applyFont="1" applyFill="1" applyBorder="1" applyAlignment="1">
      <alignment horizontal="left" vertical="distributed"/>
    </xf>
    <xf numFmtId="0" fontId="4" fillId="10" borderId="18" xfId="0" applyFont="1" applyFill="1" applyBorder="1" applyAlignment="1">
      <alignment horizontal="left" vertical="distributed"/>
    </xf>
    <xf numFmtId="0" fontId="4" fillId="10" borderId="28" xfId="0" applyFont="1" applyFill="1" applyBorder="1" applyAlignment="1">
      <alignment horizontal="left" vertical="distributed"/>
    </xf>
    <xf numFmtId="0" fontId="4" fillId="10" borderId="29" xfId="0" applyFont="1" applyFill="1" applyBorder="1" applyAlignment="1">
      <alignment horizontal="left" vertical="distributed"/>
    </xf>
    <xf numFmtId="0" fontId="7" fillId="5" borderId="15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4" fillId="10" borderId="15" xfId="0" applyFont="1" applyFill="1" applyBorder="1" applyAlignment="1">
      <alignment horizontal="left" vertical="distributed"/>
    </xf>
    <xf numFmtId="0" fontId="5" fillId="0" borderId="15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justify" vertical="distributed"/>
    </xf>
    <xf numFmtId="0" fontId="5" fillId="0" borderId="18" xfId="0" applyFont="1" applyBorder="1" applyAlignment="1">
      <alignment horizontal="justify" vertical="distributed"/>
    </xf>
    <xf numFmtId="0" fontId="5" fillId="0" borderId="17" xfId="0" applyFont="1" applyBorder="1" applyAlignment="1">
      <alignment horizontal="justify" vertical="distributed"/>
    </xf>
    <xf numFmtId="0" fontId="7" fillId="5" borderId="15" xfId="0" applyFont="1" applyFill="1" applyBorder="1" applyAlignment="1">
      <alignment horizontal="justify" vertical="distributed"/>
    </xf>
    <xf numFmtId="0" fontId="7" fillId="5" borderId="18" xfId="0" applyFont="1" applyFill="1" applyBorder="1" applyAlignment="1">
      <alignment horizontal="justify" vertical="distributed"/>
    </xf>
    <xf numFmtId="0" fontId="7" fillId="5" borderId="17" xfId="0" applyFont="1" applyFill="1" applyBorder="1" applyAlignment="1">
      <alignment horizontal="justify" vertical="distributed"/>
    </xf>
    <xf numFmtId="0" fontId="4" fillId="6" borderId="20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5" borderId="18" xfId="0" applyFont="1" applyFill="1" applyBorder="1" applyAlignment="1">
      <alignment horizontal="center" vertical="distributed"/>
    </xf>
    <xf numFmtId="0" fontId="7" fillId="5" borderId="17" xfId="0" applyFont="1" applyFill="1" applyBorder="1" applyAlignment="1">
      <alignment horizontal="center" vertical="distributed"/>
    </xf>
    <xf numFmtId="0" fontId="7" fillId="5" borderId="16" xfId="0" applyFont="1" applyFill="1" applyBorder="1" applyAlignment="1">
      <alignment horizontal="center" vertical="distributed"/>
    </xf>
    <xf numFmtId="0" fontId="7" fillId="5" borderId="23" xfId="0" applyFont="1" applyFill="1" applyBorder="1" applyAlignment="1">
      <alignment horizontal="center" vertical="distributed"/>
    </xf>
    <xf numFmtId="0" fontId="16" fillId="0" borderId="10" xfId="0" applyFont="1" applyBorder="1" applyAlignment="1">
      <alignment horizontal="left" vertical="center"/>
    </xf>
    <xf numFmtId="0" fontId="16" fillId="19" borderId="47" xfId="0" applyFont="1" applyFill="1" applyBorder="1" applyAlignment="1">
      <alignment horizontal="left" vertical="center"/>
    </xf>
    <xf numFmtId="0" fontId="21" fillId="0" borderId="48" xfId="0" applyFont="1" applyBorder="1" applyAlignment="1">
      <alignment vertical="center"/>
    </xf>
    <xf numFmtId="0" fontId="20" fillId="16" borderId="49" xfId="0" applyFont="1" applyFill="1" applyBorder="1" applyAlignment="1">
      <alignment horizontal="center" vertical="center" wrapText="1"/>
    </xf>
    <xf numFmtId="0" fontId="21" fillId="0" borderId="49" xfId="0" applyFont="1" applyBorder="1" applyAlignment="1">
      <alignment vertical="center"/>
    </xf>
    <xf numFmtId="0" fontId="17" fillId="0" borderId="10" xfId="0" applyFont="1" applyBorder="1" applyAlignment="1">
      <alignment horizontal="left" vertical="center" wrapText="1"/>
    </xf>
    <xf numFmtId="0" fontId="20" fillId="16" borderId="47" xfId="0" applyFont="1" applyFill="1" applyBorder="1" applyAlignment="1">
      <alignment horizontal="center" vertical="center" wrapText="1"/>
    </xf>
    <xf numFmtId="0" fontId="21" fillId="0" borderId="47" xfId="0" applyFont="1" applyBorder="1" applyAlignment="1">
      <alignment vertical="center"/>
    </xf>
    <xf numFmtId="0" fontId="20" fillId="16" borderId="48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center"/>
    </xf>
    <xf numFmtId="0" fontId="18" fillId="0" borderId="10" xfId="0" applyFont="1" applyBorder="1" applyAlignment="1">
      <alignment vertical="center"/>
    </xf>
    <xf numFmtId="0" fontId="16" fillId="17" borderId="44" xfId="0" applyFont="1" applyFill="1" applyBorder="1" applyAlignment="1">
      <alignment horizontal="center" vertical="center"/>
    </xf>
    <xf numFmtId="0" fontId="21" fillId="0" borderId="45" xfId="0" applyFont="1" applyBorder="1" applyAlignment="1">
      <alignment vertical="center"/>
    </xf>
    <xf numFmtId="0" fontId="21" fillId="0" borderId="46" xfId="0" applyFont="1" applyBorder="1" applyAlignment="1">
      <alignment vertical="center"/>
    </xf>
    <xf numFmtId="0" fontId="21" fillId="0" borderId="48" xfId="0" applyFont="1" applyBorder="1" applyAlignment="1">
      <alignment vertical="center" wrapText="1"/>
    </xf>
    <xf numFmtId="0" fontId="20" fillId="16" borderId="33" xfId="0" applyFont="1" applyFill="1" applyBorder="1" applyAlignment="1">
      <alignment horizontal="left" vertical="center"/>
    </xf>
    <xf numFmtId="0" fontId="18" fillId="0" borderId="34" xfId="0" applyFont="1" applyBorder="1" applyAlignment="1">
      <alignment vertical="center"/>
    </xf>
    <xf numFmtId="0" fontId="18" fillId="0" borderId="35" xfId="0" applyFont="1" applyBorder="1" applyAlignment="1">
      <alignment vertical="center"/>
    </xf>
    <xf numFmtId="0" fontId="16" fillId="0" borderId="15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21" fillId="0" borderId="30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16" fillId="0" borderId="36" xfId="0" applyFont="1" applyBorder="1" applyAlignment="1">
      <alignment horizontal="left" vertical="center" wrapText="1"/>
    </xf>
    <xf numFmtId="0" fontId="18" fillId="0" borderId="37" xfId="0" applyFont="1" applyBorder="1" applyAlignment="1">
      <alignment vertical="center"/>
    </xf>
    <xf numFmtId="0" fontId="18" fillId="0" borderId="41" xfId="0" applyFont="1" applyBorder="1" applyAlignment="1">
      <alignment vertical="center"/>
    </xf>
    <xf numFmtId="0" fontId="21" fillId="0" borderId="42" xfId="0" applyFont="1" applyBorder="1" applyAlignment="1">
      <alignment horizontal="left" vertical="center"/>
    </xf>
    <xf numFmtId="0" fontId="18" fillId="0" borderId="43" xfId="0" applyFont="1" applyBorder="1" applyAlignment="1">
      <alignment vertical="center"/>
    </xf>
    <xf numFmtId="0" fontId="21" fillId="0" borderId="15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16" fillId="21" borderId="50" xfId="0" applyFont="1" applyFill="1" applyBorder="1" applyAlignment="1">
      <alignment horizontal="left" vertical="center"/>
    </xf>
    <xf numFmtId="0" fontId="21" fillId="0" borderId="51" xfId="0" applyFont="1" applyBorder="1" applyAlignment="1">
      <alignment vertical="center"/>
    </xf>
    <xf numFmtId="0" fontId="16" fillId="21" borderId="51" xfId="0" applyFont="1" applyFill="1" applyBorder="1" applyAlignment="1">
      <alignment horizontal="left" vertical="center"/>
    </xf>
    <xf numFmtId="0" fontId="21" fillId="0" borderId="52" xfId="0" applyFont="1" applyBorder="1" applyAlignment="1">
      <alignment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3" borderId="32" xfId="0" applyFont="1" applyFill="1" applyBorder="1" applyAlignment="1" applyProtection="1">
      <alignment horizontal="center" vertical="center" wrapText="1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</cellXfs>
  <cellStyles count="496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KIRKAGACLI/AppData/Local/Microsoft/Windows/Temporary%20Internet%20Files/Content.Outlook/G4UXB6YG/Users/pmdnmarndr/Downloads/E/Users/pmdnmarndr/Downloads/C/Users/Harri/Desktop/PE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listes"/>
      <sheetName val="Sheet3"/>
      <sheetName val="Sheet1"/>
    </sheetNames>
    <sheetDataSet>
      <sheetData sheetId="0"/>
      <sheetData sheetId="1">
        <row r="4">
          <cell r="O4" t="str">
            <v>Sites identifiés</v>
          </cell>
        </row>
        <row r="5">
          <cell r="O5" t="str">
            <v>DAO prêt à être publié</v>
          </cell>
        </row>
        <row r="6">
          <cell r="O6" t="str">
            <v>Réception des chantiers effectuée</v>
          </cell>
        </row>
        <row r="7">
          <cell r="O7" t="str">
            <v>Plans d'entretien des ouvrages approuvés</v>
          </cell>
        </row>
        <row r="8">
          <cell r="O8" t="str">
            <v>Menus technologiques validés</v>
          </cell>
        </row>
        <row r="9">
          <cell r="O9" t="str">
            <v>Registres établis</v>
          </cell>
        </row>
        <row r="10">
          <cell r="O10" t="str">
            <v>Système informatisé opérationnel</v>
          </cell>
        </row>
        <row r="11">
          <cell r="O11" t="str">
            <v>Contrat signé avec l'intermédiaire financier</v>
          </cell>
        </row>
        <row r="12">
          <cell r="O12" t="str">
            <v>Centre réhabilité</v>
          </cell>
        </row>
        <row r="13">
          <cell r="O13" t="str">
            <v>Firme pour le design recrutée</v>
          </cell>
        </row>
        <row r="14">
          <cell r="O14" t="str">
            <v>DDE équipées</v>
          </cell>
        </row>
        <row r="15">
          <cell r="O15" t="str">
            <v>DDA équipées</v>
          </cell>
        </row>
        <row r="16">
          <cell r="O16" t="str">
            <v>CGBV formés</v>
          </cell>
        </row>
        <row r="17">
          <cell r="O17" t="str">
            <v>CGBV disposent réglements intérieurs</v>
          </cell>
        </row>
        <row r="18">
          <cell r="O18" t="str">
            <v>Contrat signé avec le prestataire de services</v>
          </cell>
        </row>
        <row r="19">
          <cell r="O19" t="str">
            <v>Promotion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E36B09"/>
  </sheetPr>
  <dimension ref="A1:IV6"/>
  <sheetViews>
    <sheetView workbookViewId="0">
      <selection activeCell="G9" sqref="G9:G10"/>
    </sheetView>
  </sheetViews>
  <sheetFormatPr defaultColWidth="8.6640625" defaultRowHeight="30.75" customHeight="1" x14ac:dyDescent="0.3"/>
  <cols>
    <col min="1" max="1" width="54.33203125" style="1" customWidth="1"/>
    <col min="2" max="2" width="52" style="1" customWidth="1"/>
    <col min="3" max="3" width="8" style="1" customWidth="1"/>
    <col min="4" max="5" width="9.109375" style="1" customWidth="1"/>
    <col min="6" max="6" width="7.109375" style="2" customWidth="1"/>
    <col min="7" max="7" width="10.6640625" style="1" customWidth="1"/>
    <col min="8" max="8" width="10" style="1" customWidth="1"/>
    <col min="9" max="11" width="9.109375" style="1" customWidth="1"/>
    <col min="12" max="12" width="12.33203125" style="1" customWidth="1"/>
    <col min="13" max="256" width="8.6640625" style="1" customWidth="1"/>
  </cols>
  <sheetData>
    <row r="1" spans="1:12" ht="30.75" customHeight="1" x14ac:dyDescent="0.3">
      <c r="A1" s="3"/>
      <c r="B1" s="3"/>
      <c r="C1" s="4"/>
      <c r="D1" s="4"/>
      <c r="E1" s="4"/>
      <c r="F1" s="3"/>
      <c r="G1" s="312" t="s">
        <v>10</v>
      </c>
      <c r="H1" s="313"/>
      <c r="I1" s="313"/>
      <c r="J1" s="313"/>
      <c r="K1" s="313"/>
      <c r="L1" s="313"/>
    </row>
    <row r="2" spans="1:12" s="5" customFormat="1" ht="30.75" customHeight="1" x14ac:dyDescent="0.3">
      <c r="A2" s="6" t="s">
        <v>11</v>
      </c>
      <c r="B2" s="6" t="s">
        <v>12</v>
      </c>
      <c r="C2" s="7" t="s">
        <v>4</v>
      </c>
      <c r="D2" s="7" t="s">
        <v>0</v>
      </c>
      <c r="E2" s="7" t="s">
        <v>13</v>
      </c>
      <c r="F2" s="8" t="s">
        <v>19</v>
      </c>
      <c r="G2" s="9">
        <v>2104</v>
      </c>
      <c r="H2" s="9">
        <v>2104</v>
      </c>
      <c r="I2" s="9">
        <v>2015</v>
      </c>
      <c r="J2" s="9">
        <v>2016</v>
      </c>
      <c r="K2" s="9">
        <v>2017</v>
      </c>
      <c r="L2" s="10" t="s">
        <v>14</v>
      </c>
    </row>
    <row r="3" spans="1:12" s="11" customFormat="1" ht="14.4" x14ac:dyDescent="0.3">
      <c r="A3" s="12"/>
      <c r="B3" s="13"/>
      <c r="C3" s="13"/>
      <c r="D3" s="14"/>
      <c r="E3" s="15"/>
      <c r="F3" s="16"/>
      <c r="G3" s="16"/>
      <c r="H3" s="16"/>
      <c r="I3" s="16"/>
      <c r="J3" s="16"/>
      <c r="K3" s="16"/>
      <c r="L3" s="17"/>
    </row>
    <row r="4" spans="1:12" s="11" customFormat="1" ht="14.4" x14ac:dyDescent="0.3">
      <c r="A4" s="12"/>
      <c r="B4" s="13"/>
      <c r="C4" s="13"/>
      <c r="D4" s="14"/>
      <c r="E4" s="18"/>
      <c r="F4" s="18"/>
      <c r="G4" s="18"/>
      <c r="H4" s="18"/>
      <c r="I4" s="18"/>
      <c r="J4" s="18"/>
      <c r="K4" s="18"/>
      <c r="L4" s="19"/>
    </row>
    <row r="5" spans="1:12" s="11" customFormat="1" ht="14.4" x14ac:dyDescent="0.3">
      <c r="A5" s="12"/>
      <c r="B5" s="20"/>
      <c r="C5" s="20"/>
      <c r="D5" s="14"/>
      <c r="E5" s="18"/>
      <c r="F5" s="18"/>
      <c r="G5" s="18"/>
      <c r="H5" s="18"/>
      <c r="I5" s="18"/>
      <c r="J5" s="18"/>
      <c r="K5" s="18"/>
      <c r="L5" s="17"/>
    </row>
    <row r="6" spans="1:12" s="11" customFormat="1" ht="14.4" x14ac:dyDescent="0.3">
      <c r="A6" s="12"/>
      <c r="B6" s="20"/>
      <c r="C6" s="20"/>
      <c r="D6" s="14"/>
      <c r="E6" s="18"/>
      <c r="F6" s="18"/>
      <c r="G6" s="18"/>
      <c r="H6" s="18"/>
      <c r="I6" s="18"/>
      <c r="J6" s="18"/>
      <c r="K6" s="18"/>
      <c r="L6" s="19"/>
    </row>
  </sheetData>
  <mergeCells count="1">
    <mergeCell ref="G1:L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IV22"/>
  <sheetViews>
    <sheetView workbookViewId="0">
      <selection activeCell="G9" sqref="G9:G10"/>
    </sheetView>
  </sheetViews>
  <sheetFormatPr defaultColWidth="8.6640625" defaultRowHeight="20.25" customHeight="1" x14ac:dyDescent="0.3"/>
  <cols>
    <col min="1" max="1" width="36.33203125" style="1" customWidth="1"/>
    <col min="2" max="2" width="26.109375" style="1" customWidth="1"/>
    <col min="3" max="3" width="8" style="1" customWidth="1"/>
    <col min="4" max="4" width="13.6640625" style="1" customWidth="1"/>
    <col min="5" max="5" width="9.109375" style="1" customWidth="1"/>
    <col min="6" max="6" width="7.109375" style="2" customWidth="1"/>
    <col min="7" max="11" width="6.109375" style="1" customWidth="1"/>
    <col min="12" max="12" width="12.33203125" style="1" customWidth="1"/>
    <col min="13" max="256" width="8.6640625" style="1" customWidth="1"/>
  </cols>
  <sheetData>
    <row r="1" spans="1:12" s="21" customFormat="1" ht="30.75" customHeight="1" x14ac:dyDescent="0.3">
      <c r="A1" s="22"/>
      <c r="B1" s="22"/>
      <c r="C1" s="23"/>
      <c r="D1" s="23"/>
      <c r="E1" s="23"/>
      <c r="F1" s="22"/>
      <c r="G1" s="314" t="s">
        <v>10</v>
      </c>
      <c r="H1" s="315"/>
      <c r="I1" s="315"/>
      <c r="J1" s="315"/>
      <c r="K1" s="315"/>
      <c r="L1" s="315"/>
    </row>
    <row r="2" spans="1:12" s="24" customFormat="1" ht="30.75" customHeight="1" x14ac:dyDescent="0.3">
      <c r="A2" s="8" t="s">
        <v>15</v>
      </c>
      <c r="B2" s="8" t="s">
        <v>12</v>
      </c>
      <c r="C2" s="25" t="s">
        <v>4</v>
      </c>
      <c r="D2" s="25" t="s">
        <v>0</v>
      </c>
      <c r="E2" s="26" t="s">
        <v>13</v>
      </c>
      <c r="F2" s="27" t="s">
        <v>19</v>
      </c>
      <c r="G2" s="28">
        <v>2104</v>
      </c>
      <c r="H2" s="28">
        <v>2104</v>
      </c>
      <c r="I2" s="28">
        <v>2015</v>
      </c>
      <c r="J2" s="28">
        <v>2016</v>
      </c>
      <c r="K2" s="28">
        <v>2017</v>
      </c>
      <c r="L2" s="29" t="s">
        <v>14</v>
      </c>
    </row>
    <row r="3" spans="1:12" s="30" customFormat="1" ht="30.75" customHeight="1" x14ac:dyDescent="0.3">
      <c r="A3" s="13"/>
      <c r="B3" s="13"/>
      <c r="C3" s="31"/>
      <c r="D3" s="32"/>
      <c r="E3" s="33"/>
      <c r="F3" s="34"/>
      <c r="G3" s="33"/>
      <c r="H3" s="33"/>
      <c r="I3" s="33"/>
      <c r="J3" s="33"/>
      <c r="K3" s="33"/>
      <c r="L3" s="33"/>
    </row>
    <row r="4" spans="1:12" s="30" customFormat="1" ht="30.75" customHeight="1" x14ac:dyDescent="0.3">
      <c r="A4" s="13"/>
      <c r="B4" s="13"/>
      <c r="C4" s="35"/>
      <c r="D4" s="32"/>
      <c r="E4" s="34"/>
      <c r="F4" s="34"/>
      <c r="G4" s="34"/>
      <c r="H4" s="34"/>
      <c r="I4" s="34"/>
      <c r="J4" s="34"/>
      <c r="K4" s="34"/>
      <c r="L4" s="34"/>
    </row>
    <row r="5" spans="1:12" s="30" customFormat="1" ht="30.75" customHeight="1" x14ac:dyDescent="0.3">
      <c r="A5" s="13"/>
      <c r="B5" s="13"/>
      <c r="C5" s="31"/>
      <c r="D5" s="32"/>
      <c r="E5" s="33"/>
      <c r="F5" s="34"/>
      <c r="G5" s="33"/>
      <c r="H5" s="33"/>
      <c r="I5" s="33"/>
      <c r="J5" s="33"/>
      <c r="K5" s="33"/>
      <c r="L5" s="33"/>
    </row>
    <row r="6" spans="1:12" s="30" customFormat="1" ht="30.75" customHeight="1" x14ac:dyDescent="0.3">
      <c r="A6" s="13"/>
      <c r="B6" s="13"/>
      <c r="C6" s="35"/>
      <c r="D6" s="32"/>
      <c r="E6" s="34"/>
      <c r="F6" s="34"/>
      <c r="G6" s="34"/>
      <c r="H6" s="34"/>
      <c r="I6" s="34"/>
      <c r="J6" s="34"/>
      <c r="K6" s="34"/>
      <c r="L6" s="34"/>
    </row>
    <row r="7" spans="1:12" s="30" customFormat="1" ht="30.75" customHeight="1" x14ac:dyDescent="0.3">
      <c r="A7" s="13"/>
      <c r="B7" s="13"/>
      <c r="C7" s="31"/>
      <c r="D7" s="32"/>
      <c r="E7" s="33"/>
      <c r="F7" s="34"/>
      <c r="G7" s="33"/>
      <c r="H7" s="33"/>
      <c r="I7" s="33"/>
      <c r="J7" s="33"/>
      <c r="K7" s="33"/>
      <c r="L7" s="33"/>
    </row>
    <row r="8" spans="1:12" s="30" customFormat="1" ht="30.75" customHeight="1" x14ac:dyDescent="0.3">
      <c r="A8" s="13"/>
      <c r="B8" s="13"/>
      <c r="C8" s="35"/>
      <c r="D8" s="32"/>
      <c r="E8" s="34"/>
      <c r="F8" s="36"/>
      <c r="G8" s="34"/>
      <c r="H8" s="34"/>
      <c r="I8" s="34"/>
      <c r="J8" s="34"/>
      <c r="K8" s="34"/>
      <c r="L8" s="34"/>
    </row>
    <row r="9" spans="1:12" s="30" customFormat="1" ht="30.75" customHeight="1" x14ac:dyDescent="0.3">
      <c r="A9" s="13"/>
      <c r="B9" s="13"/>
      <c r="C9" s="31"/>
      <c r="D9" s="32"/>
      <c r="E9" s="33"/>
      <c r="F9" s="34"/>
      <c r="G9" s="33"/>
      <c r="H9" s="33"/>
      <c r="I9" s="33"/>
      <c r="J9" s="33"/>
      <c r="K9" s="33"/>
      <c r="L9" s="33"/>
    </row>
    <row r="10" spans="1:12" s="30" customFormat="1" ht="30.75" customHeight="1" x14ac:dyDescent="0.3">
      <c r="A10" s="13"/>
      <c r="B10" s="13"/>
      <c r="C10" s="35"/>
      <c r="D10" s="32"/>
      <c r="E10" s="34"/>
      <c r="F10" s="36"/>
      <c r="G10" s="34"/>
      <c r="H10" s="34"/>
      <c r="I10" s="34"/>
      <c r="J10" s="34"/>
      <c r="K10" s="34"/>
      <c r="L10" s="34"/>
    </row>
    <row r="11" spans="1:12" s="30" customFormat="1" ht="30.75" customHeight="1" x14ac:dyDescent="0.3">
      <c r="A11" s="13"/>
      <c r="B11" s="13"/>
      <c r="C11" s="31"/>
      <c r="D11" s="32"/>
      <c r="E11" s="33"/>
      <c r="F11" s="34"/>
      <c r="G11" s="33"/>
      <c r="H11" s="33"/>
      <c r="I11" s="33"/>
      <c r="J11" s="33"/>
      <c r="K11" s="33"/>
      <c r="L11" s="33"/>
    </row>
    <row r="12" spans="1:12" s="30" customFormat="1" ht="30.75" customHeight="1" x14ac:dyDescent="0.3">
      <c r="A12" s="13"/>
      <c r="B12" s="13"/>
      <c r="C12" s="35"/>
      <c r="D12" s="32"/>
      <c r="E12" s="34"/>
      <c r="F12" s="36"/>
      <c r="G12" s="34"/>
      <c r="H12" s="34"/>
      <c r="I12" s="34"/>
      <c r="J12" s="34"/>
      <c r="K12" s="34"/>
      <c r="L12" s="34"/>
    </row>
    <row r="13" spans="1:12" s="30" customFormat="1" ht="30.75" customHeight="1" x14ac:dyDescent="0.3">
      <c r="A13" s="13"/>
      <c r="B13" s="13"/>
      <c r="C13" s="31"/>
      <c r="D13" s="32"/>
      <c r="E13" s="33"/>
      <c r="F13" s="34"/>
      <c r="G13" s="33"/>
      <c r="H13" s="33"/>
      <c r="I13" s="33"/>
      <c r="J13" s="33"/>
      <c r="K13" s="33"/>
      <c r="L13" s="33"/>
    </row>
    <row r="14" spans="1:12" s="30" customFormat="1" ht="30.75" customHeight="1" x14ac:dyDescent="0.3">
      <c r="A14" s="13"/>
      <c r="B14" s="13"/>
      <c r="C14" s="35"/>
      <c r="D14" s="32"/>
      <c r="E14" s="34"/>
      <c r="F14" s="36"/>
      <c r="G14" s="34"/>
      <c r="H14" s="34"/>
      <c r="I14" s="34"/>
      <c r="J14" s="34"/>
      <c r="K14" s="34"/>
      <c r="L14" s="34"/>
    </row>
    <row r="15" spans="1:12" s="30" customFormat="1" ht="30.75" customHeight="1" x14ac:dyDescent="0.3">
      <c r="A15" s="13"/>
      <c r="B15" s="13"/>
      <c r="C15" s="31"/>
      <c r="D15" s="32"/>
      <c r="E15" s="33"/>
      <c r="F15" s="34"/>
      <c r="G15" s="33"/>
      <c r="H15" s="33"/>
      <c r="I15" s="33"/>
      <c r="J15" s="33"/>
      <c r="K15" s="33"/>
      <c r="L15" s="33"/>
    </row>
    <row r="16" spans="1:12" s="30" customFormat="1" ht="30.75" customHeight="1" x14ac:dyDescent="0.3">
      <c r="A16" s="13"/>
      <c r="B16" s="13"/>
      <c r="C16" s="35"/>
      <c r="D16" s="32"/>
      <c r="E16" s="34"/>
      <c r="F16" s="36"/>
      <c r="G16" s="34"/>
      <c r="H16" s="34"/>
      <c r="I16" s="34"/>
      <c r="J16" s="34"/>
      <c r="K16" s="34"/>
      <c r="L16" s="34"/>
    </row>
    <row r="17" spans="1:12" s="21" customFormat="1" ht="30.75" customHeight="1" x14ac:dyDescent="0.3">
      <c r="A17" s="13"/>
      <c r="B17" s="13"/>
      <c r="C17" s="31"/>
      <c r="D17" s="32"/>
      <c r="E17" s="33"/>
      <c r="F17" s="34"/>
      <c r="G17" s="33"/>
      <c r="H17" s="33"/>
      <c r="I17" s="33"/>
      <c r="J17" s="33"/>
      <c r="K17" s="33"/>
      <c r="L17" s="33"/>
    </row>
    <row r="18" spans="1:12" s="21" customFormat="1" ht="30.75" customHeight="1" x14ac:dyDescent="0.3">
      <c r="A18" s="13"/>
      <c r="B18" s="13"/>
      <c r="C18" s="35"/>
      <c r="D18" s="32"/>
      <c r="E18" s="34"/>
      <c r="F18" s="36"/>
      <c r="G18" s="34"/>
      <c r="H18" s="34"/>
      <c r="I18" s="34"/>
      <c r="J18" s="34"/>
      <c r="K18" s="34"/>
      <c r="L18" s="34"/>
    </row>
    <row r="22" spans="1:12" ht="20.25" customHeight="1" x14ac:dyDescent="0.3">
      <c r="A22" s="2"/>
    </row>
  </sheetData>
  <autoFilter ref="A2:M18" xr:uid="{00000000-0009-0000-0000-000001000000}"/>
  <mergeCells count="1">
    <mergeCell ref="G1:L1"/>
  </mergeCells>
  <conditionalFormatting sqref="C3:C18">
    <cfRule type="containsText" dxfId="1" priority="1" operator="containsText" text="réalisé">
      <formula>NOT(ISERROR(SEARCH("réalisé",A1)))</formula>
    </cfRule>
    <cfRule type="containsText" dxfId="0" priority="2" operator="containsText" text="prévu">
      <formula>NOT(ISERROR(SEARCH("prévu",A1)))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63734"/>
  </sheetPr>
  <dimension ref="A1:L61"/>
  <sheetViews>
    <sheetView topLeftCell="A47" workbookViewId="0">
      <selection sqref="A1:L61"/>
    </sheetView>
  </sheetViews>
  <sheetFormatPr defaultColWidth="11" defaultRowHeight="14.4" x14ac:dyDescent="0.3"/>
  <sheetData>
    <row r="1" spans="1:12" x14ac:dyDescent="0.3">
      <c r="A1" s="39"/>
      <c r="B1" s="40"/>
      <c r="C1" s="41"/>
      <c r="D1" s="42"/>
      <c r="E1" s="40"/>
      <c r="F1" s="40"/>
      <c r="G1" s="40"/>
      <c r="H1" s="40"/>
      <c r="I1" s="40"/>
      <c r="J1" s="40"/>
      <c r="K1" s="40"/>
      <c r="L1" s="40"/>
    </row>
    <row r="2" spans="1:12" x14ac:dyDescent="0.3">
      <c r="A2" s="39"/>
      <c r="B2" s="40"/>
      <c r="C2" s="41"/>
      <c r="D2" s="42"/>
      <c r="E2" s="40"/>
      <c r="F2" s="40"/>
      <c r="G2" s="40"/>
      <c r="H2" s="40"/>
      <c r="I2" s="40"/>
      <c r="J2" s="40"/>
      <c r="K2" s="40"/>
      <c r="L2" s="40"/>
    </row>
    <row r="3" spans="1:12" x14ac:dyDescent="0.3">
      <c r="A3" s="39"/>
      <c r="B3" s="40"/>
      <c r="C3" s="41"/>
      <c r="D3" s="42"/>
      <c r="E3" s="40"/>
      <c r="F3" s="40"/>
      <c r="G3" s="40"/>
      <c r="H3" s="40"/>
      <c r="I3" s="40"/>
      <c r="J3" s="40"/>
      <c r="K3" s="40"/>
      <c r="L3" s="40"/>
    </row>
    <row r="4" spans="1:12" ht="25.95" customHeight="1" x14ac:dyDescent="0.3">
      <c r="A4" s="43"/>
      <c r="B4" s="44" t="s">
        <v>53</v>
      </c>
      <c r="C4" s="333" t="s">
        <v>135</v>
      </c>
      <c r="D4" s="334"/>
      <c r="E4" s="334"/>
      <c r="F4" s="334"/>
      <c r="G4" s="334"/>
      <c r="H4" s="335"/>
      <c r="I4" s="45"/>
      <c r="J4" s="45"/>
      <c r="K4" s="39"/>
      <c r="L4" s="39"/>
    </row>
    <row r="5" spans="1:12" x14ac:dyDescent="0.3">
      <c r="A5" s="40"/>
      <c r="B5" s="46" t="s">
        <v>38</v>
      </c>
      <c r="C5" s="336" t="s">
        <v>136</v>
      </c>
      <c r="D5" s="337"/>
      <c r="E5" s="337"/>
      <c r="F5" s="337"/>
      <c r="G5" s="337"/>
      <c r="H5" s="338"/>
      <c r="I5" s="43"/>
      <c r="J5" s="43"/>
      <c r="K5" s="39"/>
      <c r="L5" s="39"/>
    </row>
    <row r="6" spans="1:12" x14ac:dyDescent="0.3">
      <c r="A6" s="40"/>
      <c r="B6" s="46" t="s">
        <v>2</v>
      </c>
      <c r="C6" s="336" t="s">
        <v>117</v>
      </c>
      <c r="D6" s="337"/>
      <c r="E6" s="337"/>
      <c r="F6" s="337"/>
      <c r="G6" s="337"/>
      <c r="H6" s="338"/>
      <c r="I6" s="47"/>
      <c r="J6" s="47"/>
      <c r="K6" s="47"/>
      <c r="L6" s="47"/>
    </row>
    <row r="7" spans="1:12" x14ac:dyDescent="0.3">
      <c r="A7" s="40"/>
      <c r="B7" s="46" t="s">
        <v>155</v>
      </c>
      <c r="C7" s="48"/>
      <c r="D7" s="48"/>
      <c r="E7" s="48"/>
      <c r="F7" s="48"/>
      <c r="G7" s="48"/>
      <c r="H7" s="48"/>
      <c r="I7" s="47"/>
      <c r="J7" s="47"/>
      <c r="K7" s="47"/>
      <c r="L7" s="47"/>
    </row>
    <row r="8" spans="1:12" x14ac:dyDescent="0.3">
      <c r="A8" s="40"/>
      <c r="B8" s="49"/>
      <c r="C8" s="41"/>
      <c r="D8" s="42"/>
      <c r="E8" s="40"/>
      <c r="F8" s="40"/>
      <c r="G8" s="40"/>
      <c r="H8" s="40"/>
      <c r="I8" s="47"/>
      <c r="J8" s="47"/>
      <c r="K8" s="47"/>
      <c r="L8" s="47"/>
    </row>
    <row r="9" spans="1:12" x14ac:dyDescent="0.3">
      <c r="A9" s="40"/>
      <c r="B9" s="339" t="s">
        <v>137</v>
      </c>
      <c r="C9" s="340"/>
      <c r="D9" s="340"/>
      <c r="E9" s="340"/>
      <c r="F9" s="340"/>
      <c r="G9" s="340"/>
      <c r="H9" s="341"/>
      <c r="I9" s="43"/>
      <c r="J9" s="43"/>
      <c r="K9" s="47"/>
      <c r="L9" s="47"/>
    </row>
    <row r="10" spans="1:12" x14ac:dyDescent="0.3">
      <c r="A10" s="40"/>
      <c r="B10" s="50"/>
      <c r="C10" s="51"/>
      <c r="D10" s="52"/>
      <c r="E10" s="50"/>
      <c r="F10" s="50"/>
      <c r="G10" s="50"/>
      <c r="H10" s="50"/>
      <c r="I10" s="50"/>
      <c r="J10" s="50"/>
      <c r="K10" s="47"/>
      <c r="L10" s="47"/>
    </row>
    <row r="11" spans="1:12" x14ac:dyDescent="0.3">
      <c r="A11" s="342" t="s">
        <v>39</v>
      </c>
      <c r="B11" s="343"/>
      <c r="C11" s="343"/>
      <c r="D11" s="343"/>
      <c r="E11" s="343"/>
      <c r="F11" s="343"/>
      <c r="G11" s="343"/>
      <c r="H11" s="343"/>
      <c r="I11" s="343"/>
      <c r="J11" s="343"/>
      <c r="K11" s="343"/>
      <c r="L11" s="344"/>
    </row>
    <row r="12" spans="1:12" x14ac:dyDescent="0.3">
      <c r="A12" s="318" t="s">
        <v>54</v>
      </c>
      <c r="B12" s="318" t="s">
        <v>40</v>
      </c>
      <c r="C12" s="318" t="s">
        <v>41</v>
      </c>
      <c r="D12" s="318" t="s">
        <v>42</v>
      </c>
      <c r="E12" s="318" t="s">
        <v>43</v>
      </c>
      <c r="F12" s="326" t="s">
        <v>100</v>
      </c>
      <c r="G12" s="327"/>
      <c r="H12" s="327"/>
      <c r="I12" s="348"/>
      <c r="J12" s="349"/>
      <c r="K12" s="350" t="s">
        <v>35</v>
      </c>
      <c r="L12" s="318" t="s">
        <v>44</v>
      </c>
    </row>
    <row r="13" spans="1:12" ht="110.4" x14ac:dyDescent="0.3">
      <c r="A13" s="319"/>
      <c r="B13" s="319"/>
      <c r="C13" s="331"/>
      <c r="D13" s="319"/>
      <c r="E13" s="319"/>
      <c r="F13" s="53" t="s">
        <v>101</v>
      </c>
      <c r="G13" s="53" t="s">
        <v>45</v>
      </c>
      <c r="H13" s="53" t="s">
        <v>102</v>
      </c>
      <c r="I13" s="54" t="s">
        <v>46</v>
      </c>
      <c r="J13" s="54" t="s">
        <v>103</v>
      </c>
      <c r="K13" s="351"/>
      <c r="L13" s="319"/>
    </row>
    <row r="14" spans="1:12" x14ac:dyDescent="0.3">
      <c r="A14" s="55" t="s">
        <v>5</v>
      </c>
      <c r="B14" s="56"/>
      <c r="C14" s="57"/>
      <c r="D14" s="58"/>
      <c r="E14" s="59"/>
      <c r="F14" s="59"/>
      <c r="G14" s="59"/>
      <c r="H14" s="59"/>
      <c r="I14" s="59"/>
      <c r="J14" s="59"/>
      <c r="K14" s="57"/>
      <c r="L14" s="60"/>
    </row>
    <row r="15" spans="1:12" ht="151.80000000000001" x14ac:dyDescent="0.3">
      <c r="A15" s="61">
        <v>1</v>
      </c>
      <c r="B15" s="62" t="s">
        <v>99</v>
      </c>
      <c r="C15" s="63" t="s">
        <v>156</v>
      </c>
      <c r="D15" s="64" t="s">
        <v>138</v>
      </c>
      <c r="E15" s="65" t="s">
        <v>47</v>
      </c>
      <c r="F15" s="66">
        <v>250000</v>
      </c>
      <c r="G15" s="67">
        <v>1</v>
      </c>
      <c r="H15" s="68">
        <v>0</v>
      </c>
      <c r="I15" s="69" t="s">
        <v>104</v>
      </c>
      <c r="J15" s="69" t="s">
        <v>139</v>
      </c>
      <c r="K15" s="70" t="s">
        <v>140</v>
      </c>
      <c r="L15" s="71" t="s">
        <v>48</v>
      </c>
    </row>
    <row r="16" spans="1:12" ht="41.4" x14ac:dyDescent="0.3">
      <c r="A16" s="72">
        <v>2</v>
      </c>
      <c r="B16" s="62" t="s">
        <v>63</v>
      </c>
      <c r="C16" s="63" t="s">
        <v>106</v>
      </c>
      <c r="D16" s="64" t="s">
        <v>138</v>
      </c>
      <c r="E16" s="73" t="s">
        <v>47</v>
      </c>
      <c r="F16" s="74">
        <v>100000</v>
      </c>
      <c r="G16" s="75">
        <v>1</v>
      </c>
      <c r="H16" s="76">
        <v>0</v>
      </c>
      <c r="I16" s="77" t="s">
        <v>112</v>
      </c>
      <c r="J16" s="77" t="s">
        <v>123</v>
      </c>
      <c r="K16" s="78"/>
      <c r="L16" s="73" t="s">
        <v>48</v>
      </c>
    </row>
    <row r="17" spans="1:12" ht="82.8" x14ac:dyDescent="0.3">
      <c r="A17" s="61">
        <v>3</v>
      </c>
      <c r="B17" s="62" t="s">
        <v>21</v>
      </c>
      <c r="C17" s="63" t="s">
        <v>109</v>
      </c>
      <c r="D17" s="79" t="s">
        <v>6</v>
      </c>
      <c r="E17" s="73" t="s">
        <v>47</v>
      </c>
      <c r="F17" s="66">
        <v>20000</v>
      </c>
      <c r="G17" s="67">
        <v>1</v>
      </c>
      <c r="H17" s="68">
        <v>0</v>
      </c>
      <c r="I17" s="69" t="s">
        <v>111</v>
      </c>
      <c r="J17" s="69" t="s">
        <v>141</v>
      </c>
      <c r="K17" s="80"/>
      <c r="L17" s="65" t="s">
        <v>48</v>
      </c>
    </row>
    <row r="18" spans="1:12" x14ac:dyDescent="0.3">
      <c r="A18" s="320" t="s">
        <v>1</v>
      </c>
      <c r="B18" s="322"/>
      <c r="C18" s="81"/>
      <c r="D18" s="82"/>
      <c r="E18" s="83"/>
      <c r="F18" s="84">
        <v>370000</v>
      </c>
      <c r="G18" s="83"/>
      <c r="H18" s="83"/>
      <c r="I18" s="83"/>
      <c r="J18" s="83"/>
      <c r="K18" s="83"/>
      <c r="L18" s="83"/>
    </row>
    <row r="19" spans="1:12" x14ac:dyDescent="0.3">
      <c r="A19" s="85" t="s">
        <v>7</v>
      </c>
      <c r="B19" s="57"/>
      <c r="C19" s="57"/>
      <c r="D19" s="86"/>
      <c r="E19" s="57"/>
      <c r="F19" s="57"/>
      <c r="G19" s="57"/>
      <c r="H19" s="57"/>
      <c r="I19" s="57"/>
      <c r="J19" s="57"/>
      <c r="K19" s="57"/>
      <c r="L19" s="57"/>
    </row>
    <row r="20" spans="1:12" ht="124.2" x14ac:dyDescent="0.3">
      <c r="A20" s="87">
        <v>1</v>
      </c>
      <c r="B20" s="88" t="s">
        <v>21</v>
      </c>
      <c r="C20" s="89" t="s">
        <v>142</v>
      </c>
      <c r="D20" s="79" t="s">
        <v>56</v>
      </c>
      <c r="E20" s="88" t="s">
        <v>47</v>
      </c>
      <c r="F20" s="90">
        <v>3680000</v>
      </c>
      <c r="G20" s="91">
        <v>1</v>
      </c>
      <c r="H20" s="92">
        <v>0</v>
      </c>
      <c r="I20" s="93" t="s">
        <v>110</v>
      </c>
      <c r="J20" s="48" t="s">
        <v>143</v>
      </c>
      <c r="K20" s="94"/>
      <c r="L20" s="95" t="s">
        <v>127</v>
      </c>
    </row>
    <row r="21" spans="1:12" ht="110.4" x14ac:dyDescent="0.3">
      <c r="A21" s="61">
        <v>2</v>
      </c>
      <c r="B21" s="62" t="s">
        <v>63</v>
      </c>
      <c r="C21" s="96" t="s">
        <v>114</v>
      </c>
      <c r="D21" s="79" t="s">
        <v>56</v>
      </c>
      <c r="E21" s="48" t="s">
        <v>47</v>
      </c>
      <c r="F21" s="90">
        <v>9000000</v>
      </c>
      <c r="G21" s="97">
        <v>1</v>
      </c>
      <c r="H21" s="92">
        <v>0</v>
      </c>
      <c r="I21" s="98" t="s">
        <v>108</v>
      </c>
      <c r="J21" s="48" t="s">
        <v>105</v>
      </c>
      <c r="K21" s="94"/>
      <c r="L21" s="95" t="s">
        <v>48</v>
      </c>
    </row>
    <row r="22" spans="1:12" ht="234.6" x14ac:dyDescent="0.3">
      <c r="A22" s="61">
        <v>3</v>
      </c>
      <c r="B22" s="73" t="s">
        <v>21</v>
      </c>
      <c r="C22" s="99" t="s">
        <v>144</v>
      </c>
      <c r="D22" s="100" t="s">
        <v>97</v>
      </c>
      <c r="E22" s="65" t="s">
        <v>47</v>
      </c>
      <c r="F22" s="74">
        <v>544868</v>
      </c>
      <c r="G22" s="75">
        <v>0</v>
      </c>
      <c r="H22" s="68">
        <v>1</v>
      </c>
      <c r="I22" s="69" t="s">
        <v>116</v>
      </c>
      <c r="J22" s="65" t="s">
        <v>123</v>
      </c>
      <c r="K22" s="101"/>
      <c r="L22" s="71" t="s">
        <v>48</v>
      </c>
    </row>
    <row r="23" spans="1:12" ht="55.2" x14ac:dyDescent="0.3">
      <c r="A23" s="61">
        <v>4</v>
      </c>
      <c r="B23" s="88" t="s">
        <v>21</v>
      </c>
      <c r="C23" s="89" t="s">
        <v>145</v>
      </c>
      <c r="D23" s="79" t="s">
        <v>6</v>
      </c>
      <c r="E23" s="48" t="s">
        <v>47</v>
      </c>
      <c r="F23" s="90">
        <v>22000</v>
      </c>
      <c r="G23" s="91">
        <v>1</v>
      </c>
      <c r="H23" s="92">
        <v>0</v>
      </c>
      <c r="I23" s="102" t="s">
        <v>104</v>
      </c>
      <c r="J23" s="48" t="s">
        <v>112</v>
      </c>
      <c r="K23" s="48"/>
      <c r="L23" s="48" t="s">
        <v>48</v>
      </c>
    </row>
    <row r="24" spans="1:12" x14ac:dyDescent="0.3">
      <c r="A24" s="320" t="s">
        <v>1</v>
      </c>
      <c r="B24" s="322"/>
      <c r="C24" s="81"/>
      <c r="D24" s="82"/>
      <c r="E24" s="83"/>
      <c r="F24" s="84">
        <v>13224868</v>
      </c>
      <c r="G24" s="83"/>
      <c r="H24" s="83"/>
      <c r="I24" s="83"/>
      <c r="J24" s="83"/>
      <c r="K24" s="83"/>
      <c r="L24" s="83"/>
    </row>
    <row r="25" spans="1:12" x14ac:dyDescent="0.3">
      <c r="A25" s="103" t="s">
        <v>49</v>
      </c>
      <c r="B25" s="104"/>
      <c r="C25" s="104"/>
      <c r="D25" s="105"/>
      <c r="E25" s="106"/>
      <c r="F25" s="106"/>
      <c r="G25" s="106"/>
      <c r="H25" s="106"/>
      <c r="I25" s="106"/>
      <c r="J25" s="107"/>
      <c r="K25" s="107"/>
      <c r="L25" s="107"/>
    </row>
    <row r="26" spans="1:12" x14ac:dyDescent="0.3">
      <c r="A26" s="320" t="s">
        <v>1</v>
      </c>
      <c r="B26" s="322"/>
      <c r="C26" s="81"/>
      <c r="D26" s="82"/>
      <c r="E26" s="83"/>
      <c r="F26" s="84"/>
      <c r="G26" s="83"/>
      <c r="H26" s="83"/>
      <c r="I26" s="83"/>
      <c r="J26" s="83"/>
      <c r="K26" s="83"/>
      <c r="L26" s="83"/>
    </row>
    <row r="27" spans="1:12" x14ac:dyDescent="0.3">
      <c r="A27" s="103" t="s">
        <v>50</v>
      </c>
      <c r="B27" s="104"/>
      <c r="C27" s="104"/>
      <c r="D27" s="105"/>
      <c r="E27" s="106"/>
      <c r="F27" s="106"/>
      <c r="G27" s="106"/>
      <c r="H27" s="106"/>
      <c r="I27" s="106"/>
      <c r="J27" s="107"/>
      <c r="K27" s="107"/>
      <c r="L27" s="107"/>
    </row>
    <row r="28" spans="1:12" ht="165.6" x14ac:dyDescent="0.3">
      <c r="A28" s="108">
        <v>1</v>
      </c>
      <c r="B28" s="109" t="s">
        <v>20</v>
      </c>
      <c r="C28" s="63" t="s">
        <v>118</v>
      </c>
      <c r="D28" s="100" t="s">
        <v>86</v>
      </c>
      <c r="E28" s="65" t="s">
        <v>47</v>
      </c>
      <c r="F28" s="66">
        <v>1800000</v>
      </c>
      <c r="G28" s="67">
        <v>0</v>
      </c>
      <c r="H28" s="68">
        <v>1</v>
      </c>
      <c r="I28" s="110" t="s">
        <v>104</v>
      </c>
      <c r="J28" s="69" t="s">
        <v>107</v>
      </c>
      <c r="K28" s="101" t="s">
        <v>146</v>
      </c>
      <c r="L28" s="71" t="s">
        <v>48</v>
      </c>
    </row>
    <row r="29" spans="1:12" ht="151.80000000000001" x14ac:dyDescent="0.3">
      <c r="A29" s="108">
        <v>2</v>
      </c>
      <c r="B29" s="109" t="s">
        <v>21</v>
      </c>
      <c r="C29" s="63" t="s">
        <v>120</v>
      </c>
      <c r="D29" s="100" t="s">
        <v>98</v>
      </c>
      <c r="E29" s="65" t="s">
        <v>47</v>
      </c>
      <c r="F29" s="66">
        <v>1200000</v>
      </c>
      <c r="G29" s="67">
        <v>1</v>
      </c>
      <c r="H29" s="68">
        <v>0</v>
      </c>
      <c r="I29" s="110" t="s">
        <v>111</v>
      </c>
      <c r="J29" s="69" t="s">
        <v>121</v>
      </c>
      <c r="K29" s="109" t="s">
        <v>147</v>
      </c>
      <c r="L29" s="71" t="s">
        <v>48</v>
      </c>
    </row>
    <row r="30" spans="1:12" ht="193.2" x14ac:dyDescent="0.3">
      <c r="A30" s="108">
        <v>3</v>
      </c>
      <c r="B30" s="109" t="s">
        <v>20</v>
      </c>
      <c r="C30" s="63" t="s">
        <v>122</v>
      </c>
      <c r="D30" s="100" t="s">
        <v>86</v>
      </c>
      <c r="E30" s="65" t="s">
        <v>47</v>
      </c>
      <c r="F30" s="74">
        <v>800000</v>
      </c>
      <c r="G30" s="75">
        <v>1</v>
      </c>
      <c r="H30" s="68">
        <v>0</v>
      </c>
      <c r="I30" s="110" t="s">
        <v>105</v>
      </c>
      <c r="J30" s="69" t="s">
        <v>119</v>
      </c>
      <c r="K30" s="101"/>
      <c r="L30" s="71" t="s">
        <v>48</v>
      </c>
    </row>
    <row r="31" spans="1:12" ht="96.6" x14ac:dyDescent="0.3">
      <c r="A31" s="108">
        <v>4</v>
      </c>
      <c r="B31" s="62" t="s">
        <v>21</v>
      </c>
      <c r="C31" s="96" t="s">
        <v>148</v>
      </c>
      <c r="D31" s="79" t="s">
        <v>86</v>
      </c>
      <c r="E31" s="48" t="s">
        <v>47</v>
      </c>
      <c r="F31" s="90">
        <v>992000</v>
      </c>
      <c r="G31" s="97">
        <v>1</v>
      </c>
      <c r="H31" s="68">
        <v>0</v>
      </c>
      <c r="I31" s="93" t="s">
        <v>112</v>
      </c>
      <c r="J31" s="48" t="s">
        <v>113</v>
      </c>
      <c r="K31" s="94"/>
      <c r="L31" s="95" t="s">
        <v>127</v>
      </c>
    </row>
    <row r="32" spans="1:12" ht="82.8" x14ac:dyDescent="0.3">
      <c r="A32" s="108">
        <v>5</v>
      </c>
      <c r="B32" s="62" t="s">
        <v>63</v>
      </c>
      <c r="C32" s="96" t="s">
        <v>124</v>
      </c>
      <c r="D32" s="79" t="s">
        <v>86</v>
      </c>
      <c r="E32" s="48" t="s">
        <v>47</v>
      </c>
      <c r="F32" s="90">
        <v>720000</v>
      </c>
      <c r="G32" s="97">
        <v>1</v>
      </c>
      <c r="H32" s="68">
        <v>0</v>
      </c>
      <c r="I32" s="98" t="s">
        <v>115</v>
      </c>
      <c r="J32" s="48" t="s">
        <v>111</v>
      </c>
      <c r="K32" s="94"/>
      <c r="L32" s="95" t="s">
        <v>127</v>
      </c>
    </row>
    <row r="33" spans="1:12" ht="124.2" x14ac:dyDescent="0.3">
      <c r="A33" s="108">
        <v>6</v>
      </c>
      <c r="B33" s="62" t="s">
        <v>21</v>
      </c>
      <c r="C33" s="96" t="s">
        <v>125</v>
      </c>
      <c r="D33" s="79" t="s">
        <v>86</v>
      </c>
      <c r="E33" s="48" t="s">
        <v>47</v>
      </c>
      <c r="F33" s="90">
        <v>425000</v>
      </c>
      <c r="G33" s="97">
        <v>1</v>
      </c>
      <c r="H33" s="68">
        <v>0</v>
      </c>
      <c r="I33" s="93" t="s">
        <v>126</v>
      </c>
      <c r="J33" s="48" t="s">
        <v>104</v>
      </c>
      <c r="K33" s="94"/>
      <c r="L33" s="95" t="s">
        <v>127</v>
      </c>
    </row>
    <row r="34" spans="1:12" ht="41.4" x14ac:dyDescent="0.3">
      <c r="A34" s="108">
        <v>7</v>
      </c>
      <c r="B34" s="62" t="s">
        <v>9</v>
      </c>
      <c r="C34" s="96" t="s">
        <v>129</v>
      </c>
      <c r="D34" s="79" t="s">
        <v>86</v>
      </c>
      <c r="E34" s="48" t="s">
        <v>47</v>
      </c>
      <c r="F34" s="90">
        <v>300000</v>
      </c>
      <c r="G34" s="97">
        <v>1</v>
      </c>
      <c r="H34" s="68">
        <v>0</v>
      </c>
      <c r="I34" s="111" t="s">
        <v>104</v>
      </c>
      <c r="J34" s="102" t="s">
        <v>105</v>
      </c>
      <c r="K34" s="62"/>
      <c r="L34" s="95" t="s">
        <v>48</v>
      </c>
    </row>
    <row r="35" spans="1:12" ht="96.6" x14ac:dyDescent="0.3">
      <c r="A35" s="108">
        <v>8</v>
      </c>
      <c r="B35" s="109" t="s">
        <v>20</v>
      </c>
      <c r="C35" s="63" t="s">
        <v>149</v>
      </c>
      <c r="D35" s="100" t="s">
        <v>150</v>
      </c>
      <c r="E35" s="65" t="s">
        <v>47</v>
      </c>
      <c r="F35" s="66">
        <v>300000</v>
      </c>
      <c r="G35" s="75">
        <v>1</v>
      </c>
      <c r="H35" s="68">
        <v>0</v>
      </c>
      <c r="I35" s="112" t="s">
        <v>104</v>
      </c>
      <c r="J35" s="69" t="s">
        <v>121</v>
      </c>
      <c r="K35" s="101" t="s">
        <v>157</v>
      </c>
      <c r="L35" s="71" t="s">
        <v>48</v>
      </c>
    </row>
    <row r="36" spans="1:12" ht="193.2" x14ac:dyDescent="0.3">
      <c r="A36" s="108">
        <v>9</v>
      </c>
      <c r="B36" s="109" t="s">
        <v>20</v>
      </c>
      <c r="C36" s="96" t="s">
        <v>130</v>
      </c>
      <c r="D36" s="64" t="s">
        <v>86</v>
      </c>
      <c r="E36" s="88" t="s">
        <v>47</v>
      </c>
      <c r="F36" s="113">
        <v>200000</v>
      </c>
      <c r="G36" s="91">
        <v>1</v>
      </c>
      <c r="H36" s="76">
        <v>0</v>
      </c>
      <c r="I36" s="114" t="s">
        <v>116</v>
      </c>
      <c r="J36" s="115" t="s">
        <v>123</v>
      </c>
      <c r="K36" s="62"/>
      <c r="L36" s="116" t="s">
        <v>48</v>
      </c>
    </row>
    <row r="37" spans="1:12" ht="69" x14ac:dyDescent="0.3">
      <c r="A37" s="108">
        <v>10</v>
      </c>
      <c r="B37" s="62" t="s">
        <v>63</v>
      </c>
      <c r="C37" s="96" t="s">
        <v>96</v>
      </c>
      <c r="D37" s="79" t="s">
        <v>158</v>
      </c>
      <c r="E37" s="48" t="s">
        <v>47</v>
      </c>
      <c r="F37" s="90">
        <v>80000</v>
      </c>
      <c r="G37" s="97">
        <v>1</v>
      </c>
      <c r="H37" s="68">
        <v>0</v>
      </c>
      <c r="I37" s="102" t="s">
        <v>108</v>
      </c>
      <c r="J37" s="48" t="s">
        <v>112</v>
      </c>
      <c r="K37" s="62"/>
      <c r="L37" s="95" t="s">
        <v>48</v>
      </c>
    </row>
    <row r="38" spans="1:12" ht="207" x14ac:dyDescent="0.3">
      <c r="A38" s="108">
        <v>11</v>
      </c>
      <c r="B38" s="109" t="s">
        <v>21</v>
      </c>
      <c r="C38" s="63" t="s">
        <v>159</v>
      </c>
      <c r="D38" s="79" t="s">
        <v>86</v>
      </c>
      <c r="E38" s="65" t="s">
        <v>47</v>
      </c>
      <c r="F38" s="66">
        <v>60000</v>
      </c>
      <c r="G38" s="75">
        <v>1</v>
      </c>
      <c r="H38" s="68">
        <v>0</v>
      </c>
      <c r="I38" s="69" t="s">
        <v>116</v>
      </c>
      <c r="J38" s="65" t="s">
        <v>123</v>
      </c>
      <c r="K38" s="101"/>
      <c r="L38" s="71" t="s">
        <v>48</v>
      </c>
    </row>
    <row r="39" spans="1:12" x14ac:dyDescent="0.3">
      <c r="A39" s="320" t="s">
        <v>1</v>
      </c>
      <c r="B39" s="321"/>
      <c r="C39" s="117"/>
      <c r="D39" s="117"/>
      <c r="E39" s="83"/>
      <c r="F39" s="118">
        <v>6817000</v>
      </c>
      <c r="G39" s="83"/>
      <c r="H39" s="83"/>
      <c r="I39" s="83"/>
      <c r="J39" s="83"/>
      <c r="K39" s="83"/>
      <c r="L39" s="83"/>
    </row>
    <row r="40" spans="1:12" x14ac:dyDescent="0.3">
      <c r="A40" s="103" t="s">
        <v>51</v>
      </c>
      <c r="B40" s="104"/>
      <c r="C40" s="104"/>
      <c r="D40" s="105"/>
      <c r="E40" s="106"/>
      <c r="F40" s="106"/>
      <c r="G40" s="106"/>
      <c r="H40" s="106"/>
      <c r="I40" s="106"/>
      <c r="J40" s="107"/>
      <c r="K40" s="107"/>
      <c r="L40" s="107"/>
    </row>
    <row r="41" spans="1:12" ht="41.4" x14ac:dyDescent="0.3">
      <c r="A41" s="119">
        <v>1</v>
      </c>
      <c r="B41" s="120" t="s">
        <v>36</v>
      </c>
      <c r="C41" s="96" t="s">
        <v>151</v>
      </c>
      <c r="D41" s="79" t="s">
        <v>131</v>
      </c>
      <c r="E41" s="48" t="s">
        <v>47</v>
      </c>
      <c r="F41" s="113">
        <v>195000</v>
      </c>
      <c r="G41" s="97">
        <v>1</v>
      </c>
      <c r="H41" s="68">
        <v>0</v>
      </c>
      <c r="I41" s="69" t="s">
        <v>108</v>
      </c>
      <c r="J41" s="115" t="s">
        <v>116</v>
      </c>
      <c r="K41" s="94"/>
      <c r="L41" s="95" t="s">
        <v>48</v>
      </c>
    </row>
    <row r="42" spans="1:12" ht="55.2" x14ac:dyDescent="0.3">
      <c r="A42" s="119">
        <v>2</v>
      </c>
      <c r="B42" s="121" t="s">
        <v>21</v>
      </c>
      <c r="C42" s="96" t="s">
        <v>160</v>
      </c>
      <c r="D42" s="64" t="s">
        <v>89</v>
      </c>
      <c r="E42" s="88" t="s">
        <v>47</v>
      </c>
      <c r="F42" s="113">
        <v>120000</v>
      </c>
      <c r="G42" s="91">
        <v>1</v>
      </c>
      <c r="H42" s="76">
        <v>0</v>
      </c>
      <c r="I42" s="88" t="s">
        <v>111</v>
      </c>
      <c r="J42" s="88" t="s">
        <v>105</v>
      </c>
      <c r="K42" s="62"/>
      <c r="L42" s="95" t="s">
        <v>48</v>
      </c>
    </row>
    <row r="43" spans="1:12" ht="180" x14ac:dyDescent="0.3">
      <c r="A43" s="119">
        <v>3</v>
      </c>
      <c r="B43" s="121" t="s">
        <v>21</v>
      </c>
      <c r="C43" s="96" t="s">
        <v>169</v>
      </c>
      <c r="D43" s="100" t="s">
        <v>161</v>
      </c>
      <c r="E43" s="65" t="s">
        <v>47</v>
      </c>
      <c r="F43" s="74">
        <v>121600</v>
      </c>
      <c r="G43" s="75">
        <v>1</v>
      </c>
      <c r="H43" s="68">
        <v>0</v>
      </c>
      <c r="I43" s="69" t="s">
        <v>108</v>
      </c>
      <c r="J43" s="65" t="s">
        <v>111</v>
      </c>
      <c r="K43" s="101"/>
      <c r="L43" s="71" t="s">
        <v>48</v>
      </c>
    </row>
    <row r="44" spans="1:12" ht="110.4" x14ac:dyDescent="0.3">
      <c r="A44" s="119">
        <v>4</v>
      </c>
      <c r="B44" s="120" t="s">
        <v>37</v>
      </c>
      <c r="C44" s="96" t="s">
        <v>132</v>
      </c>
      <c r="D44" s="79" t="s">
        <v>87</v>
      </c>
      <c r="E44" s="48" t="s">
        <v>47</v>
      </c>
      <c r="F44" s="90">
        <v>90000</v>
      </c>
      <c r="G44" s="97">
        <v>1</v>
      </c>
      <c r="H44" s="68">
        <v>0</v>
      </c>
      <c r="I44" s="48" t="s">
        <v>112</v>
      </c>
      <c r="J44" s="88" t="s">
        <v>107</v>
      </c>
      <c r="K44" s="94" t="s">
        <v>133</v>
      </c>
      <c r="L44" s="95" t="s">
        <v>48</v>
      </c>
    </row>
    <row r="45" spans="1:12" ht="55.2" x14ac:dyDescent="0.3">
      <c r="A45" s="119">
        <v>5</v>
      </c>
      <c r="B45" s="121" t="s">
        <v>21</v>
      </c>
      <c r="C45" s="96" t="s">
        <v>134</v>
      </c>
      <c r="D45" s="79" t="s">
        <v>87</v>
      </c>
      <c r="E45" s="48" t="s">
        <v>47</v>
      </c>
      <c r="F45" s="90">
        <v>70000</v>
      </c>
      <c r="G45" s="97">
        <v>1</v>
      </c>
      <c r="H45" s="68">
        <v>0</v>
      </c>
      <c r="I45" s="48" t="s">
        <v>121</v>
      </c>
      <c r="J45" s="88" t="s">
        <v>128</v>
      </c>
      <c r="K45" s="94"/>
      <c r="L45" s="95" t="s">
        <v>48</v>
      </c>
    </row>
    <row r="46" spans="1:12" ht="41.4" x14ac:dyDescent="0.3">
      <c r="A46" s="119">
        <v>6</v>
      </c>
      <c r="B46" s="121" t="s">
        <v>21</v>
      </c>
      <c r="C46" s="96" t="s">
        <v>152</v>
      </c>
      <c r="D46" s="64" t="s">
        <v>89</v>
      </c>
      <c r="E46" s="88" t="s">
        <v>47</v>
      </c>
      <c r="F46" s="113">
        <v>70000</v>
      </c>
      <c r="G46" s="91">
        <v>1</v>
      </c>
      <c r="H46" s="76">
        <v>0</v>
      </c>
      <c r="I46" s="88" t="s">
        <v>104</v>
      </c>
      <c r="J46" s="88" t="s">
        <v>105</v>
      </c>
      <c r="K46" s="62"/>
      <c r="L46" s="95" t="s">
        <v>48</v>
      </c>
    </row>
    <row r="47" spans="1:12" ht="82.8" x14ac:dyDescent="0.25">
      <c r="A47" s="119">
        <v>7</v>
      </c>
      <c r="B47" s="116" t="s">
        <v>20</v>
      </c>
      <c r="C47" s="122" t="s">
        <v>153</v>
      </c>
      <c r="D47" s="64" t="s">
        <v>131</v>
      </c>
      <c r="E47" s="88" t="s">
        <v>47</v>
      </c>
      <c r="F47" s="113">
        <v>40000</v>
      </c>
      <c r="G47" s="91">
        <v>1</v>
      </c>
      <c r="H47" s="76">
        <v>0</v>
      </c>
      <c r="I47" s="88" t="s">
        <v>110</v>
      </c>
      <c r="J47" s="88" t="s">
        <v>116</v>
      </c>
      <c r="K47" s="88"/>
      <c r="L47" s="88" t="s">
        <v>48</v>
      </c>
    </row>
    <row r="48" spans="1:12" ht="41.4" x14ac:dyDescent="0.25">
      <c r="A48" s="119">
        <v>8</v>
      </c>
      <c r="B48" s="116" t="s">
        <v>20</v>
      </c>
      <c r="C48" s="122" t="s">
        <v>162</v>
      </c>
      <c r="D48" s="64" t="s">
        <v>131</v>
      </c>
      <c r="E48" s="88" t="s">
        <v>47</v>
      </c>
      <c r="F48" s="113">
        <v>25000</v>
      </c>
      <c r="G48" s="91">
        <v>1</v>
      </c>
      <c r="H48" s="76">
        <v>0</v>
      </c>
      <c r="I48" s="88" t="s">
        <v>104</v>
      </c>
      <c r="J48" s="88" t="s">
        <v>112</v>
      </c>
      <c r="K48" s="123"/>
      <c r="L48" s="116" t="s">
        <v>48</v>
      </c>
    </row>
    <row r="49" spans="1:12" ht="138" x14ac:dyDescent="0.25">
      <c r="A49" s="119">
        <v>9</v>
      </c>
      <c r="B49" s="116" t="s">
        <v>21</v>
      </c>
      <c r="C49" s="122" t="s">
        <v>163</v>
      </c>
      <c r="D49" s="64" t="s">
        <v>164</v>
      </c>
      <c r="E49" s="88" t="s">
        <v>47</v>
      </c>
      <c r="F49" s="113">
        <v>3000</v>
      </c>
      <c r="G49" s="91">
        <v>1</v>
      </c>
      <c r="H49" s="76">
        <v>0</v>
      </c>
      <c r="I49" s="102" t="s">
        <v>104</v>
      </c>
      <c r="J49" s="48" t="s">
        <v>112</v>
      </c>
      <c r="K49" s="111"/>
      <c r="L49" s="48" t="s">
        <v>48</v>
      </c>
    </row>
    <row r="50" spans="1:12" x14ac:dyDescent="0.3">
      <c r="A50" s="320" t="s">
        <v>1</v>
      </c>
      <c r="B50" s="322"/>
      <c r="C50" s="81"/>
      <c r="D50" s="82"/>
      <c r="E50" s="83"/>
      <c r="F50" s="84">
        <v>706600</v>
      </c>
      <c r="G50" s="83"/>
      <c r="H50" s="83"/>
      <c r="I50" s="83"/>
      <c r="J50" s="83"/>
      <c r="K50" s="83"/>
      <c r="L50" s="83"/>
    </row>
    <row r="51" spans="1:12" x14ac:dyDescent="0.3">
      <c r="A51" s="124" t="s">
        <v>52</v>
      </c>
      <c r="B51" s="125"/>
      <c r="C51" s="126"/>
      <c r="D51" s="127"/>
      <c r="E51" s="126"/>
      <c r="F51" s="126"/>
      <c r="G51" s="126"/>
      <c r="H51" s="126"/>
      <c r="I51" s="126"/>
      <c r="J51" s="126"/>
      <c r="K51" s="126"/>
      <c r="L51" s="126"/>
    </row>
    <row r="52" spans="1:12" ht="27.6" x14ac:dyDescent="0.3">
      <c r="A52" s="128"/>
      <c r="B52" s="129" t="s">
        <v>36</v>
      </c>
      <c r="C52" s="129" t="s">
        <v>165</v>
      </c>
      <c r="D52" s="130"/>
      <c r="E52" s="129" t="s">
        <v>47</v>
      </c>
      <c r="F52" s="131">
        <v>801106</v>
      </c>
      <c r="G52" s="91">
        <v>1</v>
      </c>
      <c r="H52" s="76">
        <v>0</v>
      </c>
      <c r="I52" s="129" t="s">
        <v>166</v>
      </c>
      <c r="J52" s="129" t="s">
        <v>166</v>
      </c>
      <c r="K52" s="132"/>
      <c r="L52" s="129" t="s">
        <v>167</v>
      </c>
    </row>
    <row r="53" spans="1:12" ht="41.4" x14ac:dyDescent="0.3">
      <c r="A53" s="128"/>
      <c r="B53" s="129" t="s">
        <v>36</v>
      </c>
      <c r="C53" s="129" t="s">
        <v>168</v>
      </c>
      <c r="D53" s="130"/>
      <c r="E53" s="129" t="s">
        <v>47</v>
      </c>
      <c r="F53" s="131">
        <v>250000</v>
      </c>
      <c r="G53" s="91">
        <v>1</v>
      </c>
      <c r="H53" s="76">
        <v>0</v>
      </c>
      <c r="I53" s="129" t="s">
        <v>166</v>
      </c>
      <c r="J53" s="129" t="s">
        <v>166</v>
      </c>
      <c r="K53" s="132"/>
      <c r="L53" s="132"/>
    </row>
    <row r="54" spans="1:12" x14ac:dyDescent="0.3">
      <c r="A54" s="320" t="s">
        <v>1</v>
      </c>
      <c r="B54" s="322"/>
      <c r="C54" s="81"/>
      <c r="D54" s="82"/>
      <c r="E54" s="83"/>
      <c r="F54" s="133">
        <v>1051106</v>
      </c>
      <c r="G54" s="83"/>
      <c r="H54" s="83"/>
      <c r="I54" s="83"/>
      <c r="J54" s="83"/>
      <c r="K54" s="83"/>
      <c r="L54" s="83"/>
    </row>
    <row r="55" spans="1:12" x14ac:dyDescent="0.3">
      <c r="A55" s="320" t="s">
        <v>55</v>
      </c>
      <c r="B55" s="322"/>
      <c r="C55" s="81"/>
      <c r="D55" s="82"/>
      <c r="E55" s="83"/>
      <c r="F55" s="83"/>
      <c r="G55" s="83"/>
      <c r="H55" s="83"/>
      <c r="I55" s="83"/>
      <c r="J55" s="83"/>
      <c r="K55" s="81"/>
      <c r="L55" s="134"/>
    </row>
    <row r="56" spans="1:12" x14ac:dyDescent="0.3">
      <c r="A56" s="323" t="s">
        <v>1</v>
      </c>
      <c r="B56" s="323"/>
      <c r="C56" s="324"/>
      <c r="D56" s="135"/>
      <c r="E56" s="135"/>
      <c r="F56" s="136">
        <v>22169574</v>
      </c>
      <c r="G56" s="332"/>
      <c r="H56" s="323"/>
      <c r="I56" s="324"/>
      <c r="J56" s="325"/>
      <c r="K56" s="323"/>
      <c r="L56" s="324"/>
    </row>
    <row r="57" spans="1:12" x14ac:dyDescent="0.3">
      <c r="A57" s="137"/>
      <c r="B57" s="137"/>
      <c r="C57" s="138"/>
      <c r="D57" s="130"/>
      <c r="E57" s="137"/>
      <c r="F57" s="137"/>
      <c r="G57" s="137"/>
      <c r="H57" s="137"/>
      <c r="I57" s="137"/>
      <c r="J57" s="137"/>
      <c r="K57" s="139"/>
      <c r="L57" s="140"/>
    </row>
    <row r="58" spans="1:12" x14ac:dyDescent="0.3">
      <c r="A58" s="345" t="s">
        <v>154</v>
      </c>
      <c r="B58" s="346"/>
      <c r="C58" s="346"/>
      <c r="D58" s="346"/>
      <c r="E58" s="346"/>
      <c r="F58" s="346"/>
      <c r="G58" s="346"/>
      <c r="H58" s="346"/>
      <c r="I58" s="346"/>
      <c r="J58" s="346"/>
      <c r="K58" s="346"/>
      <c r="L58" s="347"/>
    </row>
    <row r="59" spans="1:12" ht="39" customHeight="1" x14ac:dyDescent="0.3">
      <c r="A59" s="328" t="s">
        <v>170</v>
      </c>
      <c r="B59" s="329"/>
      <c r="C59" s="329"/>
      <c r="D59" s="329"/>
      <c r="E59" s="329"/>
      <c r="F59" s="329"/>
      <c r="G59" s="329"/>
      <c r="H59" s="329"/>
      <c r="I59" s="329"/>
      <c r="J59" s="329"/>
      <c r="K59" s="329"/>
      <c r="L59" s="330"/>
    </row>
    <row r="60" spans="1:12" ht="25.95" customHeight="1" x14ac:dyDescent="0.3">
      <c r="A60" s="328" t="s">
        <v>171</v>
      </c>
      <c r="B60" s="329"/>
      <c r="C60" s="329"/>
      <c r="D60" s="329"/>
      <c r="E60" s="329"/>
      <c r="F60" s="329"/>
      <c r="G60" s="329"/>
      <c r="H60" s="329"/>
      <c r="I60" s="329"/>
      <c r="J60" s="329"/>
      <c r="K60" s="329"/>
      <c r="L60" s="330"/>
    </row>
    <row r="61" spans="1:12" x14ac:dyDescent="0.3">
      <c r="A61" s="316"/>
      <c r="B61" s="317"/>
      <c r="C61" s="317"/>
      <c r="D61" s="317"/>
      <c r="E61" s="317"/>
      <c r="F61" s="317"/>
      <c r="G61" s="317"/>
      <c r="H61" s="317"/>
      <c r="I61" s="317"/>
      <c r="J61" s="317"/>
      <c r="K61" s="317"/>
      <c r="L61" s="317"/>
    </row>
  </sheetData>
  <mergeCells count="28">
    <mergeCell ref="A26:B26"/>
    <mergeCell ref="A24:B24"/>
    <mergeCell ref="D12:D13"/>
    <mergeCell ref="A58:L58"/>
    <mergeCell ref="I12:J12"/>
    <mergeCell ref="K12:K13"/>
    <mergeCell ref="L12:L13"/>
    <mergeCell ref="C4:H4"/>
    <mergeCell ref="C5:H5"/>
    <mergeCell ref="C6:H6"/>
    <mergeCell ref="B9:H9"/>
    <mergeCell ref="A11:L11"/>
    <mergeCell ref="A61:L61"/>
    <mergeCell ref="B12:B13"/>
    <mergeCell ref="A39:B39"/>
    <mergeCell ref="E12:E13"/>
    <mergeCell ref="A50:B50"/>
    <mergeCell ref="A54:B54"/>
    <mergeCell ref="A55:B55"/>
    <mergeCell ref="A56:C56"/>
    <mergeCell ref="J56:L56"/>
    <mergeCell ref="A18:B18"/>
    <mergeCell ref="F12:H12"/>
    <mergeCell ref="A60:L60"/>
    <mergeCell ref="C12:C13"/>
    <mergeCell ref="A12:A13"/>
    <mergeCell ref="A59:L59"/>
    <mergeCell ref="G56:I5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63734"/>
  </sheetPr>
  <dimension ref="A1:P62"/>
  <sheetViews>
    <sheetView tabSelected="1" topLeftCell="A16" zoomScale="90" workbookViewId="0">
      <selection activeCell="G15" sqref="G15"/>
    </sheetView>
  </sheetViews>
  <sheetFormatPr defaultColWidth="11" defaultRowHeight="14.4" x14ac:dyDescent="0.3"/>
  <cols>
    <col min="2" max="2" width="22.109375" bestFit="1" customWidth="1"/>
    <col min="3" max="3" width="32.109375" customWidth="1"/>
    <col min="8" max="8" width="10.6640625" style="141" customWidth="1"/>
    <col min="10" max="10" width="15.33203125" customWidth="1"/>
    <col min="11" max="11" width="46" customWidth="1"/>
    <col min="12" max="12" width="13.6640625" customWidth="1"/>
  </cols>
  <sheetData>
    <row r="1" spans="1:13" x14ac:dyDescent="0.3">
      <c r="A1" s="203"/>
      <c r="B1" s="204"/>
      <c r="C1" s="204"/>
      <c r="D1" s="206"/>
      <c r="E1" s="204"/>
      <c r="F1" s="204"/>
      <c r="G1" s="207"/>
      <c r="H1" s="207"/>
      <c r="I1" s="204"/>
      <c r="J1" s="204"/>
      <c r="K1" s="208"/>
      <c r="L1" s="209"/>
      <c r="M1" s="209"/>
    </row>
    <row r="2" spans="1:13" x14ac:dyDescent="0.3">
      <c r="A2" s="203"/>
      <c r="B2" s="204"/>
      <c r="C2" s="204"/>
      <c r="D2" s="206"/>
      <c r="E2" s="204"/>
      <c r="F2" s="204"/>
      <c r="G2" s="207"/>
      <c r="H2" s="207"/>
      <c r="I2" s="204"/>
      <c r="J2" s="204"/>
      <c r="K2" s="208"/>
      <c r="L2" s="209"/>
      <c r="M2" s="209"/>
    </row>
    <row r="3" spans="1:13" x14ac:dyDescent="0.3">
      <c r="A3" s="203"/>
      <c r="B3" s="204"/>
      <c r="C3" s="204"/>
      <c r="D3" s="206"/>
      <c r="E3" s="204"/>
      <c r="F3" s="204"/>
      <c r="G3" s="207"/>
      <c r="H3" s="207"/>
      <c r="I3" s="204"/>
      <c r="J3" s="204"/>
      <c r="K3" s="210"/>
      <c r="L3" s="211"/>
      <c r="M3" s="212"/>
    </row>
    <row r="4" spans="1:13" ht="24" customHeight="1" x14ac:dyDescent="0.3">
      <c r="A4" s="352" t="s">
        <v>53</v>
      </c>
      <c r="B4" s="352"/>
      <c r="C4" s="357" t="s">
        <v>135</v>
      </c>
      <c r="D4" s="357"/>
      <c r="E4" s="357"/>
      <c r="F4" s="357"/>
      <c r="G4" s="357"/>
      <c r="H4" s="357"/>
      <c r="I4" s="213"/>
      <c r="J4" s="213"/>
      <c r="K4" s="210"/>
      <c r="L4" s="211"/>
      <c r="M4" s="212"/>
    </row>
    <row r="5" spans="1:13" ht="21" customHeight="1" x14ac:dyDescent="0.3">
      <c r="A5" s="352" t="s">
        <v>38</v>
      </c>
      <c r="B5" s="352"/>
      <c r="C5" s="361" t="s">
        <v>136</v>
      </c>
      <c r="D5" s="362"/>
      <c r="E5" s="362"/>
      <c r="F5" s="362"/>
      <c r="G5" s="362"/>
      <c r="H5" s="362"/>
      <c r="I5" s="214"/>
      <c r="J5" s="214"/>
      <c r="K5" s="215"/>
      <c r="L5" s="216"/>
      <c r="M5" s="216"/>
    </row>
    <row r="6" spans="1:13" x14ac:dyDescent="0.3">
      <c r="A6" s="352" t="s">
        <v>2</v>
      </c>
      <c r="B6" s="352"/>
      <c r="C6" s="361" t="s">
        <v>107</v>
      </c>
      <c r="D6" s="362"/>
      <c r="E6" s="362"/>
      <c r="F6" s="362"/>
      <c r="G6" s="362"/>
      <c r="H6" s="362"/>
      <c r="I6" s="211"/>
      <c r="J6" s="211"/>
      <c r="K6" s="215"/>
      <c r="L6" s="216"/>
      <c r="M6" s="216"/>
    </row>
    <row r="7" spans="1:13" x14ac:dyDescent="0.3">
      <c r="A7" s="352" t="s">
        <v>175</v>
      </c>
      <c r="B7" s="352"/>
      <c r="C7" s="361" t="s">
        <v>128</v>
      </c>
      <c r="D7" s="362"/>
      <c r="E7" s="362"/>
      <c r="F7" s="362"/>
      <c r="G7" s="362"/>
      <c r="H7" s="362"/>
      <c r="I7" s="211"/>
      <c r="J7" s="211"/>
      <c r="K7" s="215"/>
      <c r="L7" s="216"/>
      <c r="M7" s="216"/>
    </row>
    <row r="8" spans="1:13" ht="15" thickBot="1" x14ac:dyDescent="0.35">
      <c r="A8" s="204"/>
      <c r="B8" s="217"/>
      <c r="C8" s="205"/>
      <c r="D8" s="206"/>
      <c r="E8" s="204"/>
      <c r="F8" s="204"/>
      <c r="G8" s="207"/>
      <c r="H8" s="207"/>
      <c r="I8" s="211"/>
      <c r="J8" s="211"/>
      <c r="K8" s="215"/>
      <c r="L8" s="216"/>
      <c r="M8" s="216"/>
    </row>
    <row r="9" spans="1:13" ht="15" customHeight="1" thickBot="1" x14ac:dyDescent="0.35">
      <c r="A9" s="204"/>
      <c r="B9" s="367" t="s">
        <v>178</v>
      </c>
      <c r="C9" s="368"/>
      <c r="D9" s="368"/>
      <c r="E9" s="368"/>
      <c r="F9" s="368"/>
      <c r="G9" s="368"/>
      <c r="H9" s="369"/>
      <c r="I9" s="214"/>
      <c r="J9" s="214"/>
      <c r="K9" s="215"/>
      <c r="L9" s="216"/>
      <c r="M9" s="216"/>
    </row>
    <row r="10" spans="1:13" ht="15" thickBot="1" x14ac:dyDescent="0.35">
      <c r="A10" s="204"/>
      <c r="B10" s="218"/>
      <c r="C10" s="219"/>
      <c r="D10" s="220"/>
      <c r="E10" s="218"/>
      <c r="F10" s="218"/>
      <c r="G10" s="221"/>
      <c r="H10" s="221"/>
      <c r="I10" s="218"/>
      <c r="J10" s="218"/>
      <c r="K10" s="215"/>
      <c r="L10" s="216"/>
      <c r="M10" s="216"/>
    </row>
    <row r="11" spans="1:13" ht="25.95" customHeight="1" x14ac:dyDescent="0.3">
      <c r="A11" s="363" t="s">
        <v>39</v>
      </c>
      <c r="B11" s="364"/>
      <c r="C11" s="364"/>
      <c r="D11" s="364"/>
      <c r="E11" s="364"/>
      <c r="F11" s="364"/>
      <c r="G11" s="364"/>
      <c r="H11" s="364"/>
      <c r="I11" s="364"/>
      <c r="J11" s="364"/>
      <c r="K11" s="364"/>
      <c r="L11" s="365"/>
      <c r="M11" s="212"/>
    </row>
    <row r="12" spans="1:13" ht="64.95" customHeight="1" x14ac:dyDescent="0.3">
      <c r="A12" s="358" t="s">
        <v>54</v>
      </c>
      <c r="B12" s="360" t="s">
        <v>40</v>
      </c>
      <c r="C12" s="360" t="s">
        <v>41</v>
      </c>
      <c r="D12" s="360" t="s">
        <v>42</v>
      </c>
      <c r="E12" s="360" t="s">
        <v>43</v>
      </c>
      <c r="F12" s="360" t="s">
        <v>100</v>
      </c>
      <c r="G12" s="354"/>
      <c r="H12" s="354"/>
      <c r="I12" s="360" t="s">
        <v>46</v>
      </c>
      <c r="J12" s="360" t="s">
        <v>103</v>
      </c>
      <c r="K12" s="360" t="s">
        <v>35</v>
      </c>
      <c r="L12" s="355" t="s">
        <v>44</v>
      </c>
      <c r="M12" s="212"/>
    </row>
    <row r="13" spans="1:13" ht="39.75" customHeight="1" x14ac:dyDescent="0.3">
      <c r="A13" s="359"/>
      <c r="B13" s="354"/>
      <c r="C13" s="366"/>
      <c r="D13" s="354"/>
      <c r="E13" s="354"/>
      <c r="F13" s="222" t="s">
        <v>101</v>
      </c>
      <c r="G13" s="223" t="s">
        <v>45</v>
      </c>
      <c r="H13" s="223" t="s">
        <v>173</v>
      </c>
      <c r="I13" s="354"/>
      <c r="J13" s="354"/>
      <c r="K13" s="366"/>
      <c r="L13" s="356"/>
      <c r="M13" s="212"/>
    </row>
    <row r="14" spans="1:13" x14ac:dyDescent="0.3">
      <c r="A14" s="224" t="s">
        <v>5</v>
      </c>
      <c r="B14" s="225"/>
      <c r="C14" s="310"/>
      <c r="D14" s="311"/>
      <c r="E14" s="310"/>
      <c r="F14" s="310"/>
      <c r="G14" s="228"/>
      <c r="H14" s="228"/>
      <c r="I14" s="226"/>
      <c r="J14" s="226"/>
      <c r="K14" s="226"/>
      <c r="L14" s="229"/>
      <c r="M14" s="212"/>
    </row>
    <row r="15" spans="1:13" s="199" customFormat="1" ht="49.5" customHeight="1" x14ac:dyDescent="0.3">
      <c r="A15" s="230" t="s">
        <v>205</v>
      </c>
      <c r="B15" s="231" t="s">
        <v>21</v>
      </c>
      <c r="C15" s="234" t="s">
        <v>206</v>
      </c>
      <c r="D15" s="231" t="s">
        <v>56</v>
      </c>
      <c r="E15" s="231" t="s">
        <v>47</v>
      </c>
      <c r="F15" s="236">
        <v>385270</v>
      </c>
      <c r="G15" s="232">
        <v>0.69</v>
      </c>
      <c r="H15" s="232">
        <v>0.31</v>
      </c>
      <c r="I15" s="233" t="s">
        <v>193</v>
      </c>
      <c r="J15" s="233" t="s">
        <v>184</v>
      </c>
      <c r="K15" s="234"/>
      <c r="L15" s="235" t="s">
        <v>48</v>
      </c>
      <c r="M15" s="212"/>
    </row>
    <row r="16" spans="1:13" s="199" customFormat="1" ht="48" x14ac:dyDescent="0.3">
      <c r="A16" s="230" t="s">
        <v>207</v>
      </c>
      <c r="B16" s="231" t="s">
        <v>21</v>
      </c>
      <c r="C16" s="234" t="s">
        <v>208</v>
      </c>
      <c r="D16" s="231" t="s">
        <v>6</v>
      </c>
      <c r="E16" s="231" t="s">
        <v>172</v>
      </c>
      <c r="F16" s="236">
        <v>69774</v>
      </c>
      <c r="G16" s="232">
        <v>0.69</v>
      </c>
      <c r="H16" s="232">
        <v>0.31</v>
      </c>
      <c r="I16" s="233" t="s">
        <v>193</v>
      </c>
      <c r="J16" s="233" t="s">
        <v>194</v>
      </c>
      <c r="K16" s="234"/>
      <c r="L16" s="235" t="s">
        <v>48</v>
      </c>
      <c r="M16" s="212"/>
    </row>
    <row r="17" spans="1:16" s="200" customFormat="1" ht="37.5" customHeight="1" x14ac:dyDescent="0.3">
      <c r="A17" s="230" t="s">
        <v>207</v>
      </c>
      <c r="B17" s="231" t="s">
        <v>21</v>
      </c>
      <c r="C17" s="234" t="s">
        <v>209</v>
      </c>
      <c r="D17" s="231" t="s">
        <v>6</v>
      </c>
      <c r="E17" s="231" t="s">
        <v>172</v>
      </c>
      <c r="F17" s="236">
        <v>30000</v>
      </c>
      <c r="G17" s="232">
        <v>1</v>
      </c>
      <c r="H17" s="232">
        <v>0</v>
      </c>
      <c r="I17" s="233" t="s">
        <v>193</v>
      </c>
      <c r="J17" s="233" t="s">
        <v>194</v>
      </c>
      <c r="K17" s="237"/>
      <c r="L17" s="235" t="s">
        <v>48</v>
      </c>
      <c r="M17" s="212"/>
    </row>
    <row r="18" spans="1:16" ht="46.95" customHeight="1" x14ac:dyDescent="0.3">
      <c r="A18" s="230" t="s">
        <v>207</v>
      </c>
      <c r="B18" s="231" t="s">
        <v>20</v>
      </c>
      <c r="C18" s="234" t="s">
        <v>179</v>
      </c>
      <c r="D18" s="231" t="s">
        <v>6</v>
      </c>
      <c r="E18" s="231" t="s">
        <v>172</v>
      </c>
      <c r="F18" s="236">
        <v>20000</v>
      </c>
      <c r="G18" s="232">
        <v>1</v>
      </c>
      <c r="H18" s="232">
        <v>0</v>
      </c>
      <c r="I18" s="233" t="s">
        <v>180</v>
      </c>
      <c r="J18" s="233" t="s">
        <v>181</v>
      </c>
      <c r="K18" s="234" t="s">
        <v>177</v>
      </c>
      <c r="L18" s="235" t="s">
        <v>48</v>
      </c>
      <c r="M18" s="212"/>
    </row>
    <row r="19" spans="1:16" ht="25.2" customHeight="1" x14ac:dyDescent="0.3">
      <c r="A19" s="353" t="s">
        <v>1</v>
      </c>
      <c r="B19" s="354"/>
      <c r="C19" s="238"/>
      <c r="D19" s="239"/>
      <c r="E19" s="240"/>
      <c r="F19" s="241">
        <f>SUM(F15:F18)</f>
        <v>505044</v>
      </c>
      <c r="G19" s="242"/>
      <c r="H19" s="242"/>
      <c r="I19" s="240"/>
      <c r="J19" s="240"/>
      <c r="K19" s="238"/>
      <c r="L19" s="243"/>
      <c r="M19" s="212"/>
    </row>
    <row r="20" spans="1:16" s="142" customFormat="1" ht="45" customHeight="1" x14ac:dyDescent="0.3">
      <c r="A20" s="224" t="s">
        <v>7</v>
      </c>
      <c r="B20" s="226"/>
      <c r="C20" s="226"/>
      <c r="D20" s="227"/>
      <c r="E20" s="226"/>
      <c r="F20" s="226"/>
      <c r="G20" s="228"/>
      <c r="H20" s="228"/>
      <c r="I20" s="226"/>
      <c r="J20" s="226"/>
      <c r="K20" s="226"/>
      <c r="L20" s="229"/>
      <c r="M20" s="212"/>
      <c r="N20"/>
      <c r="O20"/>
      <c r="P20"/>
    </row>
    <row r="21" spans="1:16" ht="55.95" customHeight="1" x14ac:dyDescent="0.3">
      <c r="A21" s="230" t="s">
        <v>210</v>
      </c>
      <c r="B21" s="231" t="s">
        <v>182</v>
      </c>
      <c r="C21" s="234" t="s">
        <v>211</v>
      </c>
      <c r="D21" s="231" t="s">
        <v>161</v>
      </c>
      <c r="E21" s="231" t="s">
        <v>47</v>
      </c>
      <c r="F21" s="236">
        <v>841043</v>
      </c>
      <c r="G21" s="232">
        <v>0.39</v>
      </c>
      <c r="H21" s="232">
        <v>0.61</v>
      </c>
      <c r="I21" s="233" t="s">
        <v>194</v>
      </c>
      <c r="J21" s="231" t="s">
        <v>184</v>
      </c>
      <c r="K21" s="234" t="s">
        <v>176</v>
      </c>
      <c r="L21" s="235" t="s">
        <v>48</v>
      </c>
      <c r="M21" s="244"/>
    </row>
    <row r="22" spans="1:16" s="201" customFormat="1" ht="140.25" customHeight="1" x14ac:dyDescent="0.3">
      <c r="A22" s="230" t="s">
        <v>210</v>
      </c>
      <c r="B22" s="231" t="s">
        <v>182</v>
      </c>
      <c r="C22" s="234" t="s">
        <v>212</v>
      </c>
      <c r="D22" s="231" t="s">
        <v>161</v>
      </c>
      <c r="E22" s="231" t="s">
        <v>47</v>
      </c>
      <c r="F22" s="236">
        <v>120400</v>
      </c>
      <c r="G22" s="232">
        <v>0.67</v>
      </c>
      <c r="H22" s="232">
        <v>0.33</v>
      </c>
      <c r="I22" s="233" t="s">
        <v>193</v>
      </c>
      <c r="J22" s="231" t="s">
        <v>194</v>
      </c>
      <c r="K22" s="234"/>
      <c r="L22" s="235" t="s">
        <v>48</v>
      </c>
      <c r="M22" s="244"/>
    </row>
    <row r="23" spans="1:16" ht="160.19999999999999" customHeight="1" x14ac:dyDescent="0.3">
      <c r="A23" s="353" t="s">
        <v>1</v>
      </c>
      <c r="B23" s="354"/>
      <c r="C23" s="238"/>
      <c r="D23" s="239"/>
      <c r="E23" s="240"/>
      <c r="F23" s="241">
        <f>SUM(F21:F21)</f>
        <v>841043</v>
      </c>
      <c r="G23" s="242"/>
      <c r="H23" s="242"/>
      <c r="I23" s="240"/>
      <c r="J23" s="240"/>
      <c r="K23" s="238"/>
      <c r="L23" s="243"/>
      <c r="M23" s="212"/>
    </row>
    <row r="24" spans="1:16" s="202" customFormat="1" x14ac:dyDescent="0.3">
      <c r="A24" s="245" t="s">
        <v>49</v>
      </c>
      <c r="B24" s="246"/>
      <c r="C24" s="247"/>
      <c r="D24" s="248"/>
      <c r="E24" s="247"/>
      <c r="F24" s="247"/>
      <c r="G24" s="249"/>
      <c r="H24" s="249"/>
      <c r="I24" s="247"/>
      <c r="J24" s="247"/>
      <c r="K24" s="247"/>
      <c r="L24" s="250"/>
      <c r="M24" s="212"/>
      <c r="N24" s="201"/>
      <c r="O24" s="201"/>
      <c r="P24" s="201"/>
    </row>
    <row r="25" spans="1:16" ht="25.2" customHeight="1" x14ac:dyDescent="0.3">
      <c r="A25" s="353" t="s">
        <v>1</v>
      </c>
      <c r="B25" s="354"/>
      <c r="C25" s="238"/>
      <c r="D25" s="239"/>
      <c r="E25" s="240"/>
      <c r="F25" s="251"/>
      <c r="G25" s="242"/>
      <c r="H25" s="242"/>
      <c r="I25" s="240"/>
      <c r="J25" s="240"/>
      <c r="K25" s="238"/>
      <c r="L25" s="243"/>
      <c r="M25" s="212"/>
    </row>
    <row r="26" spans="1:16" ht="25.2" customHeight="1" x14ac:dyDescent="0.3">
      <c r="A26" s="245" t="s">
        <v>50</v>
      </c>
      <c r="B26" s="246"/>
      <c r="C26" s="247"/>
      <c r="D26" s="248"/>
      <c r="E26" s="247"/>
      <c r="F26" s="247"/>
      <c r="G26" s="249"/>
      <c r="H26" s="249"/>
      <c r="I26" s="247"/>
      <c r="J26" s="247"/>
      <c r="K26" s="247"/>
      <c r="L26" s="250"/>
      <c r="M26" s="212"/>
    </row>
    <row r="27" spans="1:16" ht="25.2" customHeight="1" x14ac:dyDescent="0.3">
      <c r="A27" s="230" t="s">
        <v>213</v>
      </c>
      <c r="B27" s="252" t="s">
        <v>20</v>
      </c>
      <c r="C27" s="253" t="s">
        <v>149</v>
      </c>
      <c r="D27" s="254" t="s">
        <v>150</v>
      </c>
      <c r="E27" s="255" t="s">
        <v>47</v>
      </c>
      <c r="F27" s="256">
        <v>300000</v>
      </c>
      <c r="G27" s="257">
        <v>1</v>
      </c>
      <c r="H27" s="258">
        <v>0</v>
      </c>
      <c r="I27" s="255" t="s">
        <v>104</v>
      </c>
      <c r="J27" s="259" t="s">
        <v>195</v>
      </c>
      <c r="K27" s="260"/>
      <c r="L27" s="261" t="s">
        <v>48</v>
      </c>
      <c r="M27" s="212"/>
    </row>
    <row r="28" spans="1:16" ht="43.5" customHeight="1" x14ac:dyDescent="0.3">
      <c r="A28" s="230" t="s">
        <v>214</v>
      </c>
      <c r="B28" s="262" t="s">
        <v>182</v>
      </c>
      <c r="C28" s="263" t="s">
        <v>183</v>
      </c>
      <c r="D28" s="264" t="s">
        <v>86</v>
      </c>
      <c r="E28" s="262" t="s">
        <v>47</v>
      </c>
      <c r="F28" s="265">
        <f>700000*0.3</f>
        <v>210000</v>
      </c>
      <c r="G28" s="266">
        <v>1</v>
      </c>
      <c r="H28" s="266">
        <v>0</v>
      </c>
      <c r="I28" s="267" t="s">
        <v>194</v>
      </c>
      <c r="J28" s="264" t="s">
        <v>184</v>
      </c>
      <c r="K28" s="263"/>
      <c r="L28" s="235" t="s">
        <v>48</v>
      </c>
      <c r="M28" s="212"/>
    </row>
    <row r="29" spans="1:16" s="142" customFormat="1" ht="61.2" customHeight="1" x14ac:dyDescent="0.3">
      <c r="A29" s="230" t="s">
        <v>214</v>
      </c>
      <c r="B29" s="252" t="s">
        <v>20</v>
      </c>
      <c r="C29" s="253" t="s">
        <v>215</v>
      </c>
      <c r="D29" s="254" t="s">
        <v>86</v>
      </c>
      <c r="E29" s="264" t="s">
        <v>47</v>
      </c>
      <c r="F29" s="265">
        <v>50000</v>
      </c>
      <c r="G29" s="266">
        <v>1</v>
      </c>
      <c r="H29" s="266">
        <v>0</v>
      </c>
      <c r="I29" s="267" t="s">
        <v>107</v>
      </c>
      <c r="J29" s="264" t="s">
        <v>189</v>
      </c>
      <c r="K29" s="268"/>
      <c r="L29" s="235" t="s">
        <v>127</v>
      </c>
      <c r="M29" s="212"/>
      <c r="N29"/>
      <c r="O29"/>
      <c r="P29"/>
    </row>
    <row r="30" spans="1:16" s="141" customFormat="1" ht="55.95" customHeight="1" x14ac:dyDescent="0.3">
      <c r="A30" s="230" t="s">
        <v>214</v>
      </c>
      <c r="B30" s="269" t="s">
        <v>182</v>
      </c>
      <c r="C30" s="234" t="s">
        <v>196</v>
      </c>
      <c r="D30" s="270" t="s">
        <v>86</v>
      </c>
      <c r="E30" s="269" t="s">
        <v>47</v>
      </c>
      <c r="F30" s="271">
        <f>0.2*841043</f>
        <v>168208.6</v>
      </c>
      <c r="G30" s="272">
        <v>1</v>
      </c>
      <c r="H30" s="272">
        <v>0</v>
      </c>
      <c r="I30" s="269" t="s">
        <v>193</v>
      </c>
      <c r="J30" s="273" t="s">
        <v>197</v>
      </c>
      <c r="K30" s="274"/>
      <c r="L30" s="275" t="s">
        <v>48</v>
      </c>
      <c r="M30" s="244"/>
      <c r="N30"/>
      <c r="O30"/>
      <c r="P30"/>
    </row>
    <row r="31" spans="1:16" ht="52.95" customHeight="1" x14ac:dyDescent="0.3">
      <c r="A31" s="230" t="s">
        <v>214</v>
      </c>
      <c r="B31" s="262" t="s">
        <v>9</v>
      </c>
      <c r="C31" s="276" t="s">
        <v>129</v>
      </c>
      <c r="D31" s="277" t="s">
        <v>86</v>
      </c>
      <c r="E31" s="262" t="s">
        <v>47</v>
      </c>
      <c r="F31" s="265">
        <v>123000</v>
      </c>
      <c r="G31" s="266">
        <v>1</v>
      </c>
      <c r="H31" s="266">
        <v>0</v>
      </c>
      <c r="I31" s="267" t="s">
        <v>185</v>
      </c>
      <c r="J31" s="264" t="s">
        <v>186</v>
      </c>
      <c r="K31" s="234"/>
      <c r="L31" s="235" t="s">
        <v>48</v>
      </c>
      <c r="M31" s="212"/>
    </row>
    <row r="32" spans="1:16" s="201" customFormat="1" ht="61.95" customHeight="1" x14ac:dyDescent="0.3">
      <c r="A32" s="230" t="s">
        <v>214</v>
      </c>
      <c r="B32" s="278" t="s">
        <v>20</v>
      </c>
      <c r="C32" s="253" t="s">
        <v>122</v>
      </c>
      <c r="D32" s="279" t="s">
        <v>86</v>
      </c>
      <c r="E32" s="279" t="s">
        <v>47</v>
      </c>
      <c r="F32" s="265">
        <v>1100000</v>
      </c>
      <c r="G32" s="280">
        <v>1</v>
      </c>
      <c r="H32" s="280">
        <v>0</v>
      </c>
      <c r="I32" s="279" t="s">
        <v>107</v>
      </c>
      <c r="J32" s="279" t="s">
        <v>189</v>
      </c>
      <c r="K32" s="279"/>
      <c r="L32" s="281" t="s">
        <v>127</v>
      </c>
      <c r="M32" s="212"/>
    </row>
    <row r="33" spans="1:16" s="201" customFormat="1" ht="49.2" customHeight="1" x14ac:dyDescent="0.3">
      <c r="A33" s="230" t="s">
        <v>216</v>
      </c>
      <c r="B33" s="269" t="s">
        <v>21</v>
      </c>
      <c r="C33" s="234" t="s">
        <v>198</v>
      </c>
      <c r="D33" s="270" t="s">
        <v>158</v>
      </c>
      <c r="E33" s="231" t="s">
        <v>47</v>
      </c>
      <c r="F33" s="282">
        <v>80000</v>
      </c>
      <c r="G33" s="232">
        <v>1</v>
      </c>
      <c r="H33" s="232">
        <v>0</v>
      </c>
      <c r="I33" s="233" t="s">
        <v>193</v>
      </c>
      <c r="J33" s="231" t="s">
        <v>197</v>
      </c>
      <c r="K33" s="234"/>
      <c r="L33" s="283" t="s">
        <v>48</v>
      </c>
      <c r="M33" s="212"/>
    </row>
    <row r="34" spans="1:16" ht="43.2" customHeight="1" x14ac:dyDescent="0.3">
      <c r="A34" s="230" t="s">
        <v>216</v>
      </c>
      <c r="B34" s="252" t="s">
        <v>199</v>
      </c>
      <c r="C34" s="253" t="s">
        <v>187</v>
      </c>
      <c r="D34" s="264" t="s">
        <v>158</v>
      </c>
      <c r="E34" s="284" t="s">
        <v>47</v>
      </c>
      <c r="F34" s="265">
        <v>80000</v>
      </c>
      <c r="G34" s="266">
        <v>1</v>
      </c>
      <c r="H34" s="266">
        <v>0</v>
      </c>
      <c r="I34" s="267" t="s">
        <v>193</v>
      </c>
      <c r="J34" s="264" t="s">
        <v>197</v>
      </c>
      <c r="K34" s="234"/>
      <c r="L34" s="235" t="s">
        <v>48</v>
      </c>
      <c r="M34" s="212"/>
    </row>
    <row r="35" spans="1:16" ht="36" customHeight="1" x14ac:dyDescent="0.3">
      <c r="A35" s="230" t="s">
        <v>214</v>
      </c>
      <c r="B35" s="252" t="s">
        <v>199</v>
      </c>
      <c r="C35" s="253" t="s">
        <v>188</v>
      </c>
      <c r="D35" s="264" t="s">
        <v>86</v>
      </c>
      <c r="E35" s="284" t="s">
        <v>47</v>
      </c>
      <c r="F35" s="265">
        <v>55000</v>
      </c>
      <c r="G35" s="266">
        <v>1</v>
      </c>
      <c r="H35" s="266">
        <v>0</v>
      </c>
      <c r="I35" s="267" t="s">
        <v>107</v>
      </c>
      <c r="J35" s="264" t="s">
        <v>189</v>
      </c>
      <c r="K35" s="234"/>
      <c r="L35" s="235" t="s">
        <v>127</v>
      </c>
      <c r="M35" s="212"/>
    </row>
    <row r="36" spans="1:16" s="142" customFormat="1" ht="49.5" customHeight="1" x14ac:dyDescent="0.3">
      <c r="A36" s="230" t="s">
        <v>217</v>
      </c>
      <c r="B36" s="252" t="s">
        <v>20</v>
      </c>
      <c r="C36" s="253" t="s">
        <v>218</v>
      </c>
      <c r="D36" s="264" t="s">
        <v>98</v>
      </c>
      <c r="E36" s="284" t="s">
        <v>47</v>
      </c>
      <c r="F36" s="265">
        <v>900000</v>
      </c>
      <c r="G36" s="266" t="s">
        <v>200</v>
      </c>
      <c r="H36" s="266">
        <v>1</v>
      </c>
      <c r="I36" s="233" t="s">
        <v>194</v>
      </c>
      <c r="J36" s="264" t="s">
        <v>184</v>
      </c>
      <c r="K36" s="234"/>
      <c r="L36" s="235" t="s">
        <v>48</v>
      </c>
      <c r="M36" s="212"/>
      <c r="N36"/>
      <c r="O36"/>
      <c r="P36"/>
    </row>
    <row r="37" spans="1:16" s="141" customFormat="1" ht="51" customHeight="1" x14ac:dyDescent="0.3">
      <c r="A37" s="353" t="s">
        <v>1</v>
      </c>
      <c r="B37" s="354"/>
      <c r="C37" s="285"/>
      <c r="D37" s="239"/>
      <c r="E37" s="240"/>
      <c r="F37" s="241">
        <f>SUM(F27:F36)</f>
        <v>3066208.6</v>
      </c>
      <c r="G37" s="242"/>
      <c r="H37" s="242"/>
      <c r="I37" s="240"/>
      <c r="J37" s="240"/>
      <c r="K37" s="238"/>
      <c r="L37" s="243"/>
      <c r="M37" s="212"/>
      <c r="N37" s="200"/>
      <c r="O37" s="200"/>
      <c r="P37" s="200"/>
    </row>
    <row r="38" spans="1:16" s="141" customFormat="1" ht="45" customHeight="1" x14ac:dyDescent="0.3">
      <c r="A38" s="245" t="s">
        <v>51</v>
      </c>
      <c r="B38" s="246"/>
      <c r="C38" s="247"/>
      <c r="D38" s="248"/>
      <c r="E38" s="247"/>
      <c r="F38" s="247"/>
      <c r="G38" s="249"/>
      <c r="H38" s="249"/>
      <c r="I38" s="247"/>
      <c r="J38" s="247"/>
      <c r="K38" s="247"/>
      <c r="L38" s="250"/>
      <c r="M38" s="212"/>
      <c r="N38"/>
      <c r="O38"/>
      <c r="P38"/>
    </row>
    <row r="39" spans="1:16" s="141" customFormat="1" ht="25.2" customHeight="1" x14ac:dyDescent="0.3">
      <c r="A39" s="230" t="s">
        <v>219</v>
      </c>
      <c r="B39" s="231" t="s">
        <v>199</v>
      </c>
      <c r="C39" s="234" t="s">
        <v>190</v>
      </c>
      <c r="D39" s="286" t="s">
        <v>131</v>
      </c>
      <c r="E39" s="231" t="s">
        <v>172</v>
      </c>
      <c r="F39" s="236">
        <v>30000</v>
      </c>
      <c r="G39" s="232">
        <v>1</v>
      </c>
      <c r="H39" s="232">
        <v>0</v>
      </c>
      <c r="I39" s="233" t="s">
        <v>193</v>
      </c>
      <c r="J39" s="231" t="s">
        <v>201</v>
      </c>
      <c r="K39" s="234"/>
      <c r="L39" s="235" t="s">
        <v>48</v>
      </c>
      <c r="M39" s="212"/>
      <c r="N39"/>
      <c r="O39"/>
      <c r="P39"/>
    </row>
    <row r="40" spans="1:16" ht="25.2" customHeight="1" x14ac:dyDescent="0.3">
      <c r="A40" s="230" t="s">
        <v>219</v>
      </c>
      <c r="B40" s="231" t="s">
        <v>20</v>
      </c>
      <c r="C40" s="234" t="s">
        <v>162</v>
      </c>
      <c r="D40" s="286" t="s">
        <v>131</v>
      </c>
      <c r="E40" s="284" t="s">
        <v>47</v>
      </c>
      <c r="F40" s="236">
        <v>25000</v>
      </c>
      <c r="G40" s="232">
        <v>1</v>
      </c>
      <c r="H40" s="232">
        <v>0</v>
      </c>
      <c r="I40" s="233" t="s">
        <v>104</v>
      </c>
      <c r="J40" s="231" t="s">
        <v>128</v>
      </c>
      <c r="K40" s="234"/>
      <c r="L40" s="283" t="s">
        <v>202</v>
      </c>
      <c r="M40" s="212"/>
    </row>
    <row r="41" spans="1:16" ht="47.25" customHeight="1" x14ac:dyDescent="0.25">
      <c r="A41" s="230" t="s">
        <v>219</v>
      </c>
      <c r="B41" s="231" t="s">
        <v>199</v>
      </c>
      <c r="C41" s="287" t="s">
        <v>191</v>
      </c>
      <c r="D41" s="286" t="s">
        <v>131</v>
      </c>
      <c r="E41" s="231" t="s">
        <v>172</v>
      </c>
      <c r="F41" s="236">
        <v>20000</v>
      </c>
      <c r="G41" s="232">
        <v>1</v>
      </c>
      <c r="H41" s="232">
        <v>0</v>
      </c>
      <c r="I41" s="233" t="s">
        <v>128</v>
      </c>
      <c r="J41" s="231" t="s">
        <v>111</v>
      </c>
      <c r="K41" s="234"/>
      <c r="L41" s="235" t="s">
        <v>48</v>
      </c>
      <c r="M41" s="288"/>
    </row>
    <row r="42" spans="1:16" ht="33" customHeight="1" x14ac:dyDescent="0.25">
      <c r="A42" s="230" t="s">
        <v>219</v>
      </c>
      <c r="B42" s="231" t="s">
        <v>63</v>
      </c>
      <c r="C42" s="287" t="s">
        <v>203</v>
      </c>
      <c r="D42" s="286" t="s">
        <v>131</v>
      </c>
      <c r="E42" s="231" t="s">
        <v>172</v>
      </c>
      <c r="F42" s="236">
        <v>80000</v>
      </c>
      <c r="G42" s="232">
        <v>1</v>
      </c>
      <c r="H42" s="232"/>
      <c r="I42" s="233" t="s">
        <v>128</v>
      </c>
      <c r="J42" s="231" t="s">
        <v>189</v>
      </c>
      <c r="K42" s="234"/>
      <c r="L42" s="235" t="s">
        <v>127</v>
      </c>
      <c r="M42" s="288"/>
    </row>
    <row r="43" spans="1:16" ht="25.5" customHeight="1" x14ac:dyDescent="0.3">
      <c r="A43" s="353" t="s">
        <v>1</v>
      </c>
      <c r="B43" s="354"/>
      <c r="C43" s="238"/>
      <c r="D43" s="239"/>
      <c r="E43" s="240"/>
      <c r="F43" s="241">
        <f>SUM(F39:F42)</f>
        <v>155000</v>
      </c>
      <c r="G43" s="242"/>
      <c r="H43" s="242"/>
      <c r="I43" s="240"/>
      <c r="J43" s="240"/>
      <c r="K43" s="238"/>
      <c r="L43" s="243"/>
      <c r="M43" s="212"/>
    </row>
    <row r="44" spans="1:16" s="200" customFormat="1" ht="29.25" customHeight="1" x14ac:dyDescent="0.3">
      <c r="A44" s="289" t="s">
        <v>52</v>
      </c>
      <c r="B44" s="290"/>
      <c r="C44" s="291"/>
      <c r="D44" s="292"/>
      <c r="E44" s="290"/>
      <c r="F44" s="290"/>
      <c r="G44" s="293"/>
      <c r="H44" s="293"/>
      <c r="I44" s="290"/>
      <c r="J44" s="290"/>
      <c r="K44" s="291"/>
      <c r="L44" s="294"/>
      <c r="M44" s="212"/>
    </row>
    <row r="45" spans="1:16" s="200" customFormat="1" ht="44.7" customHeight="1" x14ac:dyDescent="0.3">
      <c r="A45" s="295">
        <v>1</v>
      </c>
      <c r="B45" s="296" t="s">
        <v>36</v>
      </c>
      <c r="C45" s="297" t="s">
        <v>204</v>
      </c>
      <c r="D45" s="298" t="s">
        <v>174</v>
      </c>
      <c r="E45" s="296" t="s">
        <v>47</v>
      </c>
      <c r="F45" s="282">
        <v>921147.61538461538</v>
      </c>
      <c r="G45" s="299">
        <v>0.93</v>
      </c>
      <c r="H45" s="299">
        <v>7.0000000000000007E-2</v>
      </c>
      <c r="I45" s="300" t="s">
        <v>166</v>
      </c>
      <c r="J45" s="300" t="s">
        <v>166</v>
      </c>
      <c r="K45" s="279" t="s">
        <v>192</v>
      </c>
      <c r="L45" s="301" t="s">
        <v>167</v>
      </c>
      <c r="M45" s="212"/>
    </row>
    <row r="46" spans="1:16" ht="25.2" customHeight="1" x14ac:dyDescent="0.3">
      <c r="A46" s="353" t="s">
        <v>1</v>
      </c>
      <c r="B46" s="354"/>
      <c r="C46" s="238"/>
      <c r="D46" s="239"/>
      <c r="E46" s="240"/>
      <c r="F46" s="241">
        <f>SUM(F45:F45)</f>
        <v>921147.61538461538</v>
      </c>
      <c r="G46" s="242"/>
      <c r="H46" s="242"/>
      <c r="I46" s="240"/>
      <c r="J46" s="240"/>
      <c r="K46" s="238"/>
      <c r="L46" s="243"/>
      <c r="M46" s="212"/>
    </row>
    <row r="47" spans="1:16" ht="25.2" hidden="1" customHeight="1" x14ac:dyDescent="0.3">
      <c r="A47" s="353" t="s">
        <v>55</v>
      </c>
      <c r="B47" s="354"/>
      <c r="C47" s="238"/>
      <c r="D47" s="239"/>
      <c r="E47" s="240"/>
      <c r="F47" s="240"/>
      <c r="G47" s="242"/>
      <c r="H47" s="242"/>
      <c r="I47" s="240"/>
      <c r="J47" s="240"/>
      <c r="K47" s="238"/>
      <c r="L47" s="243"/>
      <c r="M47" s="212"/>
    </row>
    <row r="48" spans="1:16" ht="25.2" customHeight="1" thickBot="1" x14ac:dyDescent="0.35">
      <c r="A48" s="384" t="s">
        <v>1</v>
      </c>
      <c r="B48" s="385"/>
      <c r="C48" s="385"/>
      <c r="D48" s="302"/>
      <c r="E48" s="302"/>
      <c r="F48" s="303">
        <f>F19+F23+F25+F37+F43+F46</f>
        <v>5488443.2153846147</v>
      </c>
      <c r="G48" s="386"/>
      <c r="H48" s="385"/>
      <c r="I48" s="385"/>
      <c r="J48" s="386"/>
      <c r="K48" s="385"/>
      <c r="L48" s="387"/>
      <c r="M48" s="212"/>
    </row>
    <row r="49" spans="1:16" s="141" customFormat="1" ht="25.2" customHeight="1" x14ac:dyDescent="0.3">
      <c r="A49" s="304"/>
      <c r="B49" s="304"/>
      <c r="C49" s="305"/>
      <c r="D49" s="306"/>
      <c r="E49" s="304"/>
      <c r="F49" s="304"/>
      <c r="G49" s="307"/>
      <c r="H49" s="307"/>
      <c r="I49" s="304"/>
      <c r="J49" s="304"/>
      <c r="K49" s="308"/>
      <c r="L49" s="309"/>
      <c r="M49" s="216"/>
    </row>
    <row r="50" spans="1:16" s="143" customFormat="1" ht="36" hidden="1" customHeight="1" x14ac:dyDescent="0.3">
      <c r="A50" s="383" t="s">
        <v>220</v>
      </c>
      <c r="B50" s="376"/>
      <c r="C50" s="376"/>
      <c r="D50" s="376"/>
      <c r="E50" s="376"/>
      <c r="F50" s="376"/>
      <c r="G50" s="376"/>
      <c r="H50" s="376"/>
      <c r="I50" s="376"/>
      <c r="J50" s="376"/>
      <c r="K50" s="376"/>
      <c r="L50" s="377"/>
      <c r="M50" s="216"/>
    </row>
    <row r="51" spans="1:16" ht="25.2" customHeight="1" x14ac:dyDescent="0.3">
      <c r="A51" s="375" t="s">
        <v>221</v>
      </c>
      <c r="B51" s="376"/>
      <c r="C51" s="376"/>
      <c r="D51" s="376"/>
      <c r="E51" s="376"/>
      <c r="F51" s="376"/>
      <c r="G51" s="376"/>
      <c r="H51" s="376"/>
      <c r="I51" s="376"/>
      <c r="J51" s="376"/>
      <c r="K51" s="376"/>
      <c r="L51" s="377"/>
      <c r="M51" s="216"/>
    </row>
    <row r="52" spans="1:16" ht="33" customHeight="1" x14ac:dyDescent="0.3">
      <c r="A52" s="375" t="s">
        <v>222</v>
      </c>
      <c r="B52" s="376"/>
      <c r="C52" s="376"/>
      <c r="D52" s="376"/>
      <c r="E52" s="376"/>
      <c r="F52" s="376"/>
      <c r="G52" s="376"/>
      <c r="H52" s="376"/>
      <c r="I52" s="376"/>
      <c r="J52" s="376"/>
      <c r="K52" s="376"/>
      <c r="L52" s="377"/>
      <c r="M52" s="216"/>
    </row>
    <row r="53" spans="1:16" s="142" customFormat="1" ht="31.5" customHeight="1" thickBot="1" x14ac:dyDescent="0.35">
      <c r="A53" s="378"/>
      <c r="B53" s="379"/>
      <c r="C53" s="379"/>
      <c r="D53" s="379"/>
      <c r="E53" s="379"/>
      <c r="F53" s="379"/>
      <c r="G53" s="379"/>
      <c r="H53" s="379"/>
      <c r="I53" s="379"/>
      <c r="J53" s="379"/>
      <c r="K53" s="379"/>
      <c r="L53" s="379"/>
      <c r="M53" s="216"/>
      <c r="N53"/>
      <c r="O53"/>
      <c r="P53"/>
    </row>
    <row r="54" spans="1:16" ht="25.2" customHeight="1" x14ac:dyDescent="0.3">
      <c r="A54" s="380" t="s">
        <v>154</v>
      </c>
      <c r="B54" s="381"/>
      <c r="C54" s="381"/>
      <c r="D54" s="381"/>
      <c r="E54" s="381"/>
      <c r="F54" s="381"/>
      <c r="G54" s="381"/>
      <c r="H54" s="381"/>
      <c r="I54" s="381"/>
      <c r="J54" s="381"/>
      <c r="K54" s="381"/>
      <c r="L54" s="382"/>
      <c r="M54" s="216"/>
    </row>
    <row r="55" spans="1:16" ht="22.95" customHeight="1" x14ac:dyDescent="0.3">
      <c r="A55" s="370" t="s">
        <v>223</v>
      </c>
      <c r="B55" s="371"/>
      <c r="C55" s="371"/>
      <c r="D55" s="371"/>
      <c r="E55" s="371"/>
      <c r="F55" s="371"/>
      <c r="G55" s="371"/>
      <c r="H55" s="371"/>
      <c r="I55" s="371"/>
      <c r="J55" s="371"/>
      <c r="K55" s="371"/>
      <c r="L55" s="372"/>
      <c r="M55" s="216"/>
    </row>
    <row r="56" spans="1:16" ht="39" customHeight="1" x14ac:dyDescent="0.3">
      <c r="A56" s="370" t="s">
        <v>224</v>
      </c>
      <c r="B56" s="371"/>
      <c r="C56" s="371"/>
      <c r="D56" s="371"/>
      <c r="E56" s="371"/>
      <c r="F56" s="371"/>
      <c r="G56" s="371"/>
      <c r="H56" s="371"/>
      <c r="I56" s="371"/>
      <c r="J56" s="371"/>
      <c r="K56" s="371"/>
      <c r="L56" s="372"/>
      <c r="M56" s="216"/>
    </row>
    <row r="57" spans="1:16" ht="33.75" customHeight="1" thickBot="1" x14ac:dyDescent="0.35">
      <c r="A57" s="373"/>
      <c r="B57" s="374"/>
      <c r="C57" s="374"/>
      <c r="D57" s="374"/>
      <c r="E57" s="374"/>
      <c r="F57" s="374"/>
      <c r="G57" s="374"/>
      <c r="H57" s="374"/>
      <c r="I57" s="374"/>
      <c r="J57" s="374"/>
      <c r="K57" s="374"/>
      <c r="L57" s="374"/>
      <c r="M57" s="216"/>
    </row>
    <row r="58" spans="1:16" ht="15" thickBot="1" x14ac:dyDescent="0.35">
      <c r="A58" s="316"/>
      <c r="B58" s="317"/>
      <c r="C58" s="317"/>
      <c r="D58" s="317"/>
      <c r="E58" s="317"/>
      <c r="F58" s="317"/>
      <c r="G58" s="317"/>
      <c r="H58" s="317"/>
      <c r="I58" s="317"/>
      <c r="J58" s="317"/>
      <c r="K58" s="317"/>
      <c r="L58" s="317"/>
    </row>
    <row r="59" spans="1:16" ht="43.2" customHeight="1" x14ac:dyDescent="0.3">
      <c r="H59"/>
    </row>
    <row r="60" spans="1:16" ht="28.95" customHeight="1" x14ac:dyDescent="0.3">
      <c r="H60"/>
    </row>
    <row r="61" spans="1:16" x14ac:dyDescent="0.3">
      <c r="H61"/>
    </row>
    <row r="62" spans="1:16" ht="13.95" customHeight="1" x14ac:dyDescent="0.3">
      <c r="H62"/>
    </row>
  </sheetData>
  <mergeCells count="39">
    <mergeCell ref="A4:B4"/>
    <mergeCell ref="A5:B5"/>
    <mergeCell ref="A56:L56"/>
    <mergeCell ref="A57:L57"/>
    <mergeCell ref="A58:L58"/>
    <mergeCell ref="A55:L55"/>
    <mergeCell ref="A47:B47"/>
    <mergeCell ref="A52:L52"/>
    <mergeCell ref="A53:L53"/>
    <mergeCell ref="A54:L54"/>
    <mergeCell ref="A51:L51"/>
    <mergeCell ref="A50:L50"/>
    <mergeCell ref="A48:C48"/>
    <mergeCell ref="G48:I48"/>
    <mergeCell ref="J48:L48"/>
    <mergeCell ref="C7:H7"/>
    <mergeCell ref="L12:L13"/>
    <mergeCell ref="C4:H4"/>
    <mergeCell ref="A12:A13"/>
    <mergeCell ref="I12:I13"/>
    <mergeCell ref="F12:H12"/>
    <mergeCell ref="D12:D13"/>
    <mergeCell ref="B12:B13"/>
    <mergeCell ref="C5:H5"/>
    <mergeCell ref="C6:H6"/>
    <mergeCell ref="A11:L11"/>
    <mergeCell ref="K12:K13"/>
    <mergeCell ref="J12:J13"/>
    <mergeCell ref="C12:C13"/>
    <mergeCell ref="B9:H9"/>
    <mergeCell ref="E12:E13"/>
    <mergeCell ref="A6:B6"/>
    <mergeCell ref="A7:B7"/>
    <mergeCell ref="A19:B19"/>
    <mergeCell ref="A43:B43"/>
    <mergeCell ref="A46:B46"/>
    <mergeCell ref="A23:B23"/>
    <mergeCell ref="A25:B25"/>
    <mergeCell ref="A37:B3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IV70"/>
  <sheetViews>
    <sheetView showGridLines="0" topLeftCell="B1" zoomScale="93" workbookViewId="0">
      <selection activeCell="D10" sqref="D10"/>
    </sheetView>
  </sheetViews>
  <sheetFormatPr defaultColWidth="8.6640625" defaultRowHeight="17.25" customHeight="1" x14ac:dyDescent="0.3"/>
  <cols>
    <col min="1" max="1" width="3.109375" style="143" hidden="1"/>
    <col min="2" max="2" width="16.109375" style="143" customWidth="1"/>
    <col min="3" max="3" width="11.109375" style="143" customWidth="1"/>
    <col min="4" max="4" width="100.109375" style="143" customWidth="1"/>
    <col min="5" max="5" width="14.109375" style="143" customWidth="1"/>
    <col min="6" max="7" width="11.6640625" style="148" customWidth="1"/>
    <col min="8" max="8" width="11.6640625" style="143" customWidth="1"/>
    <col min="9" max="9" width="6.109375" style="143" customWidth="1"/>
    <col min="10" max="10" width="15.109375" style="143" customWidth="1"/>
    <col min="11" max="11" width="13" style="143" customWidth="1"/>
    <col min="12" max="12" width="10.6640625" style="143" customWidth="1"/>
    <col min="13" max="13" width="103.33203125" style="143" customWidth="1"/>
    <col min="14" max="14" width="13.6640625" style="143" customWidth="1"/>
    <col min="15" max="19" width="8.6640625" style="143" customWidth="1"/>
    <col min="20" max="20" width="13.6640625" style="143" customWidth="1"/>
    <col min="21" max="21" width="3.109375" style="149" customWidth="1"/>
    <col min="22" max="22" width="54.109375" style="143" customWidth="1"/>
    <col min="23" max="23" width="15.6640625" style="143" customWidth="1"/>
    <col min="24" max="256" width="8.6640625" style="143" customWidth="1"/>
  </cols>
  <sheetData>
    <row r="1" spans="1:10" ht="17.25" customHeight="1" x14ac:dyDescent="0.3">
      <c r="A1" s="150"/>
      <c r="B1" s="151"/>
      <c r="C1" s="151"/>
      <c r="D1" s="151"/>
      <c r="E1" s="151"/>
      <c r="F1" s="388" t="s">
        <v>85</v>
      </c>
      <c r="G1" s="388"/>
      <c r="H1" s="388"/>
      <c r="I1" s="152"/>
    </row>
    <row r="2" spans="1:10" s="5" customFormat="1" ht="17.25" customHeight="1" x14ac:dyDescent="0.3">
      <c r="A2" s="9" t="s">
        <v>16</v>
      </c>
      <c r="B2" s="153" t="s">
        <v>3</v>
      </c>
      <c r="C2" s="153"/>
      <c r="D2" s="154" t="s">
        <v>8</v>
      </c>
      <c r="E2" s="154" t="s">
        <v>17</v>
      </c>
      <c r="F2" s="153" t="s">
        <v>68</v>
      </c>
      <c r="G2" s="153" t="s">
        <v>67</v>
      </c>
      <c r="H2" s="154" t="s">
        <v>71</v>
      </c>
      <c r="I2" s="154" t="s">
        <v>17</v>
      </c>
    </row>
    <row r="3" spans="1:10" s="155" customFormat="1" ht="17.25" customHeight="1" x14ac:dyDescent="0.3">
      <c r="A3" s="156"/>
      <c r="B3" s="389" t="s">
        <v>20</v>
      </c>
      <c r="C3" s="157" t="s">
        <v>22</v>
      </c>
      <c r="D3" s="158" t="s">
        <v>72</v>
      </c>
      <c r="E3" s="159">
        <v>800000</v>
      </c>
      <c r="F3" s="159">
        <v>800000</v>
      </c>
      <c r="G3" s="159">
        <v>0</v>
      </c>
      <c r="H3" s="159">
        <v>0</v>
      </c>
      <c r="I3" s="160">
        <v>4</v>
      </c>
      <c r="J3" s="37"/>
    </row>
    <row r="4" spans="1:10" s="155" customFormat="1" ht="17.25" customHeight="1" x14ac:dyDescent="0.3">
      <c r="A4" s="156"/>
      <c r="B4" s="390"/>
      <c r="C4" s="157" t="s">
        <v>23</v>
      </c>
      <c r="D4" s="161" t="s">
        <v>73</v>
      </c>
      <c r="E4" s="159">
        <v>300000</v>
      </c>
      <c r="F4" s="159">
        <v>300000</v>
      </c>
      <c r="G4" s="159"/>
      <c r="H4" s="159"/>
      <c r="I4" s="160">
        <v>1</v>
      </c>
      <c r="J4" s="37"/>
    </row>
    <row r="5" spans="1:10" s="155" customFormat="1" ht="17.25" customHeight="1" x14ac:dyDescent="0.3">
      <c r="A5" s="162"/>
      <c r="B5" s="390"/>
      <c r="C5" s="157" t="s">
        <v>24</v>
      </c>
      <c r="D5" s="161" t="s">
        <v>66</v>
      </c>
      <c r="E5" s="163">
        <v>3250000</v>
      </c>
      <c r="F5" s="163">
        <v>500000</v>
      </c>
      <c r="G5" s="163">
        <v>2250000</v>
      </c>
      <c r="H5" s="163">
        <v>500000</v>
      </c>
      <c r="I5" s="160">
        <v>1</v>
      </c>
    </row>
    <row r="6" spans="1:10" s="164" customFormat="1" ht="17.25" customHeight="1" x14ac:dyDescent="0.3">
      <c r="A6" s="165"/>
      <c r="B6" s="390"/>
      <c r="C6" s="166"/>
      <c r="D6" s="167" t="s">
        <v>69</v>
      </c>
      <c r="E6" s="168">
        <v>2500000</v>
      </c>
      <c r="F6" s="168"/>
      <c r="G6" s="168">
        <v>2250000</v>
      </c>
      <c r="H6" s="168">
        <v>250000</v>
      </c>
      <c r="I6" s="169">
        <v>0</v>
      </c>
    </row>
    <row r="7" spans="1:10" s="164" customFormat="1" ht="17.25" customHeight="1" x14ac:dyDescent="0.3">
      <c r="A7" s="165"/>
      <c r="B7" s="390"/>
      <c r="C7" s="166"/>
      <c r="D7" s="167" t="s">
        <v>70</v>
      </c>
      <c r="E7" s="168">
        <v>750000</v>
      </c>
      <c r="F7" s="168">
        <v>500000</v>
      </c>
      <c r="G7" s="168"/>
      <c r="H7" s="168">
        <v>250000</v>
      </c>
      <c r="I7" s="169">
        <v>0</v>
      </c>
    </row>
    <row r="8" spans="1:10" s="155" customFormat="1" ht="17.25" customHeight="1" x14ac:dyDescent="0.3">
      <c r="A8" s="156"/>
      <c r="B8" s="390"/>
      <c r="C8" s="157" t="s">
        <v>25</v>
      </c>
      <c r="D8" s="161" t="s">
        <v>74</v>
      </c>
      <c r="E8" s="159">
        <v>300000</v>
      </c>
      <c r="F8" s="159">
        <v>150000</v>
      </c>
      <c r="G8" s="159">
        <v>150000</v>
      </c>
      <c r="H8" s="159"/>
      <c r="I8" s="160">
        <v>1</v>
      </c>
      <c r="J8" s="37"/>
    </row>
    <row r="9" spans="1:10" s="155" customFormat="1" ht="17.25" customHeight="1" x14ac:dyDescent="0.3">
      <c r="A9" s="156"/>
      <c r="B9" s="390"/>
      <c r="C9" s="157" t="s">
        <v>26</v>
      </c>
      <c r="D9" s="161" t="s">
        <v>75</v>
      </c>
      <c r="E9" s="159">
        <v>50000</v>
      </c>
      <c r="F9" s="159">
        <v>50000</v>
      </c>
      <c r="G9" s="159"/>
      <c r="H9" s="159"/>
      <c r="I9" s="160">
        <v>1</v>
      </c>
      <c r="J9" s="37"/>
    </row>
    <row r="10" spans="1:10" s="155" customFormat="1" ht="21" customHeight="1" x14ac:dyDescent="0.3">
      <c r="A10" s="156"/>
      <c r="B10" s="390"/>
      <c r="C10" s="157" t="s">
        <v>27</v>
      </c>
      <c r="D10" s="161" t="s">
        <v>88</v>
      </c>
      <c r="E10" s="159">
        <v>150000</v>
      </c>
      <c r="F10" s="159">
        <v>150000</v>
      </c>
      <c r="G10" s="159"/>
      <c r="H10" s="159"/>
      <c r="I10" s="160">
        <v>1</v>
      </c>
      <c r="J10" s="37"/>
    </row>
    <row r="11" spans="1:10" s="155" customFormat="1" ht="17.25" customHeight="1" x14ac:dyDescent="0.3">
      <c r="A11" s="156"/>
      <c r="B11" s="391"/>
      <c r="C11" s="157" t="s">
        <v>28</v>
      </c>
      <c r="D11" s="161" t="s">
        <v>80</v>
      </c>
      <c r="E11" s="159">
        <v>450000</v>
      </c>
      <c r="F11" s="159">
        <v>350000</v>
      </c>
      <c r="G11" s="159"/>
      <c r="H11" s="159">
        <v>100000</v>
      </c>
      <c r="I11" s="160">
        <v>3</v>
      </c>
      <c r="J11" s="37"/>
    </row>
    <row r="12" spans="1:10" s="155" customFormat="1" ht="17.25" customHeight="1" x14ac:dyDescent="0.3">
      <c r="A12" s="162"/>
      <c r="B12" s="389" t="s">
        <v>21</v>
      </c>
      <c r="C12" s="157" t="s">
        <v>29</v>
      </c>
      <c r="D12" s="161" t="s">
        <v>76</v>
      </c>
      <c r="E12" s="159">
        <v>500000</v>
      </c>
      <c r="F12" s="159">
        <v>500000</v>
      </c>
      <c r="G12" s="159"/>
      <c r="H12" s="159"/>
      <c r="I12" s="160">
        <v>3</v>
      </c>
    </row>
    <row r="13" spans="1:10" s="155" customFormat="1" ht="17.25" customHeight="1" x14ac:dyDescent="0.3">
      <c r="A13" s="162"/>
      <c r="B13" s="390"/>
      <c r="C13" s="157" t="s">
        <v>30</v>
      </c>
      <c r="D13" s="161" t="s">
        <v>77</v>
      </c>
      <c r="E13" s="159">
        <v>500000</v>
      </c>
      <c r="F13" s="159">
        <v>500000</v>
      </c>
      <c r="G13" s="159"/>
      <c r="H13" s="159"/>
      <c r="I13" s="160">
        <v>3</v>
      </c>
    </row>
    <row r="14" spans="1:10" s="155" customFormat="1" ht="17.25" customHeight="1" x14ac:dyDescent="0.3">
      <c r="A14" s="162"/>
      <c r="B14" s="390"/>
      <c r="C14" s="157" t="s">
        <v>31</v>
      </c>
      <c r="D14" s="161" t="s">
        <v>78</v>
      </c>
      <c r="E14" s="159">
        <v>500000</v>
      </c>
      <c r="F14" s="159">
        <v>500000</v>
      </c>
      <c r="G14" s="159"/>
      <c r="H14" s="159"/>
      <c r="I14" s="160">
        <v>3</v>
      </c>
    </row>
    <row r="15" spans="1:10" s="155" customFormat="1" ht="17.25" customHeight="1" x14ac:dyDescent="0.3">
      <c r="A15" s="162"/>
      <c r="B15" s="390"/>
      <c r="C15" s="157" t="s">
        <v>32</v>
      </c>
      <c r="D15" s="161" t="s">
        <v>62</v>
      </c>
      <c r="E15" s="159">
        <v>5270000</v>
      </c>
      <c r="F15" s="159">
        <v>3170000</v>
      </c>
      <c r="G15" s="159">
        <v>2100000</v>
      </c>
      <c r="H15" s="159"/>
      <c r="I15" s="160">
        <v>571</v>
      </c>
    </row>
    <row r="16" spans="1:10" s="164" customFormat="1" ht="17.25" customHeight="1" x14ac:dyDescent="0.3">
      <c r="A16" s="165"/>
      <c r="B16" s="390"/>
      <c r="C16" s="170"/>
      <c r="D16" s="167" t="s">
        <v>57</v>
      </c>
      <c r="E16" s="168">
        <v>1170000</v>
      </c>
      <c r="F16" s="168">
        <v>1170000</v>
      </c>
      <c r="G16" s="168"/>
      <c r="H16" s="168"/>
      <c r="I16" s="169">
        <v>131</v>
      </c>
    </row>
    <row r="17" spans="1:15" s="164" customFormat="1" ht="17.25" customHeight="1" x14ac:dyDescent="0.3">
      <c r="A17" s="165"/>
      <c r="B17" s="390"/>
      <c r="C17" s="170"/>
      <c r="D17" s="167" t="s">
        <v>65</v>
      </c>
      <c r="E17" s="168">
        <v>2100000</v>
      </c>
      <c r="F17" s="168"/>
      <c r="G17" s="168">
        <v>2100000</v>
      </c>
      <c r="H17" s="168"/>
      <c r="I17" s="169">
        <v>218</v>
      </c>
    </row>
    <row r="18" spans="1:15" s="164" customFormat="1" ht="17.25" customHeight="1" x14ac:dyDescent="0.3">
      <c r="A18" s="165"/>
      <c r="B18" s="390"/>
      <c r="C18" s="170"/>
      <c r="D18" s="167" t="s">
        <v>59</v>
      </c>
      <c r="E18" s="168">
        <v>1000000</v>
      </c>
      <c r="F18" s="168">
        <v>1000000</v>
      </c>
      <c r="G18" s="168"/>
      <c r="H18" s="168"/>
      <c r="I18" s="169">
        <v>126</v>
      </c>
      <c r="K18" s="143"/>
      <c r="L18" s="143"/>
      <c r="M18" s="143"/>
      <c r="N18" s="143"/>
      <c r="O18" s="143"/>
    </row>
    <row r="19" spans="1:15" s="164" customFormat="1" ht="17.25" customHeight="1" x14ac:dyDescent="0.3">
      <c r="A19" s="165"/>
      <c r="B19" s="390"/>
      <c r="C19" s="170"/>
      <c r="D19" s="167" t="s">
        <v>60</v>
      </c>
      <c r="E19" s="168">
        <v>1000000</v>
      </c>
      <c r="F19" s="168">
        <v>1000000</v>
      </c>
      <c r="G19" s="168"/>
      <c r="H19" s="168"/>
      <c r="I19" s="169">
        <v>96</v>
      </c>
      <c r="K19" s="143"/>
      <c r="L19" s="143"/>
      <c r="M19" s="143"/>
      <c r="N19" s="143"/>
      <c r="O19" s="143"/>
    </row>
    <row r="20" spans="1:15" s="155" customFormat="1" ht="17.25" customHeight="1" x14ac:dyDescent="0.3">
      <c r="A20" s="156"/>
      <c r="B20" s="390"/>
      <c r="C20" s="157" t="s">
        <v>33</v>
      </c>
      <c r="D20" s="161" t="s">
        <v>61</v>
      </c>
      <c r="E20" s="159">
        <v>19680000</v>
      </c>
      <c r="F20" s="159">
        <v>19430000</v>
      </c>
      <c r="G20" s="159"/>
      <c r="H20" s="159">
        <v>250000</v>
      </c>
      <c r="I20" s="160">
        <v>7</v>
      </c>
      <c r="J20" s="37"/>
      <c r="K20" s="143"/>
      <c r="L20" s="143"/>
      <c r="M20" s="143"/>
      <c r="N20" s="143"/>
      <c r="O20" s="143"/>
    </row>
    <row r="21" spans="1:15" s="164" customFormat="1" ht="17.25" customHeight="1" x14ac:dyDescent="0.3">
      <c r="A21" s="165"/>
      <c r="B21" s="390"/>
      <c r="C21" s="166"/>
      <c r="D21" s="167" t="s">
        <v>57</v>
      </c>
      <c r="E21" s="168">
        <v>3050000</v>
      </c>
      <c r="F21" s="168">
        <v>3000000</v>
      </c>
      <c r="G21" s="168"/>
      <c r="H21" s="168">
        <v>50000</v>
      </c>
      <c r="I21" s="169">
        <v>1</v>
      </c>
      <c r="J21" s="171"/>
      <c r="K21" s="143"/>
      <c r="L21" s="143"/>
      <c r="M21" s="143"/>
      <c r="N21" s="143"/>
      <c r="O21" s="143"/>
    </row>
    <row r="22" spans="1:15" s="164" customFormat="1" ht="17.25" customHeight="1" x14ac:dyDescent="0.3">
      <c r="A22" s="165"/>
      <c r="B22" s="390"/>
      <c r="C22" s="166"/>
      <c r="D22" s="167" t="s">
        <v>58</v>
      </c>
      <c r="E22" s="168">
        <v>9050000</v>
      </c>
      <c r="F22" s="168">
        <v>9000000</v>
      </c>
      <c r="G22" s="168"/>
      <c r="H22" s="168">
        <v>50000</v>
      </c>
      <c r="I22" s="169">
        <v>3</v>
      </c>
      <c r="J22" s="171"/>
      <c r="K22" s="143"/>
      <c r="L22" s="143"/>
      <c r="M22" s="143"/>
      <c r="N22" s="143"/>
      <c r="O22" s="143"/>
    </row>
    <row r="23" spans="1:15" s="164" customFormat="1" ht="17.25" customHeight="1" x14ac:dyDescent="0.3">
      <c r="A23" s="165"/>
      <c r="B23" s="390"/>
      <c r="C23" s="166"/>
      <c r="D23" s="167" t="s">
        <v>59</v>
      </c>
      <c r="E23" s="168">
        <v>3050000</v>
      </c>
      <c r="F23" s="168">
        <v>3000000</v>
      </c>
      <c r="G23" s="168"/>
      <c r="H23" s="168">
        <v>50000</v>
      </c>
      <c r="I23" s="169">
        <v>1</v>
      </c>
      <c r="J23" s="171"/>
      <c r="K23" s="143"/>
      <c r="L23" s="143"/>
      <c r="M23" s="143"/>
      <c r="N23" s="143"/>
      <c r="O23" s="143"/>
    </row>
    <row r="24" spans="1:15" s="164" customFormat="1" ht="17.25" customHeight="1" x14ac:dyDescent="0.3">
      <c r="A24" s="165"/>
      <c r="B24" s="390"/>
      <c r="C24" s="166"/>
      <c r="D24" s="167" t="s">
        <v>60</v>
      </c>
      <c r="E24" s="168">
        <v>3700000</v>
      </c>
      <c r="F24" s="168">
        <v>3650000</v>
      </c>
      <c r="G24" s="168"/>
      <c r="H24" s="168">
        <v>50000</v>
      </c>
      <c r="I24" s="169">
        <v>1</v>
      </c>
      <c r="J24" s="171"/>
      <c r="K24" s="143"/>
      <c r="L24" s="143"/>
      <c r="M24" s="143"/>
      <c r="N24" s="143"/>
      <c r="O24" s="143"/>
    </row>
    <row r="25" spans="1:15" s="164" customFormat="1" ht="17.25" customHeight="1" x14ac:dyDescent="0.3">
      <c r="A25" s="165"/>
      <c r="B25" s="391"/>
      <c r="C25" s="166"/>
      <c r="D25" s="167" t="s">
        <v>79</v>
      </c>
      <c r="E25" s="168">
        <v>830000</v>
      </c>
      <c r="F25" s="168">
        <v>780000</v>
      </c>
      <c r="G25" s="168"/>
      <c r="H25" s="168">
        <v>50000</v>
      </c>
      <c r="I25" s="169">
        <v>1</v>
      </c>
      <c r="J25" s="171"/>
      <c r="K25" s="143"/>
      <c r="L25" s="143"/>
      <c r="M25" s="143"/>
      <c r="N25" s="143"/>
      <c r="O25" s="143"/>
    </row>
    <row r="26" spans="1:15" s="148" customFormat="1" ht="17.25" customHeight="1" x14ac:dyDescent="0.3">
      <c r="A26" s="18"/>
      <c r="B26" s="157" t="s">
        <v>63</v>
      </c>
      <c r="C26" s="157" t="s">
        <v>34</v>
      </c>
      <c r="D26" s="161" t="s">
        <v>64</v>
      </c>
      <c r="E26" s="159">
        <v>10500000</v>
      </c>
      <c r="F26" s="159">
        <v>10000000</v>
      </c>
      <c r="G26" s="159"/>
      <c r="H26" s="163">
        <v>500000</v>
      </c>
      <c r="I26" s="160">
        <v>1</v>
      </c>
      <c r="K26" s="143"/>
      <c r="L26" s="143"/>
      <c r="M26" s="143"/>
      <c r="N26" s="143"/>
      <c r="O26" s="143"/>
    </row>
    <row r="27" spans="1:15" ht="17.25" customHeight="1" x14ac:dyDescent="0.3">
      <c r="A27" s="16"/>
      <c r="B27" s="161" t="s">
        <v>36</v>
      </c>
      <c r="C27" s="157" t="s">
        <v>81</v>
      </c>
      <c r="D27" s="161" t="s">
        <v>36</v>
      </c>
      <c r="E27" s="159">
        <v>4350000</v>
      </c>
      <c r="F27" s="159">
        <v>4200000</v>
      </c>
      <c r="G27" s="159"/>
      <c r="H27" s="163">
        <v>150000</v>
      </c>
      <c r="I27" s="160"/>
      <c r="J27" s="148"/>
    </row>
    <row r="28" spans="1:15" ht="17.25" customHeight="1" x14ac:dyDescent="0.3">
      <c r="A28" s="16"/>
      <c r="B28" s="161" t="s">
        <v>9</v>
      </c>
      <c r="C28" s="157" t="s">
        <v>82</v>
      </c>
      <c r="D28" s="161" t="s">
        <v>9</v>
      </c>
      <c r="E28" s="159">
        <v>300000</v>
      </c>
      <c r="F28" s="159">
        <v>300000</v>
      </c>
      <c r="G28" s="159"/>
      <c r="H28" s="163"/>
      <c r="I28" s="160"/>
      <c r="J28" s="148"/>
    </row>
    <row r="29" spans="1:15" ht="17.25" customHeight="1" x14ac:dyDescent="0.3">
      <c r="A29" s="16"/>
      <c r="B29" s="161" t="s">
        <v>37</v>
      </c>
      <c r="C29" s="157" t="s">
        <v>83</v>
      </c>
      <c r="D29" s="161" t="s">
        <v>37</v>
      </c>
      <c r="E29" s="159">
        <v>600000</v>
      </c>
      <c r="F29" s="159">
        <v>600000</v>
      </c>
      <c r="G29" s="159"/>
      <c r="H29" s="163"/>
      <c r="I29" s="160"/>
      <c r="J29" s="148"/>
    </row>
    <row r="30" spans="1:15" ht="17.25" customHeight="1" x14ac:dyDescent="0.3">
      <c r="A30" s="16"/>
      <c r="B30" s="161" t="s">
        <v>18</v>
      </c>
      <c r="C30" s="157" t="s">
        <v>84</v>
      </c>
      <c r="D30" s="161" t="s">
        <v>18</v>
      </c>
      <c r="E30" s="159">
        <v>500000</v>
      </c>
      <c r="F30" s="159">
        <v>500000</v>
      </c>
      <c r="G30" s="159"/>
      <c r="H30" s="163"/>
      <c r="I30" s="160"/>
      <c r="J30" s="148"/>
    </row>
    <row r="31" spans="1:15" ht="17.25" customHeight="1" x14ac:dyDescent="0.3">
      <c r="A31" s="16"/>
      <c r="B31" s="161"/>
      <c r="C31" s="157" t="s">
        <v>17</v>
      </c>
      <c r="D31" s="161" t="s">
        <v>17</v>
      </c>
      <c r="E31" s="159">
        <v>48000000</v>
      </c>
      <c r="F31" s="159">
        <v>42000000</v>
      </c>
      <c r="G31" s="159">
        <v>4500000</v>
      </c>
      <c r="H31" s="159">
        <v>1500000</v>
      </c>
      <c r="I31" s="160"/>
      <c r="J31" s="148"/>
    </row>
    <row r="32" spans="1:15" ht="17.25" customHeight="1" x14ac:dyDescent="0.3">
      <c r="B32" s="144"/>
      <c r="C32" s="144"/>
      <c r="D32" s="144"/>
      <c r="E32" s="144"/>
      <c r="F32" s="144"/>
      <c r="G32" s="144"/>
      <c r="H32" s="144"/>
    </row>
    <row r="33" spans="1:21" ht="17.25" customHeight="1" x14ac:dyDescent="0.3">
      <c r="C33" s="144"/>
      <c r="D33" s="172"/>
      <c r="E33" s="173" t="s">
        <v>17</v>
      </c>
      <c r="F33" s="173" t="s">
        <v>68</v>
      </c>
      <c r="G33" s="173" t="s">
        <v>67</v>
      </c>
      <c r="H33" s="173" t="s">
        <v>71</v>
      </c>
    </row>
    <row r="34" spans="1:21" ht="17.25" customHeight="1" x14ac:dyDescent="0.3">
      <c r="C34" s="174"/>
      <c r="D34" s="175" t="s">
        <v>20</v>
      </c>
      <c r="E34" s="176">
        <v>5300000</v>
      </c>
      <c r="F34" s="176">
        <v>2300000</v>
      </c>
      <c r="G34" s="176">
        <v>2400000</v>
      </c>
      <c r="H34" s="176">
        <v>600000</v>
      </c>
    </row>
    <row r="35" spans="1:21" ht="17.25" customHeight="1" x14ac:dyDescent="0.3">
      <c r="C35" s="144"/>
      <c r="D35" s="177" t="s">
        <v>21</v>
      </c>
      <c r="E35" s="178">
        <v>26450000</v>
      </c>
      <c r="F35" s="178">
        <v>24100000</v>
      </c>
      <c r="G35" s="178">
        <v>2100000</v>
      </c>
      <c r="H35" s="178">
        <v>250000</v>
      </c>
    </row>
    <row r="36" spans="1:21" ht="17.25" customHeight="1" x14ac:dyDescent="0.3">
      <c r="C36" s="144"/>
      <c r="D36" s="175" t="s">
        <v>63</v>
      </c>
      <c r="E36" s="176">
        <v>10500000</v>
      </c>
      <c r="F36" s="176">
        <v>10000000</v>
      </c>
      <c r="G36" s="176">
        <v>0</v>
      </c>
      <c r="H36" s="176">
        <v>500000</v>
      </c>
    </row>
    <row r="37" spans="1:21" ht="17.25" customHeight="1" x14ac:dyDescent="0.3">
      <c r="C37" s="144"/>
      <c r="D37" s="177" t="s">
        <v>36</v>
      </c>
      <c r="E37" s="178">
        <v>4350000</v>
      </c>
      <c r="F37" s="178">
        <v>4200000</v>
      </c>
      <c r="G37" s="178">
        <v>0</v>
      </c>
      <c r="H37" s="178">
        <v>150000</v>
      </c>
    </row>
    <row r="38" spans="1:21" ht="17.25" customHeight="1" x14ac:dyDescent="0.3">
      <c r="C38" s="144"/>
      <c r="D38" s="175" t="s">
        <v>9</v>
      </c>
      <c r="E38" s="176">
        <v>300000</v>
      </c>
      <c r="F38" s="176">
        <v>300000</v>
      </c>
      <c r="G38" s="176">
        <v>0</v>
      </c>
      <c r="H38" s="176">
        <v>0</v>
      </c>
    </row>
    <row r="39" spans="1:21" ht="17.25" customHeight="1" x14ac:dyDescent="0.3">
      <c r="C39" s="144"/>
      <c r="D39" s="177" t="s">
        <v>37</v>
      </c>
      <c r="E39" s="178">
        <v>600000</v>
      </c>
      <c r="F39" s="178">
        <v>600000</v>
      </c>
      <c r="G39" s="178">
        <v>0</v>
      </c>
      <c r="H39" s="178">
        <v>0</v>
      </c>
    </row>
    <row r="40" spans="1:21" ht="17.25" customHeight="1" x14ac:dyDescent="0.3">
      <c r="C40" s="144"/>
      <c r="D40" s="175" t="s">
        <v>18</v>
      </c>
      <c r="E40" s="176">
        <v>500000</v>
      </c>
      <c r="F40" s="176">
        <v>500000</v>
      </c>
      <c r="G40" s="176">
        <v>0</v>
      </c>
      <c r="H40" s="176">
        <v>0</v>
      </c>
      <c r="L40" s="148"/>
      <c r="M40" s="148"/>
    </row>
    <row r="41" spans="1:21" ht="17.25" customHeight="1" x14ac:dyDescent="0.3">
      <c r="C41" s="144"/>
      <c r="D41" s="177" t="s">
        <v>17</v>
      </c>
      <c r="E41" s="179">
        <v>48000000</v>
      </c>
      <c r="F41" s="179">
        <v>42000000</v>
      </c>
      <c r="G41" s="179">
        <v>4500000</v>
      </c>
      <c r="H41" s="179">
        <v>1500000</v>
      </c>
      <c r="L41" s="148"/>
      <c r="M41" s="148"/>
    </row>
    <row r="42" spans="1:21" ht="17.25" customHeight="1" x14ac:dyDescent="0.3">
      <c r="C42" s="144"/>
      <c r="F42" s="180"/>
      <c r="G42" s="180"/>
      <c r="H42" s="144"/>
      <c r="L42" s="148"/>
      <c r="M42" s="148"/>
    </row>
    <row r="43" spans="1:21" ht="17.25" customHeight="1" x14ac:dyDescent="0.3">
      <c r="L43" s="148"/>
      <c r="M43" s="148"/>
    </row>
    <row r="44" spans="1:21" s="148" customFormat="1" ht="17.25" customHeight="1" x14ac:dyDescent="0.3">
      <c r="A44" s="143"/>
      <c r="B44" s="143"/>
      <c r="C44" s="143"/>
      <c r="D44" s="143"/>
      <c r="E44" s="143"/>
      <c r="H44" s="143"/>
      <c r="I44" s="143"/>
      <c r="J44" s="143"/>
      <c r="K44" s="172"/>
      <c r="L44" s="173" t="s">
        <v>17</v>
      </c>
      <c r="M44" s="173" t="s">
        <v>68</v>
      </c>
      <c r="N44" s="173" t="s">
        <v>67</v>
      </c>
      <c r="O44" s="143"/>
      <c r="P44" s="143"/>
      <c r="Q44" s="143"/>
      <c r="R44" s="143"/>
      <c r="S44" s="143"/>
      <c r="T44" s="143"/>
      <c r="U44" s="149"/>
    </row>
    <row r="45" spans="1:21" s="148" customFormat="1" ht="17.25" customHeight="1" x14ac:dyDescent="0.3">
      <c r="A45" s="143"/>
      <c r="B45" s="143"/>
      <c r="C45" s="143"/>
      <c r="D45" s="146" t="s">
        <v>91</v>
      </c>
      <c r="E45" s="147">
        <v>5270000</v>
      </c>
      <c r="H45" s="143"/>
      <c r="I45" s="143"/>
      <c r="J45" s="143"/>
      <c r="K45" s="175" t="s">
        <v>93</v>
      </c>
      <c r="L45" s="176">
        <v>5300000</v>
      </c>
      <c r="M45" s="176">
        <v>2300000</v>
      </c>
      <c r="N45" s="176">
        <v>2400000</v>
      </c>
      <c r="O45" s="143"/>
      <c r="P45" s="143"/>
      <c r="Q45" s="143"/>
      <c r="R45" s="143"/>
      <c r="S45" s="143"/>
      <c r="T45" s="143"/>
      <c r="U45" s="149"/>
    </row>
    <row r="46" spans="1:21" s="148" customFormat="1" ht="17.25" customHeight="1" x14ac:dyDescent="0.3">
      <c r="A46" s="143"/>
      <c r="B46" s="143"/>
      <c r="C46" s="143"/>
      <c r="D46" s="38" t="s">
        <v>7</v>
      </c>
      <c r="E46" s="145">
        <v>527000</v>
      </c>
      <c r="H46" s="143"/>
      <c r="I46" s="143"/>
      <c r="J46" s="143"/>
      <c r="K46" s="177" t="s">
        <v>95</v>
      </c>
      <c r="L46" s="178">
        <v>26450000</v>
      </c>
      <c r="M46" s="178">
        <v>24100000</v>
      </c>
      <c r="N46" s="178">
        <v>2100000</v>
      </c>
      <c r="O46" s="143"/>
      <c r="P46" s="143"/>
      <c r="Q46" s="143"/>
      <c r="R46" s="143"/>
      <c r="S46" s="143"/>
      <c r="T46" s="143"/>
      <c r="U46" s="149"/>
    </row>
    <row r="47" spans="1:21" s="148" customFormat="1" ht="17.25" customHeight="1" x14ac:dyDescent="0.3">
      <c r="A47" s="143"/>
      <c r="B47" s="143"/>
      <c r="C47" s="143"/>
      <c r="D47" s="181" t="s">
        <v>90</v>
      </c>
      <c r="E47" s="145">
        <v>4743000</v>
      </c>
      <c r="H47" s="143"/>
      <c r="I47" s="143"/>
      <c r="J47" s="143"/>
      <c r="K47" s="175" t="s">
        <v>94</v>
      </c>
      <c r="L47" s="176">
        <v>10500000</v>
      </c>
      <c r="M47" s="176">
        <v>10000000</v>
      </c>
      <c r="N47" s="176">
        <v>0</v>
      </c>
      <c r="O47" s="143"/>
      <c r="P47" s="143"/>
      <c r="Q47" s="143"/>
      <c r="R47" s="143"/>
      <c r="S47" s="143"/>
      <c r="T47" s="143"/>
      <c r="U47" s="149"/>
    </row>
    <row r="48" spans="1:21" s="148" customFormat="1" ht="17.25" customHeight="1" x14ac:dyDescent="0.3">
      <c r="A48" s="143"/>
      <c r="B48" s="143"/>
      <c r="C48" s="143"/>
      <c r="D48" s="146" t="s">
        <v>92</v>
      </c>
      <c r="E48" s="147">
        <v>19430000</v>
      </c>
      <c r="H48" s="143"/>
      <c r="I48" s="143"/>
      <c r="J48" s="143"/>
      <c r="K48" s="177" t="s">
        <v>36</v>
      </c>
      <c r="L48" s="178">
        <v>4350000</v>
      </c>
      <c r="M48" s="178">
        <v>4200000</v>
      </c>
      <c r="N48" s="178">
        <v>0</v>
      </c>
      <c r="O48" s="143"/>
      <c r="P48" s="143"/>
      <c r="Q48" s="143"/>
      <c r="R48" s="143"/>
      <c r="S48" s="143"/>
      <c r="T48" s="143"/>
      <c r="U48" s="149"/>
    </row>
    <row r="49" spans="1:24" s="148" customFormat="1" ht="17.25" customHeight="1" x14ac:dyDescent="0.3">
      <c r="A49" s="143"/>
      <c r="B49" s="143"/>
      <c r="C49" s="143"/>
      <c r="D49" s="38" t="s">
        <v>7</v>
      </c>
      <c r="E49" s="145">
        <v>1943000</v>
      </c>
      <c r="H49" s="143"/>
      <c r="I49" s="143"/>
      <c r="J49" s="143"/>
      <c r="K49" s="175" t="s">
        <v>9</v>
      </c>
      <c r="L49" s="176">
        <v>300000</v>
      </c>
      <c r="M49" s="176">
        <v>300000</v>
      </c>
      <c r="N49" s="176">
        <v>0</v>
      </c>
      <c r="O49" s="143"/>
      <c r="P49" s="143"/>
      <c r="Q49" s="143"/>
      <c r="R49" s="143"/>
      <c r="S49" s="143"/>
      <c r="T49" s="143"/>
      <c r="U49" s="149"/>
    </row>
    <row r="50" spans="1:24" s="148" customFormat="1" ht="17.25" customHeight="1" x14ac:dyDescent="0.3">
      <c r="A50" s="143"/>
      <c r="B50" s="143"/>
      <c r="C50" s="143"/>
      <c r="D50" s="181" t="s">
        <v>90</v>
      </c>
      <c r="E50" s="145">
        <v>17487000</v>
      </c>
      <c r="H50" s="143"/>
      <c r="I50" s="143"/>
      <c r="J50" s="143"/>
      <c r="K50" s="177" t="s">
        <v>37</v>
      </c>
      <c r="L50" s="178">
        <v>600000</v>
      </c>
      <c r="M50" s="178">
        <v>600000</v>
      </c>
      <c r="N50" s="178">
        <v>0</v>
      </c>
      <c r="O50" s="143"/>
      <c r="P50" s="143"/>
      <c r="Q50" s="143"/>
      <c r="R50" s="143"/>
      <c r="S50" s="143"/>
      <c r="T50" s="143"/>
      <c r="U50" s="149"/>
    </row>
    <row r="51" spans="1:24" s="148" customFormat="1" ht="17.25" customHeight="1" x14ac:dyDescent="0.3">
      <c r="A51" s="143"/>
      <c r="B51" s="143"/>
      <c r="C51" s="143"/>
      <c r="D51" s="143"/>
      <c r="E51" s="143"/>
      <c r="H51" s="143"/>
      <c r="I51" s="143"/>
      <c r="J51" s="143"/>
      <c r="K51" s="175" t="s">
        <v>18</v>
      </c>
      <c r="L51" s="176">
        <v>500000</v>
      </c>
      <c r="M51" s="176">
        <v>500000</v>
      </c>
      <c r="N51" s="176">
        <v>0</v>
      </c>
      <c r="O51" s="143"/>
      <c r="P51" s="143"/>
      <c r="Q51" s="143"/>
      <c r="R51" s="143"/>
      <c r="S51" s="143"/>
      <c r="T51" s="143"/>
      <c r="U51" s="149"/>
    </row>
    <row r="52" spans="1:24" s="148" customFormat="1" ht="17.25" customHeight="1" x14ac:dyDescent="0.3">
      <c r="A52" s="143"/>
      <c r="B52" s="143"/>
      <c r="C52" s="143"/>
      <c r="D52" s="143"/>
      <c r="E52" s="143"/>
      <c r="H52" s="143"/>
      <c r="I52" s="143"/>
      <c r="J52" s="143"/>
      <c r="K52" s="177" t="s">
        <v>17</v>
      </c>
      <c r="L52" s="179">
        <v>48000000</v>
      </c>
      <c r="M52" s="179">
        <v>42000000</v>
      </c>
      <c r="N52" s="179">
        <v>4500000</v>
      </c>
      <c r="O52" s="143"/>
      <c r="P52" s="143"/>
      <c r="Q52" s="143"/>
      <c r="R52" s="143"/>
      <c r="S52" s="143"/>
      <c r="T52" s="143"/>
      <c r="U52" s="149"/>
    </row>
    <row r="53" spans="1:24" s="148" customFormat="1" ht="17.25" customHeight="1" x14ac:dyDescent="0.3">
      <c r="A53" s="143"/>
      <c r="B53" s="143"/>
      <c r="C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9"/>
    </row>
    <row r="54" spans="1:24" s="148" customFormat="1" ht="14.4" x14ac:dyDescent="0.3">
      <c r="A54" s="143"/>
      <c r="B54" s="143"/>
      <c r="C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53" t="s">
        <v>3</v>
      </c>
      <c r="U54" s="153"/>
      <c r="V54" s="154" t="s">
        <v>8</v>
      </c>
      <c r="W54" s="154" t="s">
        <v>17</v>
      </c>
      <c r="X54" s="154" t="s">
        <v>17</v>
      </c>
    </row>
    <row r="55" spans="1:24" s="148" customFormat="1" ht="14.4" x14ac:dyDescent="0.3">
      <c r="A55" s="143"/>
      <c r="B55" s="143"/>
      <c r="C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82" t="s">
        <v>20</v>
      </c>
      <c r="U55" s="183">
        <v>1</v>
      </c>
      <c r="V55" s="184" t="s">
        <v>72</v>
      </c>
      <c r="W55" s="185">
        <v>800000</v>
      </c>
      <c r="X55" s="186">
        <v>4</v>
      </c>
    </row>
    <row r="56" spans="1:24" s="148" customFormat="1" ht="28.8" x14ac:dyDescent="0.3">
      <c r="A56" s="143"/>
      <c r="B56" s="143"/>
      <c r="C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87"/>
      <c r="U56" s="188">
        <v>2</v>
      </c>
      <c r="V56" s="189" t="s">
        <v>73</v>
      </c>
      <c r="W56" s="190">
        <v>300000</v>
      </c>
      <c r="X56" s="191">
        <v>1</v>
      </c>
    </row>
    <row r="57" spans="1:24" s="148" customFormat="1" ht="28.8" x14ac:dyDescent="0.3">
      <c r="A57" s="143"/>
      <c r="B57" s="143"/>
      <c r="C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87"/>
      <c r="U57" s="183">
        <v>3</v>
      </c>
      <c r="V57" s="192" t="s">
        <v>66</v>
      </c>
      <c r="W57" s="185">
        <v>3250000</v>
      </c>
      <c r="X57" s="183">
        <v>2</v>
      </c>
    </row>
    <row r="58" spans="1:24" s="148" customFormat="1" ht="14.4" x14ac:dyDescent="0.3">
      <c r="A58" s="143"/>
      <c r="B58" s="143"/>
      <c r="C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87"/>
      <c r="U58" s="193"/>
      <c r="V58" s="194" t="s">
        <v>69</v>
      </c>
      <c r="W58" s="195">
        <v>2500000</v>
      </c>
      <c r="X58" s="196">
        <v>1</v>
      </c>
    </row>
    <row r="59" spans="1:24" ht="14.4" x14ac:dyDescent="0.3">
      <c r="T59" s="187"/>
      <c r="U59" s="193"/>
      <c r="V59" s="194" t="s">
        <v>70</v>
      </c>
      <c r="W59" s="195">
        <v>750000</v>
      </c>
      <c r="X59" s="196">
        <v>1</v>
      </c>
    </row>
    <row r="60" spans="1:24" ht="28.8" x14ac:dyDescent="0.3">
      <c r="T60" s="187"/>
      <c r="U60" s="183">
        <v>4</v>
      </c>
      <c r="V60" s="184" t="s">
        <v>74</v>
      </c>
      <c r="W60" s="185">
        <v>300000</v>
      </c>
      <c r="X60" s="186">
        <v>1</v>
      </c>
    </row>
    <row r="61" spans="1:24" ht="28.8" x14ac:dyDescent="0.3">
      <c r="T61" s="187"/>
      <c r="U61" s="188">
        <v>5</v>
      </c>
      <c r="V61" s="189" t="s">
        <v>75</v>
      </c>
      <c r="W61" s="190">
        <v>50000</v>
      </c>
      <c r="X61" s="191">
        <v>1</v>
      </c>
    </row>
    <row r="62" spans="1:24" ht="28.8" x14ac:dyDescent="0.3">
      <c r="T62" s="187"/>
      <c r="U62" s="183">
        <v>6</v>
      </c>
      <c r="V62" s="184" t="s">
        <v>88</v>
      </c>
      <c r="W62" s="185">
        <v>150000</v>
      </c>
      <c r="X62" s="186">
        <v>1</v>
      </c>
    </row>
    <row r="63" spans="1:24" ht="14.4" x14ac:dyDescent="0.3">
      <c r="T63" s="197"/>
      <c r="U63" s="188">
        <v>7</v>
      </c>
      <c r="V63" s="189" t="s">
        <v>80</v>
      </c>
      <c r="W63" s="190">
        <v>450000</v>
      </c>
      <c r="X63" s="191">
        <v>3</v>
      </c>
    </row>
    <row r="64" spans="1:24" ht="14.4" x14ac:dyDescent="0.3">
      <c r="T64" s="182" t="s">
        <v>21</v>
      </c>
      <c r="U64" s="183">
        <v>8</v>
      </c>
      <c r="V64" s="184" t="s">
        <v>76</v>
      </c>
      <c r="W64" s="185">
        <v>500000</v>
      </c>
      <c r="X64" s="186">
        <v>3</v>
      </c>
    </row>
    <row r="65" spans="20:24" ht="14.4" x14ac:dyDescent="0.3">
      <c r="T65" s="187"/>
      <c r="U65" s="188">
        <v>9</v>
      </c>
      <c r="V65" s="189" t="s">
        <v>77</v>
      </c>
      <c r="W65" s="190">
        <v>500000</v>
      </c>
      <c r="X65" s="191">
        <v>3</v>
      </c>
    </row>
    <row r="66" spans="20:24" ht="14.4" x14ac:dyDescent="0.3">
      <c r="T66" s="187"/>
      <c r="U66" s="183">
        <v>10</v>
      </c>
      <c r="V66" s="184" t="s">
        <v>78</v>
      </c>
      <c r="W66" s="185">
        <v>500000</v>
      </c>
      <c r="X66" s="186">
        <v>3</v>
      </c>
    </row>
    <row r="67" spans="20:24" ht="14.4" x14ac:dyDescent="0.3">
      <c r="T67" s="187"/>
      <c r="U67" s="188">
        <v>11</v>
      </c>
      <c r="V67" s="189" t="s">
        <v>62</v>
      </c>
      <c r="W67" s="190">
        <v>5270000</v>
      </c>
      <c r="X67" s="191">
        <v>571</v>
      </c>
    </row>
    <row r="68" spans="20:24" ht="14.4" x14ac:dyDescent="0.3">
      <c r="T68" s="187"/>
      <c r="U68" s="183">
        <v>12</v>
      </c>
      <c r="V68" s="184" t="s">
        <v>61</v>
      </c>
      <c r="W68" s="185">
        <v>19680000</v>
      </c>
      <c r="X68" s="186">
        <v>7</v>
      </c>
    </row>
    <row r="69" spans="20:24" ht="28.8" x14ac:dyDescent="0.3">
      <c r="T69" s="198" t="s">
        <v>63</v>
      </c>
      <c r="U69" s="188">
        <v>13</v>
      </c>
      <c r="V69" s="189" t="s">
        <v>64</v>
      </c>
      <c r="W69" s="190">
        <v>10500000</v>
      </c>
      <c r="X69" s="191">
        <v>1</v>
      </c>
    </row>
    <row r="70" spans="20:24" ht="36.75" customHeight="1" x14ac:dyDescent="0.3"/>
  </sheetData>
  <mergeCells count="3">
    <mergeCell ref="F1:H1"/>
    <mergeCell ref="B3:B11"/>
    <mergeCell ref="B12:B25"/>
  </mergeCells>
  <pageMargins left="0.2" right="0.23" top="0.5" bottom="0.5" header="0.05" footer="0.05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77065D92A1D484692923F80BB79F1E3" ma:contentTypeVersion="32" ma:contentTypeDescription="A content type to manage public (operations) IDB documents" ma:contentTypeScope="" ma:versionID="4a9991f1097edceca93e78985b4e50b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06f0af1e8f5f6d1afcab1816def75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09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3622/GR-HA;</Approval_x0020_Number>
    <Phase xmlns="cdc7663a-08f0-4737-9e8c-148ce897a09c">ACTIVE</Phase>
    <Document_x0020_Author xmlns="cdc7663a-08f0-4737-9e8c-148ce897a09c">Joseph, Cedrick Guy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63</Value>
      <Value>42</Value>
      <Value>8</Value>
      <Value>40</Value>
      <Value>39</Value>
      <Value>86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HA-L1097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>R0002047148</Record_x0020_Number>
    <_dlc_DocId xmlns="cdc7663a-08f0-4737-9e8c-148ce897a09c">EZSHARE-523816180-25</_dlc_DocId>
    <_dlc_DocIdUrl xmlns="cdc7663a-08f0-4737-9e8c-148ce897a09c">
      <Url>https://idbg.sharepoint.com/teams/EZ-HA-LON/HA-L1097/_layouts/15/DocIdRedir.aspx?ID=EZSHARE-523816180-25</Url>
      <Description>EZSHARE-523816180-25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Agriculture and Rural Development;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2E049FBE-D874-416E-A7DE-75A8F810CF96}"/>
</file>

<file path=customXml/itemProps2.xml><?xml version="1.0" encoding="utf-8"?>
<ds:datastoreItem xmlns:ds="http://schemas.openxmlformats.org/officeDocument/2006/customXml" ds:itemID="{DCFC582A-358E-4773-BD02-3D5F2C10696B}"/>
</file>

<file path=customXml/itemProps3.xml><?xml version="1.0" encoding="utf-8"?>
<ds:datastoreItem xmlns:ds="http://schemas.openxmlformats.org/officeDocument/2006/customXml" ds:itemID="{41CAC9C2-0E65-4245-AFBA-C05665DFBFEB}"/>
</file>

<file path=customXml/itemProps4.xml><?xml version="1.0" encoding="utf-8"?>
<ds:datastoreItem xmlns:ds="http://schemas.openxmlformats.org/officeDocument/2006/customXml" ds:itemID="{246F0AD4-16B0-42E4-A630-87EEA41AB89C}"/>
</file>

<file path=customXml/itemProps5.xml><?xml version="1.0" encoding="utf-8"?>
<ds:datastoreItem xmlns:ds="http://schemas.openxmlformats.org/officeDocument/2006/customXml" ds:itemID="{8457F26F-D9F8-4FBE-8D1D-563BD3900712}"/>
</file>

<file path=customXml/itemProps6.xml><?xml version="1.0" encoding="utf-8"?>
<ds:datastoreItem xmlns:ds="http://schemas.openxmlformats.org/officeDocument/2006/customXml" ds:itemID="{0F8A6604-55EE-4719-BB42-B07A3861ED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Impacts</vt:lpstr>
      <vt:lpstr>Résultats</vt:lpstr>
      <vt:lpstr>Sheet1</vt:lpstr>
      <vt:lpstr>PPM</vt:lpstr>
      <vt:lpstr>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</dc:creator>
  <cp:keywords/>
  <cp:lastModifiedBy>Joseph, Cedrick Guy</cp:lastModifiedBy>
  <dcterms:created xsi:type="dcterms:W3CDTF">2011-09-20T00:43:15Z</dcterms:created>
  <dcterms:modified xsi:type="dcterms:W3CDTF">2018-02-20T17:43:41Z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8;#Goods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>86;#Procurement Plan|37ebb4f7-eb23-48d3-8efe-6bfd14035730</vt:lpwstr>
  </property>
  <property fmtid="{D5CDD505-2E9C-101B-9397-08002B2CF9AE}" pid="7" name="Sub-Sector">
    <vt:lpwstr>63;#SUSTAINABLE AGRICULTURAL DEVELOPMENT|a0954e0d-8c49-4ad8-83bf-090abb274c8a</vt:lpwstr>
  </property>
  <property fmtid="{D5CDD505-2E9C-101B-9397-08002B2CF9AE}" pid="8" name="Fund IDB">
    <vt:lpwstr>40;#GRF|91c131c5-8288-4ee4-8c9c-34395b8e8fd9</vt:lpwstr>
  </property>
  <property fmtid="{D5CDD505-2E9C-101B-9397-08002B2CF9AE}" pid="9" name="Country">
    <vt:lpwstr>42;#Haiti|77a11ace-c854-4e9c-9e19-c924bca0dd43</vt:lpwstr>
  </property>
  <property fmtid="{D5CDD505-2E9C-101B-9397-08002B2CF9AE}" pid="10" name="Sector IDB">
    <vt:lpwstr>39;#AGRICULTURE AND RURAL DEVELOPMENT|d219a801-c2c3-4618-9f55-1bc987044feb</vt:lpwstr>
  </property>
  <property fmtid="{D5CDD505-2E9C-101B-9397-08002B2CF9AE}" pid="11" name="_dlc_DocIdItemGuid">
    <vt:lpwstr>fe46e624-2f78-424c-af44-479aca5e1bff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0x0101001A458A224826124E8B45B1D613300CFC00677065D92A1D484692923F80BB79F1E3</vt:lpwstr>
  </property>
</Properties>
</file>