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455" windowHeight="7755" tabRatio="748"/>
  </bookViews>
  <sheets>
    <sheet name="Detalle Plan de Aquisicion " sheetId="8" r:id="rId1"/>
  </sheets>
  <definedNames>
    <definedName name="_xlnm._FilterDatabase" localSheetId="0" hidden="1">'Detalle Plan de Aquisicion '!$A$15:$Q$145</definedName>
  </definedNames>
  <calcPr calcId="145621"/>
</workbook>
</file>

<file path=xl/calcChain.xml><?xml version="1.0" encoding="utf-8"?>
<calcChain xmlns="http://schemas.openxmlformats.org/spreadsheetml/2006/main">
  <c r="J119" i="8" l="1"/>
  <c r="H119" i="8" l="1"/>
  <c r="I119" i="8" s="1"/>
  <c r="H85" i="8"/>
  <c r="H47" i="8"/>
  <c r="I47" i="8" s="1"/>
  <c r="J85" i="8" l="1"/>
  <c r="H22" i="8"/>
  <c r="H135" i="8"/>
  <c r="G129" i="8"/>
  <c r="I85" i="8" l="1"/>
  <c r="H145" i="8" l="1"/>
</calcChain>
</file>

<file path=xl/sharedStrings.xml><?xml version="1.0" encoding="utf-8"?>
<sst xmlns="http://schemas.openxmlformats.org/spreadsheetml/2006/main" count="983" uniqueCount="290">
  <si>
    <t>OBRAS</t>
  </si>
  <si>
    <t>Total</t>
  </si>
  <si>
    <t>Ex-Post</t>
  </si>
  <si>
    <t>Ex-Ante</t>
  </si>
  <si>
    <t>Unidade Executora</t>
  </si>
  <si>
    <t>Comparação de Preços 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</si>
  <si>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</si>
  <si>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</si>
  <si>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</si>
  <si>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</si>
  <si>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</si>
  <si>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</si>
  <si>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</si>
  <si>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</si>
  <si>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</si>
  <si>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</si>
  <si>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Comparação de Qualificações (3 CV's)</t>
  </si>
  <si>
    <t>CP 001/2014</t>
  </si>
  <si>
    <t>BRASIL</t>
  </si>
  <si>
    <t>PE 006/2014</t>
  </si>
  <si>
    <t>PE 007/2014</t>
  </si>
  <si>
    <t>PE 011/2014</t>
  </si>
  <si>
    <t>PE 009/2014</t>
  </si>
  <si>
    <t>CBR 593/2014</t>
  </si>
  <si>
    <t xml:space="preserve"> Regulamento Itep                  </t>
  </si>
  <si>
    <t>PE 008/2014</t>
  </si>
  <si>
    <t>CP 005/2014</t>
  </si>
  <si>
    <t>PE 010/2014</t>
  </si>
  <si>
    <t>PE 005/2014</t>
  </si>
  <si>
    <t>PE 004/2014</t>
  </si>
  <si>
    <t>CD 001/2014</t>
  </si>
  <si>
    <t>PE 002/2014</t>
  </si>
  <si>
    <r>
      <rPr>
        <b/>
        <sz val="10"/>
        <rFont val="Calibri"/>
        <family val="2"/>
        <scheme val="minor"/>
      </rPr>
      <t>CBR 1001/2014</t>
    </r>
    <r>
      <rPr>
        <sz val="10"/>
        <rFont val="Calibri"/>
        <family val="2"/>
        <scheme val="minor"/>
      </rPr>
      <t xml:space="preserve">                     24/03/2014</t>
    </r>
  </si>
  <si>
    <t>PC 001/2014</t>
  </si>
  <si>
    <t>CP 003/2009</t>
  </si>
  <si>
    <r>
      <rPr>
        <b/>
        <sz val="10"/>
        <rFont val="Calibri"/>
        <family val="2"/>
        <scheme val="minor"/>
      </rPr>
      <t>CBR 1847/2012</t>
    </r>
    <r>
      <rPr>
        <sz val="10"/>
        <rFont val="Calibri"/>
        <family val="2"/>
        <scheme val="minor"/>
      </rPr>
      <t xml:space="preserve">                     31/05/2012</t>
    </r>
  </si>
  <si>
    <r>
      <rPr>
        <b/>
        <sz val="10"/>
        <rFont val="Calibri"/>
        <family val="2"/>
        <scheme val="minor"/>
      </rPr>
      <t xml:space="preserve">Contrato nº : 016/2015 </t>
    </r>
    <r>
      <rPr>
        <sz val="10"/>
        <rFont val="Calibri"/>
        <family val="2"/>
        <scheme val="minor"/>
      </rPr>
      <t xml:space="preserve">     APARECIDA DAS DORES SILVA - ME</t>
    </r>
  </si>
  <si>
    <r>
      <rPr>
        <b/>
        <sz val="10"/>
        <rFont val="Calibri"/>
        <family val="2"/>
        <scheme val="minor"/>
      </rPr>
      <t xml:space="preserve">Contrato nº : 017/2015 </t>
    </r>
    <r>
      <rPr>
        <sz val="10"/>
        <rFont val="Calibri"/>
        <family val="2"/>
        <scheme val="minor"/>
      </rPr>
      <t xml:space="preserve">     Y G SERVIÇOS E COMÉRCIO DE INFORMÁTICA LTDA - EPP</t>
    </r>
  </si>
  <si>
    <t xml:space="preserve"> Regulamento Itep                IN 24 - ITEP</t>
  </si>
  <si>
    <t>CP 004/2014</t>
  </si>
  <si>
    <t>CP 003/2014</t>
  </si>
  <si>
    <t>Regulamento ITEP</t>
  </si>
  <si>
    <t>Auditoria Externa</t>
  </si>
  <si>
    <t>SBQC 001/2014</t>
  </si>
  <si>
    <t>3º trim 2015</t>
  </si>
  <si>
    <t>4º trim 2015</t>
  </si>
  <si>
    <t>3º trim 2016</t>
  </si>
  <si>
    <t>1º trim 2016</t>
  </si>
  <si>
    <t>4º trim 2016</t>
  </si>
  <si>
    <t>1º trim 2014</t>
  </si>
  <si>
    <t>4º trim 2009</t>
  </si>
  <si>
    <t>2º trim 2014</t>
  </si>
  <si>
    <t>1º trim 2017</t>
  </si>
  <si>
    <t>3º trim 2010</t>
  </si>
  <si>
    <t>4º trim 2017</t>
  </si>
  <si>
    <t>4º trim 2013</t>
  </si>
  <si>
    <t>3º trim 2017</t>
  </si>
  <si>
    <t>Status</t>
  </si>
  <si>
    <t>Número PRISM</t>
  </si>
  <si>
    <r>
      <rPr>
        <b/>
        <sz val="10"/>
        <rFont val="Calibri"/>
        <family val="2"/>
        <scheme val="minor"/>
      </rPr>
      <t xml:space="preserve">Contrato nº : 044/2014 </t>
    </r>
    <r>
      <rPr>
        <sz val="10"/>
        <rFont val="Calibri"/>
        <family val="2"/>
        <scheme val="minor"/>
      </rPr>
      <t xml:space="preserve">  ROSA DE SARON CONSTRUÇÕES E EMPREENDIMENTOS LTDA- ME</t>
    </r>
  </si>
  <si>
    <t xml:space="preserve">BR-B2422    </t>
  </si>
  <si>
    <t>Contrato Concluído</t>
  </si>
  <si>
    <t>Processo em Curso</t>
  </si>
  <si>
    <t>Previsto</t>
  </si>
  <si>
    <t xml:space="preserve">BR-B2561    </t>
  </si>
  <si>
    <t xml:space="preserve">BR-B2562         </t>
  </si>
  <si>
    <t xml:space="preserve">CBR-1018/2015     </t>
  </si>
  <si>
    <t xml:space="preserve">CBR 176/2015    </t>
  </si>
  <si>
    <t xml:space="preserve">BR-B2777     </t>
  </si>
  <si>
    <t xml:space="preserve">BR-10931   </t>
  </si>
  <si>
    <t xml:space="preserve">BR 10539     </t>
  </si>
  <si>
    <t xml:space="preserve">BR-A9970   </t>
  </si>
  <si>
    <t>Contrato em Execução</t>
  </si>
  <si>
    <t>CBR 3504/2014</t>
  </si>
  <si>
    <t>CBR 3949/2014</t>
  </si>
  <si>
    <t xml:space="preserve">CBR-170/201    </t>
  </si>
  <si>
    <t xml:space="preserve">CBR-1019/2015  </t>
  </si>
  <si>
    <t xml:space="preserve">BR-B2736     </t>
  </si>
  <si>
    <t xml:space="preserve">BR-B2529    </t>
  </si>
  <si>
    <t xml:space="preserve">CBR 750/2015    </t>
  </si>
  <si>
    <t xml:space="preserve">BR10537  </t>
  </si>
  <si>
    <t xml:space="preserve">BR10693    </t>
  </si>
  <si>
    <t>Comparação de Preços (CP)</t>
  </si>
  <si>
    <t xml:space="preserve">BR 10540    </t>
  </si>
  <si>
    <t xml:space="preserve">BR 10536   </t>
  </si>
  <si>
    <t xml:space="preserve">BR 10599   </t>
  </si>
  <si>
    <t>PROGRAMA DE PRODUÇÃO E DIFUSÃO DE INOVAÇÕES PARA A COMPETITIVIDADE DE ARRANJOS PRODUTIVOS LOCAIS (APLS) DO ESTADO DE PERNAMBUCO</t>
  </si>
  <si>
    <t>Atualizado por: PROAPL/PE</t>
  </si>
  <si>
    <t>*: Campos Obrigatórios</t>
  </si>
  <si>
    <t>INFORMAÇÃO PARA PREENCHIMENTO INICIAL DO PLANO DE AQUISIÇÕES (EM CURSO E/OU ÚLTIMO APRESENTADO)</t>
  </si>
  <si>
    <t>Unidade Executora*</t>
  </si>
  <si>
    <t>Objeto*</t>
  </si>
  <si>
    <t>Descrição Adicional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</si>
  <si>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</si>
  <si>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</si>
  <si>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</si>
  <si>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</si>
  <si>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</si>
  <si>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</si>
  <si>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</si>
  <si>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</si>
  <si>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Montante Estimado em US$ X 1000</t>
  </si>
  <si>
    <t>Montante Estimado % BID</t>
  </si>
  <si>
    <t>Montante Estimado % Contrapartida</t>
  </si>
  <si>
    <t>Publicação do Anúncio/Convite</t>
  </si>
  <si>
    <t>01.00.00</t>
  </si>
  <si>
    <t>02.02.00</t>
  </si>
  <si>
    <t>Método de Revisão (Selecionar uma das opções)</t>
  </si>
  <si>
    <t>Datas Estimadas</t>
  </si>
  <si>
    <t>Comentários - para Sistema Nacional incluir Método de Seleção</t>
  </si>
  <si>
    <r>
      <rPr>
        <b/>
        <sz val="10"/>
        <rFont val="Calibri"/>
        <family val="2"/>
        <scheme val="minor"/>
      </rPr>
      <t xml:space="preserve">Contrato nº : 078/2014 </t>
    </r>
    <r>
      <rPr>
        <sz val="10"/>
        <rFont val="Calibri"/>
        <family val="2"/>
        <scheme val="minor"/>
      </rPr>
      <t xml:space="preserve">     INFODATAS COMERCIO DE PRODUTOS ELETRÔNICOS</t>
    </r>
  </si>
  <si>
    <t>Sistema Nacional (SN)</t>
  </si>
  <si>
    <t>Sistema Nacional</t>
  </si>
  <si>
    <r>
      <rPr>
        <b/>
        <sz val="10"/>
        <rFont val="Calibri"/>
        <family val="2"/>
        <scheme val="minor"/>
      </rPr>
      <t xml:space="preserve">Contrato nº : 077/2014 </t>
    </r>
    <r>
      <rPr>
        <sz val="10"/>
        <rFont val="Calibri"/>
        <family val="2"/>
        <scheme val="minor"/>
      </rPr>
      <t xml:space="preserve">     VINICIUS CHAVES DOS SANTOS - EPP</t>
    </r>
  </si>
  <si>
    <r>
      <rPr>
        <b/>
        <sz val="10"/>
        <rFont val="Calibri"/>
        <family val="2"/>
        <scheme val="minor"/>
      </rPr>
      <t xml:space="preserve">Contrato nº : 112/2014 </t>
    </r>
    <r>
      <rPr>
        <sz val="10"/>
        <rFont val="Calibri"/>
        <family val="2"/>
        <scheme val="minor"/>
      </rPr>
      <t xml:space="preserve">  SIERDOVSKI E SIERDOVSKI </t>
    </r>
  </si>
  <si>
    <r>
      <rPr>
        <b/>
        <sz val="10"/>
        <rFont val="Calibri"/>
        <family val="2"/>
        <scheme val="minor"/>
      </rPr>
      <t xml:space="preserve">Contrato nº : 091/2014 </t>
    </r>
    <r>
      <rPr>
        <sz val="10"/>
        <rFont val="Calibri"/>
        <family val="2"/>
        <scheme val="minor"/>
      </rPr>
      <t xml:space="preserve">    TERMOCENTER SISTEMAS TERMICOS LTDA</t>
    </r>
  </si>
  <si>
    <r>
      <rPr>
        <b/>
        <sz val="10"/>
        <rFont val="Calibri"/>
        <family val="2"/>
        <scheme val="minor"/>
      </rPr>
      <t xml:space="preserve">Contrato nº : 090/2014 </t>
    </r>
    <r>
      <rPr>
        <sz val="10"/>
        <rFont val="Calibri"/>
        <family val="2"/>
        <scheme val="minor"/>
      </rPr>
      <t xml:space="preserve">     PLAMAX EQUIPAMENTO LTDA</t>
    </r>
  </si>
  <si>
    <t>02.01.00</t>
  </si>
  <si>
    <t>02.03.00</t>
  </si>
  <si>
    <t>02.04.00</t>
  </si>
  <si>
    <r>
      <rPr>
        <b/>
        <sz val="10"/>
        <rFont val="Calibri"/>
        <family val="2"/>
        <scheme val="minor"/>
      </rPr>
      <t xml:space="preserve">Contrato nº : 022/2012 </t>
    </r>
    <r>
      <rPr>
        <sz val="10"/>
        <rFont val="Calibri"/>
        <family val="2"/>
        <scheme val="minor"/>
      </rPr>
      <t xml:space="preserve">     TRANSAMERICA FLATS LTDA</t>
    </r>
  </si>
  <si>
    <t>PC 007/2012</t>
  </si>
  <si>
    <t>PC 009/2012</t>
  </si>
  <si>
    <r>
      <t xml:space="preserve">Contrato nº : 001/2014     </t>
    </r>
    <r>
      <rPr>
        <sz val="10"/>
        <rFont val="Calibri"/>
        <family val="2"/>
        <scheme val="minor"/>
      </rPr>
      <t>ALBUQUERQUE E CORREIA CONSULTORES</t>
    </r>
  </si>
  <si>
    <r>
      <t xml:space="preserve">Contrato nº : 023/2009   </t>
    </r>
    <r>
      <rPr>
        <sz val="10"/>
        <rFont val="Calibri"/>
        <family val="2"/>
        <scheme val="minor"/>
      </rPr>
      <t xml:space="preserve"> NT CONSULT</t>
    </r>
  </si>
  <si>
    <r>
      <rPr>
        <b/>
        <sz val="10"/>
        <rFont val="Calibri"/>
        <family val="2"/>
        <scheme val="minor"/>
      </rPr>
      <t xml:space="preserve">Contrato nº : 094/2014 </t>
    </r>
    <r>
      <rPr>
        <sz val="10"/>
        <rFont val="Calibri"/>
        <family val="2"/>
        <scheme val="minor"/>
      </rPr>
      <t xml:space="preserve">      R &amp; C COMÉRCIO E SERVIÇOS LTDA ME</t>
    </r>
  </si>
  <si>
    <r>
      <rPr>
        <b/>
        <sz val="10"/>
        <rFont val="Calibri"/>
        <family val="2"/>
        <scheme val="minor"/>
      </rPr>
      <t xml:space="preserve">Contrato nº : 111/2014 </t>
    </r>
    <r>
      <rPr>
        <sz val="10"/>
        <rFont val="Calibri"/>
        <family val="2"/>
        <scheme val="minor"/>
      </rPr>
      <t xml:space="preserve">    MXM GRÁFICA E EDITORA LTDA</t>
    </r>
  </si>
  <si>
    <r>
      <t xml:space="preserve">Contrato nº : 106/2014     </t>
    </r>
    <r>
      <rPr>
        <sz val="10"/>
        <rFont val="Calibri"/>
        <family val="2"/>
        <scheme val="minor"/>
      </rPr>
      <t>VB SERVIÇOS COMÉRCIO E ADMINISTRAÇÃO LTDA</t>
    </r>
  </si>
  <si>
    <r>
      <rPr>
        <b/>
        <sz val="10"/>
        <rFont val="Calibri"/>
        <family val="2"/>
        <scheme val="minor"/>
      </rPr>
      <t xml:space="preserve">Contrato nº : 079/2014 </t>
    </r>
    <r>
      <rPr>
        <sz val="10"/>
        <rFont val="Calibri"/>
        <family val="2"/>
        <scheme val="minor"/>
      </rPr>
      <t xml:space="preserve">     PEHR MARES AGENCIA DE VIAGENS E TURISMO LTDA</t>
    </r>
  </si>
  <si>
    <r>
      <rPr>
        <b/>
        <sz val="10"/>
        <rFont val="Calibri"/>
        <family val="2"/>
        <scheme val="minor"/>
      </rPr>
      <t xml:space="preserve">Contrato nº : 073/2014 </t>
    </r>
    <r>
      <rPr>
        <sz val="10"/>
        <rFont val="Calibri"/>
        <family val="2"/>
        <scheme val="minor"/>
      </rPr>
      <t xml:space="preserve">      CR TURISMO LTDA</t>
    </r>
  </si>
  <si>
    <r>
      <rPr>
        <b/>
        <sz val="10"/>
        <rFont val="Calibri"/>
        <family val="2"/>
        <scheme val="minor"/>
      </rPr>
      <t xml:space="preserve">Contrato nº : 074/2014 </t>
    </r>
    <r>
      <rPr>
        <sz val="10"/>
        <rFont val="Calibri"/>
        <family val="2"/>
        <scheme val="minor"/>
      </rPr>
      <t xml:space="preserve">       LAH EVENTOS EIRELI - ME</t>
    </r>
  </si>
  <si>
    <r>
      <rPr>
        <b/>
        <sz val="10"/>
        <rFont val="Calibri"/>
        <family val="2"/>
        <scheme val="minor"/>
      </rPr>
      <t xml:space="preserve">Contrato nº : 099/2014 </t>
    </r>
    <r>
      <rPr>
        <sz val="10"/>
        <rFont val="Calibri"/>
        <family val="2"/>
        <scheme val="minor"/>
      </rPr>
      <t xml:space="preserve">  TRANS – SERVI TRANSPORTES E SERVIÇOS LTDA - ME</t>
    </r>
  </si>
  <si>
    <t>Contratação Direta (CD)</t>
  </si>
  <si>
    <r>
      <rPr>
        <b/>
        <sz val="10"/>
        <rFont val="Calibri"/>
        <family val="2"/>
        <scheme val="minor"/>
      </rPr>
      <t xml:space="preserve">Contrato nº : 076/2014 </t>
    </r>
    <r>
      <rPr>
        <sz val="10"/>
        <rFont val="Calibri"/>
        <family val="2"/>
        <scheme val="minor"/>
      </rPr>
      <t xml:space="preserve">     RIO SOLIMÕES NAVEGAÇÃO E TRANSPORTE LTDA - EPP</t>
    </r>
  </si>
  <si>
    <r>
      <t xml:space="preserve">Contrato nº : 046/2014   </t>
    </r>
    <r>
      <rPr>
        <sz val="10"/>
        <rFont val="Calibri"/>
        <family val="2"/>
        <scheme val="minor"/>
      </rPr>
      <t xml:space="preserve"> ELETROPORT</t>
    </r>
  </si>
  <si>
    <r>
      <t xml:space="preserve">Contrato nº : 082/2014   </t>
    </r>
    <r>
      <rPr>
        <sz val="10"/>
        <rFont val="Calibri"/>
        <family val="2"/>
        <scheme val="minor"/>
      </rPr>
      <t xml:space="preserve"> BRASCOMTI</t>
    </r>
  </si>
  <si>
    <r>
      <t xml:space="preserve">Contrato nº : 009/2015 </t>
    </r>
    <r>
      <rPr>
        <sz val="10"/>
        <rFont val="Calibri"/>
        <family val="2"/>
        <scheme val="minor"/>
      </rPr>
      <t xml:space="preserve"> IRIS TECNOLOGIA DA INFORMAÇÃO</t>
    </r>
  </si>
  <si>
    <t>Publicação  Manifestação de Interesse</t>
  </si>
  <si>
    <r>
      <t xml:space="preserve">Contrato nº : 110/2014     </t>
    </r>
    <r>
      <rPr>
        <sz val="10"/>
        <rFont val="Calibri"/>
        <family val="2"/>
        <scheme val="minor"/>
      </rPr>
      <t>Price Waterhouse Coopers Auditores Independentes - PWC</t>
    </r>
  </si>
  <si>
    <t>03.00.00</t>
  </si>
  <si>
    <r>
      <t xml:space="preserve">Contrato nº : 034/2014   </t>
    </r>
    <r>
      <rPr>
        <sz val="10"/>
        <rFont val="Calibri"/>
        <family val="2"/>
        <scheme val="minor"/>
      </rPr>
      <t xml:space="preserve"> ACTTA SOLUÇÕES EM GESTÃO LTDA</t>
    </r>
  </si>
  <si>
    <t>CONSULTORIAS INDIVIDUAIS</t>
  </si>
  <si>
    <t>Quantidade Estimada de Consultores</t>
  </si>
  <si>
    <t>Assinatura Contrato</t>
  </si>
  <si>
    <r>
      <t>Contrato nº : 045/2014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    </t>
    </r>
    <r>
      <rPr>
        <sz val="10"/>
        <rFont val="Calibri"/>
        <family val="2"/>
        <scheme val="minor"/>
      </rPr>
      <t xml:space="preserve">MARCOS SUASSUNA </t>
    </r>
    <r>
      <rPr>
        <b/>
        <sz val="10"/>
        <rFont val="Calibri"/>
        <family val="2"/>
        <scheme val="minor"/>
      </rPr>
      <t/>
    </r>
  </si>
  <si>
    <r>
      <t>Contrato nº : 24.01/2013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    </t>
    </r>
    <r>
      <rPr>
        <sz val="10"/>
        <rFont val="Calibri"/>
        <family val="2"/>
        <scheme val="minor"/>
      </rPr>
      <t>MARCOS SUASSUNA</t>
    </r>
  </si>
  <si>
    <t xml:space="preserve"> Publicação  Manifestação de Interesse ou do Anúncio</t>
  </si>
  <si>
    <t>Objeto da Transferência</t>
  </si>
  <si>
    <t>Quantidade Estimada de Subprojetos</t>
  </si>
  <si>
    <t>Data de 
Transferência</t>
  </si>
  <si>
    <t>Método  de Revisão</t>
  </si>
  <si>
    <t>Nova Licitação</t>
  </si>
  <si>
    <t>Processo Cancelado</t>
  </si>
  <si>
    <t>Declaração de Aquisição Deserta</t>
  </si>
  <si>
    <t>Recusa de Propostas</t>
  </si>
  <si>
    <t xml:space="preserve">Métodos </t>
  </si>
  <si>
    <t>Consultoria Firmas</t>
  </si>
  <si>
    <t>Seleção Baseada na Qualidade e Custo (SBQC)</t>
  </si>
  <si>
    <t>Seleção Baseada na Qualidade (SBQ)</t>
  </si>
  <si>
    <t>Seleção Baseada nas Qualificações do Consultor (SQC)</t>
  </si>
  <si>
    <t>Seleção Baseada no Menor Custo (SBMC) </t>
  </si>
  <si>
    <t>Seleção Baseada em Orçamento Fixo (SBOF)</t>
  </si>
  <si>
    <t>Bens, Obras e Serviços</t>
  </si>
  <si>
    <t>Licitação Pública Internacional (LPI)</t>
  </si>
  <si>
    <t>Licitação Pública Nacional (LPN)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</si>
  <si>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</si>
  <si>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</si>
  <si>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</si>
  <si>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</si>
  <si>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</si>
  <si>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</si>
  <si>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 xml:space="preserve">Comparação de Qualificações (3 CV) </t>
  </si>
  <si>
    <t xml:space="preserve">PLANO DE AQUISIÇÕES (PA) </t>
  </si>
  <si>
    <t>Contrato de Empréstimo: 2147 OC-BR</t>
  </si>
  <si>
    <r>
      <rPr>
        <b/>
        <sz val="10"/>
        <rFont val="Calibri"/>
        <family val="2"/>
        <scheme val="minor"/>
      </rPr>
      <t xml:space="preserve">Contrato nº : 021/2012 </t>
    </r>
    <r>
      <rPr>
        <sz val="10"/>
        <rFont val="Calibri"/>
        <family val="2"/>
        <scheme val="minor"/>
      </rPr>
      <t xml:space="preserve">     AGENDA COMUNICAÇÃO E SERVIÇOS LTDA</t>
    </r>
  </si>
  <si>
    <t>SECTI</t>
  </si>
  <si>
    <t>CP 001/2016</t>
  </si>
  <si>
    <t>2º trim 2017</t>
  </si>
  <si>
    <t>1ª trim 2016</t>
  </si>
  <si>
    <t>CP 007/2015</t>
  </si>
  <si>
    <t>CP 005/2015</t>
  </si>
  <si>
    <r>
      <rPr>
        <b/>
        <sz val="10"/>
        <rFont val="Calibri"/>
        <family val="2"/>
        <scheme val="minor"/>
      </rPr>
      <t>Autorização de Fornecimento (AF) nº. 30256</t>
    </r>
    <r>
      <rPr>
        <sz val="10"/>
        <rFont val="Calibri"/>
        <family val="2"/>
        <scheme val="minor"/>
      </rPr>
      <t xml:space="preserve"> P.R.L PEREIRA INDÚSTRIA E COM.DE MÓVEIS - ME</t>
    </r>
  </si>
  <si>
    <r>
      <rPr>
        <b/>
        <sz val="10"/>
        <rFont val="Calibri"/>
        <family val="2"/>
        <scheme val="minor"/>
      </rPr>
      <t>Autorização de Fornecimento (AF) nº. 30251</t>
    </r>
    <r>
      <rPr>
        <sz val="10"/>
        <rFont val="Calibri"/>
        <family val="2"/>
        <scheme val="minor"/>
      </rPr>
      <t xml:space="preserve"> F.A MENEZES DA MOTA</t>
    </r>
  </si>
  <si>
    <r>
      <rPr>
        <b/>
        <sz val="10"/>
        <rFont val="Calibri"/>
        <family val="2"/>
        <scheme val="minor"/>
      </rPr>
      <t xml:space="preserve">Contrato nº : 006/2016 </t>
    </r>
    <r>
      <rPr>
        <sz val="10"/>
        <rFont val="Calibri"/>
        <family val="2"/>
        <scheme val="minor"/>
      </rPr>
      <t xml:space="preserve">  ROXTON VEIRA MEIRA ELETRICIDADE E TELECOMUNICAÇÕES ME</t>
    </r>
  </si>
  <si>
    <t>BR-B3129</t>
  </si>
  <si>
    <t>BR-B3130</t>
  </si>
  <si>
    <r>
      <rPr>
        <b/>
        <sz val="10"/>
        <rFont val="Calibri"/>
        <family val="2"/>
        <scheme val="minor"/>
      </rPr>
      <t>Autorização de Fornecimento (AF) nº. 30255</t>
    </r>
    <r>
      <rPr>
        <sz val="10"/>
        <rFont val="Calibri"/>
        <family val="2"/>
        <scheme val="minor"/>
      </rPr>
      <t xml:space="preserve"> AX4B SERVIÇOS DE INFORMÁTICA LTDA - ME</t>
    </r>
  </si>
  <si>
    <t>CP 006/2015</t>
  </si>
  <si>
    <t>Contratação de serviços para execução de reforma das instalações da Unidade Gestora do Programa (UGP).</t>
  </si>
  <si>
    <t>Contratação de serviços para reforma do APL Vitivinicultura</t>
  </si>
  <si>
    <t>Aquisição de bens permanente e materiais de consumo para UGP</t>
  </si>
  <si>
    <t>Contratação de empresa para fornecimento de notebooks</t>
  </si>
  <si>
    <t>Contratação de empresa para fornecimento de monitores</t>
  </si>
  <si>
    <t>Contratação de empresa para fornecimento de geladeira, microondas e projetor multimídia para UGP.</t>
  </si>
  <si>
    <t>Contratação de empresa para fornecimento de ar condicionados para UGP.</t>
  </si>
  <si>
    <t>Contratação de empresa para fornecimento de cadeiras para UGP.</t>
  </si>
  <si>
    <t>Contratação de empresa para fornecimento de arquivos de aço para UGP.</t>
  </si>
  <si>
    <t>Contratação de empresa para fornecimento de mesas e armários para UGP.</t>
  </si>
  <si>
    <t>Contratação de empresa para  fornecimento e instalação de persianas para UGP.</t>
  </si>
  <si>
    <t>Aquisições de bens para manutenção regular das atividades da UGP</t>
  </si>
  <si>
    <t>Aquisição de bens para APL Laticínios</t>
  </si>
  <si>
    <t>Aquisição de bens para APL Vitivinicultura</t>
  </si>
  <si>
    <t xml:space="preserve">Gestão e manutenção das atividades da UGP </t>
  </si>
  <si>
    <t>Contratação de hotel para sediar curso "Relações Intersetoriais Público-Privadas em Governos Estaduais"</t>
  </si>
  <si>
    <t>Contratação de tradução simultânea para o curso "Relações Intersetoriais Público-Privadas em Governos Estaduais"</t>
  </si>
  <si>
    <t>Consultoria de apoio a Missão de Governança</t>
  </si>
  <si>
    <t>Consultoria para manutenção da solução de informática integrada para gestão administrativa e financeira do Programa</t>
  </si>
  <si>
    <t>Aquisição de licenças Windows para computadores da UGP.</t>
  </si>
  <si>
    <t>Contratação de apólice de seguro para os ocupantes de cargos-chave</t>
  </si>
  <si>
    <t>Contratação de serviços diversos para UGP.</t>
  </si>
  <si>
    <t>Autorização para uso dos recursos do empréstimo (despesas de viagens - DIÁRIAS)</t>
  </si>
  <si>
    <t>Autorização para uso dos recursos do empréstimo (despesas para COFFEE BREAK)</t>
  </si>
  <si>
    <t>Contratação de empresa para prestação de serviço de instalação de ar condicionados na UGP.</t>
  </si>
  <si>
    <t>Contratação de empresa para prestação de serviços gráficos.</t>
  </si>
  <si>
    <t>Contratação de empresa para prestação de serviço de combustível.</t>
  </si>
  <si>
    <t>Contratação de empresa para prestação de serviço de fornecimento de hospedagem nacional.</t>
  </si>
  <si>
    <t>Contratação de empresa para prestação de serviço de fornecimento de hospedagem internacional.</t>
  </si>
  <si>
    <t>Contratação de empresa para fornecimento de serviço de táxi.</t>
  </si>
  <si>
    <t>Contratação de empresa para prestação de serviço de locação de veículo.</t>
  </si>
  <si>
    <t xml:space="preserve">Contratação de empresa para prestação de serviço de locação de veículos </t>
  </si>
  <si>
    <t>Contratação de empresa para prestação de serviço de cabeamento, lógica e telefonia da UGP.</t>
  </si>
  <si>
    <t>Contratação de serviços para o APL Laticínios</t>
  </si>
  <si>
    <t>Contratação de serviços para o APL Vitivinicultura</t>
  </si>
  <si>
    <t>Contratação de consultoria para Avaliação Intermediária</t>
  </si>
  <si>
    <t>Contratação de consultoria para Avaliação Final do Programa</t>
  </si>
  <si>
    <t>Contratação de consultoria para elaboração dos Planos de Negócios dos CTs Araripe e Confecção</t>
  </si>
  <si>
    <t>Contratação de consultoria para elaboração dos Planos de Melhoria da Competitividade (PMCs) do APL de Laticínios e do APL de Vitivinicultura e definição do Marco Lógico dos APLs</t>
  </si>
  <si>
    <t xml:space="preserve">Consultoria para levantamento e consolidação das estratégias de desenvolvimento comum dos APLs </t>
  </si>
  <si>
    <t>Contratação de consultoria para Diagnóstico do uso e das necessidades de TIC nos APLs</t>
  </si>
  <si>
    <t>Contratar consultorias diversas para  o  APL Laticínios</t>
  </si>
  <si>
    <t>Contratar consultorias diversas para  o  APL Vitivinicultura</t>
  </si>
  <si>
    <t>Contratação de consultorias diversas para apoio ao Programa.</t>
  </si>
  <si>
    <t>Contratação de consultorias para apoio à gestão e execução das ações do Programa</t>
  </si>
  <si>
    <t>Contratação de Consultoria para atualização dos PMCs do Gesso e Confecção</t>
  </si>
  <si>
    <t>Consultorias especializadas de apoio ao M&amp;A nas área de economia, estatística e sistema de informação.</t>
  </si>
  <si>
    <r>
      <rPr>
        <b/>
        <sz val="10"/>
        <rFont val="Calibri"/>
        <family val="2"/>
        <scheme val="minor"/>
      </rPr>
      <t xml:space="preserve">Contrato nº : 009/2016 </t>
    </r>
    <r>
      <rPr>
        <sz val="10"/>
        <rFont val="Calibri"/>
        <family val="2"/>
        <scheme val="minor"/>
      </rPr>
      <t xml:space="preserve">     AEROMIX AGENCIA DE VIAGENS E TURISMO LTDA</t>
    </r>
  </si>
  <si>
    <t>CP 002/2016</t>
  </si>
  <si>
    <t>BR-B3219</t>
  </si>
  <si>
    <r>
      <rPr>
        <b/>
        <sz val="10"/>
        <rFont val="Calibri"/>
        <family val="2"/>
        <scheme val="minor"/>
      </rPr>
      <t xml:space="preserve">Contrato nº : 011/2016 </t>
    </r>
    <r>
      <rPr>
        <sz val="10"/>
        <rFont val="Calibri"/>
        <family val="2"/>
        <scheme val="minor"/>
      </rPr>
      <t xml:space="preserve">MMR LOCAÇÕES DE AUTOMÓVEIS LTDA      </t>
    </r>
  </si>
  <si>
    <t xml:space="preserve">BR-B2528     </t>
  </si>
  <si>
    <t xml:space="preserve">BR-B3215     </t>
  </si>
  <si>
    <t xml:space="preserve">BR-B3217  </t>
  </si>
  <si>
    <t>3º trim 2014</t>
  </si>
  <si>
    <t>BR-B3220</t>
  </si>
  <si>
    <r>
      <rPr>
        <b/>
        <sz val="10"/>
        <rFont val="Calibri"/>
        <family val="2"/>
        <scheme val="minor"/>
      </rPr>
      <t xml:space="preserve">Contrato nº : 035/2015 </t>
    </r>
    <r>
      <rPr>
        <sz val="10"/>
        <rFont val="Calibri"/>
        <family val="2"/>
        <scheme val="minor"/>
      </rPr>
      <t xml:space="preserve">     MOISES HAMERSKI - EPP</t>
    </r>
  </si>
  <si>
    <t>BR-B3131</t>
  </si>
  <si>
    <t>Contratação de empresa para prestação de serviço de fornecimento de hospedagem internacional,receptivo, translado + seguro</t>
  </si>
  <si>
    <t>Contratação de empresa para prestação de serviço de fornecimento de passagens aéreas.</t>
  </si>
  <si>
    <r>
      <rPr>
        <b/>
        <sz val="10"/>
        <rFont val="Calibri"/>
        <family val="2"/>
        <scheme val="minor"/>
      </rPr>
      <t xml:space="preserve">Contrato nº : 010/2016 </t>
    </r>
    <r>
      <rPr>
        <sz val="10"/>
        <rFont val="Calibri"/>
        <family val="2"/>
        <scheme val="minor"/>
      </rPr>
      <t xml:space="preserve">SUCESSO LOCADORA DE VEÍCULOS LTDA  </t>
    </r>
  </si>
  <si>
    <t>PE 001/2015</t>
  </si>
  <si>
    <t xml:space="preserve">BR-B3176 </t>
  </si>
  <si>
    <t>CP 003/2015</t>
  </si>
  <si>
    <t>Contratação de empresa para fornecimento de bens para os Laboratórios do APL de Confecção</t>
  </si>
  <si>
    <t xml:space="preserve">Contratação de serviços para implementação de estratégias de desenvolvimento comum dos APLs </t>
  </si>
  <si>
    <t>Contratar empresa para desenvolvimento de website do APL do Gesso (eixo 1 APL Gesso)</t>
  </si>
  <si>
    <t>Contratar empresa para elaboração do projeto do Laboratório de Calcinação (Unidade Piloto) no CT Araripe (eixo 3 APL Gesso)</t>
  </si>
  <si>
    <t>Contratar empresa para desenvolvimento de website do APL do Confecção (eixo 1 APL Confecção)</t>
  </si>
  <si>
    <t>Implementar monitoramento de presença on-line para o APL de Confecção (eixo 1 APL Confecção)</t>
  </si>
  <si>
    <t xml:space="preserve">Consultorias para estruturação e apoio ao sistema de M&amp;A do Programa e do registro das lições aprendidas e perspectivas futuras. </t>
  </si>
  <si>
    <t>4 trim 2016</t>
  </si>
  <si>
    <t>1° trim 2016</t>
  </si>
  <si>
    <t>Contratação de consultoria para definição dos PMCs nos APLs</t>
  </si>
  <si>
    <t>Contratação de empresa para divulgação dos resultados do programa.</t>
  </si>
  <si>
    <t>4° trim 2016</t>
  </si>
  <si>
    <t>Programa Conectividade:  Implantação da conectividade em banda larga para os APLs.</t>
  </si>
  <si>
    <t xml:space="preserve">Contratar consultoria para identificar estudos existentes, estruturar e implementar modelo com uso de energias renováveis e  produção mais limpa. </t>
  </si>
  <si>
    <t>Contratação de empresa para fornecimento de materiais de informática para os Laboratórios do CT Araripe/ Gesso</t>
  </si>
  <si>
    <t>Contratação de serviços para reforma da Infraestrutura e dos laboratórios do CT do Gesso.</t>
  </si>
  <si>
    <t>Contratação de serviços para reforma da Infraestrutura e dos Laboratórios CT Moda - Confecção</t>
  </si>
  <si>
    <t xml:space="preserve">Contratação de serviços para reforma para o APL Laticínios </t>
  </si>
  <si>
    <t>Contratação de empresa para fornecimento de bens para os Laboratórios do APL de Gesso.</t>
  </si>
  <si>
    <t>Contratação de empresa para fornecimento de bens para instalações do CT Araripe - Gesso.</t>
  </si>
  <si>
    <t>Contratação de empresa para fornecimento de bens para instalações  do CT Moda - Confecção</t>
  </si>
  <si>
    <t>Consultoria para desenvolver projeto Radar Mercadológico - Confecção.</t>
  </si>
  <si>
    <t>Contratação de três empresas de consultorias para Oficina da Moda - APL Confecção.</t>
  </si>
  <si>
    <t>Contratação de consultoria para a implementaçao do Programa "Inovação em Territórios" para o APL de Gesso.</t>
  </si>
  <si>
    <t>Consultoria para levantamento e consolidação das estratégias de desenvolvimento comum dos APLs (Elaboração de projetos de PD&amp;I).</t>
  </si>
  <si>
    <t>Contratação de consultoria para Oficina da Moda - APL Confecção.</t>
  </si>
  <si>
    <t>Atualizado em: JULHO/2016</t>
  </si>
  <si>
    <t>Seleção Baseada na Qualidade e Custo (SBQC)</t>
  </si>
  <si>
    <t>Consultoria para desenvolver projeto Radar Mercadológico - Radar Mercadológico - Gesso.</t>
  </si>
  <si>
    <t xml:space="preserve">Contratação de consultoria para Diagnóstico do uso e das necessidades de TIC nos APLs </t>
  </si>
  <si>
    <t>Atualização Nº: 2º/2016</t>
  </si>
  <si>
    <t>Capacitação em gestão estratégica da inovação para os 4 APLs.</t>
  </si>
  <si>
    <t>Consultorias para desenvolvimento de programas de imersão empresarial em APLs/Parques Industriais internacionais de referência (APL do Gesso)</t>
  </si>
  <si>
    <t xml:space="preserve">Consultorias para desenvolvimento de programas de imersão empresarial em APLs/Parques Industriais internacionais de referência (APL de Confecção) </t>
  </si>
  <si>
    <t xml:space="preserve">Consultorias para desenvolvimento de programas de imersão empresarial em APLs/Parques Industriais internacionais de referência (Laticinios) </t>
  </si>
  <si>
    <t>Consultorias para desenvolvimento de programas de imersão empresarial em APLs/Parques Industriais internacionais de referência. (Vitivinicultura)</t>
  </si>
  <si>
    <t>Contratação de consultoria para ampliação das ações PMCs dos APLs de Gesso e Confecção</t>
  </si>
  <si>
    <t xml:space="preserve">Consultoria para customização das aplicações estratégicas de TICs nos APLs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</si>
</sst>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6" formatCode="_(&quot;R$ &quot;* #,##0.00_);_(&quot;R$ &quot;* \(#,##0.00\);_(&quot;R$ &quot;* &quot;-&quot;??_);_(@_)"/>
    <numFmt numFmtId="169" formatCode="#,##0.000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8"/>
      <name val="Arial Narrow"/>
      <family val="2"/>
    </font>
    <font>
      <b/>
      <sz val="8"/>
      <color rgb="FFFF0000"/>
      <name val="Arial Narrow"/>
      <family val="2"/>
    </font>
    <font>
      <sz val="8"/>
      <color indexed="9"/>
      <name val="Arial Narrow"/>
      <family val="2"/>
    </font>
    <font>
      <sz val="8"/>
      <name val="Arial Narrow"/>
      <family val="2"/>
    </font>
    <font>
      <sz val="8"/>
      <color theme="0"/>
      <name val="Arial Narrow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3366FF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23" borderId="7" applyNumberFormat="0" applyFont="0" applyAlignment="0" applyProtection="0"/>
  </cellStyleXfs>
  <cellXfs count="253">
    <xf numFmtId="0" fontId="0" fillId="0" borderId="0" xfId="0"/>
    <xf numFmtId="0" fontId="28" fillId="0" borderId="10" xfId="50" applyFont="1" applyFill="1" applyBorder="1" applyAlignment="1">
      <alignment vertical="center" wrapText="1"/>
    </xf>
    <xf numFmtId="0" fontId="32" fillId="0" borderId="0" xfId="0" applyFont="1"/>
    <xf numFmtId="4" fontId="32" fillId="0" borderId="0" xfId="0" applyNumberFormat="1" applyFont="1"/>
    <xf numFmtId="10" fontId="32" fillId="0" borderId="0" xfId="0" applyNumberFormat="1" applyFont="1"/>
    <xf numFmtId="0" fontId="28" fillId="0" borderId="0" xfId="0" applyFont="1"/>
    <xf numFmtId="0" fontId="32" fillId="0" borderId="0" xfId="0" applyFont="1" applyBorder="1"/>
    <xf numFmtId="0" fontId="32" fillId="0" borderId="0" xfId="0" applyFont="1" applyFill="1"/>
    <xf numFmtId="0" fontId="28" fillId="0" borderId="0" xfId="50" applyFont="1" applyFill="1" applyBorder="1" applyAlignment="1">
      <alignment vertical="center" wrapText="1"/>
    </xf>
    <xf numFmtId="4" fontId="26" fillId="0" borderId="0" xfId="50" applyNumberFormat="1" applyFont="1" applyFill="1" applyBorder="1" applyAlignment="1">
      <alignment vertical="center" wrapText="1"/>
    </xf>
    <xf numFmtId="10" fontId="28" fillId="0" borderId="0" xfId="50" applyNumberFormat="1" applyFont="1" applyFill="1" applyBorder="1" applyAlignment="1">
      <alignment vertical="center" wrapText="1"/>
    </xf>
    <xf numFmtId="4" fontId="28" fillId="0" borderId="0" xfId="50" applyNumberFormat="1" applyFont="1" applyFill="1" applyBorder="1" applyAlignment="1">
      <alignment vertical="center" wrapText="1"/>
    </xf>
    <xf numFmtId="4" fontId="28" fillId="0" borderId="10" xfId="50" applyNumberFormat="1" applyFont="1" applyFill="1" applyBorder="1" applyAlignment="1">
      <alignment vertical="center" wrapText="1"/>
    </xf>
    <xf numFmtId="10" fontId="28" fillId="0" borderId="10" xfId="50" applyNumberFormat="1" applyFont="1" applyFill="1" applyBorder="1" applyAlignment="1">
      <alignment vertical="center" wrapText="1"/>
    </xf>
    <xf numFmtId="0" fontId="28" fillId="0" borderId="10" xfId="1" applyFont="1" applyFill="1" applyBorder="1" applyAlignment="1">
      <alignment vertical="center" wrapText="1"/>
    </xf>
    <xf numFmtId="0" fontId="28" fillId="0" borderId="10" xfId="0" applyFont="1" applyBorder="1"/>
    <xf numFmtId="0" fontId="28" fillId="0" borderId="0" xfId="5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26" fillId="0" borderId="0" xfId="50" applyFont="1" applyFill="1" applyBorder="1" applyAlignment="1">
      <alignment horizontal="center" vertical="center" wrapText="1"/>
    </xf>
    <xf numFmtId="4" fontId="26" fillId="0" borderId="0" xfId="50" applyNumberFormat="1" applyFont="1" applyFill="1" applyBorder="1" applyAlignment="1">
      <alignment horizontal="left" vertical="center" wrapText="1"/>
    </xf>
    <xf numFmtId="4" fontId="26" fillId="0" borderId="0" xfId="44" applyNumberFormat="1" applyFont="1" applyFill="1" applyBorder="1" applyAlignment="1">
      <alignment vertical="center" wrapText="1"/>
    </xf>
    <xf numFmtId="0" fontId="32" fillId="0" borderId="0" xfId="0" applyFont="1" applyAlignment="1"/>
    <xf numFmtId="0" fontId="28" fillId="0" borderId="0" xfId="0" applyFont="1" applyAlignment="1"/>
    <xf numFmtId="0" fontId="43" fillId="25" borderId="10" xfId="50" applyFont="1" applyFill="1" applyBorder="1" applyAlignment="1">
      <alignment horizontal="center" vertical="center" wrapText="1"/>
    </xf>
    <xf numFmtId="0" fontId="32" fillId="25" borderId="0" xfId="0" applyFont="1" applyFill="1"/>
    <xf numFmtId="0" fontId="20" fillId="25" borderId="10" xfId="0" applyFont="1" applyFill="1" applyBorder="1" applyAlignment="1">
      <alignment vertical="center" wrapText="1"/>
    </xf>
    <xf numFmtId="10" fontId="20" fillId="25" borderId="10" xfId="50" applyNumberFormat="1" applyFont="1" applyFill="1" applyBorder="1" applyAlignment="1">
      <alignment vertical="center" wrapText="1"/>
    </xf>
    <xf numFmtId="0" fontId="30" fillId="0" borderId="21" xfId="0" applyFont="1" applyFill="1" applyBorder="1" applyAlignment="1">
      <alignment horizontal="center" vertical="center"/>
    </xf>
    <xf numFmtId="0" fontId="30" fillId="0" borderId="33" xfId="0" applyFont="1" applyFill="1" applyBorder="1" applyAlignment="1">
      <alignment horizontal="center" vertical="center"/>
    </xf>
    <xf numFmtId="0" fontId="39" fillId="0" borderId="0" xfId="0" applyFont="1" applyBorder="1"/>
    <xf numFmtId="2" fontId="30" fillId="0" borderId="0" xfId="0" applyNumberFormat="1" applyFont="1" applyFill="1" applyBorder="1"/>
    <xf numFmtId="0" fontId="33" fillId="0" borderId="0" xfId="0" applyFont="1" applyAlignment="1">
      <alignment horizontal="justify" vertical="center"/>
    </xf>
    <xf numFmtId="0" fontId="26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horizontal="justify" vertical="center"/>
    </xf>
    <xf numFmtId="0" fontId="29" fillId="0" borderId="0" xfId="0" applyFont="1" applyAlignment="1">
      <alignment horizontal="left" vertical="center"/>
    </xf>
    <xf numFmtId="0" fontId="39" fillId="0" borderId="0" xfId="0" applyFont="1" applyAlignment="1">
      <alignment horizontal="justify" vertical="center"/>
    </xf>
    <xf numFmtId="0" fontId="41" fillId="0" borderId="0" xfId="0" applyFont="1" applyAlignment="1">
      <alignment horizontal="left" vertical="center"/>
    </xf>
    <xf numFmtId="0" fontId="40" fillId="0" borderId="0" xfId="50" applyFont="1" applyFill="1" applyBorder="1" applyAlignment="1">
      <alignment horizontal="left" vertical="center" wrapText="1"/>
    </xf>
    <xf numFmtId="0" fontId="43" fillId="0" borderId="0" xfId="50" applyFont="1" applyFill="1" applyBorder="1" applyAlignment="1">
      <alignment vertical="center" wrapText="1"/>
    </xf>
    <xf numFmtId="0" fontId="39" fillId="0" borderId="0" xfId="0" applyFont="1"/>
    <xf numFmtId="0" fontId="43" fillId="0" borderId="0" xfId="50" applyFont="1" applyFill="1" applyBorder="1" applyAlignment="1">
      <alignment horizontal="center" vertical="center" wrapText="1"/>
    </xf>
    <xf numFmtId="4" fontId="27" fillId="24" borderId="10" xfId="50" applyNumberFormat="1" applyFont="1" applyFill="1" applyBorder="1" applyAlignment="1">
      <alignment horizontal="center" vertical="center" wrapText="1"/>
    </xf>
    <xf numFmtId="0" fontId="43" fillId="0" borderId="10" xfId="50" applyFont="1" applyFill="1" applyBorder="1" applyAlignment="1">
      <alignment vertical="center" wrapText="1"/>
    </xf>
    <xf numFmtId="4" fontId="27" fillId="24" borderId="10" xfId="50" applyNumberFormat="1" applyFont="1" applyFill="1" applyBorder="1" applyAlignment="1">
      <alignment vertical="center"/>
    </xf>
    <xf numFmtId="0" fontId="27" fillId="24" borderId="10" xfId="50" applyFont="1" applyFill="1" applyBorder="1" applyAlignment="1">
      <alignment vertical="center"/>
    </xf>
    <xf numFmtId="0" fontId="27" fillId="24" borderId="10" xfId="50" applyFont="1" applyFill="1" applyBorder="1" applyAlignment="1">
      <alignment horizontal="center" vertical="center" wrapText="1"/>
    </xf>
    <xf numFmtId="0" fontId="26" fillId="0" borderId="0" xfId="50" applyFont="1" applyFill="1" applyBorder="1" applyAlignment="1">
      <alignment horizontal="left" vertical="center" wrapText="1"/>
    </xf>
    <xf numFmtId="0" fontId="26" fillId="0" borderId="0" xfId="50" applyFont="1" applyFill="1" applyBorder="1" applyAlignment="1">
      <alignment vertical="center" wrapText="1"/>
    </xf>
    <xf numFmtId="0" fontId="28" fillId="0" borderId="10" xfId="50" applyFont="1" applyFill="1" applyBorder="1" applyAlignment="1">
      <alignment horizontal="center" vertical="center" wrapText="1"/>
    </xf>
    <xf numFmtId="0" fontId="20" fillId="25" borderId="24" xfId="50" applyFont="1" applyFill="1" applyBorder="1" applyAlignment="1">
      <alignment vertical="center" wrapText="1"/>
    </xf>
    <xf numFmtId="10" fontId="20" fillId="25" borderId="24" xfId="50" applyNumberFormat="1" applyFont="1" applyFill="1" applyBorder="1" applyAlignment="1">
      <alignment vertical="center" wrapText="1"/>
    </xf>
    <xf numFmtId="169" fontId="26" fillId="0" borderId="0" xfId="50" applyNumberFormat="1" applyFont="1" applyFill="1" applyBorder="1" applyAlignment="1">
      <alignment vertical="center" wrapText="1"/>
    </xf>
    <xf numFmtId="169" fontId="20" fillId="25" borderId="10" xfId="50" applyNumberFormat="1" applyFont="1" applyFill="1" applyBorder="1" applyAlignment="1">
      <alignment vertical="center" wrapText="1"/>
    </xf>
    <xf numFmtId="169" fontId="20" fillId="25" borderId="10" xfId="55" applyNumberFormat="1" applyFont="1" applyFill="1" applyBorder="1" applyAlignment="1">
      <alignment vertical="center"/>
    </xf>
    <xf numFmtId="169" fontId="32" fillId="0" borderId="0" xfId="0" applyNumberFormat="1" applyFont="1"/>
    <xf numFmtId="0" fontId="26" fillId="0" borderId="0" xfId="50" applyFont="1" applyFill="1" applyBorder="1" applyAlignment="1">
      <alignment vertical="center" wrapText="1"/>
    </xf>
    <xf numFmtId="0" fontId="20" fillId="25" borderId="33" xfId="50" applyFont="1" applyFill="1" applyBorder="1" applyAlignment="1">
      <alignment horizontal="center" vertical="center" wrapText="1"/>
    </xf>
    <xf numFmtId="0" fontId="20" fillId="25" borderId="14" xfId="50" applyFont="1" applyFill="1" applyBorder="1" applyAlignment="1">
      <alignment vertical="center" wrapText="1"/>
    </xf>
    <xf numFmtId="0" fontId="30" fillId="25" borderId="17" xfId="0" applyFont="1" applyFill="1" applyBorder="1" applyAlignment="1">
      <alignment horizontal="center" vertical="center"/>
    </xf>
    <xf numFmtId="9" fontId="20" fillId="25" borderId="10" xfId="63" applyFont="1" applyFill="1" applyBorder="1" applyAlignment="1">
      <alignment vertical="center" wrapText="1"/>
    </xf>
    <xf numFmtId="164" fontId="20" fillId="25" borderId="10" xfId="44" applyFont="1" applyFill="1" applyBorder="1" applyAlignment="1">
      <alignment vertical="center" wrapText="1"/>
    </xf>
    <xf numFmtId="0" fontId="43" fillId="25" borderId="22" xfId="50" applyFont="1" applyFill="1" applyBorder="1" applyAlignment="1">
      <alignment horizontal="center" vertical="center" wrapText="1"/>
    </xf>
    <xf numFmtId="164" fontId="22" fillId="25" borderId="20" xfId="50" applyNumberFormat="1" applyFont="1" applyFill="1" applyBorder="1" applyAlignment="1">
      <alignment horizontal="center" vertical="center" wrapText="1"/>
    </xf>
    <xf numFmtId="169" fontId="20" fillId="25" borderId="20" xfId="50" applyNumberFormat="1" applyFont="1" applyFill="1" applyBorder="1" applyAlignment="1">
      <alignment vertical="center" wrapText="1"/>
    </xf>
    <xf numFmtId="0" fontId="20" fillId="25" borderId="20" xfId="50" applyFont="1" applyFill="1" applyBorder="1" applyAlignment="1">
      <alignment vertical="center" wrapText="1"/>
    </xf>
    <xf numFmtId="4" fontId="20" fillId="25" borderId="20" xfId="50" applyNumberFormat="1" applyFont="1" applyFill="1" applyBorder="1" applyAlignment="1">
      <alignment horizontal="center" vertical="center" wrapText="1"/>
    </xf>
    <xf numFmtId="0" fontId="43" fillId="25" borderId="32" xfId="50" applyFont="1" applyFill="1" applyBorder="1" applyAlignment="1">
      <alignment horizontal="center" vertical="center" wrapText="1"/>
    </xf>
    <xf numFmtId="0" fontId="20" fillId="25" borderId="15" xfId="50" applyFont="1" applyFill="1" applyBorder="1" applyAlignment="1">
      <alignment vertical="center" wrapText="1"/>
    </xf>
    <xf numFmtId="164" fontId="22" fillId="25" borderId="15" xfId="50" applyNumberFormat="1" applyFont="1" applyFill="1" applyBorder="1" applyAlignment="1">
      <alignment horizontal="center" vertical="center" wrapText="1"/>
    </xf>
    <xf numFmtId="169" fontId="20" fillId="25" borderId="15" xfId="50" applyNumberFormat="1" applyFont="1" applyFill="1" applyBorder="1" applyAlignment="1">
      <alignment vertical="center" wrapText="1"/>
    </xf>
    <xf numFmtId="10" fontId="20" fillId="25" borderId="15" xfId="50" applyNumberFormat="1" applyFont="1" applyFill="1" applyBorder="1" applyAlignment="1">
      <alignment vertical="center" wrapText="1"/>
    </xf>
    <xf numFmtId="0" fontId="20" fillId="25" borderId="16" xfId="50" applyFont="1" applyFill="1" applyBorder="1" applyAlignment="1">
      <alignment vertical="center" wrapText="1"/>
    </xf>
    <xf numFmtId="0" fontId="20" fillId="25" borderId="10" xfId="1" applyFont="1" applyFill="1" applyBorder="1" applyAlignment="1">
      <alignment vertical="center" wrapText="1"/>
    </xf>
    <xf numFmtId="169" fontId="20" fillId="25" borderId="10" xfId="0" applyNumberFormat="1" applyFont="1" applyFill="1" applyBorder="1" applyAlignment="1">
      <alignment horizontal="right" vertical="center" wrapText="1"/>
    </xf>
    <xf numFmtId="0" fontId="28" fillId="25" borderId="0" xfId="0" applyFont="1" applyFill="1"/>
    <xf numFmtId="169" fontId="20" fillId="25" borderId="10" xfId="44" applyNumberFormat="1" applyFont="1" applyFill="1" applyBorder="1" applyAlignment="1">
      <alignment vertical="center"/>
    </xf>
    <xf numFmtId="0" fontId="20" fillId="25" borderId="21" xfId="50" applyFont="1" applyFill="1" applyBorder="1" applyAlignment="1">
      <alignment vertical="center" wrapText="1"/>
    </xf>
    <xf numFmtId="0" fontId="28" fillId="25" borderId="10" xfId="50" applyFont="1" applyFill="1" applyBorder="1" applyAlignment="1">
      <alignment horizontal="center" vertical="center" wrapText="1"/>
    </xf>
    <xf numFmtId="0" fontId="28" fillId="25" borderId="10" xfId="50" applyFont="1" applyFill="1" applyBorder="1" applyAlignment="1">
      <alignment vertical="center" wrapText="1"/>
    </xf>
    <xf numFmtId="169" fontId="33" fillId="0" borderId="0" xfId="0" applyNumberFormat="1" applyFont="1"/>
    <xf numFmtId="169" fontId="20" fillId="25" borderId="15" xfId="50" applyNumberFormat="1" applyFont="1" applyFill="1" applyBorder="1" applyAlignment="1">
      <alignment horizontal="center" vertical="center" wrapText="1"/>
    </xf>
    <xf numFmtId="0" fontId="20" fillId="25" borderId="29" xfId="0" applyFont="1" applyFill="1" applyBorder="1" applyAlignment="1">
      <alignment horizontal="center"/>
    </xf>
    <xf numFmtId="0" fontId="20" fillId="25" borderId="17" xfId="0" applyFont="1" applyFill="1" applyBorder="1" applyAlignment="1">
      <alignment horizontal="center"/>
    </xf>
    <xf numFmtId="0" fontId="20" fillId="25" borderId="29" xfId="0" applyFont="1" applyFill="1" applyBorder="1" applyAlignment="1">
      <alignment horizontal="center" vertical="center"/>
    </xf>
    <xf numFmtId="0" fontId="20" fillId="25" borderId="17" xfId="0" applyFont="1" applyFill="1" applyBorder="1" applyAlignment="1">
      <alignment horizontal="center" vertical="center"/>
    </xf>
    <xf numFmtId="2" fontId="20" fillId="25" borderId="17" xfId="0" applyNumberFormat="1" applyFont="1" applyFill="1" applyBorder="1" applyAlignment="1">
      <alignment horizontal="center" vertical="center"/>
    </xf>
    <xf numFmtId="4" fontId="20" fillId="25" borderId="10" xfId="0" applyNumberFormat="1" applyFont="1" applyFill="1" applyBorder="1" applyAlignment="1">
      <alignment horizontal="center" vertical="center" wrapText="1"/>
    </xf>
    <xf numFmtId="0" fontId="20" fillId="25" borderId="10" xfId="50" applyFont="1" applyFill="1" applyBorder="1" applyAlignment="1">
      <alignment vertical="center" wrapText="1"/>
    </xf>
    <xf numFmtId="0" fontId="20" fillId="25" borderId="28" xfId="50" applyFont="1" applyFill="1" applyBorder="1" applyAlignment="1">
      <alignment horizontal="center" vertical="center" wrapText="1"/>
    </xf>
    <xf numFmtId="164" fontId="22" fillId="25" borderId="10" xfId="50" applyNumberFormat="1" applyFont="1" applyFill="1" applyBorder="1" applyAlignment="1">
      <alignment horizontal="center" vertical="center" wrapText="1"/>
    </xf>
    <xf numFmtId="0" fontId="20" fillId="25" borderId="21" xfId="50" applyFont="1" applyFill="1" applyBorder="1" applyAlignment="1">
      <alignment horizontal="center" vertical="center" wrapText="1"/>
    </xf>
    <xf numFmtId="0" fontId="20" fillId="25" borderId="10" xfId="50" applyFont="1" applyFill="1" applyBorder="1" applyAlignment="1">
      <alignment horizontal="center" vertical="center" wrapText="1"/>
    </xf>
    <xf numFmtId="0" fontId="31" fillId="27" borderId="11" xfId="0" applyFont="1" applyFill="1" applyBorder="1" applyAlignment="1">
      <alignment horizontal="center" vertical="center"/>
    </xf>
    <xf numFmtId="0" fontId="27" fillId="24" borderId="10" xfId="50" applyFont="1" applyFill="1" applyBorder="1" applyAlignment="1">
      <alignment horizontal="center" vertical="center" wrapText="1"/>
    </xf>
    <xf numFmtId="10" fontId="27" fillId="24" borderId="10" xfId="50" applyNumberFormat="1" applyFont="1" applyFill="1" applyBorder="1" applyAlignment="1">
      <alignment horizontal="center" vertical="center" wrapText="1"/>
    </xf>
    <xf numFmtId="0" fontId="27" fillId="24" borderId="10" xfId="50" applyFont="1" applyFill="1" applyBorder="1" applyAlignment="1">
      <alignment horizontal="center" vertical="center" wrapText="1"/>
    </xf>
    <xf numFmtId="10" fontId="27" fillId="24" borderId="10" xfId="50" applyNumberFormat="1" applyFont="1" applyFill="1" applyBorder="1" applyAlignment="1">
      <alignment horizontal="center" vertical="center" wrapText="1"/>
    </xf>
    <xf numFmtId="0" fontId="20" fillId="25" borderId="10" xfId="50" applyFont="1" applyFill="1" applyBorder="1" applyAlignment="1">
      <alignment horizontal="center" vertical="center" wrapText="1"/>
    </xf>
    <xf numFmtId="4" fontId="20" fillId="25" borderId="10" xfId="50" applyNumberFormat="1" applyFont="1" applyFill="1" applyBorder="1" applyAlignment="1">
      <alignment horizontal="center" vertical="center" wrapText="1"/>
    </xf>
    <xf numFmtId="0" fontId="20" fillId="25" borderId="10" xfId="50" applyFont="1" applyFill="1" applyBorder="1" applyAlignment="1">
      <alignment horizontal="center" vertical="center"/>
    </xf>
    <xf numFmtId="0" fontId="20" fillId="25" borderId="15" xfId="50" applyFont="1" applyFill="1" applyBorder="1" applyAlignment="1">
      <alignment horizontal="center" vertical="center" wrapText="1"/>
    </xf>
    <xf numFmtId="2" fontId="20" fillId="25" borderId="18" xfId="0" applyNumberFormat="1" applyFont="1" applyFill="1" applyBorder="1" applyAlignment="1">
      <alignment horizontal="center" vertical="center"/>
    </xf>
    <xf numFmtId="0" fontId="43" fillId="25" borderId="15" xfId="50" applyFont="1" applyFill="1" applyBorder="1" applyAlignment="1">
      <alignment horizontal="center" vertical="center" wrapText="1"/>
    </xf>
    <xf numFmtId="0" fontId="20" fillId="25" borderId="15" xfId="0" applyFont="1" applyFill="1" applyBorder="1" applyAlignment="1">
      <alignment vertical="center" wrapText="1"/>
    </xf>
    <xf numFmtId="0" fontId="20" fillId="25" borderId="32" xfId="50" applyFont="1" applyFill="1" applyBorder="1" applyAlignment="1">
      <alignment horizontal="center" vertical="center" wrapText="1"/>
    </xf>
    <xf numFmtId="0" fontId="28" fillId="25" borderId="15" xfId="0" applyFont="1" applyFill="1" applyBorder="1"/>
    <xf numFmtId="0" fontId="20" fillId="25" borderId="15" xfId="50" applyFont="1" applyFill="1" applyBorder="1" applyAlignment="1">
      <alignment vertical="center"/>
    </xf>
    <xf numFmtId="0" fontId="20" fillId="25" borderId="15" xfId="50" applyFont="1" applyFill="1" applyBorder="1" applyAlignment="1">
      <alignment horizontal="center" vertical="center" wrapText="1"/>
    </xf>
    <xf numFmtId="169" fontId="24" fillId="25" borderId="15" xfId="0" applyNumberFormat="1" applyFont="1" applyFill="1" applyBorder="1" applyAlignment="1">
      <alignment horizontal="right" vertical="center" wrapText="1"/>
    </xf>
    <xf numFmtId="9" fontId="20" fillId="25" borderId="15" xfId="63" applyFont="1" applyFill="1" applyBorder="1" applyAlignment="1">
      <alignment vertical="center" wrapText="1"/>
    </xf>
    <xf numFmtId="164" fontId="20" fillId="25" borderId="15" xfId="44" applyFont="1" applyFill="1" applyBorder="1" applyAlignment="1">
      <alignment vertical="center" wrapText="1"/>
    </xf>
    <xf numFmtId="0" fontId="20" fillId="25" borderId="15" xfId="50" applyFont="1" applyFill="1" applyBorder="1" applyAlignment="1">
      <alignment horizontal="center" vertical="center"/>
    </xf>
    <xf numFmtId="10" fontId="20" fillId="25" borderId="15" xfId="50" applyNumberFormat="1" applyFont="1" applyFill="1" applyBorder="1" applyAlignment="1">
      <alignment horizontal="center" vertical="center" wrapText="1"/>
    </xf>
    <xf numFmtId="10" fontId="20" fillId="25" borderId="16" xfId="50" applyNumberFormat="1" applyFont="1" applyFill="1" applyBorder="1" applyAlignment="1">
      <alignment vertical="center" wrapText="1"/>
    </xf>
    <xf numFmtId="0" fontId="43" fillId="25" borderId="31" xfId="50" applyFont="1" applyFill="1" applyBorder="1" applyAlignment="1">
      <alignment horizontal="center" vertical="center" wrapText="1"/>
    </xf>
    <xf numFmtId="169" fontId="20" fillId="25" borderId="24" xfId="50" applyNumberFormat="1" applyFont="1" applyFill="1" applyBorder="1" applyAlignment="1">
      <alignment vertical="center" wrapText="1"/>
    </xf>
    <xf numFmtId="14" fontId="20" fillId="25" borderId="24" xfId="50" applyNumberFormat="1" applyFont="1" applyFill="1" applyBorder="1" applyAlignment="1">
      <alignment horizontal="center" vertical="center" wrapText="1"/>
    </xf>
    <xf numFmtId="14" fontId="20" fillId="25" borderId="10" xfId="50" applyNumberFormat="1" applyFont="1" applyFill="1" applyBorder="1" applyAlignment="1">
      <alignment horizontal="center" vertical="center" wrapText="1"/>
    </xf>
    <xf numFmtId="0" fontId="20" fillId="25" borderId="10" xfId="0" applyFont="1" applyFill="1" applyBorder="1" applyAlignment="1"/>
    <xf numFmtId="4" fontId="20" fillId="25" borderId="10" xfId="50" applyNumberFormat="1" applyFont="1" applyFill="1" applyBorder="1" applyAlignment="1">
      <alignment vertical="center" wrapText="1"/>
    </xf>
    <xf numFmtId="164" fontId="22" fillId="25" borderId="24" xfId="50" applyNumberFormat="1" applyFont="1" applyFill="1" applyBorder="1" applyAlignment="1">
      <alignment horizontal="center" vertical="center" wrapText="1"/>
    </xf>
    <xf numFmtId="169" fontId="20" fillId="25" borderId="24" xfId="50" applyNumberFormat="1" applyFont="1" applyFill="1" applyBorder="1" applyAlignment="1">
      <alignment horizontal="right" vertical="center" wrapText="1"/>
    </xf>
    <xf numFmtId="0" fontId="20" fillId="25" borderId="35" xfId="50" applyFont="1" applyFill="1" applyBorder="1" applyAlignment="1">
      <alignment vertical="center" wrapText="1"/>
    </xf>
    <xf numFmtId="164" fontId="20" fillId="25" borderId="10" xfId="50" applyNumberFormat="1" applyFont="1" applyFill="1" applyBorder="1" applyAlignment="1">
      <alignment horizontal="center" vertical="center" wrapText="1"/>
    </xf>
    <xf numFmtId="0" fontId="28" fillId="25" borderId="0" xfId="0" applyFont="1" applyFill="1" applyBorder="1"/>
    <xf numFmtId="0" fontId="1" fillId="25" borderId="21" xfId="0" applyFont="1" applyFill="1" applyBorder="1" applyAlignment="1">
      <alignment vertical="center"/>
    </xf>
    <xf numFmtId="4" fontId="27" fillId="24" borderId="20" xfId="50" applyNumberFormat="1" applyFont="1" applyFill="1" applyBorder="1" applyAlignment="1">
      <alignment horizontal="center" vertical="center" wrapText="1"/>
    </xf>
    <xf numFmtId="10" fontId="27" fillId="24" borderId="20" xfId="50" applyNumberFormat="1" applyFont="1" applyFill="1" applyBorder="1" applyAlignment="1">
      <alignment horizontal="center" vertical="center" wrapText="1"/>
    </xf>
    <xf numFmtId="0" fontId="27" fillId="24" borderId="20" xfId="50" applyFont="1" applyFill="1" applyBorder="1" applyAlignment="1">
      <alignment horizontal="center" vertical="center" wrapText="1"/>
    </xf>
    <xf numFmtId="0" fontId="20" fillId="25" borderId="11" xfId="0" applyFont="1" applyFill="1" applyBorder="1" applyAlignment="1">
      <alignment horizontal="center" vertical="center"/>
    </xf>
    <xf numFmtId="0" fontId="43" fillId="25" borderId="12" xfId="50" applyFont="1" applyFill="1" applyBorder="1" applyAlignment="1">
      <alignment horizontal="center" vertical="center" wrapText="1"/>
    </xf>
    <xf numFmtId="0" fontId="20" fillId="25" borderId="12" xfId="50" applyFont="1" applyFill="1" applyBorder="1" applyAlignment="1">
      <alignment vertical="center" wrapText="1"/>
    </xf>
    <xf numFmtId="0" fontId="20" fillId="25" borderId="12" xfId="50" applyFont="1" applyFill="1" applyBorder="1" applyAlignment="1">
      <alignment horizontal="center" vertical="center" wrapText="1"/>
    </xf>
    <xf numFmtId="4" fontId="20" fillId="25" borderId="12" xfId="50" applyNumberFormat="1" applyFont="1" applyFill="1" applyBorder="1" applyAlignment="1">
      <alignment horizontal="center" vertical="center" wrapText="1"/>
    </xf>
    <xf numFmtId="4" fontId="22" fillId="25" borderId="12" xfId="50" applyNumberFormat="1" applyFont="1" applyFill="1" applyBorder="1" applyAlignment="1">
      <alignment horizontal="center" vertical="center" wrapText="1"/>
    </xf>
    <xf numFmtId="169" fontId="20" fillId="25" borderId="12" xfId="50" applyNumberFormat="1" applyFont="1" applyFill="1" applyBorder="1" applyAlignment="1">
      <alignment vertical="center" wrapText="1"/>
    </xf>
    <xf numFmtId="164" fontId="20" fillId="25" borderId="12" xfId="0" applyNumberFormat="1" applyFont="1" applyFill="1" applyBorder="1" applyAlignment="1"/>
    <xf numFmtId="10" fontId="20" fillId="25" borderId="12" xfId="50" applyNumberFormat="1" applyFont="1" applyFill="1" applyBorder="1" applyAlignment="1">
      <alignment vertical="center" wrapText="1"/>
    </xf>
    <xf numFmtId="0" fontId="20" fillId="25" borderId="13" xfId="50" applyFont="1" applyFill="1" applyBorder="1" applyAlignment="1">
      <alignment vertical="center" wrapText="1"/>
    </xf>
    <xf numFmtId="0" fontId="28" fillId="25" borderId="34" xfId="0" applyFont="1" applyFill="1" applyBorder="1"/>
    <xf numFmtId="0" fontId="20" fillId="25" borderId="10" xfId="50" applyFont="1" applyFill="1" applyBorder="1" applyAlignment="1">
      <alignment horizontal="left" vertical="center" wrapText="1"/>
    </xf>
    <xf numFmtId="0" fontId="22" fillId="25" borderId="10" xfId="50" applyFont="1" applyFill="1" applyBorder="1" applyAlignment="1">
      <alignment vertical="center" wrapText="1"/>
    </xf>
    <xf numFmtId="0" fontId="20" fillId="25" borderId="10" xfId="0" applyFont="1" applyFill="1" applyBorder="1"/>
    <xf numFmtId="0" fontId="20" fillId="25" borderId="10" xfId="0" applyFont="1" applyFill="1" applyBorder="1" applyAlignment="1">
      <alignment horizontal="center"/>
    </xf>
    <xf numFmtId="0" fontId="20" fillId="25" borderId="10" xfId="50" applyFont="1" applyFill="1" applyBorder="1" applyAlignment="1">
      <alignment vertical="center" wrapText="1"/>
    </xf>
    <xf numFmtId="0" fontId="20" fillId="25" borderId="24" xfId="50" applyFont="1" applyFill="1" applyBorder="1" applyAlignment="1">
      <alignment horizontal="center" vertical="center" wrapText="1"/>
    </xf>
    <xf numFmtId="0" fontId="20" fillId="25" borderId="20" xfId="50" applyFont="1" applyFill="1" applyBorder="1" applyAlignment="1">
      <alignment horizontal="center" vertical="center" wrapText="1"/>
    </xf>
    <xf numFmtId="14" fontId="20" fillId="25" borderId="20" xfId="50" applyNumberFormat="1" applyFont="1" applyFill="1" applyBorder="1" applyAlignment="1">
      <alignment horizontal="center" vertical="center" wrapText="1"/>
    </xf>
    <xf numFmtId="0" fontId="20" fillId="25" borderId="20" xfId="50" applyFont="1" applyFill="1" applyBorder="1" applyAlignment="1">
      <alignment horizontal="left" vertical="center" wrapText="1"/>
    </xf>
    <xf numFmtId="0" fontId="20" fillId="25" borderId="10" xfId="0" applyFont="1" applyFill="1" applyBorder="1" applyAlignment="1">
      <alignment horizontal="left" vertical="center" wrapText="1"/>
    </xf>
    <xf numFmtId="0" fontId="43" fillId="25" borderId="24" xfId="50" applyFont="1" applyFill="1" applyBorder="1" applyAlignment="1">
      <alignment horizontal="center" vertical="center" wrapText="1"/>
    </xf>
    <xf numFmtId="0" fontId="22" fillId="25" borderId="24" xfId="50" applyFont="1" applyFill="1" applyBorder="1" applyAlignment="1">
      <alignment vertical="center" wrapText="1"/>
    </xf>
    <xf numFmtId="0" fontId="20" fillId="25" borderId="24" xfId="1" applyFont="1" applyFill="1" applyBorder="1" applyAlignment="1">
      <alignment vertical="center" wrapText="1"/>
    </xf>
    <xf numFmtId="0" fontId="43" fillId="25" borderId="20" xfId="50" applyFont="1" applyFill="1" applyBorder="1" applyAlignment="1">
      <alignment horizontal="center" vertical="center" wrapText="1"/>
    </xf>
    <xf numFmtId="0" fontId="20" fillId="25" borderId="20" xfId="0" applyFont="1" applyFill="1" applyBorder="1" applyAlignment="1">
      <alignment vertical="center" wrapText="1"/>
    </xf>
    <xf numFmtId="169" fontId="20" fillId="25" borderId="20" xfId="0" applyNumberFormat="1" applyFont="1" applyFill="1" applyBorder="1" applyAlignment="1">
      <alignment horizontal="right" vertical="center" wrapText="1"/>
    </xf>
    <xf numFmtId="10" fontId="20" fillId="25" borderId="20" xfId="50" applyNumberFormat="1" applyFont="1" applyFill="1" applyBorder="1" applyAlignment="1">
      <alignment vertical="center" wrapText="1"/>
    </xf>
    <xf numFmtId="0" fontId="20" fillId="25" borderId="36" xfId="50" applyFont="1" applyFill="1" applyBorder="1" applyAlignment="1">
      <alignment vertical="center" wrapText="1"/>
    </xf>
    <xf numFmtId="0" fontId="30" fillId="25" borderId="29" xfId="0" applyFont="1" applyFill="1" applyBorder="1" applyAlignment="1">
      <alignment horizontal="center" vertical="center"/>
    </xf>
    <xf numFmtId="0" fontId="30" fillId="25" borderId="24" xfId="0" applyFont="1" applyFill="1" applyBorder="1" applyAlignment="1"/>
    <xf numFmtId="164" fontId="38" fillId="25" borderId="24" xfId="0" applyNumberFormat="1" applyFont="1" applyFill="1" applyBorder="1" applyAlignment="1"/>
    <xf numFmtId="164" fontId="20" fillId="25" borderId="24" xfId="44" applyNumberFormat="1" applyFont="1" applyFill="1" applyBorder="1" applyAlignment="1">
      <alignment vertical="center" wrapText="1"/>
    </xf>
    <xf numFmtId="9" fontId="20" fillId="25" borderId="24" xfId="63" applyFont="1" applyFill="1" applyBorder="1" applyAlignment="1">
      <alignment vertical="center" wrapText="1"/>
    </xf>
    <xf numFmtId="0" fontId="32" fillId="25" borderId="0" xfId="0" applyFont="1" applyFill="1" applyBorder="1"/>
    <xf numFmtId="164" fontId="20" fillId="25" borderId="24" xfId="44" applyFont="1" applyFill="1" applyBorder="1" applyAlignment="1">
      <alignment vertical="center" wrapText="1"/>
    </xf>
    <xf numFmtId="164" fontId="20" fillId="25" borderId="10" xfId="50" applyNumberFormat="1" applyFont="1" applyFill="1" applyBorder="1" applyAlignment="1">
      <alignment vertical="center" wrapText="1"/>
    </xf>
    <xf numFmtId="169" fontId="20" fillId="25" borderId="10" xfId="44" applyNumberFormat="1" applyFont="1" applyFill="1" applyBorder="1" applyAlignment="1">
      <alignment vertical="center" wrapText="1"/>
    </xf>
    <xf numFmtId="164" fontId="25" fillId="25" borderId="10" xfId="50" applyNumberFormat="1" applyFont="1" applyFill="1" applyBorder="1" applyAlignment="1">
      <alignment vertical="center" wrapText="1"/>
    </xf>
    <xf numFmtId="0" fontId="20" fillId="25" borderId="18" xfId="0" applyFont="1" applyFill="1" applyBorder="1" applyAlignment="1">
      <alignment horizontal="center" vertical="center"/>
    </xf>
    <xf numFmtId="0" fontId="20" fillId="25" borderId="10" xfId="50" applyFont="1" applyFill="1" applyBorder="1" applyAlignment="1">
      <alignment vertical="center" wrapText="1"/>
    </xf>
    <xf numFmtId="0" fontId="20" fillId="25" borderId="10" xfId="50" applyFont="1" applyFill="1" applyBorder="1" applyAlignment="1">
      <alignment horizontal="center" vertical="center" wrapText="1"/>
    </xf>
    <xf numFmtId="10" fontId="20" fillId="25" borderId="15" xfId="50" applyNumberFormat="1" applyFont="1" applyFill="1" applyBorder="1" applyAlignment="1">
      <alignment horizontal="left" vertical="center" wrapText="1"/>
    </xf>
    <xf numFmtId="0" fontId="20" fillId="25" borderId="15" xfId="1" applyFont="1" applyFill="1" applyBorder="1" applyAlignment="1">
      <alignment vertical="center" wrapText="1"/>
    </xf>
    <xf numFmtId="2" fontId="20" fillId="0" borderId="18" xfId="0" applyNumberFormat="1" applyFont="1" applyFill="1" applyBorder="1" applyAlignment="1">
      <alignment horizontal="center" vertical="center"/>
    </xf>
    <xf numFmtId="0" fontId="43" fillId="0" borderId="15" xfId="5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0" borderId="32" xfId="50" applyFont="1" applyFill="1" applyBorder="1" applyAlignment="1">
      <alignment horizontal="center" vertical="center" wrapText="1"/>
    </xf>
    <xf numFmtId="0" fontId="28" fillId="0" borderId="15" xfId="0" applyFont="1" applyFill="1" applyBorder="1"/>
    <xf numFmtId="169" fontId="20" fillId="0" borderId="15" xfId="50" applyNumberFormat="1" applyFont="1" applyFill="1" applyBorder="1" applyAlignment="1">
      <alignment vertical="center" wrapText="1"/>
    </xf>
    <xf numFmtId="10" fontId="20" fillId="0" borderId="15" xfId="50" applyNumberFormat="1" applyFont="1" applyFill="1" applyBorder="1" applyAlignment="1">
      <alignment vertical="center" wrapText="1"/>
    </xf>
    <xf numFmtId="0" fontId="20" fillId="0" borderId="15" xfId="50" applyFont="1" applyFill="1" applyBorder="1" applyAlignment="1">
      <alignment horizontal="center" vertical="center" wrapText="1"/>
    </xf>
    <xf numFmtId="0" fontId="20" fillId="0" borderId="15" xfId="50" applyFont="1" applyFill="1" applyBorder="1" applyAlignment="1">
      <alignment vertical="center" wrapText="1"/>
    </xf>
    <xf numFmtId="0" fontId="20" fillId="0" borderId="15" xfId="50" applyFont="1" applyFill="1" applyBorder="1" applyAlignment="1">
      <alignment vertical="center"/>
    </xf>
    <xf numFmtId="0" fontId="20" fillId="0" borderId="16" xfId="50" applyFont="1" applyFill="1" applyBorder="1" applyAlignment="1">
      <alignment vertical="center" wrapText="1"/>
    </xf>
    <xf numFmtId="0" fontId="28" fillId="0" borderId="39" xfId="0" applyFont="1" applyFill="1" applyBorder="1"/>
    <xf numFmtId="0" fontId="27" fillId="24" borderId="21" xfId="50" applyFont="1" applyFill="1" applyBorder="1" applyAlignment="1">
      <alignment vertical="center"/>
    </xf>
    <xf numFmtId="0" fontId="27" fillId="24" borderId="30" xfId="50" applyFont="1" applyFill="1" applyBorder="1" applyAlignment="1">
      <alignment vertical="center"/>
    </xf>
    <xf numFmtId="0" fontId="27" fillId="24" borderId="22" xfId="50" applyFont="1" applyFill="1" applyBorder="1" applyAlignment="1">
      <alignment vertical="center"/>
    </xf>
    <xf numFmtId="0" fontId="20" fillId="0" borderId="10" xfId="50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169" fontId="20" fillId="0" borderId="10" xfId="50" applyNumberFormat="1" applyFont="1" applyFill="1" applyBorder="1" applyAlignment="1">
      <alignment vertical="center" wrapText="1"/>
    </xf>
    <xf numFmtId="169" fontId="24" fillId="0" borderId="10" xfId="0" applyNumberFormat="1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vertical="center" wrapText="1"/>
    </xf>
    <xf numFmtId="169" fontId="20" fillId="0" borderId="10" xfId="55" applyNumberFormat="1" applyFont="1" applyFill="1" applyBorder="1" applyAlignment="1">
      <alignment vertical="center"/>
    </xf>
    <xf numFmtId="0" fontId="26" fillId="0" borderId="0" xfId="0" applyFont="1" applyFill="1" applyAlignment="1">
      <alignment horizontal="left" vertical="center"/>
    </xf>
    <xf numFmtId="0" fontId="28" fillId="0" borderId="0" xfId="0" applyFont="1" applyFill="1"/>
    <xf numFmtId="0" fontId="20" fillId="25" borderId="21" xfId="50" applyFont="1" applyFill="1" applyBorder="1" applyAlignment="1">
      <alignment horizontal="center" vertical="center" wrapText="1"/>
    </xf>
    <xf numFmtId="0" fontId="20" fillId="25" borderId="22" xfId="50" applyFont="1" applyFill="1" applyBorder="1" applyAlignment="1">
      <alignment horizontal="center" vertical="center" wrapText="1"/>
    </xf>
    <xf numFmtId="0" fontId="20" fillId="0" borderId="21" xfId="50" applyFont="1" applyFill="1" applyBorder="1" applyAlignment="1">
      <alignment horizontal="center" vertical="center"/>
    </xf>
    <xf numFmtId="0" fontId="20" fillId="0" borderId="22" xfId="50" applyFont="1" applyFill="1" applyBorder="1" applyAlignment="1">
      <alignment horizontal="center" vertical="center"/>
    </xf>
    <xf numFmtId="0" fontId="20" fillId="25" borderId="15" xfId="50" applyFont="1" applyFill="1" applyBorder="1" applyAlignment="1">
      <alignment horizontal="center" vertical="center" wrapText="1"/>
    </xf>
    <xf numFmtId="0" fontId="31" fillId="27" borderId="11" xfId="0" applyFont="1" applyFill="1" applyBorder="1" applyAlignment="1">
      <alignment horizontal="center" vertical="center"/>
    </xf>
    <xf numFmtId="0" fontId="31" fillId="27" borderId="17" xfId="0" applyFont="1" applyFill="1" applyBorder="1" applyAlignment="1">
      <alignment horizontal="center" vertical="center"/>
    </xf>
    <xf numFmtId="0" fontId="21" fillId="24" borderId="12" xfId="50" applyFont="1" applyFill="1" applyBorder="1" applyAlignment="1">
      <alignment horizontal="left" vertical="center" wrapText="1"/>
    </xf>
    <xf numFmtId="0" fontId="21" fillId="24" borderId="13" xfId="50" applyFont="1" applyFill="1" applyBorder="1" applyAlignment="1">
      <alignment horizontal="left" vertical="center" wrapText="1"/>
    </xf>
    <xf numFmtId="0" fontId="27" fillId="24" borderId="10" xfId="50" applyFont="1" applyFill="1" applyBorder="1" applyAlignment="1">
      <alignment horizontal="center" vertical="center" wrapText="1"/>
    </xf>
    <xf numFmtId="0" fontId="27" fillId="24" borderId="14" xfId="50" applyFont="1" applyFill="1" applyBorder="1" applyAlignment="1">
      <alignment horizontal="center" vertical="center" wrapText="1"/>
    </xf>
    <xf numFmtId="0" fontId="27" fillId="24" borderId="10" xfId="50" applyFont="1" applyFill="1" applyBorder="1" applyAlignment="1">
      <alignment horizontal="center" vertical="center"/>
    </xf>
    <xf numFmtId="0" fontId="20" fillId="25" borderId="20" xfId="50" applyFont="1" applyFill="1" applyBorder="1" applyAlignment="1">
      <alignment horizontal="center" vertical="center" wrapText="1"/>
    </xf>
    <xf numFmtId="0" fontId="20" fillId="25" borderId="24" xfId="50" applyFont="1" applyFill="1" applyBorder="1" applyAlignment="1">
      <alignment horizontal="center" vertical="center" wrapText="1"/>
    </xf>
    <xf numFmtId="0" fontId="26" fillId="0" borderId="0" xfId="50" applyFont="1" applyFill="1" applyBorder="1" applyAlignment="1">
      <alignment horizontal="left" vertical="center" wrapText="1"/>
    </xf>
    <xf numFmtId="0" fontId="26" fillId="0" borderId="0" xfId="50" applyFont="1" applyFill="1" applyBorder="1" applyAlignment="1">
      <alignment vertical="center" wrapText="1"/>
    </xf>
    <xf numFmtId="0" fontId="21" fillId="24" borderId="12" xfId="50" applyFont="1" applyFill="1" applyBorder="1" applyAlignment="1">
      <alignment vertical="center" wrapText="1"/>
    </xf>
    <xf numFmtId="0" fontId="31" fillId="27" borderId="23" xfId="0" applyFont="1" applyFill="1" applyBorder="1" applyAlignment="1">
      <alignment horizontal="center" vertical="center"/>
    </xf>
    <xf numFmtId="0" fontId="31" fillId="27" borderId="29" xfId="0" applyFont="1" applyFill="1" applyBorder="1" applyAlignment="1">
      <alignment horizontal="center" vertical="center"/>
    </xf>
    <xf numFmtId="0" fontId="27" fillId="24" borderId="10" xfId="50" applyFont="1" applyFill="1" applyBorder="1" applyAlignment="1">
      <alignment vertical="center" wrapText="1"/>
    </xf>
    <xf numFmtId="0" fontId="31" fillId="24" borderId="10" xfId="50" applyFont="1" applyFill="1" applyBorder="1" applyAlignment="1">
      <alignment horizontal="center" vertical="center" wrapText="1"/>
    </xf>
    <xf numFmtId="0" fontId="20" fillId="25" borderId="10" xfId="50" applyFont="1" applyFill="1" applyBorder="1" applyAlignment="1">
      <alignment vertical="center" wrapText="1"/>
    </xf>
    <xf numFmtId="0" fontId="43" fillId="25" borderId="20" xfId="50" applyFont="1" applyFill="1" applyBorder="1" applyAlignment="1">
      <alignment horizontal="center" vertical="center" wrapText="1"/>
    </xf>
    <xf numFmtId="0" fontId="43" fillId="25" borderId="24" xfId="50" applyFont="1" applyFill="1" applyBorder="1" applyAlignment="1">
      <alignment horizontal="center" vertical="center" wrapText="1"/>
    </xf>
    <xf numFmtId="0" fontId="20" fillId="25" borderId="20" xfId="50" applyFont="1" applyFill="1" applyBorder="1" applyAlignment="1">
      <alignment horizontal="left" vertical="center" wrapText="1"/>
    </xf>
    <xf numFmtId="0" fontId="20" fillId="25" borderId="24" xfId="50" applyFont="1" applyFill="1" applyBorder="1" applyAlignment="1">
      <alignment horizontal="left" vertical="center" wrapText="1"/>
    </xf>
    <xf numFmtId="0" fontId="37" fillId="27" borderId="11" xfId="0" applyFont="1" applyFill="1" applyBorder="1" applyAlignment="1">
      <alignment horizontal="center" vertical="center"/>
    </xf>
    <xf numFmtId="0" fontId="37" fillId="27" borderId="17" xfId="0" applyFont="1" applyFill="1" applyBorder="1" applyAlignment="1">
      <alignment horizontal="center" vertical="center"/>
    </xf>
    <xf numFmtId="0" fontId="21" fillId="24" borderId="10" xfId="50" applyFont="1" applyFill="1" applyBorder="1" applyAlignment="1">
      <alignment horizontal="left" vertical="center" wrapText="1"/>
    </xf>
    <xf numFmtId="0" fontId="20" fillId="25" borderId="10" xfId="50" applyFont="1" applyFill="1" applyBorder="1" applyAlignment="1">
      <alignment horizontal="center" vertical="center"/>
    </xf>
    <xf numFmtId="164" fontId="20" fillId="25" borderId="10" xfId="50" applyNumberFormat="1" applyFont="1" applyFill="1" applyBorder="1" applyAlignment="1">
      <alignment horizontal="center" vertical="center"/>
    </xf>
    <xf numFmtId="164" fontId="22" fillId="25" borderId="10" xfId="50" applyNumberFormat="1" applyFont="1" applyFill="1" applyBorder="1" applyAlignment="1">
      <alignment horizontal="center" vertical="center"/>
    </xf>
    <xf numFmtId="0" fontId="20" fillId="25" borderId="10" xfId="50" applyFont="1" applyFill="1" applyBorder="1" applyAlignment="1">
      <alignment horizontal="center" vertical="center" wrapText="1"/>
    </xf>
    <xf numFmtId="0" fontId="20" fillId="25" borderId="21" xfId="50" applyFont="1" applyFill="1" applyBorder="1" applyAlignment="1">
      <alignment horizontal="center" vertical="center"/>
    </xf>
    <xf numFmtId="0" fontId="20" fillId="25" borderId="22" xfId="50" applyFont="1" applyFill="1" applyBorder="1" applyAlignment="1">
      <alignment horizontal="center" vertical="center"/>
    </xf>
    <xf numFmtId="10" fontId="27" fillId="24" borderId="10" xfId="50" applyNumberFormat="1" applyFont="1" applyFill="1" applyBorder="1" applyAlignment="1">
      <alignment horizontal="center" vertical="center" wrapText="1"/>
    </xf>
    <xf numFmtId="0" fontId="20" fillId="25" borderId="37" xfId="50" applyFont="1" applyFill="1" applyBorder="1" applyAlignment="1">
      <alignment horizontal="center" vertical="center" wrapText="1"/>
    </xf>
    <xf numFmtId="0" fontId="20" fillId="25" borderId="38" xfId="50" applyFont="1" applyFill="1" applyBorder="1" applyAlignment="1">
      <alignment horizontal="center" vertical="center" wrapText="1"/>
    </xf>
    <xf numFmtId="4" fontId="20" fillId="25" borderId="10" xfId="50" applyNumberFormat="1" applyFont="1" applyFill="1" applyBorder="1" applyAlignment="1">
      <alignment horizontal="center" vertical="center" wrapText="1"/>
    </xf>
    <xf numFmtId="0" fontId="21" fillId="24" borderId="25" xfId="50" applyFont="1" applyFill="1" applyBorder="1" applyAlignment="1">
      <alignment horizontal="left" vertical="center" wrapText="1"/>
    </xf>
    <xf numFmtId="0" fontId="21" fillId="24" borderId="26" xfId="50" applyFont="1" applyFill="1" applyBorder="1" applyAlignment="1">
      <alignment horizontal="left" vertical="center" wrapText="1"/>
    </xf>
    <xf numFmtId="0" fontId="21" fillId="24" borderId="27" xfId="50" applyFont="1" applyFill="1" applyBorder="1" applyAlignment="1">
      <alignment horizontal="left" vertical="center" wrapText="1"/>
    </xf>
    <xf numFmtId="0" fontId="27" fillId="24" borderId="21" xfId="50" applyFont="1" applyFill="1" applyBorder="1" applyAlignment="1">
      <alignment horizontal="center" vertical="center" wrapText="1"/>
    </xf>
    <xf numFmtId="0" fontId="31" fillId="27" borderId="10" xfId="0" applyFont="1" applyFill="1" applyBorder="1" applyAlignment="1">
      <alignment horizontal="center" vertical="center"/>
    </xf>
    <xf numFmtId="0" fontId="21" fillId="24" borderId="21" xfId="50" applyFont="1" applyFill="1" applyBorder="1" applyAlignment="1">
      <alignment horizontal="left" vertical="center" wrapText="1"/>
    </xf>
    <xf numFmtId="0" fontId="42" fillId="24" borderId="10" xfId="50" applyFont="1" applyFill="1" applyBorder="1" applyAlignment="1">
      <alignment horizontal="center" vertical="center" wrapText="1"/>
    </xf>
    <xf numFmtId="0" fontId="28" fillId="0" borderId="10" xfId="50" applyFont="1" applyFill="1" applyBorder="1" applyAlignment="1">
      <alignment horizontal="center" vertical="center" wrapText="1"/>
    </xf>
    <xf numFmtId="0" fontId="44" fillId="26" borderId="10" xfId="0" applyFont="1" applyFill="1" applyBorder="1" applyAlignment="1">
      <alignment horizontal="center" vertical="center"/>
    </xf>
    <xf numFmtId="0" fontId="28" fillId="0" borderId="10" xfId="1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44" fillId="26" borderId="20" xfId="0" applyFont="1" applyFill="1" applyBorder="1" applyAlignment="1">
      <alignment horizontal="center" vertical="center" wrapText="1"/>
    </xf>
    <xf numFmtId="0" fontId="44" fillId="26" borderId="19" xfId="0" applyFont="1" applyFill="1" applyBorder="1" applyAlignment="1">
      <alignment horizontal="center" vertical="center" wrapText="1"/>
    </xf>
    <xf numFmtId="0" fontId="44" fillId="26" borderId="24" xfId="0" applyFont="1" applyFill="1" applyBorder="1" applyAlignment="1">
      <alignment horizontal="center" vertical="center" wrapText="1"/>
    </xf>
  </cellXfs>
  <cellStyles count="6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cel Built-in Normal" xfId="46"/>
    <cellStyle name="Excel Built-in Normal 1" xfId="47"/>
    <cellStyle name="Excel Built-in Normal 1 2" xfId="58"/>
    <cellStyle name="Excel Built-in Normal 2" xfId="57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Moeda 2" xfId="48"/>
    <cellStyle name="Moeda 2 2" xfId="59"/>
    <cellStyle name="Neutral 2" xfId="37"/>
    <cellStyle name="Normal" xfId="0" builtinId="0"/>
    <cellStyle name="Normal 11" xfId="49"/>
    <cellStyle name="Normal 2" xfId="38"/>
    <cellStyle name="Normal 2 2" xfId="50"/>
    <cellStyle name="Normal 3" xfId="1"/>
    <cellStyle name="Normal 3 2" xfId="45"/>
    <cellStyle name="Normal 7" xfId="51"/>
    <cellStyle name="Normal 9" xfId="52"/>
    <cellStyle name="Note 2" xfId="39"/>
    <cellStyle name="Note 2 2" xfId="64"/>
    <cellStyle name="Output 2" xfId="40"/>
    <cellStyle name="Percent" xfId="63" builtinId="5"/>
    <cellStyle name="Porcentagem 2" xfId="53"/>
    <cellStyle name="Porcentagem 3" xfId="54"/>
    <cellStyle name="Porcentagem 3 2" xfId="60"/>
    <cellStyle name="Porcentagem 4" xfId="62"/>
    <cellStyle name="Title 2" xfId="41"/>
    <cellStyle name="Total 2" xfId="42"/>
    <cellStyle name="Vírgula 2" xfId="56"/>
    <cellStyle name="Vírgula 3" xfId="61"/>
    <cellStyle name="Vírgula 4" xfId="55"/>
    <cellStyle name="Warning Text 2" xfId="43"/>
  </cellStyles>
  <dxfs count="0"/>
  <tableStyles count="0" defaultTableStyle="TableStyleMedium9" defaultPivotStyle="PivotStyleLight16"/>
  <colors>
    <mruColors>
      <color rgb="FF119B28"/>
      <color rgb="FF0E7820"/>
      <color rgb="FF0B6119"/>
      <color rgb="FF052D0C"/>
      <color rgb="FF0CA00C"/>
      <color rgb="FF647B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1"/>
  <sheetViews>
    <sheetView tabSelected="1" zoomScale="80" zoomScaleNormal="80" zoomScaleSheetLayoutView="80" workbookViewId="0">
      <selection activeCell="A7" sqref="A7"/>
    </sheetView>
  </sheetViews>
  <sheetFormatPr defaultColWidth="8.7109375" defaultRowHeight="15.75" x14ac:dyDescent="0.25"/>
  <cols>
    <col min="1" max="1" width="6.28515625" style="2" bestFit="1" customWidth="1"/>
    <col min="2" max="2" width="12.140625" style="40" customWidth="1"/>
    <col min="3" max="3" width="76.85546875" style="2" bestFit="1" customWidth="1"/>
    <col min="4" max="4" width="41.42578125" style="21" bestFit="1" customWidth="1"/>
    <col min="5" max="5" width="33.5703125" style="2" bestFit="1" customWidth="1"/>
    <col min="6" max="6" width="25.140625" style="2" bestFit="1" customWidth="1"/>
    <col min="7" max="7" width="20.28515625" style="2" bestFit="1" customWidth="1"/>
    <col min="8" max="8" width="22.28515625" style="3" customWidth="1"/>
    <col min="9" max="9" width="22.85546875" style="4" bestFit="1" customWidth="1"/>
    <col min="10" max="10" width="22.7109375" style="4" bestFit="1" customWidth="1"/>
    <col min="11" max="11" width="21.5703125" style="2" customWidth="1"/>
    <col min="12" max="12" width="27.140625" style="2" customWidth="1"/>
    <col min="13" max="13" width="21.7109375" style="2" customWidth="1"/>
    <col min="14" max="14" width="21.28515625" style="2" customWidth="1"/>
    <col min="15" max="15" width="19.5703125" style="17" customWidth="1"/>
    <col min="16" max="16" width="19.42578125" style="2" customWidth="1"/>
    <col min="17" max="17" width="17" style="2" customWidth="1"/>
    <col min="18" max="16384" width="8.7109375" style="2"/>
  </cols>
  <sheetData>
    <row r="1" spans="1:17" x14ac:dyDescent="0.25">
      <c r="B1" s="36"/>
    </row>
    <row r="2" spans="1:17" x14ac:dyDescent="0.25">
      <c r="B2" s="31" t="s">
        <v>18</v>
      </c>
    </row>
    <row r="3" spans="1:17" x14ac:dyDescent="0.25">
      <c r="B3" s="32" t="s">
        <v>86</v>
      </c>
      <c r="C3" s="5"/>
      <c r="D3" s="22"/>
      <c r="E3" s="5"/>
      <c r="F3" s="5"/>
    </row>
    <row r="4" spans="1:17" x14ac:dyDescent="0.25">
      <c r="B4" s="33" t="s">
        <v>173</v>
      </c>
    </row>
    <row r="5" spans="1:17" x14ac:dyDescent="0.25">
      <c r="B5" s="33" t="s">
        <v>172</v>
      </c>
    </row>
    <row r="6" spans="1:17" x14ac:dyDescent="0.25">
      <c r="B6" s="34"/>
    </row>
    <row r="7" spans="1:17" x14ac:dyDescent="0.25">
      <c r="A7" s="7"/>
      <c r="B7" s="195" t="s">
        <v>278</v>
      </c>
      <c r="C7" s="196"/>
    </row>
    <row r="8" spans="1:17" x14ac:dyDescent="0.25">
      <c r="A8" s="7"/>
      <c r="B8" s="195" t="s">
        <v>282</v>
      </c>
      <c r="C8" s="196"/>
    </row>
    <row r="9" spans="1:17" x14ac:dyDescent="0.25">
      <c r="A9" s="7"/>
      <c r="B9" s="195" t="s">
        <v>87</v>
      </c>
      <c r="C9" s="196"/>
    </row>
    <row r="10" spans="1:17" x14ac:dyDescent="0.25">
      <c r="B10" s="35" t="s">
        <v>88</v>
      </c>
    </row>
    <row r="11" spans="1:17" x14ac:dyDescent="0.25">
      <c r="B11" s="37"/>
    </row>
    <row r="12" spans="1:17" ht="15.75" customHeight="1" x14ac:dyDescent="0.25">
      <c r="A12" s="6"/>
      <c r="B12" s="211" t="s">
        <v>89</v>
      </c>
      <c r="C12" s="211"/>
      <c r="D12" s="212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</row>
    <row r="13" spans="1:17" ht="15.75" customHeight="1" thickBot="1" x14ac:dyDescent="0.3">
      <c r="B13" s="38"/>
      <c r="C13" s="47"/>
      <c r="D13" s="48"/>
      <c r="E13" s="47"/>
      <c r="F13" s="47"/>
      <c r="G13" s="47"/>
      <c r="H13" s="19"/>
      <c r="I13" s="47"/>
      <c r="J13" s="47"/>
      <c r="K13" s="47"/>
      <c r="L13" s="47"/>
      <c r="M13" s="47"/>
      <c r="N13" s="47"/>
      <c r="O13" s="18"/>
      <c r="P13" s="47"/>
      <c r="Q13" s="47"/>
    </row>
    <row r="14" spans="1:17" ht="19.5" customHeight="1" x14ac:dyDescent="0.25">
      <c r="A14" s="93">
        <v>1</v>
      </c>
      <c r="B14" s="204" t="s">
        <v>0</v>
      </c>
      <c r="C14" s="204"/>
      <c r="D14" s="213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5"/>
    </row>
    <row r="15" spans="1:17" ht="23.25" customHeight="1" x14ac:dyDescent="0.25">
      <c r="A15" s="214"/>
      <c r="B15" s="206" t="s">
        <v>90</v>
      </c>
      <c r="C15" s="206" t="s">
        <v>91</v>
      </c>
      <c r="D15" s="216" t="s">
        <v>92</v>
      </c>
      <c r="E15" s="206" t="s">
        <v>93</v>
      </c>
      <c r="F15" s="206" t="s">
        <v>94</v>
      </c>
      <c r="G15" s="206" t="s">
        <v>95</v>
      </c>
      <c r="H15" s="186" t="s">
        <v>96</v>
      </c>
      <c r="I15" s="187"/>
      <c r="J15" s="188"/>
      <c r="K15" s="217" t="s">
        <v>97</v>
      </c>
      <c r="L15" s="206" t="s">
        <v>98</v>
      </c>
      <c r="M15" s="206" t="s">
        <v>99</v>
      </c>
      <c r="N15" s="206"/>
      <c r="O15" s="206" t="s">
        <v>100</v>
      </c>
      <c r="P15" s="206" t="s">
        <v>58</v>
      </c>
      <c r="Q15" s="207" t="s">
        <v>57</v>
      </c>
    </row>
    <row r="16" spans="1:17" ht="74.25" customHeight="1" x14ac:dyDescent="0.25">
      <c r="A16" s="215"/>
      <c r="B16" s="206"/>
      <c r="C16" s="206"/>
      <c r="D16" s="206"/>
      <c r="E16" s="206"/>
      <c r="F16" s="206"/>
      <c r="G16" s="206"/>
      <c r="H16" s="42" t="s">
        <v>101</v>
      </c>
      <c r="I16" s="95" t="s">
        <v>102</v>
      </c>
      <c r="J16" s="95" t="s">
        <v>103</v>
      </c>
      <c r="K16" s="217"/>
      <c r="L16" s="206"/>
      <c r="M16" s="94" t="s">
        <v>104</v>
      </c>
      <c r="N16" s="94" t="s">
        <v>7</v>
      </c>
      <c r="O16" s="206"/>
      <c r="P16" s="206"/>
      <c r="Q16" s="207"/>
    </row>
    <row r="17" spans="1:17" s="75" customFormat="1" ht="33" customHeight="1" x14ac:dyDescent="0.25">
      <c r="A17" s="82">
        <v>1.1000000000000001</v>
      </c>
      <c r="B17" s="115" t="s">
        <v>175</v>
      </c>
      <c r="C17" s="50" t="s">
        <v>188</v>
      </c>
      <c r="D17" s="50" t="s">
        <v>59</v>
      </c>
      <c r="E17" s="50" t="s">
        <v>5</v>
      </c>
      <c r="F17" s="50"/>
      <c r="G17" s="146" t="s">
        <v>17</v>
      </c>
      <c r="H17" s="116">
        <v>26</v>
      </c>
      <c r="I17" s="51">
        <v>1</v>
      </c>
      <c r="J17" s="51"/>
      <c r="K17" s="57" t="s">
        <v>105</v>
      </c>
      <c r="L17" s="50" t="s">
        <v>3</v>
      </c>
      <c r="M17" s="117">
        <v>41656</v>
      </c>
      <c r="N17" s="117">
        <v>41753</v>
      </c>
      <c r="O17" s="57"/>
      <c r="P17" s="98" t="s">
        <v>60</v>
      </c>
      <c r="Q17" s="58" t="s">
        <v>61</v>
      </c>
    </row>
    <row r="18" spans="1:17" s="75" customFormat="1" ht="30" customHeight="1" x14ac:dyDescent="0.25">
      <c r="A18" s="83">
        <v>1.2</v>
      </c>
      <c r="B18" s="62" t="s">
        <v>175</v>
      </c>
      <c r="C18" s="88" t="s">
        <v>267</v>
      </c>
      <c r="D18" s="88"/>
      <c r="E18" s="88" t="s">
        <v>5</v>
      </c>
      <c r="F18" s="50"/>
      <c r="G18" s="63"/>
      <c r="H18" s="64">
        <v>60</v>
      </c>
      <c r="I18" s="26">
        <v>1</v>
      </c>
      <c r="J18" s="51"/>
      <c r="K18" s="91" t="s">
        <v>106</v>
      </c>
      <c r="L18" s="88" t="s">
        <v>2</v>
      </c>
      <c r="M18" s="92" t="s">
        <v>48</v>
      </c>
      <c r="N18" s="92" t="s">
        <v>48</v>
      </c>
      <c r="O18" s="57"/>
      <c r="P18" s="88"/>
      <c r="Q18" s="58" t="s">
        <v>63</v>
      </c>
    </row>
    <row r="19" spans="1:17" s="75" customFormat="1" ht="37.9" customHeight="1" x14ac:dyDescent="0.25">
      <c r="A19" s="82">
        <v>1.3</v>
      </c>
      <c r="B19" s="62" t="s">
        <v>175</v>
      </c>
      <c r="C19" s="88" t="s">
        <v>268</v>
      </c>
      <c r="D19" s="88"/>
      <c r="E19" s="65" t="s">
        <v>5</v>
      </c>
      <c r="F19" s="88"/>
      <c r="G19" s="66"/>
      <c r="H19" s="64">
        <v>130</v>
      </c>
      <c r="I19" s="26">
        <v>1</v>
      </c>
      <c r="J19" s="26"/>
      <c r="K19" s="91" t="s">
        <v>106</v>
      </c>
      <c r="L19" s="88" t="s">
        <v>2</v>
      </c>
      <c r="M19" s="92" t="s">
        <v>48</v>
      </c>
      <c r="N19" s="92" t="s">
        <v>48</v>
      </c>
      <c r="O19" s="91"/>
      <c r="P19" s="88"/>
      <c r="Q19" s="58" t="s">
        <v>63</v>
      </c>
    </row>
    <row r="20" spans="1:17" s="75" customFormat="1" ht="27" customHeight="1" x14ac:dyDescent="0.25">
      <c r="A20" s="83">
        <v>1.4</v>
      </c>
      <c r="B20" s="62" t="s">
        <v>175</v>
      </c>
      <c r="C20" s="88" t="s">
        <v>269</v>
      </c>
      <c r="D20" s="88"/>
      <c r="E20" s="88" t="s">
        <v>5</v>
      </c>
      <c r="F20" s="88"/>
      <c r="G20" s="90"/>
      <c r="H20" s="64">
        <v>250</v>
      </c>
      <c r="I20" s="26">
        <v>1</v>
      </c>
      <c r="J20" s="26"/>
      <c r="K20" s="91" t="s">
        <v>106</v>
      </c>
      <c r="L20" s="88" t="s">
        <v>2</v>
      </c>
      <c r="M20" s="92" t="s">
        <v>48</v>
      </c>
      <c r="N20" s="92" t="s">
        <v>48</v>
      </c>
      <c r="O20" s="91"/>
      <c r="P20" s="88"/>
      <c r="Q20" s="58" t="s">
        <v>63</v>
      </c>
    </row>
    <row r="21" spans="1:17" s="24" customFormat="1" ht="33" customHeight="1" thickBot="1" x14ac:dyDescent="0.3">
      <c r="A21" s="82">
        <v>1.5</v>
      </c>
      <c r="B21" s="67" t="s">
        <v>175</v>
      </c>
      <c r="C21" s="68" t="s">
        <v>189</v>
      </c>
      <c r="D21" s="68"/>
      <c r="E21" s="68" t="s">
        <v>5</v>
      </c>
      <c r="F21" s="68"/>
      <c r="G21" s="69"/>
      <c r="H21" s="70">
        <v>50</v>
      </c>
      <c r="I21" s="71">
        <v>1</v>
      </c>
      <c r="J21" s="71"/>
      <c r="K21" s="81" t="s">
        <v>106</v>
      </c>
      <c r="L21" s="68" t="s">
        <v>2</v>
      </c>
      <c r="M21" s="101" t="s">
        <v>48</v>
      </c>
      <c r="N21" s="101" t="s">
        <v>48</v>
      </c>
      <c r="O21" s="89"/>
      <c r="P21" s="68"/>
      <c r="Q21" s="72" t="s">
        <v>63</v>
      </c>
    </row>
    <row r="22" spans="1:17" ht="26.25" customHeight="1" x14ac:dyDescent="0.25">
      <c r="A22" s="7"/>
      <c r="B22" s="39"/>
      <c r="C22" s="8"/>
      <c r="D22" s="8"/>
      <c r="E22" s="8"/>
      <c r="F22" s="8"/>
      <c r="G22" s="16" t="s">
        <v>1</v>
      </c>
      <c r="H22" s="52">
        <f>SUM(H17:H21)</f>
        <v>516</v>
      </c>
      <c r="I22" s="10"/>
      <c r="J22" s="10"/>
      <c r="K22" s="8"/>
      <c r="L22" s="8"/>
      <c r="M22" s="8"/>
      <c r="N22" s="8"/>
      <c r="O22" s="16"/>
      <c r="P22" s="8"/>
      <c r="Q22" s="8"/>
    </row>
    <row r="23" spans="1:17" ht="16.149999999999999" customHeight="1" thickBot="1" x14ac:dyDescent="0.3">
      <c r="A23" s="7"/>
      <c r="C23" s="7"/>
      <c r="D23" s="2"/>
    </row>
    <row r="24" spans="1:17" ht="15.6" customHeight="1" x14ac:dyDescent="0.25">
      <c r="A24" s="202">
        <v>2</v>
      </c>
      <c r="B24" s="204" t="s">
        <v>8</v>
      </c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5"/>
    </row>
    <row r="25" spans="1:17" ht="15" customHeight="1" x14ac:dyDescent="0.25">
      <c r="A25" s="203"/>
      <c r="B25" s="206" t="s">
        <v>90</v>
      </c>
      <c r="C25" s="206" t="s">
        <v>91</v>
      </c>
      <c r="D25" s="206" t="s">
        <v>92</v>
      </c>
      <c r="E25" s="206" t="s">
        <v>93</v>
      </c>
      <c r="F25" s="206" t="s">
        <v>94</v>
      </c>
      <c r="G25" s="206" t="s">
        <v>95</v>
      </c>
      <c r="H25" s="208" t="s">
        <v>6</v>
      </c>
      <c r="I25" s="208"/>
      <c r="J25" s="208"/>
      <c r="K25" s="206" t="s">
        <v>97</v>
      </c>
      <c r="L25" s="206" t="s">
        <v>107</v>
      </c>
      <c r="M25" s="206" t="s">
        <v>108</v>
      </c>
      <c r="N25" s="206"/>
      <c r="O25" s="206" t="s">
        <v>109</v>
      </c>
      <c r="P25" s="206" t="s">
        <v>58</v>
      </c>
      <c r="Q25" s="207" t="s">
        <v>57</v>
      </c>
    </row>
    <row r="26" spans="1:17" ht="65.25" customHeight="1" x14ac:dyDescent="0.25">
      <c r="A26" s="203"/>
      <c r="B26" s="206"/>
      <c r="C26" s="206"/>
      <c r="D26" s="206"/>
      <c r="E26" s="206"/>
      <c r="F26" s="206"/>
      <c r="G26" s="206"/>
      <c r="H26" s="42" t="s">
        <v>101</v>
      </c>
      <c r="I26" s="95" t="s">
        <v>102</v>
      </c>
      <c r="J26" s="95" t="s">
        <v>103</v>
      </c>
      <c r="K26" s="206"/>
      <c r="L26" s="206"/>
      <c r="M26" s="94" t="s">
        <v>104</v>
      </c>
      <c r="N26" s="94" t="s">
        <v>7</v>
      </c>
      <c r="O26" s="206"/>
      <c r="P26" s="206"/>
      <c r="Q26" s="207"/>
    </row>
    <row r="27" spans="1:17" s="75" customFormat="1" ht="43.15" customHeight="1" x14ac:dyDescent="0.25">
      <c r="A27" s="84">
        <v>2.1</v>
      </c>
      <c r="B27" s="23" t="s">
        <v>175</v>
      </c>
      <c r="C27" s="145" t="s">
        <v>191</v>
      </c>
      <c r="D27" s="145" t="s">
        <v>110</v>
      </c>
      <c r="E27" s="145" t="s">
        <v>111</v>
      </c>
      <c r="F27" s="98"/>
      <c r="G27" s="98" t="s">
        <v>19</v>
      </c>
      <c r="H27" s="53">
        <v>7</v>
      </c>
      <c r="I27" s="26">
        <v>1</v>
      </c>
      <c r="J27" s="26"/>
      <c r="K27" s="98" t="s">
        <v>105</v>
      </c>
      <c r="L27" s="145" t="s">
        <v>112</v>
      </c>
      <c r="M27" s="118">
        <v>41792</v>
      </c>
      <c r="N27" s="118">
        <v>41880</v>
      </c>
      <c r="O27" s="98"/>
      <c r="P27" s="145" t="s">
        <v>64</v>
      </c>
      <c r="Q27" s="58" t="s">
        <v>61</v>
      </c>
    </row>
    <row r="28" spans="1:17" s="75" customFormat="1" ht="30.75" customHeight="1" x14ac:dyDescent="0.25">
      <c r="A28" s="85">
        <v>2.2000000000000002</v>
      </c>
      <c r="B28" s="23" t="s">
        <v>175</v>
      </c>
      <c r="C28" s="145" t="s">
        <v>192</v>
      </c>
      <c r="D28" s="145" t="s">
        <v>113</v>
      </c>
      <c r="E28" s="145" t="s">
        <v>111</v>
      </c>
      <c r="F28" s="98"/>
      <c r="G28" s="98" t="s">
        <v>19</v>
      </c>
      <c r="H28" s="53">
        <v>1</v>
      </c>
      <c r="I28" s="26">
        <v>1</v>
      </c>
      <c r="J28" s="26"/>
      <c r="K28" s="98" t="s">
        <v>105</v>
      </c>
      <c r="L28" s="145" t="s">
        <v>112</v>
      </c>
      <c r="M28" s="118">
        <v>41792</v>
      </c>
      <c r="N28" s="118">
        <v>41880</v>
      </c>
      <c r="O28" s="98"/>
      <c r="P28" s="145" t="s">
        <v>65</v>
      </c>
      <c r="Q28" s="58" t="s">
        <v>61</v>
      </c>
    </row>
    <row r="29" spans="1:17" s="75" customFormat="1" ht="32.25" customHeight="1" x14ac:dyDescent="0.25">
      <c r="A29" s="85">
        <v>2.2999999999999998</v>
      </c>
      <c r="B29" s="23" t="s">
        <v>175</v>
      </c>
      <c r="C29" s="145" t="s">
        <v>193</v>
      </c>
      <c r="D29" s="145" t="s">
        <v>114</v>
      </c>
      <c r="E29" s="145" t="s">
        <v>111</v>
      </c>
      <c r="F29" s="98"/>
      <c r="G29" s="98" t="s">
        <v>22</v>
      </c>
      <c r="H29" s="53">
        <v>3.5</v>
      </c>
      <c r="I29" s="26">
        <v>1</v>
      </c>
      <c r="J29" s="26"/>
      <c r="K29" s="98" t="s">
        <v>105</v>
      </c>
      <c r="L29" s="145" t="s">
        <v>112</v>
      </c>
      <c r="M29" s="118">
        <v>41879</v>
      </c>
      <c r="N29" s="118">
        <v>42033</v>
      </c>
      <c r="O29" s="98"/>
      <c r="P29" s="145" t="s">
        <v>66</v>
      </c>
      <c r="Q29" s="58" t="s">
        <v>61</v>
      </c>
    </row>
    <row r="30" spans="1:17" s="75" customFormat="1" ht="42" customHeight="1" x14ac:dyDescent="0.25">
      <c r="A30" s="85">
        <v>2.4</v>
      </c>
      <c r="B30" s="23" t="s">
        <v>175</v>
      </c>
      <c r="C30" s="145" t="s">
        <v>194</v>
      </c>
      <c r="D30" s="145" t="s">
        <v>115</v>
      </c>
      <c r="E30" s="145" t="s">
        <v>111</v>
      </c>
      <c r="F30" s="98"/>
      <c r="G30" s="98" t="s">
        <v>20</v>
      </c>
      <c r="H30" s="53">
        <v>3</v>
      </c>
      <c r="I30" s="26">
        <v>1</v>
      </c>
      <c r="J30" s="26"/>
      <c r="K30" s="98" t="s">
        <v>105</v>
      </c>
      <c r="L30" s="145" t="s">
        <v>112</v>
      </c>
      <c r="M30" s="118">
        <v>41830</v>
      </c>
      <c r="N30" s="118">
        <v>41963</v>
      </c>
      <c r="O30" s="98"/>
      <c r="P30" s="145" t="s">
        <v>67</v>
      </c>
      <c r="Q30" s="58" t="s">
        <v>61</v>
      </c>
    </row>
    <row r="31" spans="1:17" s="75" customFormat="1" ht="31.5" customHeight="1" x14ac:dyDescent="0.25">
      <c r="A31" s="85">
        <v>2.5</v>
      </c>
      <c r="B31" s="23" t="s">
        <v>175</v>
      </c>
      <c r="C31" s="145" t="s">
        <v>194</v>
      </c>
      <c r="D31" s="145" t="s">
        <v>116</v>
      </c>
      <c r="E31" s="145" t="s">
        <v>111</v>
      </c>
      <c r="F31" s="98"/>
      <c r="G31" s="98" t="s">
        <v>20</v>
      </c>
      <c r="H31" s="53">
        <v>3.5</v>
      </c>
      <c r="I31" s="26">
        <v>1</v>
      </c>
      <c r="J31" s="26"/>
      <c r="K31" s="98" t="s">
        <v>105</v>
      </c>
      <c r="L31" s="145" t="s">
        <v>112</v>
      </c>
      <c r="M31" s="118">
        <v>41830</v>
      </c>
      <c r="N31" s="118">
        <v>41900</v>
      </c>
      <c r="O31" s="98"/>
      <c r="P31" s="145" t="s">
        <v>67</v>
      </c>
      <c r="Q31" s="58" t="s">
        <v>61</v>
      </c>
    </row>
    <row r="32" spans="1:17" s="75" customFormat="1" ht="33" customHeight="1" x14ac:dyDescent="0.25">
      <c r="A32" s="85">
        <v>2.6</v>
      </c>
      <c r="B32" s="23" t="s">
        <v>175</v>
      </c>
      <c r="C32" s="145" t="s">
        <v>195</v>
      </c>
      <c r="D32" s="145" t="s">
        <v>36</v>
      </c>
      <c r="E32" s="145" t="s">
        <v>111</v>
      </c>
      <c r="F32" s="98"/>
      <c r="G32" s="98" t="s">
        <v>21</v>
      </c>
      <c r="H32" s="53">
        <v>7.5</v>
      </c>
      <c r="I32" s="26">
        <v>1</v>
      </c>
      <c r="J32" s="26"/>
      <c r="K32" s="98" t="s">
        <v>105</v>
      </c>
      <c r="L32" s="145" t="s">
        <v>112</v>
      </c>
      <c r="M32" s="118">
        <v>42044</v>
      </c>
      <c r="N32" s="98" t="s">
        <v>45</v>
      </c>
      <c r="O32" s="98"/>
      <c r="P32" s="145" t="s">
        <v>184</v>
      </c>
      <c r="Q32" s="58" t="s">
        <v>61</v>
      </c>
    </row>
    <row r="33" spans="1:17" s="75" customFormat="1" ht="33" customHeight="1" x14ac:dyDescent="0.25">
      <c r="A33" s="84">
        <v>2.7</v>
      </c>
      <c r="B33" s="23" t="s">
        <v>175</v>
      </c>
      <c r="C33" s="145" t="s">
        <v>196</v>
      </c>
      <c r="D33" s="145" t="s">
        <v>37</v>
      </c>
      <c r="E33" s="145" t="s">
        <v>111</v>
      </c>
      <c r="F33" s="98"/>
      <c r="G33" s="98" t="s">
        <v>21</v>
      </c>
      <c r="H33" s="53">
        <v>0.5</v>
      </c>
      <c r="I33" s="26">
        <v>1</v>
      </c>
      <c r="J33" s="26"/>
      <c r="K33" s="98" t="s">
        <v>105</v>
      </c>
      <c r="L33" s="145" t="s">
        <v>112</v>
      </c>
      <c r="M33" s="118">
        <v>42044</v>
      </c>
      <c r="N33" s="98" t="s">
        <v>45</v>
      </c>
      <c r="O33" s="98"/>
      <c r="P33" s="145" t="s">
        <v>185</v>
      </c>
      <c r="Q33" s="58" t="s">
        <v>61</v>
      </c>
    </row>
    <row r="34" spans="1:17" s="75" customFormat="1" ht="34.5" customHeight="1" x14ac:dyDescent="0.25">
      <c r="A34" s="85">
        <v>2.8</v>
      </c>
      <c r="B34" s="23" t="s">
        <v>175</v>
      </c>
      <c r="C34" s="145" t="s">
        <v>197</v>
      </c>
      <c r="D34" s="145" t="s">
        <v>181</v>
      </c>
      <c r="E34" s="145" t="s">
        <v>82</v>
      </c>
      <c r="F34" s="145"/>
      <c r="G34" s="98" t="s">
        <v>179</v>
      </c>
      <c r="H34" s="53">
        <v>5</v>
      </c>
      <c r="I34" s="26">
        <v>1</v>
      </c>
      <c r="J34" s="26"/>
      <c r="K34" s="98" t="s">
        <v>105</v>
      </c>
      <c r="L34" s="145" t="s">
        <v>2</v>
      </c>
      <c r="M34" s="98" t="s">
        <v>47</v>
      </c>
      <c r="N34" s="118">
        <v>42437</v>
      </c>
      <c r="O34" s="98"/>
      <c r="P34" s="145" t="s">
        <v>243</v>
      </c>
      <c r="Q34" s="58" t="s">
        <v>61</v>
      </c>
    </row>
    <row r="35" spans="1:17" s="75" customFormat="1" ht="32.25" customHeight="1" x14ac:dyDescent="0.25">
      <c r="A35" s="85">
        <v>2.9</v>
      </c>
      <c r="B35" s="23" t="s">
        <v>175</v>
      </c>
      <c r="C35" s="145" t="s">
        <v>198</v>
      </c>
      <c r="D35" s="145" t="s">
        <v>182</v>
      </c>
      <c r="E35" s="145" t="s">
        <v>82</v>
      </c>
      <c r="F35" s="145"/>
      <c r="G35" s="98" t="s">
        <v>180</v>
      </c>
      <c r="H35" s="53">
        <v>2</v>
      </c>
      <c r="I35" s="26">
        <v>1</v>
      </c>
      <c r="J35" s="26"/>
      <c r="K35" s="98" t="s">
        <v>105</v>
      </c>
      <c r="L35" s="145" t="s">
        <v>2</v>
      </c>
      <c r="M35" s="98" t="s">
        <v>47</v>
      </c>
      <c r="N35" s="118">
        <v>42436</v>
      </c>
      <c r="O35" s="98"/>
      <c r="P35" s="145" t="s">
        <v>237</v>
      </c>
      <c r="Q35" s="58" t="s">
        <v>61</v>
      </c>
    </row>
    <row r="36" spans="1:17" s="75" customFormat="1" ht="27" customHeight="1" x14ac:dyDescent="0.25">
      <c r="A36" s="86">
        <v>2.1</v>
      </c>
      <c r="B36" s="23" t="s">
        <v>175</v>
      </c>
      <c r="C36" s="145" t="s">
        <v>207</v>
      </c>
      <c r="D36" s="145" t="s">
        <v>186</v>
      </c>
      <c r="E36" s="145" t="s">
        <v>82</v>
      </c>
      <c r="F36" s="119"/>
      <c r="G36" s="100" t="s">
        <v>187</v>
      </c>
      <c r="H36" s="53">
        <v>5</v>
      </c>
      <c r="I36" s="120">
        <v>100</v>
      </c>
      <c r="J36" s="26"/>
      <c r="K36" s="98" t="s">
        <v>105</v>
      </c>
      <c r="L36" s="145" t="s">
        <v>2</v>
      </c>
      <c r="M36" s="98" t="s">
        <v>45</v>
      </c>
      <c r="N36" s="98" t="s">
        <v>47</v>
      </c>
      <c r="O36" s="98"/>
      <c r="P36" s="145"/>
      <c r="Q36" s="58" t="s">
        <v>61</v>
      </c>
    </row>
    <row r="37" spans="1:17" s="75" customFormat="1" ht="30.75" customHeight="1" x14ac:dyDescent="0.25">
      <c r="A37" s="85">
        <v>2.11</v>
      </c>
      <c r="B37" s="23" t="s">
        <v>175</v>
      </c>
      <c r="C37" s="50" t="s">
        <v>190</v>
      </c>
      <c r="D37" s="50"/>
      <c r="E37" s="50" t="s">
        <v>111</v>
      </c>
      <c r="F37" s="146"/>
      <c r="G37" s="121"/>
      <c r="H37" s="122">
        <v>60</v>
      </c>
      <c r="I37" s="51">
        <v>1</v>
      </c>
      <c r="J37" s="51"/>
      <c r="K37" s="146" t="s">
        <v>105</v>
      </c>
      <c r="L37" s="50" t="s">
        <v>2</v>
      </c>
      <c r="M37" s="146" t="s">
        <v>46</v>
      </c>
      <c r="N37" s="146" t="s">
        <v>54</v>
      </c>
      <c r="O37" s="146"/>
      <c r="P37" s="50"/>
      <c r="Q37" s="123" t="s">
        <v>63</v>
      </c>
    </row>
    <row r="38" spans="1:17" s="75" customFormat="1" ht="34.5" customHeight="1" x14ac:dyDescent="0.25">
      <c r="A38" s="85">
        <v>2.12</v>
      </c>
      <c r="B38" s="23" t="s">
        <v>175</v>
      </c>
      <c r="C38" s="145" t="s">
        <v>199</v>
      </c>
      <c r="D38" s="98"/>
      <c r="E38" s="145" t="s">
        <v>111</v>
      </c>
      <c r="F38" s="124"/>
      <c r="G38" s="98"/>
      <c r="H38" s="53">
        <v>22</v>
      </c>
      <c r="I38" s="119"/>
      <c r="J38" s="26">
        <v>1</v>
      </c>
      <c r="K38" s="98" t="s">
        <v>105</v>
      </c>
      <c r="L38" s="145" t="s">
        <v>112</v>
      </c>
      <c r="M38" s="98" t="s">
        <v>46</v>
      </c>
      <c r="N38" s="98" t="s">
        <v>46</v>
      </c>
      <c r="O38" s="98" t="s">
        <v>41</v>
      </c>
      <c r="P38" s="145"/>
      <c r="Q38" s="58" t="s">
        <v>63</v>
      </c>
    </row>
    <row r="39" spans="1:17" s="75" customFormat="1" ht="31.5" customHeight="1" x14ac:dyDescent="0.25">
      <c r="A39" s="85">
        <v>2.13</v>
      </c>
      <c r="B39" s="23" t="s">
        <v>175</v>
      </c>
      <c r="C39" s="145" t="s">
        <v>266</v>
      </c>
      <c r="D39" s="145" t="s">
        <v>244</v>
      </c>
      <c r="E39" s="145" t="s">
        <v>111</v>
      </c>
      <c r="F39" s="125"/>
      <c r="G39" s="126" t="s">
        <v>249</v>
      </c>
      <c r="H39" s="53">
        <v>4</v>
      </c>
      <c r="I39" s="26">
        <v>1</v>
      </c>
      <c r="J39" s="26"/>
      <c r="K39" s="98" t="s">
        <v>106</v>
      </c>
      <c r="L39" s="145" t="s">
        <v>112</v>
      </c>
      <c r="M39" s="98" t="s">
        <v>44</v>
      </c>
      <c r="N39" s="118">
        <v>42271</v>
      </c>
      <c r="O39" s="98"/>
      <c r="P39" s="145" t="s">
        <v>245</v>
      </c>
      <c r="Q39" s="58" t="s">
        <v>61</v>
      </c>
    </row>
    <row r="40" spans="1:17" s="75" customFormat="1" ht="33" customHeight="1" x14ac:dyDescent="0.25">
      <c r="A40" s="85">
        <v>2.14</v>
      </c>
      <c r="B40" s="23" t="s">
        <v>175</v>
      </c>
      <c r="C40" s="145" t="s">
        <v>270</v>
      </c>
      <c r="D40" s="145"/>
      <c r="E40" s="145" t="s">
        <v>111</v>
      </c>
      <c r="F40" s="145"/>
      <c r="G40" s="98"/>
      <c r="H40" s="53">
        <v>350</v>
      </c>
      <c r="I40" s="26">
        <v>1</v>
      </c>
      <c r="J40" s="26"/>
      <c r="K40" s="98" t="s">
        <v>106</v>
      </c>
      <c r="L40" s="145" t="s">
        <v>112</v>
      </c>
      <c r="M40" s="98" t="s">
        <v>46</v>
      </c>
      <c r="N40" s="98" t="s">
        <v>48</v>
      </c>
      <c r="O40" s="98"/>
      <c r="P40" s="145"/>
      <c r="Q40" s="58" t="s">
        <v>63</v>
      </c>
    </row>
    <row r="41" spans="1:17" s="75" customFormat="1" ht="34.5" customHeight="1" x14ac:dyDescent="0.25">
      <c r="A41" s="85">
        <v>2.15</v>
      </c>
      <c r="B41" s="23" t="s">
        <v>175</v>
      </c>
      <c r="C41" s="145" t="s">
        <v>271</v>
      </c>
      <c r="D41" s="145"/>
      <c r="E41" s="145" t="s">
        <v>111</v>
      </c>
      <c r="F41" s="145"/>
      <c r="G41" s="145"/>
      <c r="H41" s="53">
        <v>220</v>
      </c>
      <c r="I41" s="26">
        <v>1</v>
      </c>
      <c r="J41" s="26"/>
      <c r="K41" s="98" t="s">
        <v>106</v>
      </c>
      <c r="L41" s="170" t="s">
        <v>3</v>
      </c>
      <c r="M41" s="98" t="s">
        <v>46</v>
      </c>
      <c r="N41" s="98" t="s">
        <v>48</v>
      </c>
      <c r="O41" s="98"/>
      <c r="P41" s="145"/>
      <c r="Q41" s="58" t="s">
        <v>63</v>
      </c>
    </row>
    <row r="42" spans="1:17" s="75" customFormat="1" ht="34.5" customHeight="1" x14ac:dyDescent="0.25">
      <c r="A42" s="85">
        <v>2.16</v>
      </c>
      <c r="B42" s="23" t="s">
        <v>175</v>
      </c>
      <c r="C42" s="145" t="s">
        <v>272</v>
      </c>
      <c r="D42" s="145"/>
      <c r="E42" s="145" t="s">
        <v>111</v>
      </c>
      <c r="F42" s="145"/>
      <c r="G42" s="145"/>
      <c r="H42" s="53">
        <v>70</v>
      </c>
      <c r="I42" s="26">
        <v>1</v>
      </c>
      <c r="J42" s="26"/>
      <c r="K42" s="98" t="s">
        <v>106</v>
      </c>
      <c r="L42" s="145" t="s">
        <v>2</v>
      </c>
      <c r="M42" s="98" t="s">
        <v>46</v>
      </c>
      <c r="N42" s="98" t="s">
        <v>48</v>
      </c>
      <c r="O42" s="98"/>
      <c r="P42" s="145"/>
      <c r="Q42" s="58" t="s">
        <v>63</v>
      </c>
    </row>
    <row r="43" spans="1:17" s="75" customFormat="1" ht="36.75" customHeight="1" x14ac:dyDescent="0.25">
      <c r="A43" s="85">
        <v>2.17</v>
      </c>
      <c r="B43" s="23" t="s">
        <v>175</v>
      </c>
      <c r="C43" s="145" t="s">
        <v>252</v>
      </c>
      <c r="D43" s="145"/>
      <c r="E43" s="170" t="s">
        <v>164</v>
      </c>
      <c r="F43" s="145"/>
      <c r="G43" s="145"/>
      <c r="H43" s="53">
        <v>520</v>
      </c>
      <c r="I43" s="26">
        <v>1</v>
      </c>
      <c r="J43" s="26"/>
      <c r="K43" s="98" t="s">
        <v>106</v>
      </c>
      <c r="L43" s="170" t="s">
        <v>3</v>
      </c>
      <c r="M43" s="98" t="s">
        <v>46</v>
      </c>
      <c r="N43" s="98" t="s">
        <v>48</v>
      </c>
      <c r="O43" s="98"/>
      <c r="P43" s="145"/>
      <c r="Q43" s="58" t="s">
        <v>63</v>
      </c>
    </row>
    <row r="44" spans="1:17" s="75" customFormat="1" ht="33.75" customHeight="1" x14ac:dyDescent="0.25">
      <c r="A44" s="85">
        <v>2.1800000000000002</v>
      </c>
      <c r="B44" s="23" t="s">
        <v>175</v>
      </c>
      <c r="C44" s="145" t="s">
        <v>200</v>
      </c>
      <c r="D44" s="145"/>
      <c r="E44" s="145" t="s">
        <v>164</v>
      </c>
      <c r="F44" s="145"/>
      <c r="G44" s="98"/>
      <c r="H44" s="53">
        <v>850</v>
      </c>
      <c r="I44" s="26">
        <v>1</v>
      </c>
      <c r="J44" s="26"/>
      <c r="K44" s="98" t="s">
        <v>106</v>
      </c>
      <c r="L44" s="145" t="s">
        <v>3</v>
      </c>
      <c r="M44" s="98" t="s">
        <v>46</v>
      </c>
      <c r="N44" s="98" t="s">
        <v>48</v>
      </c>
      <c r="O44" s="98"/>
      <c r="P44" s="145"/>
      <c r="Q44" s="58" t="s">
        <v>63</v>
      </c>
    </row>
    <row r="45" spans="1:17" s="75" customFormat="1" ht="33" customHeight="1" x14ac:dyDescent="0.25">
      <c r="A45" s="85">
        <v>2.19</v>
      </c>
      <c r="B45" s="23" t="s">
        <v>175</v>
      </c>
      <c r="C45" s="145" t="s">
        <v>201</v>
      </c>
      <c r="D45" s="145"/>
      <c r="E45" s="145" t="s">
        <v>164</v>
      </c>
      <c r="F45" s="145"/>
      <c r="G45" s="98"/>
      <c r="H45" s="53">
        <v>800</v>
      </c>
      <c r="I45" s="26">
        <v>1</v>
      </c>
      <c r="J45" s="26"/>
      <c r="K45" s="98" t="s">
        <v>106</v>
      </c>
      <c r="L45" s="145" t="s">
        <v>3</v>
      </c>
      <c r="M45" s="98" t="s">
        <v>46</v>
      </c>
      <c r="N45" s="98" t="s">
        <v>48</v>
      </c>
      <c r="O45" s="98"/>
      <c r="P45" s="145"/>
      <c r="Q45" s="58" t="s">
        <v>63</v>
      </c>
    </row>
    <row r="46" spans="1:17" s="75" customFormat="1" ht="32.25" customHeight="1" thickBot="1" x14ac:dyDescent="0.3">
      <c r="A46" s="102">
        <v>2.2000000000000002</v>
      </c>
      <c r="B46" s="103" t="s">
        <v>175</v>
      </c>
      <c r="C46" s="104" t="s">
        <v>264</v>
      </c>
      <c r="D46" s="105"/>
      <c r="E46" s="68" t="s">
        <v>164</v>
      </c>
      <c r="F46" s="106"/>
      <c r="G46" s="106"/>
      <c r="H46" s="70">
        <v>1244</v>
      </c>
      <c r="I46" s="71">
        <v>1</v>
      </c>
      <c r="J46" s="106"/>
      <c r="K46" s="108" t="s">
        <v>106</v>
      </c>
      <c r="L46" s="68" t="s">
        <v>3</v>
      </c>
      <c r="M46" s="108" t="s">
        <v>46</v>
      </c>
      <c r="N46" s="108" t="s">
        <v>48</v>
      </c>
      <c r="O46" s="106"/>
      <c r="P46" s="107"/>
      <c r="Q46" s="72" t="s">
        <v>63</v>
      </c>
    </row>
    <row r="47" spans="1:17" ht="15.6" customHeight="1" x14ac:dyDescent="0.25">
      <c r="A47" s="30"/>
      <c r="B47" s="41"/>
      <c r="D47" s="2"/>
      <c r="G47" s="8" t="s">
        <v>1</v>
      </c>
      <c r="H47" s="52">
        <f>SUM(H27:H46)</f>
        <v>4178</v>
      </c>
      <c r="I47" s="52">
        <f>H47-J47</f>
        <v>4156</v>
      </c>
      <c r="J47" s="9">
        <v>22</v>
      </c>
    </row>
    <row r="48" spans="1:17" ht="16.149999999999999" customHeight="1" thickBot="1" x14ac:dyDescent="0.3">
      <c r="A48" s="7"/>
      <c r="D48" s="2"/>
    </row>
    <row r="49" spans="1:17" ht="15.75" customHeight="1" x14ac:dyDescent="0.25">
      <c r="A49" s="223">
        <v>3</v>
      </c>
      <c r="B49" s="204" t="s">
        <v>9</v>
      </c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5"/>
    </row>
    <row r="50" spans="1:17" ht="15" customHeight="1" x14ac:dyDescent="0.25">
      <c r="A50" s="224"/>
      <c r="B50" s="206" t="s">
        <v>90</v>
      </c>
      <c r="C50" s="206" t="s">
        <v>91</v>
      </c>
      <c r="D50" s="206" t="s">
        <v>92</v>
      </c>
      <c r="E50" s="206" t="s">
        <v>93</v>
      </c>
      <c r="F50" s="206" t="s">
        <v>94</v>
      </c>
      <c r="G50" s="206" t="s">
        <v>95</v>
      </c>
      <c r="H50" s="44" t="s">
        <v>6</v>
      </c>
      <c r="I50" s="45"/>
      <c r="J50" s="45"/>
      <c r="K50" s="206" t="s">
        <v>97</v>
      </c>
      <c r="L50" s="206" t="s">
        <v>107</v>
      </c>
      <c r="M50" s="206" t="s">
        <v>108</v>
      </c>
      <c r="N50" s="206"/>
      <c r="O50" s="206" t="s">
        <v>109</v>
      </c>
      <c r="P50" s="206" t="s">
        <v>58</v>
      </c>
      <c r="Q50" s="207" t="s">
        <v>57</v>
      </c>
    </row>
    <row r="51" spans="1:17" ht="47.45" customHeight="1" thickBot="1" x14ac:dyDescent="0.3">
      <c r="A51" s="224"/>
      <c r="B51" s="206"/>
      <c r="C51" s="206"/>
      <c r="D51" s="206"/>
      <c r="E51" s="206"/>
      <c r="F51" s="206"/>
      <c r="G51" s="206"/>
      <c r="H51" s="127" t="s">
        <v>101</v>
      </c>
      <c r="I51" s="128" t="s">
        <v>102</v>
      </c>
      <c r="J51" s="128" t="s">
        <v>103</v>
      </c>
      <c r="K51" s="206"/>
      <c r="L51" s="206"/>
      <c r="M51" s="129" t="s">
        <v>104</v>
      </c>
      <c r="N51" s="129" t="s">
        <v>7</v>
      </c>
      <c r="O51" s="206"/>
      <c r="P51" s="206"/>
      <c r="Q51" s="207"/>
    </row>
    <row r="52" spans="1:17" s="140" customFormat="1" ht="27.6" customHeight="1" x14ac:dyDescent="0.25">
      <c r="A52" s="130">
        <v>3.1</v>
      </c>
      <c r="B52" s="131" t="s">
        <v>175</v>
      </c>
      <c r="C52" s="132" t="s">
        <v>202</v>
      </c>
      <c r="D52" s="133"/>
      <c r="E52" s="132" t="s">
        <v>111</v>
      </c>
      <c r="F52" s="134"/>
      <c r="G52" s="135"/>
      <c r="H52" s="136">
        <v>2010.41</v>
      </c>
      <c r="I52" s="137"/>
      <c r="J52" s="138">
        <v>1</v>
      </c>
      <c r="K52" s="133" t="s">
        <v>105</v>
      </c>
      <c r="L52" s="132" t="s">
        <v>112</v>
      </c>
      <c r="M52" s="133" t="s">
        <v>53</v>
      </c>
      <c r="N52" s="133" t="s">
        <v>54</v>
      </c>
      <c r="O52" s="133" t="s">
        <v>41</v>
      </c>
      <c r="P52" s="132"/>
      <c r="Q52" s="139" t="s">
        <v>72</v>
      </c>
    </row>
    <row r="53" spans="1:17" s="125" customFormat="1" ht="39.75" customHeight="1" x14ac:dyDescent="0.25">
      <c r="A53" s="85">
        <v>3.2</v>
      </c>
      <c r="B53" s="23" t="s">
        <v>175</v>
      </c>
      <c r="C53" s="145" t="s">
        <v>203</v>
      </c>
      <c r="D53" s="145" t="s">
        <v>120</v>
      </c>
      <c r="E53" s="145" t="s">
        <v>111</v>
      </c>
      <c r="F53" s="98"/>
      <c r="G53" s="124" t="s">
        <v>121</v>
      </c>
      <c r="H53" s="53">
        <v>15</v>
      </c>
      <c r="I53" s="119"/>
      <c r="J53" s="26">
        <v>1</v>
      </c>
      <c r="K53" s="98" t="s">
        <v>105</v>
      </c>
      <c r="L53" s="145" t="s">
        <v>112</v>
      </c>
      <c r="M53" s="118">
        <v>40949</v>
      </c>
      <c r="N53" s="118">
        <v>40981</v>
      </c>
      <c r="O53" s="98" t="s">
        <v>41</v>
      </c>
      <c r="P53" s="145" t="s">
        <v>68</v>
      </c>
      <c r="Q53" s="58" t="s">
        <v>61</v>
      </c>
    </row>
    <row r="54" spans="1:17" s="125" customFormat="1" ht="35.25" customHeight="1" x14ac:dyDescent="0.25">
      <c r="A54" s="84">
        <v>3.3</v>
      </c>
      <c r="B54" s="23" t="s">
        <v>175</v>
      </c>
      <c r="C54" s="145" t="s">
        <v>204</v>
      </c>
      <c r="D54" s="141" t="s">
        <v>174</v>
      </c>
      <c r="E54" s="145" t="s">
        <v>111</v>
      </c>
      <c r="F54" s="98"/>
      <c r="G54" s="124" t="s">
        <v>122</v>
      </c>
      <c r="H54" s="53">
        <v>5</v>
      </c>
      <c r="I54" s="119"/>
      <c r="J54" s="26">
        <v>1</v>
      </c>
      <c r="K54" s="98" t="s">
        <v>105</v>
      </c>
      <c r="L54" s="145" t="s">
        <v>112</v>
      </c>
      <c r="M54" s="118">
        <v>40967</v>
      </c>
      <c r="N54" s="118">
        <v>40981</v>
      </c>
      <c r="O54" s="98" t="s">
        <v>41</v>
      </c>
      <c r="P54" s="145" t="s">
        <v>69</v>
      </c>
      <c r="Q54" s="58" t="s">
        <v>61</v>
      </c>
    </row>
    <row r="55" spans="1:17" s="125" customFormat="1" ht="36" customHeight="1" x14ac:dyDescent="0.25">
      <c r="A55" s="84">
        <v>3.4</v>
      </c>
      <c r="B55" s="23" t="s">
        <v>175</v>
      </c>
      <c r="C55" s="145" t="s">
        <v>205</v>
      </c>
      <c r="D55" s="142" t="s">
        <v>123</v>
      </c>
      <c r="E55" s="145" t="s">
        <v>111</v>
      </c>
      <c r="F55" s="119"/>
      <c r="G55" s="100" t="s">
        <v>33</v>
      </c>
      <c r="H55" s="53">
        <v>3.5</v>
      </c>
      <c r="I55" s="26"/>
      <c r="J55" s="26">
        <v>1</v>
      </c>
      <c r="K55" s="98" t="s">
        <v>105</v>
      </c>
      <c r="L55" s="145" t="s">
        <v>112</v>
      </c>
      <c r="M55" s="98" t="s">
        <v>49</v>
      </c>
      <c r="N55" s="118">
        <v>41649</v>
      </c>
      <c r="O55" s="98" t="s">
        <v>41</v>
      </c>
      <c r="P55" s="145" t="s">
        <v>70</v>
      </c>
      <c r="Q55" s="58" t="s">
        <v>61</v>
      </c>
    </row>
    <row r="56" spans="1:17" s="125" customFormat="1" ht="37.5" customHeight="1" x14ac:dyDescent="0.25">
      <c r="A56" s="85">
        <v>3.5</v>
      </c>
      <c r="B56" s="23" t="s">
        <v>175</v>
      </c>
      <c r="C56" s="145" t="s">
        <v>206</v>
      </c>
      <c r="D56" s="142" t="s">
        <v>124</v>
      </c>
      <c r="E56" s="145" t="s">
        <v>111</v>
      </c>
      <c r="F56" s="119"/>
      <c r="G56" s="100" t="s">
        <v>34</v>
      </c>
      <c r="H56" s="53">
        <v>72.099999999999994</v>
      </c>
      <c r="I56" s="120"/>
      <c r="J56" s="26">
        <v>1</v>
      </c>
      <c r="K56" s="98" t="s">
        <v>105</v>
      </c>
      <c r="L56" s="145" t="s">
        <v>112</v>
      </c>
      <c r="M56" s="98" t="s">
        <v>50</v>
      </c>
      <c r="N56" s="118">
        <v>40161</v>
      </c>
      <c r="O56" s="98" t="s">
        <v>41</v>
      </c>
      <c r="P56" s="145" t="s">
        <v>71</v>
      </c>
      <c r="Q56" s="58" t="s">
        <v>61</v>
      </c>
    </row>
    <row r="57" spans="1:17" s="125" customFormat="1" ht="25.5" customHeight="1" x14ac:dyDescent="0.25">
      <c r="A57" s="84">
        <v>3.6</v>
      </c>
      <c r="B57" s="23" t="s">
        <v>175</v>
      </c>
      <c r="C57" s="145" t="s">
        <v>208</v>
      </c>
      <c r="D57" s="98"/>
      <c r="E57" s="145" t="s">
        <v>111</v>
      </c>
      <c r="F57" s="98"/>
      <c r="G57" s="98"/>
      <c r="H57" s="53">
        <v>2</v>
      </c>
      <c r="I57" s="119"/>
      <c r="J57" s="26">
        <v>1</v>
      </c>
      <c r="K57" s="98" t="s">
        <v>105</v>
      </c>
      <c r="L57" s="145" t="s">
        <v>112</v>
      </c>
      <c r="M57" s="98" t="s">
        <v>48</v>
      </c>
      <c r="N57" s="98" t="s">
        <v>259</v>
      </c>
      <c r="O57" s="98" t="s">
        <v>41</v>
      </c>
      <c r="P57" s="145"/>
      <c r="Q57" s="58" t="s">
        <v>63</v>
      </c>
    </row>
    <row r="58" spans="1:17" s="125" customFormat="1" ht="25.5" customHeight="1" x14ac:dyDescent="0.25">
      <c r="A58" s="84">
        <v>3.7</v>
      </c>
      <c r="B58" s="23" t="s">
        <v>175</v>
      </c>
      <c r="C58" s="145" t="s">
        <v>209</v>
      </c>
      <c r="D58" s="98"/>
      <c r="E58" s="145" t="s">
        <v>82</v>
      </c>
      <c r="F58" s="99"/>
      <c r="G58" s="98"/>
      <c r="H58" s="53">
        <v>196.8</v>
      </c>
      <c r="I58" s="26">
        <v>1</v>
      </c>
      <c r="J58" s="143"/>
      <c r="K58" s="98" t="s">
        <v>105</v>
      </c>
      <c r="L58" s="145" t="s">
        <v>2</v>
      </c>
      <c r="M58" s="98" t="s">
        <v>52</v>
      </c>
      <c r="N58" s="98" t="s">
        <v>52</v>
      </c>
      <c r="O58" s="144"/>
      <c r="P58" s="143"/>
      <c r="Q58" s="58" t="s">
        <v>63</v>
      </c>
    </row>
    <row r="59" spans="1:17" s="125" customFormat="1" ht="25.5" customHeight="1" x14ac:dyDescent="0.25">
      <c r="A59" s="85">
        <v>3.8</v>
      </c>
      <c r="B59" s="23" t="s">
        <v>175</v>
      </c>
      <c r="C59" s="218" t="s">
        <v>210</v>
      </c>
      <c r="D59" s="141" t="s">
        <v>38</v>
      </c>
      <c r="E59" s="143"/>
      <c r="F59" s="145"/>
      <c r="G59" s="98"/>
      <c r="H59" s="53">
        <v>17</v>
      </c>
      <c r="I59" s="26">
        <v>1</v>
      </c>
      <c r="J59" s="26"/>
      <c r="K59" s="98" t="s">
        <v>105</v>
      </c>
      <c r="L59" s="145" t="s">
        <v>3</v>
      </c>
      <c r="M59" s="118">
        <v>41688</v>
      </c>
      <c r="N59" s="118">
        <v>41691</v>
      </c>
      <c r="O59" s="98"/>
      <c r="P59" s="145" t="s">
        <v>23</v>
      </c>
      <c r="Q59" s="58" t="s">
        <v>61</v>
      </c>
    </row>
    <row r="60" spans="1:17" s="125" customFormat="1" ht="25.5" customHeight="1" x14ac:dyDescent="0.25">
      <c r="A60" s="84">
        <v>3.9</v>
      </c>
      <c r="B60" s="23" t="s">
        <v>175</v>
      </c>
      <c r="C60" s="218"/>
      <c r="D60" s="141" t="s">
        <v>38</v>
      </c>
      <c r="E60" s="143"/>
      <c r="F60" s="145"/>
      <c r="G60" s="98"/>
      <c r="H60" s="53">
        <v>17</v>
      </c>
      <c r="I60" s="26">
        <v>1</v>
      </c>
      <c r="J60" s="26"/>
      <c r="K60" s="98" t="s">
        <v>105</v>
      </c>
      <c r="L60" s="145" t="s">
        <v>3</v>
      </c>
      <c r="M60" s="118">
        <v>41920</v>
      </c>
      <c r="N60" s="118">
        <v>41921</v>
      </c>
      <c r="O60" s="98"/>
      <c r="P60" s="145" t="s">
        <v>73</v>
      </c>
      <c r="Q60" s="58" t="s">
        <v>72</v>
      </c>
    </row>
    <row r="61" spans="1:17" s="125" customFormat="1" ht="31.5" customHeight="1" x14ac:dyDescent="0.25">
      <c r="A61" s="86">
        <v>3.1</v>
      </c>
      <c r="B61" s="23" t="s">
        <v>175</v>
      </c>
      <c r="C61" s="141" t="s">
        <v>211</v>
      </c>
      <c r="D61" s="141" t="s">
        <v>24</v>
      </c>
      <c r="E61" s="143"/>
      <c r="F61" s="145"/>
      <c r="G61" s="98"/>
      <c r="H61" s="53">
        <v>17</v>
      </c>
      <c r="I61" s="26">
        <v>1</v>
      </c>
      <c r="J61" s="26"/>
      <c r="K61" s="98" t="s">
        <v>105</v>
      </c>
      <c r="L61" s="145" t="s">
        <v>3</v>
      </c>
      <c r="M61" s="118">
        <v>41939</v>
      </c>
      <c r="N61" s="118">
        <v>41956</v>
      </c>
      <c r="O61" s="98"/>
      <c r="P61" s="145" t="s">
        <v>74</v>
      </c>
      <c r="Q61" s="58" t="s">
        <v>72</v>
      </c>
    </row>
    <row r="62" spans="1:17" s="125" customFormat="1" ht="27.6" customHeight="1" x14ac:dyDescent="0.25">
      <c r="A62" s="85">
        <v>3.11</v>
      </c>
      <c r="B62" s="23" t="s">
        <v>175</v>
      </c>
      <c r="C62" s="145" t="s">
        <v>212</v>
      </c>
      <c r="D62" s="145" t="s">
        <v>125</v>
      </c>
      <c r="E62" s="145" t="s">
        <v>111</v>
      </c>
      <c r="F62" s="120"/>
      <c r="G62" s="98" t="s">
        <v>25</v>
      </c>
      <c r="H62" s="53">
        <v>3</v>
      </c>
      <c r="I62" s="26">
        <v>1</v>
      </c>
      <c r="J62" s="26"/>
      <c r="K62" s="98" t="s">
        <v>105</v>
      </c>
      <c r="L62" s="145" t="s">
        <v>112</v>
      </c>
      <c r="M62" s="118">
        <v>41841</v>
      </c>
      <c r="N62" s="118">
        <v>41969</v>
      </c>
      <c r="O62" s="98"/>
      <c r="P62" s="145" t="s">
        <v>75</v>
      </c>
      <c r="Q62" s="58" t="s">
        <v>61</v>
      </c>
    </row>
    <row r="63" spans="1:17" s="125" customFormat="1" ht="27.75" customHeight="1" x14ac:dyDescent="0.25">
      <c r="A63" s="86">
        <v>3.12</v>
      </c>
      <c r="B63" s="23" t="s">
        <v>175</v>
      </c>
      <c r="C63" s="145" t="s">
        <v>213</v>
      </c>
      <c r="D63" s="145" t="s">
        <v>126</v>
      </c>
      <c r="E63" s="145" t="s">
        <v>5</v>
      </c>
      <c r="F63" s="145"/>
      <c r="G63" s="98" t="s">
        <v>26</v>
      </c>
      <c r="H63" s="53">
        <v>5</v>
      </c>
      <c r="I63" s="26">
        <v>1</v>
      </c>
      <c r="J63" s="26"/>
      <c r="K63" s="98" t="s">
        <v>105</v>
      </c>
      <c r="L63" s="145" t="s">
        <v>3</v>
      </c>
      <c r="M63" s="118">
        <v>41935</v>
      </c>
      <c r="N63" s="118">
        <v>41996</v>
      </c>
      <c r="O63" s="98"/>
      <c r="P63" s="145" t="s">
        <v>76</v>
      </c>
      <c r="Q63" s="58" t="s">
        <v>61</v>
      </c>
    </row>
    <row r="64" spans="1:17" s="125" customFormat="1" ht="33" customHeight="1" x14ac:dyDescent="0.25">
      <c r="A64" s="85">
        <v>3.13</v>
      </c>
      <c r="B64" s="23" t="s">
        <v>175</v>
      </c>
      <c r="C64" s="145" t="s">
        <v>214</v>
      </c>
      <c r="D64" s="142" t="s">
        <v>127</v>
      </c>
      <c r="E64" s="145" t="s">
        <v>111</v>
      </c>
      <c r="F64" s="145"/>
      <c r="G64" s="98" t="s">
        <v>27</v>
      </c>
      <c r="H64" s="53">
        <v>25</v>
      </c>
      <c r="I64" s="26">
        <v>1</v>
      </c>
      <c r="J64" s="26"/>
      <c r="K64" s="98" t="s">
        <v>105</v>
      </c>
      <c r="L64" s="145" t="s">
        <v>112</v>
      </c>
      <c r="M64" s="118">
        <v>41934</v>
      </c>
      <c r="N64" s="118">
        <v>41989</v>
      </c>
      <c r="O64" s="98"/>
      <c r="P64" s="145" t="s">
        <v>77</v>
      </c>
      <c r="Q64" s="58" t="s">
        <v>61</v>
      </c>
    </row>
    <row r="65" spans="1:17" s="125" customFormat="1" ht="27.75" customHeight="1" x14ac:dyDescent="0.25">
      <c r="A65" s="86">
        <v>3.14</v>
      </c>
      <c r="B65" s="23" t="s">
        <v>175</v>
      </c>
      <c r="C65" s="145" t="s">
        <v>217</v>
      </c>
      <c r="D65" s="145" t="s">
        <v>131</v>
      </c>
      <c r="E65" s="145" t="s">
        <v>132</v>
      </c>
      <c r="F65" s="145"/>
      <c r="G65" s="98" t="s">
        <v>30</v>
      </c>
      <c r="H65" s="53">
        <v>12</v>
      </c>
      <c r="I65" s="26">
        <v>1</v>
      </c>
      <c r="J65" s="26"/>
      <c r="K65" s="98" t="s">
        <v>105</v>
      </c>
      <c r="L65" s="145" t="s">
        <v>3</v>
      </c>
      <c r="M65" s="118" t="s">
        <v>51</v>
      </c>
      <c r="N65" s="118">
        <v>41963</v>
      </c>
      <c r="O65" s="98"/>
      <c r="P65" s="145" t="s">
        <v>79</v>
      </c>
      <c r="Q65" s="58" t="s">
        <v>72</v>
      </c>
    </row>
    <row r="66" spans="1:17" s="125" customFormat="1" ht="27.6" customHeight="1" x14ac:dyDescent="0.25">
      <c r="A66" s="86">
        <v>3.15</v>
      </c>
      <c r="B66" s="23" t="s">
        <v>175</v>
      </c>
      <c r="C66" s="145" t="s">
        <v>218</v>
      </c>
      <c r="D66" s="145" t="s">
        <v>133</v>
      </c>
      <c r="E66" s="145" t="s">
        <v>111</v>
      </c>
      <c r="F66" s="145"/>
      <c r="G66" s="98" t="s">
        <v>31</v>
      </c>
      <c r="H66" s="53">
        <v>0.2</v>
      </c>
      <c r="I66" s="26">
        <v>1</v>
      </c>
      <c r="J66" s="26"/>
      <c r="K66" s="98" t="s">
        <v>105</v>
      </c>
      <c r="L66" s="145" t="s">
        <v>2</v>
      </c>
      <c r="M66" s="118" t="s">
        <v>51</v>
      </c>
      <c r="N66" s="118">
        <v>41880</v>
      </c>
      <c r="O66" s="98"/>
      <c r="P66" s="145" t="s">
        <v>239</v>
      </c>
      <c r="Q66" s="58" t="s">
        <v>61</v>
      </c>
    </row>
    <row r="67" spans="1:17" s="125" customFormat="1" ht="27.6" customHeight="1" x14ac:dyDescent="0.25">
      <c r="A67" s="86">
        <v>3.16</v>
      </c>
      <c r="B67" s="219" t="s">
        <v>175</v>
      </c>
      <c r="C67" s="221" t="s">
        <v>219</v>
      </c>
      <c r="D67" s="145" t="s">
        <v>238</v>
      </c>
      <c r="E67" s="221" t="s">
        <v>82</v>
      </c>
      <c r="F67" s="209"/>
      <c r="G67" s="209" t="s">
        <v>176</v>
      </c>
      <c r="H67" s="53">
        <v>45</v>
      </c>
      <c r="I67" s="26">
        <v>1</v>
      </c>
      <c r="J67" s="26"/>
      <c r="K67" s="98" t="s">
        <v>105</v>
      </c>
      <c r="L67" s="145" t="s">
        <v>2</v>
      </c>
      <c r="M67" s="118" t="s">
        <v>47</v>
      </c>
      <c r="N67" s="118">
        <v>42457</v>
      </c>
      <c r="O67" s="98"/>
      <c r="P67" s="145" t="s">
        <v>240</v>
      </c>
      <c r="Q67" s="58" t="s">
        <v>72</v>
      </c>
    </row>
    <row r="68" spans="1:17" s="125" customFormat="1" ht="27.6" customHeight="1" x14ac:dyDescent="0.25">
      <c r="A68" s="86">
        <v>3.17</v>
      </c>
      <c r="B68" s="220"/>
      <c r="C68" s="222"/>
      <c r="D68" s="145" t="s">
        <v>248</v>
      </c>
      <c r="E68" s="222"/>
      <c r="F68" s="210"/>
      <c r="G68" s="210"/>
      <c r="H68" s="53">
        <v>3</v>
      </c>
      <c r="I68" s="26">
        <v>1</v>
      </c>
      <c r="J68" s="26"/>
      <c r="K68" s="98" t="s">
        <v>105</v>
      </c>
      <c r="L68" s="145" t="s">
        <v>2</v>
      </c>
      <c r="M68" s="118" t="s">
        <v>47</v>
      </c>
      <c r="N68" s="118">
        <v>42457</v>
      </c>
      <c r="O68" s="98"/>
      <c r="P68" s="145" t="s">
        <v>241</v>
      </c>
      <c r="Q68" s="58" t="s">
        <v>72</v>
      </c>
    </row>
    <row r="69" spans="1:17" s="125" customFormat="1" ht="27.6" customHeight="1" x14ac:dyDescent="0.25">
      <c r="A69" s="86">
        <v>3.18</v>
      </c>
      <c r="B69" s="23" t="s">
        <v>175</v>
      </c>
      <c r="C69" s="145" t="s">
        <v>220</v>
      </c>
      <c r="D69" s="145" t="s">
        <v>183</v>
      </c>
      <c r="E69" s="145" t="s">
        <v>82</v>
      </c>
      <c r="F69" s="145"/>
      <c r="G69" s="98" t="s">
        <v>251</v>
      </c>
      <c r="H69" s="53">
        <v>7</v>
      </c>
      <c r="I69" s="26">
        <v>1</v>
      </c>
      <c r="J69" s="26"/>
      <c r="K69" s="98" t="s">
        <v>105</v>
      </c>
      <c r="L69" s="145" t="s">
        <v>2</v>
      </c>
      <c r="M69" s="98" t="s">
        <v>45</v>
      </c>
      <c r="N69" s="98" t="s">
        <v>45</v>
      </c>
      <c r="O69" s="98"/>
      <c r="P69" s="145" t="s">
        <v>250</v>
      </c>
      <c r="Q69" s="58" t="s">
        <v>61</v>
      </c>
    </row>
    <row r="70" spans="1:17" s="125" customFormat="1" ht="42" customHeight="1" x14ac:dyDescent="0.25">
      <c r="A70" s="86">
        <v>3.19</v>
      </c>
      <c r="B70" s="23" t="s">
        <v>175</v>
      </c>
      <c r="C70" s="65" t="s">
        <v>247</v>
      </c>
      <c r="D70" s="65" t="s">
        <v>128</v>
      </c>
      <c r="E70" s="145" t="s">
        <v>111</v>
      </c>
      <c r="F70" s="145"/>
      <c r="G70" s="147" t="s">
        <v>28</v>
      </c>
      <c r="H70" s="53">
        <v>140</v>
      </c>
      <c r="I70" s="26">
        <v>1</v>
      </c>
      <c r="J70" s="26"/>
      <c r="K70" s="98" t="s">
        <v>105</v>
      </c>
      <c r="L70" s="145" t="s">
        <v>112</v>
      </c>
      <c r="M70" s="148">
        <v>41792</v>
      </c>
      <c r="N70" s="148">
        <v>41880</v>
      </c>
      <c r="O70" s="147"/>
      <c r="P70" s="149" t="s">
        <v>78</v>
      </c>
      <c r="Q70" s="58" t="s">
        <v>72</v>
      </c>
    </row>
    <row r="71" spans="1:17" s="125" customFormat="1" ht="24.75" customHeight="1" x14ac:dyDescent="0.25">
      <c r="A71" s="86">
        <v>3.2</v>
      </c>
      <c r="B71" s="23" t="s">
        <v>175</v>
      </c>
      <c r="C71" s="141" t="s">
        <v>215</v>
      </c>
      <c r="D71" s="145" t="s">
        <v>129</v>
      </c>
      <c r="E71" s="145" t="s">
        <v>111</v>
      </c>
      <c r="F71" s="145"/>
      <c r="G71" s="98" t="s">
        <v>29</v>
      </c>
      <c r="H71" s="53">
        <v>20</v>
      </c>
      <c r="I71" s="26">
        <v>1</v>
      </c>
      <c r="J71" s="26"/>
      <c r="K71" s="98" t="s">
        <v>105</v>
      </c>
      <c r="L71" s="145" t="s">
        <v>112</v>
      </c>
      <c r="M71" s="118">
        <v>41806</v>
      </c>
      <c r="N71" s="118">
        <v>41880</v>
      </c>
      <c r="O71" s="98"/>
      <c r="P71" s="145"/>
      <c r="Q71" s="58" t="s">
        <v>61</v>
      </c>
    </row>
    <row r="72" spans="1:17" s="125" customFormat="1" ht="37.15" customHeight="1" x14ac:dyDescent="0.25">
      <c r="A72" s="86">
        <v>3.21</v>
      </c>
      <c r="B72" s="23" t="s">
        <v>175</v>
      </c>
      <c r="C72" s="65" t="s">
        <v>215</v>
      </c>
      <c r="D72" s="65" t="s">
        <v>235</v>
      </c>
      <c r="E72" s="145" t="s">
        <v>82</v>
      </c>
      <c r="F72" s="145"/>
      <c r="G72" s="147" t="s">
        <v>236</v>
      </c>
      <c r="H72" s="53">
        <v>40</v>
      </c>
      <c r="I72" s="26">
        <v>1</v>
      </c>
      <c r="J72" s="26"/>
      <c r="K72" s="98" t="s">
        <v>105</v>
      </c>
      <c r="L72" s="145" t="s">
        <v>2</v>
      </c>
      <c r="M72" s="148" t="s">
        <v>178</v>
      </c>
      <c r="N72" s="148" t="s">
        <v>178</v>
      </c>
      <c r="O72" s="147"/>
      <c r="P72" s="147"/>
      <c r="Q72" s="58" t="s">
        <v>72</v>
      </c>
    </row>
    <row r="73" spans="1:17" s="125" customFormat="1" ht="39" customHeight="1" x14ac:dyDescent="0.25">
      <c r="A73" s="86">
        <v>3.22</v>
      </c>
      <c r="B73" s="23" t="s">
        <v>175</v>
      </c>
      <c r="C73" s="141" t="s">
        <v>216</v>
      </c>
      <c r="D73" s="145" t="s">
        <v>130</v>
      </c>
      <c r="E73" s="145" t="s">
        <v>111</v>
      </c>
      <c r="F73" s="145"/>
      <c r="G73" s="98" t="s">
        <v>29</v>
      </c>
      <c r="H73" s="53">
        <v>0</v>
      </c>
      <c r="I73" s="26">
        <v>1</v>
      </c>
      <c r="J73" s="26"/>
      <c r="K73" s="98" t="s">
        <v>105</v>
      </c>
      <c r="L73" s="145" t="s">
        <v>2</v>
      </c>
      <c r="M73" s="98" t="s">
        <v>242</v>
      </c>
      <c r="N73" s="118">
        <v>41880</v>
      </c>
      <c r="O73" s="98"/>
      <c r="P73" s="145"/>
      <c r="Q73" s="58" t="s">
        <v>61</v>
      </c>
    </row>
    <row r="74" spans="1:17" s="125" customFormat="1" ht="28.5" customHeight="1" x14ac:dyDescent="0.25">
      <c r="A74" s="86">
        <v>3.23</v>
      </c>
      <c r="B74" s="23" t="s">
        <v>175</v>
      </c>
      <c r="C74" s="65" t="s">
        <v>246</v>
      </c>
      <c r="D74" s="147"/>
      <c r="E74" s="145" t="s">
        <v>82</v>
      </c>
      <c r="F74" s="145"/>
      <c r="G74" s="98"/>
      <c r="H74" s="53">
        <v>85</v>
      </c>
      <c r="I74" s="26">
        <v>1</v>
      </c>
      <c r="J74" s="26"/>
      <c r="K74" s="98" t="s">
        <v>105</v>
      </c>
      <c r="L74" s="145" t="s">
        <v>2</v>
      </c>
      <c r="M74" s="148" t="s">
        <v>46</v>
      </c>
      <c r="N74" s="148" t="s">
        <v>46</v>
      </c>
      <c r="O74" s="147"/>
      <c r="P74" s="147"/>
      <c r="Q74" s="58" t="s">
        <v>63</v>
      </c>
    </row>
    <row r="75" spans="1:17" s="125" customFormat="1" ht="33" customHeight="1" x14ac:dyDescent="0.25">
      <c r="A75" s="86">
        <v>3.24</v>
      </c>
      <c r="B75" s="23" t="s">
        <v>175</v>
      </c>
      <c r="C75" s="145" t="s">
        <v>253</v>
      </c>
      <c r="D75" s="145"/>
      <c r="E75" s="145" t="s">
        <v>111</v>
      </c>
      <c r="F75" s="145"/>
      <c r="G75" s="98"/>
      <c r="H75" s="53">
        <v>46.627000000000002</v>
      </c>
      <c r="I75" s="26"/>
      <c r="J75" s="26">
        <v>1</v>
      </c>
      <c r="K75" s="98" t="s">
        <v>106</v>
      </c>
      <c r="L75" s="145" t="s">
        <v>112</v>
      </c>
      <c r="M75" s="98" t="s">
        <v>52</v>
      </c>
      <c r="N75" s="98" t="s">
        <v>52</v>
      </c>
      <c r="O75" s="98" t="s">
        <v>41</v>
      </c>
      <c r="P75" s="145"/>
      <c r="Q75" s="58" t="s">
        <v>63</v>
      </c>
    </row>
    <row r="76" spans="1:17" s="125" customFormat="1" ht="36.75" customHeight="1" x14ac:dyDescent="0.25">
      <c r="A76" s="86">
        <v>3.25</v>
      </c>
      <c r="B76" s="23" t="s">
        <v>175</v>
      </c>
      <c r="C76" s="25" t="s">
        <v>254</v>
      </c>
      <c r="D76" s="142" t="s">
        <v>135</v>
      </c>
      <c r="E76" s="145" t="s">
        <v>82</v>
      </c>
      <c r="F76" s="145"/>
      <c r="G76" s="98" t="s">
        <v>40</v>
      </c>
      <c r="H76" s="53">
        <v>5</v>
      </c>
      <c r="I76" s="26">
        <v>1</v>
      </c>
      <c r="J76" s="26"/>
      <c r="K76" s="98" t="s">
        <v>106</v>
      </c>
      <c r="L76" s="145" t="s">
        <v>3</v>
      </c>
      <c r="M76" s="118">
        <v>41809</v>
      </c>
      <c r="N76" s="118">
        <v>41880</v>
      </c>
      <c r="O76" s="98"/>
      <c r="P76" s="145" t="s">
        <v>81</v>
      </c>
      <c r="Q76" s="58" t="s">
        <v>61</v>
      </c>
    </row>
    <row r="77" spans="1:17" s="125" customFormat="1" ht="35.25" customHeight="1" x14ac:dyDescent="0.25">
      <c r="A77" s="86">
        <v>3.26</v>
      </c>
      <c r="B77" s="23" t="s">
        <v>175</v>
      </c>
      <c r="C77" s="145" t="s">
        <v>255</v>
      </c>
      <c r="D77" s="142" t="s">
        <v>134</v>
      </c>
      <c r="E77" s="145" t="s">
        <v>82</v>
      </c>
      <c r="F77" s="145"/>
      <c r="G77" s="98"/>
      <c r="H77" s="53">
        <v>6</v>
      </c>
      <c r="I77" s="26">
        <v>1</v>
      </c>
      <c r="J77" s="26"/>
      <c r="K77" s="98" t="s">
        <v>106</v>
      </c>
      <c r="L77" s="145" t="s">
        <v>3</v>
      </c>
      <c r="M77" s="98" t="s">
        <v>44</v>
      </c>
      <c r="N77" s="98" t="s">
        <v>44</v>
      </c>
      <c r="O77" s="98"/>
      <c r="P77" s="145" t="s">
        <v>80</v>
      </c>
      <c r="Q77" s="58" t="s">
        <v>61</v>
      </c>
    </row>
    <row r="78" spans="1:17" s="125" customFormat="1" ht="27" customHeight="1" x14ac:dyDescent="0.25">
      <c r="A78" s="86">
        <v>3.27</v>
      </c>
      <c r="B78" s="23" t="s">
        <v>175</v>
      </c>
      <c r="C78" s="25" t="s">
        <v>256</v>
      </c>
      <c r="D78" s="142" t="s">
        <v>135</v>
      </c>
      <c r="E78" s="145" t="s">
        <v>82</v>
      </c>
      <c r="F78" s="145"/>
      <c r="G78" s="98" t="s">
        <v>40</v>
      </c>
      <c r="H78" s="53">
        <v>5</v>
      </c>
      <c r="I78" s="26">
        <v>1</v>
      </c>
      <c r="J78" s="26"/>
      <c r="K78" s="98" t="s">
        <v>106</v>
      </c>
      <c r="L78" s="145" t="s">
        <v>3</v>
      </c>
      <c r="M78" s="118">
        <v>41809</v>
      </c>
      <c r="N78" s="118">
        <v>41880</v>
      </c>
      <c r="O78" s="98"/>
      <c r="P78" s="145" t="s">
        <v>81</v>
      </c>
      <c r="Q78" s="58" t="s">
        <v>61</v>
      </c>
    </row>
    <row r="79" spans="1:17" s="125" customFormat="1" ht="27" customHeight="1" x14ac:dyDescent="0.25">
      <c r="A79" s="86">
        <v>3.28</v>
      </c>
      <c r="B79" s="23" t="s">
        <v>175</v>
      </c>
      <c r="C79" s="150" t="s">
        <v>257</v>
      </c>
      <c r="D79" s="142" t="s">
        <v>136</v>
      </c>
      <c r="E79" s="145" t="s">
        <v>82</v>
      </c>
      <c r="F79" s="145"/>
      <c r="G79" s="98" t="s">
        <v>39</v>
      </c>
      <c r="H79" s="53">
        <v>20</v>
      </c>
      <c r="I79" s="26">
        <v>1</v>
      </c>
      <c r="J79" s="26"/>
      <c r="K79" s="98" t="s">
        <v>106</v>
      </c>
      <c r="L79" s="145" t="s">
        <v>3</v>
      </c>
      <c r="M79" s="118">
        <v>42038</v>
      </c>
      <c r="N79" s="118">
        <v>42090</v>
      </c>
      <c r="O79" s="98"/>
      <c r="P79" s="145"/>
      <c r="Q79" s="58" t="s">
        <v>61</v>
      </c>
    </row>
    <row r="80" spans="1:17" s="125" customFormat="1" ht="29.25" customHeight="1" x14ac:dyDescent="0.25">
      <c r="A80" s="86">
        <v>3.29</v>
      </c>
      <c r="B80" s="23" t="s">
        <v>175</v>
      </c>
      <c r="C80" s="25" t="s">
        <v>221</v>
      </c>
      <c r="D80" s="145"/>
      <c r="E80" s="145" t="s">
        <v>82</v>
      </c>
      <c r="F80" s="145"/>
      <c r="G80" s="87"/>
      <c r="H80" s="74">
        <v>25</v>
      </c>
      <c r="I80" s="26">
        <v>1</v>
      </c>
      <c r="J80" s="26"/>
      <c r="K80" s="98" t="s">
        <v>106</v>
      </c>
      <c r="L80" s="145" t="s">
        <v>2</v>
      </c>
      <c r="M80" s="98" t="s">
        <v>48</v>
      </c>
      <c r="N80" s="98" t="s">
        <v>52</v>
      </c>
      <c r="O80" s="98"/>
      <c r="P80" s="145"/>
      <c r="Q80" s="58" t="s">
        <v>63</v>
      </c>
    </row>
    <row r="81" spans="1:17" s="125" customFormat="1" ht="22.5" customHeight="1" x14ac:dyDescent="0.25">
      <c r="A81" s="86">
        <v>3.3</v>
      </c>
      <c r="B81" s="23" t="s">
        <v>175</v>
      </c>
      <c r="C81" s="25" t="s">
        <v>221</v>
      </c>
      <c r="D81" s="145"/>
      <c r="E81" s="145" t="s">
        <v>111</v>
      </c>
      <c r="F81" s="145"/>
      <c r="G81" s="87"/>
      <c r="H81" s="74">
        <v>25.57</v>
      </c>
      <c r="I81" s="26"/>
      <c r="J81" s="26">
        <v>1</v>
      </c>
      <c r="K81" s="98" t="s">
        <v>106</v>
      </c>
      <c r="L81" s="145" t="s">
        <v>112</v>
      </c>
      <c r="M81" s="98" t="s">
        <v>48</v>
      </c>
      <c r="N81" s="98" t="s">
        <v>52</v>
      </c>
      <c r="O81" s="98" t="s">
        <v>41</v>
      </c>
      <c r="P81" s="145"/>
      <c r="Q81" s="58" t="s">
        <v>63</v>
      </c>
    </row>
    <row r="82" spans="1:17" s="125" customFormat="1" ht="30" customHeight="1" x14ac:dyDescent="0.25">
      <c r="A82" s="86">
        <v>3.31</v>
      </c>
      <c r="B82" s="23" t="s">
        <v>175</v>
      </c>
      <c r="C82" s="25" t="s">
        <v>222</v>
      </c>
      <c r="D82" s="145"/>
      <c r="E82" s="145" t="s">
        <v>82</v>
      </c>
      <c r="F82" s="145"/>
      <c r="G82" s="87"/>
      <c r="H82" s="74">
        <v>25</v>
      </c>
      <c r="I82" s="26">
        <v>1</v>
      </c>
      <c r="J82" s="26"/>
      <c r="K82" s="98" t="s">
        <v>106</v>
      </c>
      <c r="L82" s="145" t="s">
        <v>2</v>
      </c>
      <c r="M82" s="98" t="s">
        <v>48</v>
      </c>
      <c r="N82" s="98" t="s">
        <v>52</v>
      </c>
      <c r="O82" s="98"/>
      <c r="P82" s="145"/>
      <c r="Q82" s="58" t="s">
        <v>63</v>
      </c>
    </row>
    <row r="83" spans="1:17" s="125" customFormat="1" ht="30" customHeight="1" x14ac:dyDescent="0.25">
      <c r="A83" s="86">
        <v>3.32</v>
      </c>
      <c r="B83" s="23" t="s">
        <v>175</v>
      </c>
      <c r="C83" s="25" t="s">
        <v>222</v>
      </c>
      <c r="D83" s="145"/>
      <c r="E83" s="145" t="s">
        <v>111</v>
      </c>
      <c r="F83" s="145"/>
      <c r="G83" s="87"/>
      <c r="H83" s="74">
        <v>25.568999999999999</v>
      </c>
      <c r="I83" s="26"/>
      <c r="J83" s="26">
        <v>1</v>
      </c>
      <c r="K83" s="98" t="s">
        <v>106</v>
      </c>
      <c r="L83" s="145" t="s">
        <v>112</v>
      </c>
      <c r="M83" s="98" t="s">
        <v>48</v>
      </c>
      <c r="N83" s="98" t="s">
        <v>52</v>
      </c>
      <c r="O83" s="98" t="s">
        <v>41</v>
      </c>
      <c r="P83" s="145"/>
      <c r="Q83" s="58" t="s">
        <v>63</v>
      </c>
    </row>
    <row r="84" spans="1:17" s="185" customFormat="1" ht="32.25" customHeight="1" thickBot="1" x14ac:dyDescent="0.3">
      <c r="A84" s="174">
        <v>3.33</v>
      </c>
      <c r="B84" s="175" t="s">
        <v>175</v>
      </c>
      <c r="C84" s="176" t="s">
        <v>264</v>
      </c>
      <c r="D84" s="177"/>
      <c r="E84" s="68" t="s">
        <v>111</v>
      </c>
      <c r="F84" s="178"/>
      <c r="G84" s="178"/>
      <c r="H84" s="179">
        <v>670</v>
      </c>
      <c r="I84" s="180">
        <v>1</v>
      </c>
      <c r="J84" s="178"/>
      <c r="K84" s="181" t="s">
        <v>106</v>
      </c>
      <c r="L84" s="182" t="s">
        <v>3</v>
      </c>
      <c r="M84" s="181" t="s">
        <v>48</v>
      </c>
      <c r="N84" s="181" t="s">
        <v>52</v>
      </c>
      <c r="O84" s="178"/>
      <c r="P84" s="183"/>
      <c r="Q84" s="184" t="s">
        <v>63</v>
      </c>
    </row>
    <row r="85" spans="1:17" ht="15.6" customHeight="1" x14ac:dyDescent="0.25">
      <c r="A85" s="30"/>
      <c r="B85" s="39"/>
      <c r="C85" s="8"/>
      <c r="D85" s="8"/>
      <c r="E85" s="8"/>
      <c r="F85" s="8"/>
      <c r="G85" s="48" t="s">
        <v>1</v>
      </c>
      <c r="H85" s="52">
        <f>SUM(H52:H84)</f>
        <v>3594.7760000000003</v>
      </c>
      <c r="I85" s="80">
        <f>H85-J85</f>
        <v>1389</v>
      </c>
      <c r="J85" s="9">
        <f>H52+H53+H54+H55+H56+H57+H75+H81+H83</f>
        <v>2205.7760000000003</v>
      </c>
      <c r="K85" s="8"/>
      <c r="L85" s="8"/>
      <c r="M85" s="8"/>
      <c r="N85" s="8"/>
      <c r="O85" s="16"/>
      <c r="P85" s="8"/>
      <c r="Q85" s="8"/>
    </row>
    <row r="86" spans="1:17" ht="15.6" customHeight="1" x14ac:dyDescent="0.25">
      <c r="A86" s="30"/>
      <c r="B86" s="39"/>
      <c r="C86" s="8"/>
      <c r="D86" s="8"/>
      <c r="E86" s="8"/>
      <c r="F86" s="8"/>
      <c r="G86" s="56"/>
      <c r="H86" s="52"/>
      <c r="I86" s="55"/>
      <c r="J86" s="9"/>
      <c r="K86" s="8"/>
      <c r="L86" s="8"/>
      <c r="M86" s="8"/>
      <c r="N86" s="8"/>
      <c r="O86" s="16"/>
      <c r="P86" s="8"/>
      <c r="Q86" s="8"/>
    </row>
    <row r="87" spans="1:17" ht="16.149999999999999" customHeight="1" thickBot="1" x14ac:dyDescent="0.3">
      <c r="A87" s="30"/>
      <c r="B87" s="29"/>
      <c r="D87" s="2"/>
    </row>
    <row r="88" spans="1:17" ht="15.75" customHeight="1" x14ac:dyDescent="0.25">
      <c r="A88" s="223">
        <v>4</v>
      </c>
      <c r="B88" s="204" t="s">
        <v>10</v>
      </c>
      <c r="C88" s="204"/>
      <c r="D88" s="204"/>
      <c r="E88" s="204"/>
      <c r="F88" s="204"/>
      <c r="G88" s="204"/>
      <c r="H88" s="204"/>
      <c r="I88" s="204"/>
      <c r="J88" s="204"/>
      <c r="K88" s="204"/>
      <c r="L88" s="204"/>
      <c r="M88" s="204"/>
      <c r="N88" s="204"/>
      <c r="O88" s="204"/>
      <c r="P88" s="204"/>
      <c r="Q88" s="205"/>
    </row>
    <row r="89" spans="1:17" ht="15" customHeight="1" x14ac:dyDescent="0.25">
      <c r="A89" s="224"/>
      <c r="B89" s="206" t="s">
        <v>90</v>
      </c>
      <c r="C89" s="206" t="s">
        <v>91</v>
      </c>
      <c r="D89" s="206" t="s">
        <v>92</v>
      </c>
      <c r="E89" s="206" t="s">
        <v>93</v>
      </c>
      <c r="F89" s="225"/>
      <c r="G89" s="225"/>
      <c r="H89" s="208" t="s">
        <v>6</v>
      </c>
      <c r="I89" s="208"/>
      <c r="J89" s="208"/>
      <c r="K89" s="206" t="s">
        <v>97</v>
      </c>
      <c r="L89" s="206" t="s">
        <v>107</v>
      </c>
      <c r="M89" s="206" t="s">
        <v>108</v>
      </c>
      <c r="N89" s="206"/>
      <c r="O89" s="206" t="s">
        <v>109</v>
      </c>
      <c r="P89" s="206" t="s">
        <v>58</v>
      </c>
      <c r="Q89" s="207" t="s">
        <v>57</v>
      </c>
    </row>
    <row r="90" spans="1:17" ht="55.5" customHeight="1" x14ac:dyDescent="0.25">
      <c r="A90" s="224"/>
      <c r="B90" s="206"/>
      <c r="C90" s="206"/>
      <c r="D90" s="206"/>
      <c r="E90" s="206"/>
      <c r="F90" s="206" t="s">
        <v>95</v>
      </c>
      <c r="G90" s="206"/>
      <c r="H90" s="42" t="s">
        <v>101</v>
      </c>
      <c r="I90" s="42" t="s">
        <v>102</v>
      </c>
      <c r="J90" s="97" t="s">
        <v>103</v>
      </c>
      <c r="K90" s="206"/>
      <c r="L90" s="206"/>
      <c r="M90" s="96" t="s">
        <v>137</v>
      </c>
      <c r="N90" s="96" t="s">
        <v>7</v>
      </c>
      <c r="O90" s="206"/>
      <c r="P90" s="206"/>
      <c r="Q90" s="207"/>
    </row>
    <row r="91" spans="1:17" s="75" customFormat="1" ht="25.5" x14ac:dyDescent="0.25">
      <c r="A91" s="84">
        <v>4.0999999999999996</v>
      </c>
      <c r="B91" s="151" t="s">
        <v>175</v>
      </c>
      <c r="C91" s="50" t="s">
        <v>42</v>
      </c>
      <c r="D91" s="152" t="s">
        <v>138</v>
      </c>
      <c r="E91" s="153" t="s">
        <v>157</v>
      </c>
      <c r="F91" s="210" t="s">
        <v>43</v>
      </c>
      <c r="G91" s="210"/>
      <c r="H91" s="116">
        <v>125</v>
      </c>
      <c r="I91" s="51">
        <v>1</v>
      </c>
      <c r="J91" s="51"/>
      <c r="K91" s="146" t="s">
        <v>139</v>
      </c>
      <c r="L91" s="50" t="s">
        <v>3</v>
      </c>
      <c r="M91" s="146" t="s">
        <v>55</v>
      </c>
      <c r="N91" s="117">
        <v>42095</v>
      </c>
      <c r="O91" s="146"/>
      <c r="P91" s="50"/>
      <c r="Q91" s="123" t="s">
        <v>72</v>
      </c>
    </row>
    <row r="92" spans="1:17" s="75" customFormat="1" ht="34.5" customHeight="1" x14ac:dyDescent="0.25">
      <c r="A92" s="85">
        <v>4.2</v>
      </c>
      <c r="B92" s="23" t="s">
        <v>175</v>
      </c>
      <c r="C92" s="145" t="s">
        <v>223</v>
      </c>
      <c r="D92" s="145"/>
      <c r="E92" s="73" t="s">
        <v>159</v>
      </c>
      <c r="F92" s="229"/>
      <c r="G92" s="229"/>
      <c r="H92" s="53">
        <v>20</v>
      </c>
      <c r="I92" s="26">
        <v>1</v>
      </c>
      <c r="J92" s="26"/>
      <c r="K92" s="98" t="s">
        <v>105</v>
      </c>
      <c r="L92" s="145" t="s">
        <v>3</v>
      </c>
      <c r="M92" s="98" t="s">
        <v>48</v>
      </c>
      <c r="N92" s="98" t="s">
        <v>52</v>
      </c>
      <c r="O92" s="98"/>
      <c r="P92" s="145"/>
      <c r="Q92" s="58" t="s">
        <v>63</v>
      </c>
    </row>
    <row r="93" spans="1:17" s="75" customFormat="1" ht="34.5" customHeight="1" x14ac:dyDescent="0.25">
      <c r="A93" s="85">
        <v>4.3</v>
      </c>
      <c r="B93" s="23" t="s">
        <v>175</v>
      </c>
      <c r="C93" s="145" t="s">
        <v>224</v>
      </c>
      <c r="D93" s="145"/>
      <c r="E93" s="73" t="s">
        <v>159</v>
      </c>
      <c r="F93" s="229"/>
      <c r="G93" s="229"/>
      <c r="H93" s="53">
        <v>40</v>
      </c>
      <c r="I93" s="26">
        <v>1</v>
      </c>
      <c r="J93" s="26"/>
      <c r="K93" s="98" t="s">
        <v>105</v>
      </c>
      <c r="L93" s="145" t="s">
        <v>3</v>
      </c>
      <c r="M93" s="98" t="s">
        <v>177</v>
      </c>
      <c r="N93" s="98" t="s">
        <v>56</v>
      </c>
      <c r="O93" s="98"/>
      <c r="P93" s="145"/>
      <c r="Q93" s="58" t="s">
        <v>63</v>
      </c>
    </row>
    <row r="94" spans="1:17" s="75" customFormat="1" ht="48.75" customHeight="1" x14ac:dyDescent="0.25">
      <c r="A94" s="84">
        <v>4.4000000000000004</v>
      </c>
      <c r="B94" s="23" t="s">
        <v>175</v>
      </c>
      <c r="C94" s="170" t="s">
        <v>227</v>
      </c>
      <c r="D94" s="142"/>
      <c r="E94" s="73" t="s">
        <v>159</v>
      </c>
      <c r="F94" s="227"/>
      <c r="G94" s="227"/>
      <c r="H94" s="53">
        <v>48</v>
      </c>
      <c r="I94" s="26">
        <v>1</v>
      </c>
      <c r="J94" s="26"/>
      <c r="K94" s="98" t="s">
        <v>117</v>
      </c>
      <c r="L94" s="170" t="s">
        <v>3</v>
      </c>
      <c r="M94" s="98" t="s">
        <v>52</v>
      </c>
      <c r="N94" s="98" t="s">
        <v>177</v>
      </c>
      <c r="O94" s="98"/>
      <c r="P94" s="145"/>
      <c r="Q94" s="58" t="s">
        <v>63</v>
      </c>
    </row>
    <row r="95" spans="1:17" s="75" customFormat="1" ht="34.5" customHeight="1" x14ac:dyDescent="0.25">
      <c r="A95" s="85">
        <v>4.5</v>
      </c>
      <c r="B95" s="23" t="s">
        <v>175</v>
      </c>
      <c r="C95" s="145" t="s">
        <v>227</v>
      </c>
      <c r="D95" s="142"/>
      <c r="E95" s="73" t="s">
        <v>159</v>
      </c>
      <c r="F95" s="227"/>
      <c r="G95" s="227"/>
      <c r="H95" s="53">
        <v>15.643000000000001</v>
      </c>
      <c r="I95" s="26"/>
      <c r="J95" s="26">
        <v>1</v>
      </c>
      <c r="K95" s="98" t="s">
        <v>117</v>
      </c>
      <c r="L95" s="145" t="s">
        <v>2</v>
      </c>
      <c r="M95" s="98" t="s">
        <v>52</v>
      </c>
      <c r="N95" s="98" t="s">
        <v>177</v>
      </c>
      <c r="O95" s="98"/>
      <c r="P95" s="145"/>
      <c r="Q95" s="58" t="s">
        <v>63</v>
      </c>
    </row>
    <row r="96" spans="1:17" s="75" customFormat="1" ht="38.25" customHeight="1" x14ac:dyDescent="0.25">
      <c r="A96" s="84">
        <v>4.5999999999999996</v>
      </c>
      <c r="B96" s="23" t="s">
        <v>175</v>
      </c>
      <c r="C96" s="170" t="s">
        <v>281</v>
      </c>
      <c r="D96" s="142"/>
      <c r="E96" s="73" t="s">
        <v>159</v>
      </c>
      <c r="F96" s="226"/>
      <c r="G96" s="226"/>
      <c r="H96" s="53">
        <v>100</v>
      </c>
      <c r="I96" s="26">
        <v>1</v>
      </c>
      <c r="J96" s="26"/>
      <c r="K96" s="98" t="s">
        <v>117</v>
      </c>
      <c r="L96" s="170" t="s">
        <v>3</v>
      </c>
      <c r="M96" s="98" t="s">
        <v>48</v>
      </c>
      <c r="N96" s="98" t="s">
        <v>52</v>
      </c>
      <c r="O96" s="98"/>
      <c r="P96" s="145"/>
      <c r="Q96" s="58" t="s">
        <v>63</v>
      </c>
    </row>
    <row r="97" spans="1:17" s="75" customFormat="1" ht="38.25" customHeight="1" x14ac:dyDescent="0.25">
      <c r="A97" s="85">
        <v>4.7</v>
      </c>
      <c r="B97" s="23" t="s">
        <v>175</v>
      </c>
      <c r="C97" s="145" t="s">
        <v>228</v>
      </c>
      <c r="D97" s="142"/>
      <c r="E97" s="73" t="s">
        <v>159</v>
      </c>
      <c r="F97" s="226"/>
      <c r="G97" s="226"/>
      <c r="H97" s="53">
        <v>15.643000000000001</v>
      </c>
      <c r="I97" s="26"/>
      <c r="J97" s="26">
        <v>1</v>
      </c>
      <c r="K97" s="98" t="s">
        <v>117</v>
      </c>
      <c r="L97" s="145" t="s">
        <v>2</v>
      </c>
      <c r="M97" s="98" t="s">
        <v>48</v>
      </c>
      <c r="N97" s="98" t="s">
        <v>52</v>
      </c>
      <c r="O97" s="98"/>
      <c r="P97" s="145"/>
      <c r="Q97" s="58" t="s">
        <v>63</v>
      </c>
    </row>
    <row r="98" spans="1:17" s="75" customFormat="1" ht="47.25" customHeight="1" x14ac:dyDescent="0.25">
      <c r="A98" s="85">
        <v>4.8</v>
      </c>
      <c r="B98" s="23" t="s">
        <v>175</v>
      </c>
      <c r="C98" s="145" t="s">
        <v>226</v>
      </c>
      <c r="D98" s="145"/>
      <c r="E98" s="73" t="s">
        <v>159</v>
      </c>
      <c r="F98" s="227"/>
      <c r="G98" s="227"/>
      <c r="H98" s="53">
        <v>200</v>
      </c>
      <c r="I98" s="26">
        <v>1</v>
      </c>
      <c r="J98" s="26"/>
      <c r="K98" s="98" t="s">
        <v>117</v>
      </c>
      <c r="L98" s="145" t="s">
        <v>3</v>
      </c>
      <c r="M98" s="98" t="s">
        <v>260</v>
      </c>
      <c r="N98" s="98" t="s">
        <v>46</v>
      </c>
      <c r="O98" s="98"/>
      <c r="P98" s="145"/>
      <c r="Q98" s="58" t="s">
        <v>62</v>
      </c>
    </row>
    <row r="99" spans="1:17" s="75" customFormat="1" ht="31.5" customHeight="1" x14ac:dyDescent="0.25">
      <c r="A99" s="84">
        <v>4.9000000000000004</v>
      </c>
      <c r="B99" s="23" t="s">
        <v>175</v>
      </c>
      <c r="C99" s="189" t="s">
        <v>288</v>
      </c>
      <c r="D99" s="145"/>
      <c r="E99" s="73" t="s">
        <v>279</v>
      </c>
      <c r="F99" s="228"/>
      <c r="G99" s="228"/>
      <c r="H99" s="53">
        <v>313.14100000000002</v>
      </c>
      <c r="I99" s="26">
        <v>1</v>
      </c>
      <c r="J99" s="26"/>
      <c r="K99" s="98" t="s">
        <v>117</v>
      </c>
      <c r="L99" s="170" t="s">
        <v>3</v>
      </c>
      <c r="M99" s="98" t="s">
        <v>48</v>
      </c>
      <c r="N99" s="98" t="s">
        <v>48</v>
      </c>
      <c r="O99" s="98"/>
      <c r="P99" s="145"/>
      <c r="Q99" s="58" t="s">
        <v>63</v>
      </c>
    </row>
    <row r="100" spans="1:17" s="75" customFormat="1" ht="34.5" customHeight="1" x14ac:dyDescent="0.25">
      <c r="A100" s="86">
        <v>4.0999999999999996</v>
      </c>
      <c r="B100" s="23" t="s">
        <v>175</v>
      </c>
      <c r="C100" s="145" t="s">
        <v>225</v>
      </c>
      <c r="D100" s="142" t="s">
        <v>140</v>
      </c>
      <c r="E100" s="145" t="s">
        <v>111</v>
      </c>
      <c r="F100" s="229" t="s">
        <v>17</v>
      </c>
      <c r="G100" s="229"/>
      <c r="H100" s="53">
        <v>27</v>
      </c>
      <c r="I100" s="26"/>
      <c r="J100" s="26">
        <v>1</v>
      </c>
      <c r="K100" s="98" t="s">
        <v>117</v>
      </c>
      <c r="L100" s="145" t="s">
        <v>112</v>
      </c>
      <c r="M100" s="98" t="s">
        <v>51</v>
      </c>
      <c r="N100" s="118">
        <v>41738</v>
      </c>
      <c r="O100" s="98" t="s">
        <v>41</v>
      </c>
      <c r="P100" s="145" t="s">
        <v>83</v>
      </c>
      <c r="Q100" s="58" t="s">
        <v>61</v>
      </c>
    </row>
    <row r="101" spans="1:17" s="75" customFormat="1" ht="34.5" customHeight="1" x14ac:dyDescent="0.25">
      <c r="A101" s="85">
        <v>4.1100000000000003</v>
      </c>
      <c r="B101" s="23" t="s">
        <v>175</v>
      </c>
      <c r="C101" s="145" t="s">
        <v>261</v>
      </c>
      <c r="D101" s="142"/>
      <c r="E101" s="145" t="s">
        <v>111</v>
      </c>
      <c r="F101" s="229"/>
      <c r="G101" s="229"/>
      <c r="H101" s="53">
        <v>108.624</v>
      </c>
      <c r="I101" s="26"/>
      <c r="J101" s="26">
        <v>1</v>
      </c>
      <c r="K101" s="98" t="s">
        <v>117</v>
      </c>
      <c r="L101" s="145" t="s">
        <v>112</v>
      </c>
      <c r="M101" s="98" t="s">
        <v>48</v>
      </c>
      <c r="N101" s="98" t="s">
        <v>48</v>
      </c>
      <c r="O101" s="98"/>
      <c r="P101" s="145"/>
      <c r="Q101" s="58" t="s">
        <v>63</v>
      </c>
    </row>
    <row r="102" spans="1:17" s="75" customFormat="1" ht="48.75" customHeight="1" x14ac:dyDescent="0.25">
      <c r="A102" s="86">
        <v>4.12</v>
      </c>
      <c r="B102" s="23" t="s">
        <v>175</v>
      </c>
      <c r="C102" s="145" t="s">
        <v>276</v>
      </c>
      <c r="D102" s="142"/>
      <c r="E102" s="73" t="s">
        <v>159</v>
      </c>
      <c r="F102" s="227"/>
      <c r="G102" s="227"/>
      <c r="H102" s="53">
        <v>134.91</v>
      </c>
      <c r="I102" s="26">
        <v>1</v>
      </c>
      <c r="J102" s="26"/>
      <c r="K102" s="98" t="s">
        <v>106</v>
      </c>
      <c r="L102" s="170" t="s">
        <v>3</v>
      </c>
      <c r="M102" s="98" t="s">
        <v>52</v>
      </c>
      <c r="N102" s="98" t="s">
        <v>177</v>
      </c>
      <c r="O102" s="98"/>
      <c r="P102" s="145"/>
      <c r="Q102" s="58" t="s">
        <v>63</v>
      </c>
    </row>
    <row r="103" spans="1:17" s="75" customFormat="1" ht="36.75" customHeight="1" x14ac:dyDescent="0.25">
      <c r="A103" s="85">
        <v>4.13</v>
      </c>
      <c r="B103" s="23" t="s">
        <v>175</v>
      </c>
      <c r="C103" s="145" t="s">
        <v>275</v>
      </c>
      <c r="D103" s="145"/>
      <c r="E103" s="73" t="s">
        <v>279</v>
      </c>
      <c r="F103" s="226"/>
      <c r="G103" s="226"/>
      <c r="H103" s="53">
        <v>220</v>
      </c>
      <c r="I103" s="26">
        <v>1</v>
      </c>
      <c r="J103" s="26"/>
      <c r="K103" s="98" t="s">
        <v>106</v>
      </c>
      <c r="L103" s="145" t="s">
        <v>3</v>
      </c>
      <c r="M103" s="98" t="s">
        <v>263</v>
      </c>
      <c r="N103" s="98" t="s">
        <v>263</v>
      </c>
      <c r="O103" s="98"/>
      <c r="P103" s="145"/>
      <c r="Q103" s="58" t="s">
        <v>63</v>
      </c>
    </row>
    <row r="104" spans="1:17" s="75" customFormat="1" ht="30" customHeight="1" x14ac:dyDescent="0.25">
      <c r="A104" s="86">
        <v>4.1399999999999997</v>
      </c>
      <c r="B104" s="23" t="s">
        <v>175</v>
      </c>
      <c r="C104" s="25" t="s">
        <v>280</v>
      </c>
      <c r="D104" s="145"/>
      <c r="E104" s="73" t="s">
        <v>159</v>
      </c>
      <c r="F104" s="197"/>
      <c r="G104" s="198"/>
      <c r="H104" s="74">
        <v>100</v>
      </c>
      <c r="I104" s="26">
        <v>1</v>
      </c>
      <c r="J104" s="26"/>
      <c r="K104" s="98" t="s">
        <v>106</v>
      </c>
      <c r="L104" s="170" t="s">
        <v>3</v>
      </c>
      <c r="M104" s="98" t="s">
        <v>48</v>
      </c>
      <c r="N104" s="98" t="s">
        <v>263</v>
      </c>
      <c r="O104" s="98"/>
      <c r="P104" s="145"/>
      <c r="Q104" s="58" t="s">
        <v>63</v>
      </c>
    </row>
    <row r="105" spans="1:17" s="75" customFormat="1" ht="45.75" customHeight="1" x14ac:dyDescent="0.25">
      <c r="A105" s="85">
        <v>4.1500000000000004</v>
      </c>
      <c r="B105" s="23" t="s">
        <v>175</v>
      </c>
      <c r="C105" s="25" t="s">
        <v>265</v>
      </c>
      <c r="D105" s="145"/>
      <c r="E105" s="73" t="s">
        <v>159</v>
      </c>
      <c r="F105" s="226"/>
      <c r="G105" s="226"/>
      <c r="H105" s="74">
        <v>200</v>
      </c>
      <c r="I105" s="26">
        <v>1</v>
      </c>
      <c r="J105" s="26"/>
      <c r="K105" s="98" t="s">
        <v>106</v>
      </c>
      <c r="L105" s="145" t="s">
        <v>3</v>
      </c>
      <c r="M105" s="98" t="s">
        <v>48</v>
      </c>
      <c r="N105" s="98" t="s">
        <v>263</v>
      </c>
      <c r="O105" s="98"/>
      <c r="P105" s="145"/>
      <c r="Q105" s="58" t="s">
        <v>63</v>
      </c>
    </row>
    <row r="106" spans="1:17" s="75" customFormat="1" ht="33.75" customHeight="1" x14ac:dyDescent="0.25">
      <c r="A106" s="86">
        <v>4.16</v>
      </c>
      <c r="B106" s="23" t="s">
        <v>175</v>
      </c>
      <c r="C106" s="25" t="s">
        <v>274</v>
      </c>
      <c r="D106" s="145"/>
      <c r="E106" s="73" t="s">
        <v>279</v>
      </c>
      <c r="F106" s="230"/>
      <c r="G106" s="231"/>
      <c r="H106" s="76">
        <v>300</v>
      </c>
      <c r="I106" s="26">
        <v>1</v>
      </c>
      <c r="J106" s="26"/>
      <c r="K106" s="98" t="s">
        <v>106</v>
      </c>
      <c r="L106" s="145" t="s">
        <v>3</v>
      </c>
      <c r="M106" s="98" t="s">
        <v>46</v>
      </c>
      <c r="N106" s="98" t="s">
        <v>263</v>
      </c>
      <c r="O106" s="98"/>
      <c r="P106" s="145"/>
      <c r="Q106" s="58" t="s">
        <v>63</v>
      </c>
    </row>
    <row r="107" spans="1:17" s="75" customFormat="1" ht="33" customHeight="1" x14ac:dyDescent="0.25">
      <c r="A107" s="85">
        <v>4.17</v>
      </c>
      <c r="B107" s="23" t="s">
        <v>175</v>
      </c>
      <c r="C107" s="25" t="s">
        <v>273</v>
      </c>
      <c r="D107" s="98"/>
      <c r="E107" s="73" t="s">
        <v>159</v>
      </c>
      <c r="F107" s="197"/>
      <c r="G107" s="198"/>
      <c r="H107" s="74">
        <v>95</v>
      </c>
      <c r="I107" s="26">
        <v>1</v>
      </c>
      <c r="J107" s="61"/>
      <c r="K107" s="98" t="s">
        <v>106</v>
      </c>
      <c r="L107" s="145" t="s">
        <v>3</v>
      </c>
      <c r="M107" s="98" t="s">
        <v>46</v>
      </c>
      <c r="N107" s="98" t="s">
        <v>263</v>
      </c>
      <c r="O107" s="98"/>
      <c r="P107" s="145"/>
      <c r="Q107" s="58" t="s">
        <v>63</v>
      </c>
    </row>
    <row r="108" spans="1:17" s="75" customFormat="1" ht="30.75" customHeight="1" x14ac:dyDescent="0.25">
      <c r="A108" s="86">
        <v>4.1800000000000104</v>
      </c>
      <c r="B108" s="23" t="s">
        <v>175</v>
      </c>
      <c r="C108" s="25" t="s">
        <v>229</v>
      </c>
      <c r="D108" s="145"/>
      <c r="E108" s="73" t="s">
        <v>157</v>
      </c>
      <c r="F108" s="226"/>
      <c r="G108" s="226"/>
      <c r="H108" s="74">
        <v>400</v>
      </c>
      <c r="I108" s="26">
        <v>1</v>
      </c>
      <c r="J108" s="26"/>
      <c r="K108" s="98" t="s">
        <v>106</v>
      </c>
      <c r="L108" s="145" t="s">
        <v>3</v>
      </c>
      <c r="M108" s="98" t="s">
        <v>48</v>
      </c>
      <c r="N108" s="98" t="s">
        <v>48</v>
      </c>
      <c r="O108" s="98"/>
      <c r="P108" s="145"/>
      <c r="Q108" s="58" t="s">
        <v>63</v>
      </c>
    </row>
    <row r="109" spans="1:17" s="75" customFormat="1" ht="30.75" customHeight="1" x14ac:dyDescent="0.25">
      <c r="A109" s="85">
        <v>4.1900000000000102</v>
      </c>
      <c r="B109" s="23" t="s">
        <v>175</v>
      </c>
      <c r="C109" s="25" t="s">
        <v>230</v>
      </c>
      <c r="D109" s="145"/>
      <c r="E109" s="73" t="s">
        <v>157</v>
      </c>
      <c r="F109" s="226"/>
      <c r="G109" s="226"/>
      <c r="H109" s="74">
        <v>250</v>
      </c>
      <c r="I109" s="26">
        <v>1</v>
      </c>
      <c r="J109" s="26"/>
      <c r="K109" s="98" t="s">
        <v>106</v>
      </c>
      <c r="L109" s="145" t="s">
        <v>3</v>
      </c>
      <c r="M109" s="98" t="s">
        <v>48</v>
      </c>
      <c r="N109" s="98" t="s">
        <v>48</v>
      </c>
      <c r="O109" s="98"/>
      <c r="P109" s="145"/>
      <c r="Q109" s="58" t="s">
        <v>63</v>
      </c>
    </row>
    <row r="110" spans="1:17" s="75" customFormat="1" ht="34.5" customHeight="1" x14ac:dyDescent="0.25">
      <c r="A110" s="86">
        <v>4.2000000000000099</v>
      </c>
      <c r="B110" s="23" t="s">
        <v>175</v>
      </c>
      <c r="C110" s="25" t="s">
        <v>258</v>
      </c>
      <c r="D110" s="145"/>
      <c r="E110" s="73" t="s">
        <v>159</v>
      </c>
      <c r="F110" s="226"/>
      <c r="G110" s="226"/>
      <c r="H110" s="74">
        <v>182</v>
      </c>
      <c r="I110" s="26">
        <v>1</v>
      </c>
      <c r="J110" s="26"/>
      <c r="K110" s="98" t="s">
        <v>119</v>
      </c>
      <c r="L110" s="145" t="s">
        <v>3</v>
      </c>
      <c r="M110" s="98" t="s">
        <v>48</v>
      </c>
      <c r="N110" s="98" t="s">
        <v>48</v>
      </c>
      <c r="O110" s="98"/>
      <c r="P110" s="145"/>
      <c r="Q110" s="58" t="s">
        <v>63</v>
      </c>
    </row>
    <row r="111" spans="1:17" s="24" customFormat="1" ht="34.5" customHeight="1" x14ac:dyDescent="0.25">
      <c r="A111" s="86">
        <v>4.2100000000000097</v>
      </c>
      <c r="B111" s="23" t="s">
        <v>175</v>
      </c>
      <c r="C111" s="189" t="s">
        <v>284</v>
      </c>
      <c r="D111" s="189"/>
      <c r="E111" s="190" t="s">
        <v>159</v>
      </c>
      <c r="F111" s="199"/>
      <c r="G111" s="200"/>
      <c r="H111" s="191">
        <v>94</v>
      </c>
      <c r="I111" s="60">
        <v>1</v>
      </c>
      <c r="J111" s="61"/>
      <c r="K111" s="98" t="s">
        <v>106</v>
      </c>
      <c r="L111" s="145" t="s">
        <v>3</v>
      </c>
      <c r="M111" s="98" t="s">
        <v>48</v>
      </c>
      <c r="N111" s="98" t="s">
        <v>48</v>
      </c>
      <c r="O111" s="98"/>
      <c r="P111" s="77"/>
      <c r="Q111" s="58" t="s">
        <v>63</v>
      </c>
    </row>
    <row r="112" spans="1:17" s="24" customFormat="1" ht="27" customHeight="1" x14ac:dyDescent="0.25">
      <c r="A112" s="85">
        <v>4.2200000000000104</v>
      </c>
      <c r="B112" s="23" t="s">
        <v>175</v>
      </c>
      <c r="C112" s="189" t="s">
        <v>285</v>
      </c>
      <c r="D112" s="189"/>
      <c r="E112" s="190" t="s">
        <v>159</v>
      </c>
      <c r="F112" s="199"/>
      <c r="G112" s="200"/>
      <c r="H112" s="192">
        <v>94</v>
      </c>
      <c r="I112" s="60">
        <v>1</v>
      </c>
      <c r="J112" s="61"/>
      <c r="K112" s="98" t="s">
        <v>106</v>
      </c>
      <c r="L112" s="145" t="s">
        <v>3</v>
      </c>
      <c r="M112" s="98" t="s">
        <v>48</v>
      </c>
      <c r="N112" s="98" t="s">
        <v>48</v>
      </c>
      <c r="O112" s="98"/>
      <c r="P112" s="77"/>
      <c r="Q112" s="58" t="s">
        <v>63</v>
      </c>
    </row>
    <row r="113" spans="1:17" s="24" customFormat="1" ht="38.25" customHeight="1" x14ac:dyDescent="0.25">
      <c r="A113" s="86">
        <v>4.2300000000000102</v>
      </c>
      <c r="B113" s="23" t="s">
        <v>175</v>
      </c>
      <c r="C113" s="189" t="s">
        <v>286</v>
      </c>
      <c r="D113" s="189"/>
      <c r="E113" s="190" t="s">
        <v>159</v>
      </c>
      <c r="F113" s="199"/>
      <c r="G113" s="200"/>
      <c r="H113" s="192">
        <v>94</v>
      </c>
      <c r="I113" s="60">
        <v>1</v>
      </c>
      <c r="J113" s="61"/>
      <c r="K113" s="98" t="s">
        <v>106</v>
      </c>
      <c r="L113" s="145" t="s">
        <v>3</v>
      </c>
      <c r="M113" s="98" t="s">
        <v>48</v>
      </c>
      <c r="N113" s="98" t="s">
        <v>48</v>
      </c>
      <c r="O113" s="98"/>
      <c r="P113" s="77"/>
      <c r="Q113" s="58" t="s">
        <v>63</v>
      </c>
    </row>
    <row r="114" spans="1:17" s="24" customFormat="1" ht="31.5" customHeight="1" x14ac:dyDescent="0.25">
      <c r="A114" s="85">
        <v>4.24000000000001</v>
      </c>
      <c r="B114" s="23" t="s">
        <v>175</v>
      </c>
      <c r="C114" s="193" t="s">
        <v>287</v>
      </c>
      <c r="D114" s="189"/>
      <c r="E114" s="190" t="s">
        <v>159</v>
      </c>
      <c r="F114" s="199"/>
      <c r="G114" s="200"/>
      <c r="H114" s="194">
        <v>94</v>
      </c>
      <c r="I114" s="60">
        <v>1</v>
      </c>
      <c r="J114" s="61"/>
      <c r="K114" s="98" t="s">
        <v>106</v>
      </c>
      <c r="L114" s="145" t="s">
        <v>3</v>
      </c>
      <c r="M114" s="98" t="s">
        <v>48</v>
      </c>
      <c r="N114" s="98" t="s">
        <v>48</v>
      </c>
      <c r="O114" s="98"/>
      <c r="P114" s="77"/>
      <c r="Q114" s="58" t="s">
        <v>63</v>
      </c>
    </row>
    <row r="115" spans="1:17" s="75" customFormat="1" ht="40.5" customHeight="1" x14ac:dyDescent="0.25">
      <c r="A115" s="86">
        <v>4.2500000000000098</v>
      </c>
      <c r="B115" s="23" t="s">
        <v>175</v>
      </c>
      <c r="C115" s="25" t="s">
        <v>258</v>
      </c>
      <c r="D115" s="98"/>
      <c r="E115" s="145" t="s">
        <v>111</v>
      </c>
      <c r="F115" s="230"/>
      <c r="G115" s="231"/>
      <c r="H115" s="54">
        <v>47</v>
      </c>
      <c r="I115" s="26"/>
      <c r="J115" s="26">
        <v>1</v>
      </c>
      <c r="K115" s="98" t="s">
        <v>119</v>
      </c>
      <c r="L115" s="145" t="s">
        <v>112</v>
      </c>
      <c r="M115" s="98" t="s">
        <v>48</v>
      </c>
      <c r="N115" s="98" t="s">
        <v>48</v>
      </c>
      <c r="O115" s="98" t="s">
        <v>41</v>
      </c>
      <c r="P115" s="145"/>
      <c r="Q115" s="58" t="s">
        <v>63</v>
      </c>
    </row>
    <row r="116" spans="1:17" s="75" customFormat="1" ht="36" customHeight="1" x14ac:dyDescent="0.25">
      <c r="A116" s="85">
        <v>4.2600000000000096</v>
      </c>
      <c r="B116" s="23" t="s">
        <v>175</v>
      </c>
      <c r="C116" s="25" t="s">
        <v>262</v>
      </c>
      <c r="D116" s="145"/>
      <c r="E116" s="73" t="s">
        <v>159</v>
      </c>
      <c r="F116" s="197"/>
      <c r="G116" s="198"/>
      <c r="H116" s="74">
        <v>197</v>
      </c>
      <c r="I116" s="26">
        <v>1</v>
      </c>
      <c r="J116" s="26"/>
      <c r="K116" s="98" t="s">
        <v>119</v>
      </c>
      <c r="L116" s="145" t="s">
        <v>2</v>
      </c>
      <c r="M116" s="98" t="s">
        <v>48</v>
      </c>
      <c r="N116" s="98" t="s">
        <v>48</v>
      </c>
      <c r="O116" s="98"/>
      <c r="P116" s="145"/>
      <c r="Q116" s="58" t="s">
        <v>63</v>
      </c>
    </row>
    <row r="117" spans="1:17" s="75" customFormat="1" ht="38.25" customHeight="1" x14ac:dyDescent="0.25">
      <c r="A117" s="86">
        <v>4.2700000000000102</v>
      </c>
      <c r="B117" s="154" t="s">
        <v>175</v>
      </c>
      <c r="C117" s="155" t="s">
        <v>262</v>
      </c>
      <c r="D117" s="65"/>
      <c r="E117" s="73" t="s">
        <v>159</v>
      </c>
      <c r="F117" s="233"/>
      <c r="G117" s="234"/>
      <c r="H117" s="156">
        <v>21</v>
      </c>
      <c r="I117" s="157"/>
      <c r="J117" s="157">
        <v>1</v>
      </c>
      <c r="K117" s="147" t="s">
        <v>119</v>
      </c>
      <c r="L117" s="170" t="s">
        <v>2</v>
      </c>
      <c r="M117" s="98" t="s">
        <v>48</v>
      </c>
      <c r="N117" s="98" t="s">
        <v>48</v>
      </c>
      <c r="O117" s="147" t="s">
        <v>41</v>
      </c>
      <c r="P117" s="65"/>
      <c r="Q117" s="158" t="s">
        <v>63</v>
      </c>
    </row>
    <row r="118" spans="1:17" s="24" customFormat="1" ht="30.75" customHeight="1" thickBot="1" x14ac:dyDescent="0.3">
      <c r="A118" s="169">
        <v>4.28000000000001</v>
      </c>
      <c r="B118" s="103" t="s">
        <v>175</v>
      </c>
      <c r="C118" s="104" t="s">
        <v>289</v>
      </c>
      <c r="D118" s="68"/>
      <c r="E118" s="173" t="s">
        <v>157</v>
      </c>
      <c r="F118" s="201"/>
      <c r="G118" s="201"/>
      <c r="H118" s="109">
        <v>280</v>
      </c>
      <c r="I118" s="110">
        <v>1</v>
      </c>
      <c r="J118" s="111"/>
      <c r="K118" s="108" t="s">
        <v>118</v>
      </c>
      <c r="L118" s="68" t="s">
        <v>3</v>
      </c>
      <c r="M118" s="108" t="s">
        <v>48</v>
      </c>
      <c r="N118" s="108" t="s">
        <v>48</v>
      </c>
      <c r="O118" s="108"/>
      <c r="P118" s="68"/>
      <c r="Q118" s="72" t="s">
        <v>63</v>
      </c>
    </row>
    <row r="119" spans="1:17" ht="15.6" customHeight="1" x14ac:dyDescent="0.25">
      <c r="A119" s="7"/>
      <c r="B119" s="39"/>
      <c r="C119" s="8"/>
      <c r="D119" s="8"/>
      <c r="E119" s="8"/>
      <c r="F119" s="8"/>
      <c r="G119" s="8" t="s">
        <v>1</v>
      </c>
      <c r="H119" s="20">
        <f>SUM(H91:H118)</f>
        <v>3815.9610000000002</v>
      </c>
      <c r="I119" s="9">
        <f>H119-J119</f>
        <v>3581.0510000000004</v>
      </c>
      <c r="J119" s="9">
        <f>H115+H117+H100+H101+H95+H97</f>
        <v>234.91</v>
      </c>
      <c r="K119" s="10"/>
      <c r="L119" s="8"/>
      <c r="M119" s="8"/>
      <c r="N119" s="8"/>
      <c r="O119" s="16"/>
      <c r="P119" s="8"/>
      <c r="Q119" s="8"/>
    </row>
    <row r="120" spans="1:17" ht="16.149999999999999" customHeight="1" thickBot="1" x14ac:dyDescent="0.3">
      <c r="A120" s="7"/>
      <c r="D120" s="2"/>
    </row>
    <row r="121" spans="1:17" ht="15.75" customHeight="1" x14ac:dyDescent="0.25">
      <c r="A121" s="223">
        <v>5</v>
      </c>
      <c r="B121" s="204" t="s">
        <v>141</v>
      </c>
      <c r="C121" s="204"/>
      <c r="D121" s="204"/>
      <c r="E121" s="204"/>
      <c r="F121" s="204"/>
      <c r="G121" s="204"/>
      <c r="H121" s="204"/>
      <c r="I121" s="204"/>
      <c r="J121" s="204"/>
      <c r="K121" s="204"/>
      <c r="L121" s="204"/>
      <c r="M121" s="204"/>
      <c r="N121" s="204"/>
      <c r="O121" s="204"/>
      <c r="P121" s="204"/>
      <c r="Q121" s="205"/>
    </row>
    <row r="122" spans="1:17" ht="15" customHeight="1" x14ac:dyDescent="0.25">
      <c r="A122" s="224"/>
      <c r="B122" s="206" t="s">
        <v>90</v>
      </c>
      <c r="C122" s="206" t="s">
        <v>91</v>
      </c>
      <c r="D122" s="206" t="s">
        <v>92</v>
      </c>
      <c r="E122" s="206" t="s">
        <v>93</v>
      </c>
      <c r="F122" s="206" t="s">
        <v>95</v>
      </c>
      <c r="G122" s="208" t="s">
        <v>6</v>
      </c>
      <c r="H122" s="208"/>
      <c r="I122" s="208"/>
      <c r="J122" s="232" t="s">
        <v>142</v>
      </c>
      <c r="K122" s="206" t="s">
        <v>97</v>
      </c>
      <c r="L122" s="206" t="s">
        <v>107</v>
      </c>
      <c r="M122" s="206" t="s">
        <v>108</v>
      </c>
      <c r="N122" s="206"/>
      <c r="O122" s="206" t="s">
        <v>109</v>
      </c>
      <c r="P122" s="206" t="s">
        <v>58</v>
      </c>
      <c r="Q122" s="207" t="s">
        <v>57</v>
      </c>
    </row>
    <row r="123" spans="1:17" ht="47.25" customHeight="1" x14ac:dyDescent="0.25">
      <c r="A123" s="224"/>
      <c r="B123" s="206"/>
      <c r="C123" s="206"/>
      <c r="D123" s="206"/>
      <c r="E123" s="206"/>
      <c r="F123" s="206"/>
      <c r="G123" s="94" t="s">
        <v>101</v>
      </c>
      <c r="H123" s="42" t="s">
        <v>102</v>
      </c>
      <c r="I123" s="95" t="s">
        <v>103</v>
      </c>
      <c r="J123" s="232"/>
      <c r="K123" s="206"/>
      <c r="L123" s="206"/>
      <c r="M123" s="94" t="s">
        <v>11</v>
      </c>
      <c r="N123" s="94" t="s">
        <v>143</v>
      </c>
      <c r="O123" s="206"/>
      <c r="P123" s="206"/>
      <c r="Q123" s="207"/>
    </row>
    <row r="124" spans="1:17" s="24" customFormat="1" ht="27.75" customHeight="1" x14ac:dyDescent="0.25">
      <c r="A124" s="159">
        <v>5.0999999999999996</v>
      </c>
      <c r="B124" s="151" t="s">
        <v>175</v>
      </c>
      <c r="C124" s="50" t="s">
        <v>231</v>
      </c>
      <c r="D124" s="160"/>
      <c r="E124" s="50" t="s">
        <v>16</v>
      </c>
      <c r="F124" s="161"/>
      <c r="G124" s="162">
        <v>100</v>
      </c>
      <c r="H124" s="163">
        <v>1</v>
      </c>
      <c r="I124" s="164"/>
      <c r="J124" s="165">
        <v>4</v>
      </c>
      <c r="K124" s="146" t="s">
        <v>105</v>
      </c>
      <c r="L124" s="50" t="s">
        <v>3</v>
      </c>
      <c r="M124" s="146" t="s">
        <v>48</v>
      </c>
      <c r="N124" s="146" t="s">
        <v>48</v>
      </c>
      <c r="O124" s="146"/>
      <c r="P124" s="50"/>
      <c r="Q124" s="58" t="s">
        <v>63</v>
      </c>
    </row>
    <row r="125" spans="1:17" s="24" customFormat="1" ht="27.6" customHeight="1" x14ac:dyDescent="0.25">
      <c r="A125" s="59">
        <v>5.2</v>
      </c>
      <c r="B125" s="23" t="s">
        <v>175</v>
      </c>
      <c r="C125" s="145" t="s">
        <v>232</v>
      </c>
      <c r="D125" s="142" t="s">
        <v>144</v>
      </c>
      <c r="E125" s="145" t="s">
        <v>16</v>
      </c>
      <c r="F125" s="166"/>
      <c r="G125" s="167">
        <v>86</v>
      </c>
      <c r="H125" s="60">
        <v>1</v>
      </c>
      <c r="I125" s="60"/>
      <c r="J125" s="61">
        <v>1</v>
      </c>
      <c r="K125" s="98" t="s">
        <v>105</v>
      </c>
      <c r="L125" s="145" t="s">
        <v>3</v>
      </c>
      <c r="M125" s="118" t="s">
        <v>32</v>
      </c>
      <c r="N125" s="118">
        <v>41767</v>
      </c>
      <c r="O125" s="98"/>
      <c r="P125" s="77" t="s">
        <v>84</v>
      </c>
      <c r="Q125" s="58" t="s">
        <v>61</v>
      </c>
    </row>
    <row r="126" spans="1:17" s="24" customFormat="1" ht="27.6" customHeight="1" x14ac:dyDescent="0.25">
      <c r="A126" s="59">
        <v>5.3</v>
      </c>
      <c r="B126" s="23" t="s">
        <v>175</v>
      </c>
      <c r="C126" s="145" t="s">
        <v>233</v>
      </c>
      <c r="D126" s="142" t="s">
        <v>145</v>
      </c>
      <c r="E126" s="145" t="s">
        <v>16</v>
      </c>
      <c r="F126" s="168"/>
      <c r="G126" s="167">
        <v>13.946999999999999</v>
      </c>
      <c r="H126" s="60">
        <v>1</v>
      </c>
      <c r="I126" s="60"/>
      <c r="J126" s="61">
        <v>1</v>
      </c>
      <c r="K126" s="98" t="s">
        <v>117</v>
      </c>
      <c r="L126" s="145" t="s">
        <v>3</v>
      </c>
      <c r="M126" s="118" t="s">
        <v>35</v>
      </c>
      <c r="N126" s="118">
        <v>41298</v>
      </c>
      <c r="O126" s="98"/>
      <c r="P126" s="77" t="s">
        <v>85</v>
      </c>
      <c r="Q126" s="58" t="s">
        <v>61</v>
      </c>
    </row>
    <row r="127" spans="1:17" s="24" customFormat="1" ht="29.25" customHeight="1" x14ac:dyDescent="0.25">
      <c r="A127" s="159">
        <v>5.4</v>
      </c>
      <c r="B127" s="23" t="s">
        <v>175</v>
      </c>
      <c r="C127" s="25" t="s">
        <v>277</v>
      </c>
      <c r="D127" s="145"/>
      <c r="E127" s="145" t="s">
        <v>16</v>
      </c>
      <c r="F127" s="145"/>
      <c r="G127" s="54">
        <v>25</v>
      </c>
      <c r="H127" s="60">
        <v>1</v>
      </c>
      <c r="I127" s="60"/>
      <c r="J127" s="61">
        <v>1</v>
      </c>
      <c r="K127" s="98" t="s">
        <v>106</v>
      </c>
      <c r="L127" s="145" t="s">
        <v>3</v>
      </c>
      <c r="M127" s="98" t="s">
        <v>46</v>
      </c>
      <c r="N127" s="98" t="s">
        <v>46</v>
      </c>
      <c r="O127" s="98"/>
      <c r="P127" s="77"/>
      <c r="Q127" s="58" t="s">
        <v>63</v>
      </c>
    </row>
    <row r="128" spans="1:17" s="24" customFormat="1" ht="36" customHeight="1" thickBot="1" x14ac:dyDescent="0.3">
      <c r="A128" s="59">
        <v>5.5</v>
      </c>
      <c r="B128" s="103" t="s">
        <v>175</v>
      </c>
      <c r="C128" s="104" t="s">
        <v>234</v>
      </c>
      <c r="D128" s="68"/>
      <c r="E128" s="68" t="s">
        <v>16</v>
      </c>
      <c r="F128" s="112"/>
      <c r="G128" s="109">
        <v>33</v>
      </c>
      <c r="H128" s="110">
        <v>1</v>
      </c>
      <c r="I128" s="71"/>
      <c r="J128" s="111">
        <v>1</v>
      </c>
      <c r="K128" s="113" t="s">
        <v>119</v>
      </c>
      <c r="L128" s="172" t="s">
        <v>3</v>
      </c>
      <c r="M128" s="113" t="s">
        <v>52</v>
      </c>
      <c r="N128" s="113" t="s">
        <v>52</v>
      </c>
      <c r="O128" s="71"/>
      <c r="P128" s="71"/>
      <c r="Q128" s="114" t="s">
        <v>63</v>
      </c>
    </row>
    <row r="129" spans="1:17" ht="15.6" customHeight="1" x14ac:dyDescent="0.25">
      <c r="A129" s="7"/>
      <c r="B129" s="39"/>
      <c r="C129" s="8"/>
      <c r="D129" s="8"/>
      <c r="E129" s="8"/>
      <c r="F129" s="8" t="s">
        <v>1</v>
      </c>
      <c r="G129" s="52">
        <f>SUM(G124:G128)</f>
        <v>257.947</v>
      </c>
      <c r="I129" s="9"/>
      <c r="J129" s="10"/>
      <c r="K129" s="8"/>
      <c r="L129" s="8"/>
      <c r="M129" s="8"/>
      <c r="N129" s="8"/>
      <c r="O129" s="16"/>
      <c r="P129" s="8"/>
      <c r="Q129" s="8"/>
    </row>
    <row r="130" spans="1:17" ht="16.149999999999999" customHeight="1" thickBot="1" x14ac:dyDescent="0.3">
      <c r="A130" s="7"/>
      <c r="D130" s="2"/>
    </row>
    <row r="131" spans="1:17" ht="15.75" customHeight="1" x14ac:dyDescent="0.25">
      <c r="A131" s="236" t="s">
        <v>12</v>
      </c>
      <c r="B131" s="237"/>
      <c r="C131" s="237"/>
      <c r="D131" s="237"/>
      <c r="E131" s="237"/>
      <c r="F131" s="237"/>
      <c r="G131" s="237"/>
      <c r="H131" s="237"/>
      <c r="I131" s="237"/>
      <c r="J131" s="237"/>
      <c r="K131" s="237"/>
      <c r="L131" s="237"/>
      <c r="M131" s="237"/>
      <c r="N131" s="237"/>
      <c r="O131" s="237"/>
      <c r="P131" s="237"/>
      <c r="Q131" s="238"/>
    </row>
    <row r="132" spans="1:17" ht="15" customHeight="1" x14ac:dyDescent="0.25">
      <c r="A132" s="203">
        <v>6</v>
      </c>
      <c r="B132" s="206" t="s">
        <v>90</v>
      </c>
      <c r="C132" s="206" t="s">
        <v>91</v>
      </c>
      <c r="D132" s="206" t="s">
        <v>92</v>
      </c>
      <c r="E132" s="206" t="s">
        <v>93</v>
      </c>
      <c r="F132" s="206" t="s">
        <v>95</v>
      </c>
      <c r="G132" s="206"/>
      <c r="H132" s="208" t="s">
        <v>6</v>
      </c>
      <c r="I132" s="208"/>
      <c r="J132" s="208"/>
      <c r="K132" s="206" t="s">
        <v>97</v>
      </c>
      <c r="L132" s="206" t="s">
        <v>107</v>
      </c>
      <c r="M132" s="206" t="s">
        <v>108</v>
      </c>
      <c r="N132" s="206"/>
      <c r="O132" s="206" t="s">
        <v>109</v>
      </c>
      <c r="P132" s="206" t="s">
        <v>58</v>
      </c>
      <c r="Q132" s="207" t="s">
        <v>57</v>
      </c>
    </row>
    <row r="133" spans="1:17" ht="65.099999999999994" customHeight="1" x14ac:dyDescent="0.25">
      <c r="A133" s="203"/>
      <c r="B133" s="206"/>
      <c r="C133" s="206"/>
      <c r="D133" s="206"/>
      <c r="E133" s="206"/>
      <c r="F133" s="206"/>
      <c r="G133" s="206"/>
      <c r="H133" s="42" t="s">
        <v>101</v>
      </c>
      <c r="I133" s="42" t="s">
        <v>102</v>
      </c>
      <c r="J133" s="95" t="s">
        <v>103</v>
      </c>
      <c r="K133" s="206"/>
      <c r="L133" s="206"/>
      <c r="M133" s="94" t="s">
        <v>146</v>
      </c>
      <c r="N133" s="94" t="s">
        <v>7</v>
      </c>
      <c r="O133" s="206"/>
      <c r="P133" s="206"/>
      <c r="Q133" s="207"/>
    </row>
    <row r="134" spans="1:17" s="24" customFormat="1" ht="39.75" customHeight="1" x14ac:dyDescent="0.25">
      <c r="A134" s="59">
        <v>6.1</v>
      </c>
      <c r="B134" s="23" t="s">
        <v>175</v>
      </c>
      <c r="C134" s="25" t="s">
        <v>283</v>
      </c>
      <c r="D134" s="88"/>
      <c r="E134" s="88" t="s">
        <v>82</v>
      </c>
      <c r="F134" s="235"/>
      <c r="G134" s="235"/>
      <c r="H134" s="74">
        <v>100</v>
      </c>
      <c r="I134" s="26">
        <v>1</v>
      </c>
      <c r="J134" s="26"/>
      <c r="K134" s="92" t="s">
        <v>106</v>
      </c>
      <c r="L134" s="88" t="s">
        <v>3</v>
      </c>
      <c r="M134" s="92" t="s">
        <v>46</v>
      </c>
      <c r="N134" s="171" t="s">
        <v>48</v>
      </c>
      <c r="O134" s="78"/>
      <c r="P134" s="79"/>
      <c r="Q134" s="58" t="s">
        <v>63</v>
      </c>
    </row>
    <row r="135" spans="1:17" ht="15.6" customHeight="1" x14ac:dyDescent="0.25">
      <c r="A135" s="7"/>
      <c r="B135" s="39"/>
      <c r="C135" s="8"/>
      <c r="D135" s="8"/>
      <c r="E135" s="8"/>
      <c r="F135" s="8"/>
      <c r="G135" s="8" t="s">
        <v>1</v>
      </c>
      <c r="H135" s="20">
        <f>SUM(H134:H134)</f>
        <v>100</v>
      </c>
      <c r="I135" s="11"/>
      <c r="J135" s="10"/>
      <c r="K135" s="10"/>
      <c r="L135" s="8"/>
      <c r="M135" s="8"/>
      <c r="N135" s="8"/>
      <c r="O135" s="16"/>
      <c r="P135" s="8"/>
      <c r="Q135" s="8"/>
    </row>
    <row r="136" spans="1:17" ht="15.6" customHeight="1" x14ac:dyDescent="0.25">
      <c r="A136" s="7"/>
      <c r="D136" s="2"/>
      <c r="F136" s="8"/>
      <c r="G136" s="8"/>
      <c r="H136" s="11"/>
      <c r="I136" s="11"/>
      <c r="J136" s="10"/>
      <c r="K136" s="10"/>
      <c r="L136" s="8"/>
      <c r="M136" s="8"/>
      <c r="N136" s="8"/>
      <c r="O136" s="16"/>
      <c r="P136" s="8"/>
      <c r="Q136" s="8"/>
    </row>
    <row r="137" spans="1:17" ht="15.75" customHeight="1" x14ac:dyDescent="0.25">
      <c r="A137" s="240">
        <v>7</v>
      </c>
      <c r="B137" s="225" t="s">
        <v>13</v>
      </c>
      <c r="C137" s="225"/>
      <c r="D137" s="225"/>
      <c r="E137" s="225"/>
      <c r="F137" s="225"/>
      <c r="G137" s="225"/>
      <c r="H137" s="225"/>
      <c r="I137" s="225"/>
      <c r="J137" s="225"/>
      <c r="K137" s="225"/>
      <c r="L137" s="225"/>
      <c r="M137" s="225"/>
      <c r="N137" s="225"/>
      <c r="O137" s="225"/>
      <c r="P137" s="225"/>
      <c r="Q137" s="241"/>
    </row>
    <row r="138" spans="1:17" ht="15" customHeight="1" x14ac:dyDescent="0.25">
      <c r="A138" s="240"/>
      <c r="B138" s="242" t="s">
        <v>4</v>
      </c>
      <c r="C138" s="206" t="s">
        <v>147</v>
      </c>
      <c r="D138" s="206" t="s">
        <v>92</v>
      </c>
      <c r="E138" s="206"/>
      <c r="F138" s="206" t="s">
        <v>95</v>
      </c>
      <c r="G138" s="206"/>
      <c r="H138" s="208" t="s">
        <v>6</v>
      </c>
      <c r="I138" s="208"/>
      <c r="J138" s="208"/>
      <c r="K138" s="206" t="s">
        <v>97</v>
      </c>
      <c r="L138" s="232" t="s">
        <v>148</v>
      </c>
      <c r="M138" s="206" t="s">
        <v>108</v>
      </c>
      <c r="N138" s="206"/>
      <c r="O138" s="206" t="s">
        <v>15</v>
      </c>
      <c r="P138" s="206" t="s">
        <v>58</v>
      </c>
      <c r="Q138" s="239" t="s">
        <v>57</v>
      </c>
    </row>
    <row r="139" spans="1:17" ht="63.75" customHeight="1" x14ac:dyDescent="0.25">
      <c r="A139" s="240"/>
      <c r="B139" s="242"/>
      <c r="C139" s="206"/>
      <c r="D139" s="206"/>
      <c r="E139" s="206"/>
      <c r="F139" s="206"/>
      <c r="G139" s="206"/>
      <c r="H139" s="42" t="s">
        <v>101</v>
      </c>
      <c r="I139" s="46" t="s">
        <v>102</v>
      </c>
      <c r="J139" s="42" t="s">
        <v>103</v>
      </c>
      <c r="K139" s="206"/>
      <c r="L139" s="232"/>
      <c r="M139" s="46" t="s">
        <v>14</v>
      </c>
      <c r="N139" s="46" t="s">
        <v>149</v>
      </c>
      <c r="O139" s="206"/>
      <c r="P139" s="206"/>
      <c r="Q139" s="239"/>
    </row>
    <row r="140" spans="1:17" ht="15.6" customHeight="1" x14ac:dyDescent="0.25">
      <c r="A140" s="27">
        <v>7.1</v>
      </c>
      <c r="B140" s="43"/>
      <c r="C140" s="1"/>
      <c r="D140" s="243"/>
      <c r="E140" s="243"/>
      <c r="F140" s="243"/>
      <c r="G140" s="243"/>
      <c r="H140" s="12"/>
      <c r="I140" s="1"/>
      <c r="J140" s="12"/>
      <c r="K140" s="13"/>
      <c r="L140" s="13"/>
      <c r="M140" s="1"/>
      <c r="N140" s="1"/>
      <c r="O140" s="49"/>
      <c r="P140" s="1"/>
      <c r="Q140" s="1"/>
    </row>
    <row r="141" spans="1:17" ht="15.6" customHeight="1" x14ac:dyDescent="0.25">
      <c r="A141" s="27">
        <v>7.2</v>
      </c>
      <c r="B141" s="43"/>
      <c r="C141" s="1"/>
      <c r="D141" s="243"/>
      <c r="E141" s="243"/>
      <c r="F141" s="243"/>
      <c r="G141" s="243"/>
      <c r="H141" s="12"/>
      <c r="I141" s="1"/>
      <c r="J141" s="12"/>
      <c r="K141" s="13"/>
      <c r="L141" s="13"/>
      <c r="M141" s="1"/>
      <c r="N141" s="1"/>
      <c r="O141" s="49"/>
      <c r="P141" s="1"/>
      <c r="Q141" s="1"/>
    </row>
    <row r="142" spans="1:17" ht="15.6" customHeight="1" x14ac:dyDescent="0.25">
      <c r="A142" s="27">
        <v>7.3</v>
      </c>
      <c r="B142" s="43"/>
      <c r="C142" s="1"/>
      <c r="D142" s="243"/>
      <c r="E142" s="243"/>
      <c r="F142" s="243"/>
      <c r="G142" s="243"/>
      <c r="H142" s="12"/>
      <c r="I142" s="1"/>
      <c r="J142" s="12"/>
      <c r="K142" s="13"/>
      <c r="L142" s="13"/>
      <c r="M142" s="1"/>
      <c r="N142" s="1"/>
      <c r="O142" s="49"/>
      <c r="P142" s="1"/>
      <c r="Q142" s="1"/>
    </row>
    <row r="143" spans="1:17" ht="15.6" customHeight="1" x14ac:dyDescent="0.25">
      <c r="A143" s="27">
        <v>7.4</v>
      </c>
      <c r="B143" s="43"/>
      <c r="C143" s="1"/>
      <c r="D143" s="243"/>
      <c r="E143" s="243"/>
      <c r="F143" s="243"/>
      <c r="G143" s="243"/>
      <c r="H143" s="12"/>
      <c r="I143" s="1"/>
      <c r="J143" s="12"/>
      <c r="K143" s="13"/>
      <c r="L143" s="13"/>
      <c r="M143" s="1"/>
      <c r="N143" s="1"/>
      <c r="O143" s="49"/>
      <c r="P143" s="1"/>
      <c r="Q143" s="1"/>
    </row>
    <row r="144" spans="1:17" ht="15.6" customHeight="1" x14ac:dyDescent="0.25">
      <c r="A144" s="28">
        <v>7.5</v>
      </c>
      <c r="B144" s="43"/>
      <c r="C144" s="1"/>
      <c r="D144" s="243"/>
      <c r="E144" s="243"/>
      <c r="F144" s="243"/>
      <c r="G144" s="243"/>
      <c r="H144" s="12"/>
      <c r="I144" s="1"/>
      <c r="J144" s="12"/>
      <c r="K144" s="13"/>
      <c r="L144" s="13"/>
      <c r="M144" s="1"/>
      <c r="N144" s="1"/>
      <c r="O144" s="49"/>
      <c r="P144" s="1"/>
      <c r="Q144" s="1"/>
    </row>
    <row r="145" spans="2:10" ht="15.75" customHeight="1" x14ac:dyDescent="0.25">
      <c r="D145" s="2"/>
      <c r="G145" s="2" t="s">
        <v>1</v>
      </c>
      <c r="H145" s="3">
        <f>SUM(H140:H144)</f>
        <v>0</v>
      </c>
    </row>
    <row r="146" spans="2:10" x14ac:dyDescent="0.25">
      <c r="D146" s="2"/>
    </row>
    <row r="147" spans="2:10" x14ac:dyDescent="0.25">
      <c r="D147" s="2"/>
    </row>
    <row r="148" spans="2:10" x14ac:dyDescent="0.25">
      <c r="D148" s="2"/>
    </row>
    <row r="149" spans="2:10" x14ac:dyDescent="0.25">
      <c r="B149" s="250" t="s">
        <v>150</v>
      </c>
      <c r="C149" s="14" t="s">
        <v>112</v>
      </c>
      <c r="D149" s="2"/>
    </row>
    <row r="150" spans="2:10" x14ac:dyDescent="0.25">
      <c r="B150" s="251"/>
      <c r="C150" s="14" t="s">
        <v>2</v>
      </c>
      <c r="D150" s="2"/>
    </row>
    <row r="151" spans="2:10" x14ac:dyDescent="0.25">
      <c r="B151" s="252"/>
      <c r="C151" s="15" t="s">
        <v>3</v>
      </c>
      <c r="D151" s="2"/>
    </row>
    <row r="152" spans="2:10" x14ac:dyDescent="0.25">
      <c r="D152" s="2"/>
    </row>
    <row r="153" spans="2:10" x14ac:dyDescent="0.25">
      <c r="B153" s="250" t="s">
        <v>57</v>
      </c>
      <c r="C153" s="14" t="s">
        <v>63</v>
      </c>
      <c r="D153" s="2"/>
    </row>
    <row r="154" spans="2:10" x14ac:dyDescent="0.25">
      <c r="B154" s="251"/>
      <c r="C154" s="14" t="s">
        <v>62</v>
      </c>
      <c r="D154" s="2"/>
    </row>
    <row r="155" spans="2:10" x14ac:dyDescent="0.25">
      <c r="B155" s="251"/>
      <c r="C155" s="14" t="s">
        <v>151</v>
      </c>
      <c r="D155" s="2"/>
    </row>
    <row r="156" spans="2:10" x14ac:dyDescent="0.25">
      <c r="B156" s="251"/>
      <c r="C156" s="14" t="s">
        <v>152</v>
      </c>
      <c r="D156" s="2"/>
    </row>
    <row r="157" spans="2:10" x14ac:dyDescent="0.25">
      <c r="B157" s="251"/>
      <c r="C157" s="14" t="s">
        <v>153</v>
      </c>
      <c r="D157" s="2"/>
      <c r="I157" s="2"/>
      <c r="J157" s="2"/>
    </row>
    <row r="158" spans="2:10" x14ac:dyDescent="0.25">
      <c r="B158" s="251"/>
      <c r="C158" s="14" t="s">
        <v>154</v>
      </c>
      <c r="D158" s="2"/>
      <c r="I158" s="2"/>
      <c r="J158" s="2"/>
    </row>
    <row r="159" spans="2:10" x14ac:dyDescent="0.25">
      <c r="B159" s="251"/>
      <c r="C159" s="14" t="s">
        <v>72</v>
      </c>
      <c r="D159" s="2"/>
      <c r="I159" s="2"/>
      <c r="J159" s="2"/>
    </row>
    <row r="160" spans="2:10" x14ac:dyDescent="0.25">
      <c r="B160" s="252"/>
      <c r="C160" s="14" t="s">
        <v>61</v>
      </c>
      <c r="D160" s="2"/>
      <c r="I160" s="2"/>
      <c r="J160" s="2"/>
    </row>
    <row r="161" spans="2:10" x14ac:dyDescent="0.25">
      <c r="D161" s="2"/>
    </row>
    <row r="162" spans="2:10" ht="31.5" x14ac:dyDescent="0.25">
      <c r="B162" s="244" t="s">
        <v>155</v>
      </c>
      <c r="C162" s="245" t="s">
        <v>156</v>
      </c>
      <c r="D162" s="14" t="s">
        <v>157</v>
      </c>
      <c r="E162" s="14" t="s">
        <v>157</v>
      </c>
      <c r="I162" s="2"/>
      <c r="J162" s="2"/>
    </row>
    <row r="163" spans="2:10" ht="31.5" x14ac:dyDescent="0.25">
      <c r="B163" s="244"/>
      <c r="C163" s="245"/>
      <c r="D163" s="14" t="s">
        <v>158</v>
      </c>
      <c r="E163" s="14" t="s">
        <v>158</v>
      </c>
      <c r="I163" s="2"/>
      <c r="J163" s="2"/>
    </row>
    <row r="164" spans="2:10" ht="31.5" x14ac:dyDescent="0.25">
      <c r="B164" s="244"/>
      <c r="C164" s="245"/>
      <c r="D164" s="14" t="s">
        <v>159</v>
      </c>
      <c r="E164" s="14" t="s">
        <v>159</v>
      </c>
      <c r="I164" s="2"/>
      <c r="J164" s="2"/>
    </row>
    <row r="165" spans="2:10" x14ac:dyDescent="0.25">
      <c r="B165" s="244"/>
      <c r="C165" s="245"/>
      <c r="D165" s="14" t="s">
        <v>132</v>
      </c>
      <c r="E165" s="14" t="s">
        <v>132</v>
      </c>
      <c r="I165" s="2"/>
      <c r="J165" s="2"/>
    </row>
    <row r="166" spans="2:10" x14ac:dyDescent="0.25">
      <c r="B166" s="244"/>
      <c r="C166" s="245"/>
      <c r="D166" s="14" t="s">
        <v>111</v>
      </c>
      <c r="E166" s="14" t="s">
        <v>111</v>
      </c>
      <c r="I166" s="2"/>
      <c r="J166" s="2"/>
    </row>
    <row r="167" spans="2:10" ht="31.5" x14ac:dyDescent="0.25">
      <c r="B167" s="244"/>
      <c r="C167" s="245"/>
      <c r="D167" s="14" t="s">
        <v>160</v>
      </c>
      <c r="E167" s="14" t="s">
        <v>160</v>
      </c>
      <c r="I167" s="2"/>
      <c r="J167" s="2"/>
    </row>
    <row r="168" spans="2:10" ht="31.5" x14ac:dyDescent="0.25">
      <c r="B168" s="244"/>
      <c r="C168" s="245"/>
      <c r="D168" s="14" t="s">
        <v>161</v>
      </c>
      <c r="E168" s="14" t="s">
        <v>161</v>
      </c>
      <c r="I168" s="2"/>
      <c r="J168" s="2"/>
    </row>
    <row r="169" spans="2:10" x14ac:dyDescent="0.25">
      <c r="B169" s="244"/>
      <c r="C169" s="246" t="s">
        <v>162</v>
      </c>
      <c r="D169" s="14" t="s">
        <v>163</v>
      </c>
      <c r="E169" s="14" t="s">
        <v>164</v>
      </c>
      <c r="I169" s="2"/>
      <c r="J169" s="2"/>
    </row>
    <row r="170" spans="2:10" x14ac:dyDescent="0.25">
      <c r="B170" s="244"/>
      <c r="C170" s="246"/>
      <c r="D170" s="14" t="s">
        <v>164</v>
      </c>
      <c r="E170" s="14" t="s">
        <v>82</v>
      </c>
      <c r="I170" s="2"/>
      <c r="J170" s="2"/>
    </row>
    <row r="171" spans="2:10" x14ac:dyDescent="0.25">
      <c r="B171" s="244"/>
      <c r="C171" s="246"/>
      <c r="D171" s="14" t="s">
        <v>82</v>
      </c>
      <c r="I171" s="2"/>
      <c r="J171" s="2"/>
    </row>
    <row r="172" spans="2:10" x14ac:dyDescent="0.25">
      <c r="B172" s="244"/>
      <c r="C172" s="246"/>
      <c r="D172" s="14" t="s">
        <v>132</v>
      </c>
      <c r="I172" s="2"/>
      <c r="J172" s="2"/>
    </row>
    <row r="173" spans="2:10" x14ac:dyDescent="0.25">
      <c r="B173" s="244"/>
      <c r="C173" s="246"/>
      <c r="D173" s="14" t="s">
        <v>111</v>
      </c>
      <c r="I173" s="2"/>
      <c r="J173" s="2"/>
    </row>
    <row r="174" spans="2:10" x14ac:dyDescent="0.25">
      <c r="B174" s="244"/>
      <c r="C174" s="246"/>
      <c r="D174" s="14" t="s">
        <v>165</v>
      </c>
      <c r="I174" s="2"/>
      <c r="J174" s="2"/>
    </row>
    <row r="175" spans="2:10" ht="31.5" x14ac:dyDescent="0.25">
      <c r="B175" s="244"/>
      <c r="C175" s="246"/>
      <c r="D175" s="14" t="s">
        <v>166</v>
      </c>
      <c r="I175" s="2"/>
      <c r="J175" s="2"/>
    </row>
    <row r="176" spans="2:10" ht="31.5" x14ac:dyDescent="0.25">
      <c r="B176" s="244"/>
      <c r="C176" s="246"/>
      <c r="D176" s="14" t="s">
        <v>167</v>
      </c>
      <c r="I176" s="2"/>
      <c r="J176" s="2"/>
    </row>
    <row r="177" spans="2:10" x14ac:dyDescent="0.25">
      <c r="B177" s="244"/>
      <c r="C177" s="246"/>
      <c r="D177" s="14" t="s">
        <v>168</v>
      </c>
      <c r="I177" s="2"/>
      <c r="J177" s="2"/>
    </row>
    <row r="178" spans="2:10" ht="31.5" x14ac:dyDescent="0.25">
      <c r="B178" s="244"/>
      <c r="C178" s="246"/>
      <c r="D178" s="14" t="s">
        <v>169</v>
      </c>
      <c r="I178" s="2"/>
      <c r="J178" s="2"/>
    </row>
    <row r="179" spans="2:10" x14ac:dyDescent="0.25">
      <c r="B179" s="244"/>
      <c r="C179" s="247" t="s">
        <v>170</v>
      </c>
      <c r="D179" s="14" t="s">
        <v>171</v>
      </c>
      <c r="I179" s="2"/>
      <c r="J179" s="2"/>
    </row>
    <row r="180" spans="2:10" x14ac:dyDescent="0.25">
      <c r="B180" s="244"/>
      <c r="C180" s="248"/>
      <c r="D180" s="14" t="s">
        <v>132</v>
      </c>
      <c r="I180" s="2"/>
      <c r="J180" s="2"/>
    </row>
    <row r="181" spans="2:10" x14ac:dyDescent="0.25">
      <c r="B181" s="244"/>
      <c r="C181" s="249"/>
      <c r="D181" s="14" t="s">
        <v>111</v>
      </c>
      <c r="I181" s="2"/>
      <c r="J181" s="2"/>
    </row>
  </sheetData>
  <autoFilter ref="A15:Q145">
    <filterColumn colId="12" showButton="0"/>
  </autoFilter>
  <mergeCells count="152">
    <mergeCell ref="B162:B181"/>
    <mergeCell ref="C162:C168"/>
    <mergeCell ref="C169:C178"/>
    <mergeCell ref="C179:C181"/>
    <mergeCell ref="D143:E143"/>
    <mergeCell ref="F143:G143"/>
    <mergeCell ref="D144:E144"/>
    <mergeCell ref="F144:G144"/>
    <mergeCell ref="B149:B151"/>
    <mergeCell ref="B153:B160"/>
    <mergeCell ref="D140:E140"/>
    <mergeCell ref="F140:G140"/>
    <mergeCell ref="D141:E141"/>
    <mergeCell ref="F141:G141"/>
    <mergeCell ref="D142:E142"/>
    <mergeCell ref="F142:G142"/>
    <mergeCell ref="K138:K139"/>
    <mergeCell ref="L138:L139"/>
    <mergeCell ref="M138:N138"/>
    <mergeCell ref="O138:O139"/>
    <mergeCell ref="P138:P139"/>
    <mergeCell ref="Q138:Q139"/>
    <mergeCell ref="A137:A139"/>
    <mergeCell ref="B137:Q137"/>
    <mergeCell ref="B138:B139"/>
    <mergeCell ref="C138:C139"/>
    <mergeCell ref="D138:E139"/>
    <mergeCell ref="F138:G139"/>
    <mergeCell ref="H138:J138"/>
    <mergeCell ref="F134:G134"/>
    <mergeCell ref="K132:K133"/>
    <mergeCell ref="L132:L133"/>
    <mergeCell ref="M132:N132"/>
    <mergeCell ref="O132:O133"/>
    <mergeCell ref="P132:P133"/>
    <mergeCell ref="Q132:Q133"/>
    <mergeCell ref="A131:Q131"/>
    <mergeCell ref="A132:A133"/>
    <mergeCell ref="B132:B133"/>
    <mergeCell ref="C132:C133"/>
    <mergeCell ref="D132:D133"/>
    <mergeCell ref="E132:E133"/>
    <mergeCell ref="F132:G133"/>
    <mergeCell ref="H132:J132"/>
    <mergeCell ref="F106:G106"/>
    <mergeCell ref="F105:G105"/>
    <mergeCell ref="F107:G107"/>
    <mergeCell ref="F108:G108"/>
    <mergeCell ref="F109:G109"/>
    <mergeCell ref="F110:G110"/>
    <mergeCell ref="A121:A123"/>
    <mergeCell ref="B121:Q121"/>
    <mergeCell ref="B122:B123"/>
    <mergeCell ref="K122:K123"/>
    <mergeCell ref="L122:L123"/>
    <mergeCell ref="M122:N122"/>
    <mergeCell ref="O122:O123"/>
    <mergeCell ref="P122:P123"/>
    <mergeCell ref="Q122:Q123"/>
    <mergeCell ref="C122:C123"/>
    <mergeCell ref="D122:D123"/>
    <mergeCell ref="E122:E123"/>
    <mergeCell ref="F122:F123"/>
    <mergeCell ref="G122:I122"/>
    <mergeCell ref="J122:J123"/>
    <mergeCell ref="F115:G115"/>
    <mergeCell ref="F116:G116"/>
    <mergeCell ref="F117:G117"/>
    <mergeCell ref="F103:G103"/>
    <mergeCell ref="F98:G98"/>
    <mergeCell ref="F99:G99"/>
    <mergeCell ref="F94:G94"/>
    <mergeCell ref="F97:G97"/>
    <mergeCell ref="F91:G91"/>
    <mergeCell ref="F92:G92"/>
    <mergeCell ref="F93:G93"/>
    <mergeCell ref="F100:G100"/>
    <mergeCell ref="F101:G101"/>
    <mergeCell ref="F95:G95"/>
    <mergeCell ref="F96:G96"/>
    <mergeCell ref="F102:G102"/>
    <mergeCell ref="A88:A90"/>
    <mergeCell ref="B88:Q88"/>
    <mergeCell ref="B89:B90"/>
    <mergeCell ref="C89:C90"/>
    <mergeCell ref="D89:D90"/>
    <mergeCell ref="E89:E90"/>
    <mergeCell ref="F89:G89"/>
    <mergeCell ref="Q89:Q90"/>
    <mergeCell ref="F90:G90"/>
    <mergeCell ref="P89:P90"/>
    <mergeCell ref="H89:J89"/>
    <mergeCell ref="K89:K90"/>
    <mergeCell ref="L89:L90"/>
    <mergeCell ref="M89:N89"/>
    <mergeCell ref="O89:O90"/>
    <mergeCell ref="O50:O51"/>
    <mergeCell ref="P50:P51"/>
    <mergeCell ref="Q50:Q51"/>
    <mergeCell ref="F67:F68"/>
    <mergeCell ref="O25:O26"/>
    <mergeCell ref="C59:C60"/>
    <mergeCell ref="B67:B68"/>
    <mergeCell ref="C67:C68"/>
    <mergeCell ref="A49:A51"/>
    <mergeCell ref="B49:Q49"/>
    <mergeCell ref="B50:B51"/>
    <mergeCell ref="C50:C51"/>
    <mergeCell ref="D50:D51"/>
    <mergeCell ref="E50:E51"/>
    <mergeCell ref="F50:F51"/>
    <mergeCell ref="G50:G51"/>
    <mergeCell ref="E67:E68"/>
    <mergeCell ref="B12:Q12"/>
    <mergeCell ref="B14:Q14"/>
    <mergeCell ref="A15:A16"/>
    <mergeCell ref="B15:B16"/>
    <mergeCell ref="C15:C16"/>
    <mergeCell ref="D15:D16"/>
    <mergeCell ref="E15:E16"/>
    <mergeCell ref="F15:F16"/>
    <mergeCell ref="P15:P16"/>
    <mergeCell ref="Q15:Q16"/>
    <mergeCell ref="G15:G16"/>
    <mergeCell ref="K15:K16"/>
    <mergeCell ref="L15:L16"/>
    <mergeCell ref="M15:N15"/>
    <mergeCell ref="O15:O16"/>
    <mergeCell ref="F104:G104"/>
    <mergeCell ref="F111:G111"/>
    <mergeCell ref="F112:G112"/>
    <mergeCell ref="F113:G113"/>
    <mergeCell ref="F114:G114"/>
    <mergeCell ref="F118:G118"/>
    <mergeCell ref="A24:A26"/>
    <mergeCell ref="B24:Q24"/>
    <mergeCell ref="B25:B26"/>
    <mergeCell ref="C25:C26"/>
    <mergeCell ref="D25:D26"/>
    <mergeCell ref="E25:E26"/>
    <mergeCell ref="P25:P26"/>
    <mergeCell ref="Q25:Q26"/>
    <mergeCell ref="F25:F26"/>
    <mergeCell ref="G25:G26"/>
    <mergeCell ref="H25:J25"/>
    <mergeCell ref="K25:K26"/>
    <mergeCell ref="L25:L26"/>
    <mergeCell ref="M25:N25"/>
    <mergeCell ref="G67:G68"/>
    <mergeCell ref="K50:K51"/>
    <mergeCell ref="L50:L51"/>
    <mergeCell ref="M50:N50"/>
  </mergeCells>
  <dataValidations disablePrompts="1" count="6">
    <dataValidation type="list" allowBlank="1" showInputMessage="1" showErrorMessage="1" sqref="Q140:Q144 Q91:Q119 Q124:Q129 Q52:Q86 Q17:Q22 Q27:Q46 Q134">
      <formula1>$C$153:$C$160</formula1>
    </dataValidation>
    <dataValidation type="list" allowBlank="1" showInputMessage="1" showErrorMessage="1" sqref="L37 L63 E63 L82 E135 L68:L69 L34:L35 L42 E17:E21 L58:L61 L65 E124:E128 L84 L74 L76:L80 L102:L114 L91:L99 L116:L118 L124:L128 L134:L136">
      <formula1>#REF!</formula1>
    </dataValidation>
    <dataValidation type="list" allowBlank="1" showInputMessage="1" showErrorMessage="1" sqref="E62 E69:E86 E27:E46 E52:E58 E64:E67 E134 E100:E101 E22 E115">
      <formula1>$D$169:$D$178</formula1>
    </dataValidation>
    <dataValidation type="list" allowBlank="1" showInputMessage="1" showErrorMessage="1" sqref="E129">
      <formula1>$D$179:$D$181</formula1>
    </dataValidation>
    <dataValidation type="list" allowBlank="1" showInputMessage="1" showErrorMessage="1" sqref="L129 L100:L101 L85:L86 L119 L64 L36 L43:L46 L70:L73 L66:L67 L38:L41 L62 L17:L22 L83 L75 L81 L27:L33 L52:L57 L115">
      <formula1>$C$149:$C$151</formula1>
    </dataValidation>
    <dataValidation type="list" allowBlank="1" showInputMessage="1" showErrorMessage="1" sqref="E119">
      <formula1>$D$162:$D$168</formula1>
    </dataValidation>
  </dataValidations>
  <printOptions horizontalCentered="1"/>
  <pageMargins left="0" right="0" top="0" bottom="0" header="0" footer="0"/>
  <pageSetup paperSize="9" scale="45" orientation="landscape" r:id="rId1"/>
  <rowBreaks count="4" manualBreakCount="4">
    <brk id="48" max="16383" man="1"/>
    <brk id="87" max="16383" man="1"/>
    <brk id="130" max="16383" man="1"/>
    <brk id="16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40399751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2147/OC-BR</Approval_x0020_Number>
    <Document_x0020_Author xmlns="9c571b2f-e523-4ab2-ba2e-09e151a03ef4">Radaelli, Vanderleia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BR-L1020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Plan&lt;/USER_STAGE&gt;&lt;PD_OBJ_TYPE&gt;0&lt;/PD_OBJ_TYPE&gt;&lt;MAKERECORD&gt;N&lt;/MAKERECORD&gt;&lt;PD_FILEPT_NO&gt;PO-BR-L1020-GS&lt;/PD_FILEPT_NO&gt;&lt;/Data&gt;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94470D41ED1B74CAFF60C9F1AFFA30D" ma:contentTypeVersion="0" ma:contentTypeDescription="A content type to manage public (operations) IDB documents" ma:contentTypeScope="" ma:versionID="6101e4b8a0efae68c28b935e0dbf1dc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F79C72-817E-4099-8CD1-CAE2FD856239}"/>
</file>

<file path=customXml/itemProps2.xml><?xml version="1.0" encoding="utf-8"?>
<ds:datastoreItem xmlns:ds="http://schemas.openxmlformats.org/officeDocument/2006/customXml" ds:itemID="{28733DEA-C7B1-4BCC-BD14-A973BBF424A2}"/>
</file>

<file path=customXml/itemProps3.xml><?xml version="1.0" encoding="utf-8"?>
<ds:datastoreItem xmlns:ds="http://schemas.openxmlformats.org/officeDocument/2006/customXml" ds:itemID="{466FBD48-4C98-47CE-BF50-72FD3964B83B}"/>
</file>

<file path=customXml/itemProps4.xml><?xml version="1.0" encoding="utf-8"?>
<ds:datastoreItem xmlns:ds="http://schemas.openxmlformats.org/officeDocument/2006/customXml" ds:itemID="{F0C832C6-DE4A-4CAE-8003-5519C21B7A37}"/>
</file>

<file path=customXml/itemProps5.xml><?xml version="1.0" encoding="utf-8"?>
<ds:datastoreItem xmlns:ds="http://schemas.openxmlformats.org/officeDocument/2006/customXml" ds:itemID="{0204B54A-F368-4FB1-A07E-DF9922A287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Detalle Plan de Aquisicion 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2147-oc-br Versão 02 </dc:title>
  <dc:creator>Bruno Costa</dc:creator>
  <cp:lastModifiedBy>IADB</cp:lastModifiedBy>
  <cp:lastPrinted>2016-02-01T12:43:12Z</cp:lastPrinted>
  <dcterms:created xsi:type="dcterms:W3CDTF">2011-03-30T14:45:37Z</dcterms:created>
  <dcterms:modified xsi:type="dcterms:W3CDTF">2016-07-20T19:43:23Z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0x01010046CF21643EE8D14686A648AA6DAD089200D94470D41ED1B74CAFF60C9F1AFFA30D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