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thag\Documents\D Drive\DATA.IDB\Documents\PROYECTOS\SU-L1054\Board\"/>
    </mc:Choice>
  </mc:AlternateContent>
  <xr:revisionPtr revIDLastSave="0" documentId="13_ncr:1_{A30FFF1D-4239-4E79-AC65-B052978DB004}" xr6:coauthVersionLast="33" xr6:coauthVersionMax="33" xr10:uidLastSave="{00000000-0000-0000-0000-000000000000}"/>
  <bookViews>
    <workbookView xWindow="0" yWindow="0" windowWidth="24000" windowHeight="9075" xr2:uid="{77BAA518-9AE0-47E3-80EB-28F1D64AE160}"/>
  </bookViews>
  <sheets>
    <sheet name="Procurement Plan" sheetId="1" r:id="rId1"/>
  </sheets>
  <externalReferences>
    <externalReference r:id="rId2"/>
    <externalReference r:id="rId3"/>
    <externalReference r:id="rId4"/>
    <externalReference r:id="rId5"/>
  </externalReferences>
  <definedNames>
    <definedName name="Component1" localSheetId="0">'[1]Risks and Probabilities'!$C$8</definedName>
    <definedName name="Component1">#REF!</definedName>
    <definedName name="Component10" localSheetId="0">'[1]Risks and Probabilities'!$C$98</definedName>
    <definedName name="Component10">#REF!</definedName>
    <definedName name="Component11" localSheetId="0">'[1]Risks and Probabilities'!$C$108</definedName>
    <definedName name="Component11">#REF!</definedName>
    <definedName name="Component12" localSheetId="0">'[1]Risks and Probabilities'!$C$118</definedName>
    <definedName name="Component12">#REF!</definedName>
    <definedName name="Component13" localSheetId="0">'[1]Risks and Probabilities'!$C$128</definedName>
    <definedName name="Component13">#REF!</definedName>
    <definedName name="Component14" localSheetId="0">'[1]Risks and Probabilities'!$C$138</definedName>
    <definedName name="Component14">#REF!</definedName>
    <definedName name="Component15" localSheetId="0">'[1]Risks and Probabilities'!$C$148</definedName>
    <definedName name="Component15">#REF!</definedName>
    <definedName name="Component16" localSheetId="0">'[1]Risks and Probabilities'!$C$158</definedName>
    <definedName name="Component16">#REF!</definedName>
    <definedName name="Component17" localSheetId="0">'[1]Risks and Probabilities'!$C$168</definedName>
    <definedName name="Component17">#REF!</definedName>
    <definedName name="Component18" localSheetId="0">'[1]Risks and Probabilities'!$C$178</definedName>
    <definedName name="Component18">#REF!</definedName>
    <definedName name="Component19" localSheetId="0">'[1]Risks and Probabilities'!$C$188</definedName>
    <definedName name="Component19">#REF!</definedName>
    <definedName name="Component2" localSheetId="0">'[1]Risks and Probabilities'!$C$18</definedName>
    <definedName name="Component2">#REF!</definedName>
    <definedName name="Component20" localSheetId="0">'[1]Risks and Probabilities'!$C$198</definedName>
    <definedName name="Component20">#REF!</definedName>
    <definedName name="Component3" localSheetId="0">'[1]Risks and Probabilities'!$C$28</definedName>
    <definedName name="Component3">#REF!</definedName>
    <definedName name="Component4" localSheetId="0">'[1]Risks and Probabilities'!$C$38</definedName>
    <definedName name="Component4">#REF!</definedName>
    <definedName name="Component5" localSheetId="0">'[1]Risks and Probabilities'!$C$48</definedName>
    <definedName name="Component5">#REF!</definedName>
    <definedName name="Component6" localSheetId="0">'[1]Risks and Probabilities'!$C$58</definedName>
    <definedName name="Component6">#REF!</definedName>
    <definedName name="Component7" localSheetId="0">'[1]Risks and Probabilities'!$C$68</definedName>
    <definedName name="Component7">#REF!</definedName>
    <definedName name="Component8" localSheetId="0">'[1]Risks and Probabilities'!$C$78</definedName>
    <definedName name="Component8">#REF!</definedName>
    <definedName name="Component9" localSheetId="0">'[1]Risks and Probabilities'!$C$88</definedName>
    <definedName name="Component9">#REF!</definedName>
    <definedName name="Impact1" localSheetId="0">'[1]Risk Assessment Matrix'!$F$15</definedName>
    <definedName name="Impact1">#REF!</definedName>
    <definedName name="Impact10" localSheetId="0">'[1]Risk Assessment Matrix'!$F$24</definedName>
    <definedName name="Impact10">#REF!</definedName>
    <definedName name="Impact11" localSheetId="0">'[1]Risk Assessment Matrix'!$F$25</definedName>
    <definedName name="Impact11">#REF!</definedName>
    <definedName name="Impact12" localSheetId="0">'[1]Risk Assessment Matrix'!$F$26</definedName>
    <definedName name="Impact12">#REF!</definedName>
    <definedName name="Impact13" localSheetId="0">'[1]Risk Assessment Matrix'!$F$27</definedName>
    <definedName name="Impact13">#REF!</definedName>
    <definedName name="Impact14" localSheetId="0">'[1]Risk Assessment Matrix'!$F$28</definedName>
    <definedName name="Impact14">#REF!</definedName>
    <definedName name="Impact15" localSheetId="0">'[1]Risk Assessment Matrix'!$F$29</definedName>
    <definedName name="Impact15">#REF!</definedName>
    <definedName name="Impact16" localSheetId="0">'[1]Risk Assessment Matrix'!$F$30</definedName>
    <definedName name="Impact16">#REF!</definedName>
    <definedName name="Impact17" localSheetId="0">'[1]Risk Assessment Matrix'!$F$31</definedName>
    <definedName name="Impact17">#REF!</definedName>
    <definedName name="Impact18" localSheetId="0">'[1]Risk Assessment Matrix'!$F$32</definedName>
    <definedName name="Impact18">#REF!</definedName>
    <definedName name="Impact19" localSheetId="0">'[1]Risk Assessment Matrix'!$F$33</definedName>
    <definedName name="Impact19">#REF!</definedName>
    <definedName name="Impact2" localSheetId="0">'[1]Risk Assessment Matrix'!$F$16</definedName>
    <definedName name="Impact2">#REF!</definedName>
    <definedName name="Impact20" localSheetId="0">'[1]Risk Assessment Matrix'!$F$34</definedName>
    <definedName name="Impact20">#REF!</definedName>
    <definedName name="Impact3" localSheetId="0">'[1]Risk Assessment Matrix'!$F$17</definedName>
    <definedName name="Impact3">#REF!</definedName>
    <definedName name="Impact4" localSheetId="0">'[1]Risk Assessment Matrix'!$F$18</definedName>
    <definedName name="Impact4">#REF!</definedName>
    <definedName name="Impact5" localSheetId="0">'[1]Risk Assessment Matrix'!$F$19</definedName>
    <definedName name="Impact5">#REF!</definedName>
    <definedName name="Impact6" localSheetId="0">'[1]Risk Assessment Matrix'!$F$20</definedName>
    <definedName name="Impact6">#REF!</definedName>
    <definedName name="Impact7" localSheetId="0">'[1]Risk Assessment Matrix'!$F$21</definedName>
    <definedName name="Impact7">#REF!</definedName>
    <definedName name="Impact8" localSheetId="0">'[1]Risk Assessment Matrix'!$F$22</definedName>
    <definedName name="Impact8">#REF!</definedName>
    <definedName name="Impact9" localSheetId="0">'[1]Risk Assessment Matrix'!$F$23</definedName>
    <definedName name="Impact9">#REF!</definedName>
    <definedName name="Level1" localSheetId="0">'[1]Risk Assessment Matrix'!$J$15</definedName>
    <definedName name="Level1">#REF!</definedName>
    <definedName name="Level10" localSheetId="0">'[1]Risk Assessment Matrix'!$J$24</definedName>
    <definedName name="Level10">#REF!</definedName>
    <definedName name="Level11" localSheetId="0">'[1]Risk Assessment Matrix'!$J$25</definedName>
    <definedName name="Level11">#REF!</definedName>
    <definedName name="Level12" localSheetId="0">'[1]Risk Assessment Matrix'!$J$26</definedName>
    <definedName name="Level12">#REF!</definedName>
    <definedName name="Level13" localSheetId="0">'[1]Risk Assessment Matrix'!$J$27</definedName>
    <definedName name="Level13">#REF!</definedName>
    <definedName name="Level14" localSheetId="0">'[1]Risk Assessment Matrix'!$J$28</definedName>
    <definedName name="Level14">#REF!</definedName>
    <definedName name="Level15" localSheetId="0">'[1]Risk Assessment Matrix'!$J$29</definedName>
    <definedName name="Level15">#REF!</definedName>
    <definedName name="Level16" localSheetId="0">'[1]Risk Assessment Matrix'!$J$30</definedName>
    <definedName name="Level16">#REF!</definedName>
    <definedName name="Level17" localSheetId="0">'[1]Risk Assessment Matrix'!$J$31</definedName>
    <definedName name="Level17">#REF!</definedName>
    <definedName name="Level18" localSheetId="0">'[1]Risk Assessment Matrix'!$J$32</definedName>
    <definedName name="Level18">#REF!</definedName>
    <definedName name="Level19" localSheetId="0">'[1]Risk Assessment Matrix'!$J$33</definedName>
    <definedName name="Level19">#REF!</definedName>
    <definedName name="Level2" localSheetId="0">'[1]Risk Assessment Matrix'!$J$16</definedName>
    <definedName name="Level2">#REF!</definedName>
    <definedName name="Level20" localSheetId="0">'[1]Risk Assessment Matrix'!$J$34</definedName>
    <definedName name="Level20">#REF!</definedName>
    <definedName name="Level3" localSheetId="0">'[1]Risk Assessment Matrix'!$J$17</definedName>
    <definedName name="Level3">#REF!</definedName>
    <definedName name="Level4" localSheetId="0">'[1]Risk Assessment Matrix'!$J$18</definedName>
    <definedName name="Level4">#REF!</definedName>
    <definedName name="Level5" localSheetId="0">'[1]Risk Assessment Matrix'!$J$19</definedName>
    <definedName name="Level5">#REF!</definedName>
    <definedName name="Level6" localSheetId="0">'[1]Risk Assessment Matrix'!$J$20</definedName>
    <definedName name="Level6">#REF!</definedName>
    <definedName name="Level7" localSheetId="0">'[1]Risk Assessment Matrix'!$J$21</definedName>
    <definedName name="Level7">#REF!</definedName>
    <definedName name="Level8" localSheetId="0">'[1]Risk Assessment Matrix'!$J$22</definedName>
    <definedName name="Level8">#REF!</definedName>
    <definedName name="Level9" localSheetId="0">'[1]Risk Assessment Matrix'!$J$23</definedName>
    <definedName name="Level9">#REF!</definedName>
    <definedName name="Probability1" localSheetId="0">'[1]Risk Assessment Matrix'!$G$15</definedName>
    <definedName name="Probability1">#REF!</definedName>
    <definedName name="Probability10" localSheetId="0">'[1]Risk Assessment Matrix'!$G$24</definedName>
    <definedName name="Probability10">#REF!</definedName>
    <definedName name="Probability11" localSheetId="0">'[1]Risk Assessment Matrix'!$G$25</definedName>
    <definedName name="Probability11">#REF!</definedName>
    <definedName name="Probability12" localSheetId="0">'[1]Risk Assessment Matrix'!$G$26</definedName>
    <definedName name="Probability12">#REF!</definedName>
    <definedName name="Probability13" localSheetId="0">'[1]Risk Assessment Matrix'!$G$27</definedName>
    <definedName name="Probability13">#REF!</definedName>
    <definedName name="Probability14" localSheetId="0">'[1]Risk Assessment Matrix'!$G$28</definedName>
    <definedName name="Probability14">#REF!</definedName>
    <definedName name="Probability15" localSheetId="0">'[1]Risk Assessment Matrix'!$G$29</definedName>
    <definedName name="Probability15">#REF!</definedName>
    <definedName name="Probability16" localSheetId="0">'[1]Risk Assessment Matrix'!$G$30</definedName>
    <definedName name="Probability16">#REF!</definedName>
    <definedName name="Probability17" localSheetId="0">'[1]Risk Assessment Matrix'!$G$31</definedName>
    <definedName name="Probability17">#REF!</definedName>
    <definedName name="Probability18" localSheetId="0">'[1]Risk Assessment Matrix'!$G$32</definedName>
    <definedName name="Probability18">#REF!</definedName>
    <definedName name="Probability19" localSheetId="0">'[1]Risk Assessment Matrix'!$G$33</definedName>
    <definedName name="Probability19">#REF!</definedName>
    <definedName name="Probability2" localSheetId="0">'[1]Risk Assessment Matrix'!$G$16</definedName>
    <definedName name="Probability2">#REF!</definedName>
    <definedName name="Probability20" localSheetId="0">'[1]Risk Assessment Matrix'!$G$34</definedName>
    <definedName name="Probability20">#REF!</definedName>
    <definedName name="Probability3" localSheetId="0">'[1]Risk Assessment Matrix'!$G$17</definedName>
    <definedName name="Probability3">#REF!</definedName>
    <definedName name="Probability4" localSheetId="0">'[1]Risk Assessment Matrix'!$G$18</definedName>
    <definedName name="Probability4">#REF!</definedName>
    <definedName name="Probability5" localSheetId="0">'[1]Risk Assessment Matrix'!$G$19</definedName>
    <definedName name="Probability5">#REF!</definedName>
    <definedName name="Probability6" localSheetId="0">'[1]Risk Assessment Matrix'!$G$20</definedName>
    <definedName name="Probability6">#REF!</definedName>
    <definedName name="Probability7" localSheetId="0">'[1]Risk Assessment Matrix'!$G$21</definedName>
    <definedName name="Probability7">#REF!</definedName>
    <definedName name="Probability8" localSheetId="0">'[1]Risk Assessment Matrix'!$G$22</definedName>
    <definedName name="Probability8">#REF!</definedName>
    <definedName name="Probability9" localSheetId="0">'[1]Risk Assessment Matrix'!$G$23</definedName>
    <definedName name="Probability9">#REF!</definedName>
    <definedName name="Risk1" localSheetId="0">'[1]Risks and Probabilities'!$E$8</definedName>
    <definedName name="Risk1">#REF!</definedName>
    <definedName name="Risk10" localSheetId="0">'[1]Risks and Probabilities'!$E$98</definedName>
    <definedName name="Risk10">#REF!</definedName>
    <definedName name="Risk11" localSheetId="0">'[1]Risks and Probabilities'!$E$108</definedName>
    <definedName name="Risk11">#REF!</definedName>
    <definedName name="Risk12" localSheetId="0">'[1]Risks and Probabilities'!$E$118</definedName>
    <definedName name="Risk12">#REF!</definedName>
    <definedName name="Risk13" localSheetId="0">'[1]Risks and Probabilities'!$E$128</definedName>
    <definedName name="Risk13">#REF!</definedName>
    <definedName name="Risk14" localSheetId="0">'[1]Risks and Probabilities'!$E$138</definedName>
    <definedName name="Risk14">#REF!</definedName>
    <definedName name="Risk15" localSheetId="0">'[1]Risks and Probabilities'!$E$148</definedName>
    <definedName name="Risk15">#REF!</definedName>
    <definedName name="Risk16" localSheetId="0">'[1]Risks and Probabilities'!$E$158</definedName>
    <definedName name="Risk16">#REF!</definedName>
    <definedName name="Risk17" localSheetId="0">'[1]Risks and Probabilities'!$E$168</definedName>
    <definedName name="Risk17">#REF!</definedName>
    <definedName name="Risk18" localSheetId="0">'[1]Risks and Probabilities'!$E$178</definedName>
    <definedName name="Risk18">#REF!</definedName>
    <definedName name="Risk19" localSheetId="0">'[1]Risks and Probabilities'!$E$188</definedName>
    <definedName name="Risk19">#REF!</definedName>
    <definedName name="Risk2" localSheetId="0">'[1]Risks and Probabilities'!$E$18</definedName>
    <definedName name="Risk2">#REF!</definedName>
    <definedName name="Risk20" localSheetId="0">'[1]Risks and Probabilities'!$E$198</definedName>
    <definedName name="Risk20">#REF!</definedName>
    <definedName name="Risk3" localSheetId="0">'[1]Risks and Probabilities'!$E$28</definedName>
    <definedName name="Risk3">#REF!</definedName>
    <definedName name="Risk4" localSheetId="0">'[1]Risks and Probabilities'!$E$38</definedName>
    <definedName name="Risk4">#REF!</definedName>
    <definedName name="Risk5" localSheetId="0">'[1]Risks and Probabilities'!$E$48</definedName>
    <definedName name="Risk5">#REF!</definedName>
    <definedName name="Risk6" localSheetId="0">'[1]Risks and Probabilities'!$E$58</definedName>
    <definedName name="Risk6">#REF!</definedName>
    <definedName name="Risk7" localSheetId="0">'[1]Risks and Probabilities'!$E$68</definedName>
    <definedName name="Risk7">#REF!</definedName>
    <definedName name="Risk8" localSheetId="0">'[1]Risks and Probabilities'!$E$78</definedName>
    <definedName name="Risk8">#REF!</definedName>
    <definedName name="Risk9" localSheetId="0">'[1]Risks and Probabilities'!$E$88</definedName>
    <definedName name="Risk9">#REF!</definedName>
    <definedName name="Typeofrisk1" localSheetId="0">'[1]Risks and Probabilities'!$D$8</definedName>
    <definedName name="Typeofrisk1">#REF!</definedName>
    <definedName name="Typeofrisk10" localSheetId="0">'[1]Risks and Probabilities'!$D$98</definedName>
    <definedName name="Typeofrisk10">#REF!</definedName>
    <definedName name="Typeofrisk11" localSheetId="0">'[1]Risks and Probabilities'!$D$108</definedName>
    <definedName name="Typeofrisk11">#REF!</definedName>
    <definedName name="Typeofrisk12" localSheetId="0">'[1]Risks and Probabilities'!$D$118</definedName>
    <definedName name="Typeofrisk12">#REF!</definedName>
    <definedName name="Typeofrisk13" localSheetId="0">'[1]Risks and Probabilities'!$D$128</definedName>
    <definedName name="Typeofrisk13">#REF!</definedName>
    <definedName name="Typeofrisk14" localSheetId="0">'[1]Risks and Probabilities'!$D$138</definedName>
    <definedName name="Typeofrisk14">#REF!</definedName>
    <definedName name="Typeofrisk15" localSheetId="0">'[1]Risks and Probabilities'!$D$148</definedName>
    <definedName name="Typeofrisk15">#REF!</definedName>
    <definedName name="Typeofrisk16" localSheetId="0">'[1]Risks and Probabilities'!$D$158</definedName>
    <definedName name="Typeofrisk16">#REF!</definedName>
    <definedName name="Typeofrisk17" localSheetId="0">'[1]Risks and Probabilities'!$D$168</definedName>
    <definedName name="Typeofrisk17">#REF!</definedName>
    <definedName name="Typeofrisk18" localSheetId="0">'[1]Risks and Probabilities'!$D$178</definedName>
    <definedName name="Typeofrisk18">#REF!</definedName>
    <definedName name="Typeofrisk19" localSheetId="0">'[1]Risks and Probabilities'!$D$188</definedName>
    <definedName name="Typeofrisk19">#REF!</definedName>
    <definedName name="Typeofrisk2" localSheetId="0">'[1]Risks and Probabilities'!$D$18</definedName>
    <definedName name="Typeofrisk2">#REF!</definedName>
    <definedName name="Typeofrisk20" localSheetId="0">'[1]Risks and Probabilities'!$D$198</definedName>
    <definedName name="Typeofrisk20">#REF!</definedName>
    <definedName name="Typeofrisk3" localSheetId="0">'[1]Risks and Probabilities'!$D$28</definedName>
    <definedName name="Typeofrisk3">#REF!</definedName>
    <definedName name="Typeofrisk4" localSheetId="0">'[1]Risks and Probabilities'!$D$38</definedName>
    <definedName name="Typeofrisk4">#REF!</definedName>
    <definedName name="Typeofrisk5" localSheetId="0">'[1]Risks and Probabilities'!$D$48</definedName>
    <definedName name="Typeofrisk5">#REF!</definedName>
    <definedName name="Typeofrisk6" localSheetId="0">'[1]Risks and Probabilities'!$D$58</definedName>
    <definedName name="Typeofrisk6">#REF!</definedName>
    <definedName name="Typeofrisk7" localSheetId="0">'[1]Risks and Probabilities'!$D$68</definedName>
    <definedName name="Typeofrisk7">#REF!</definedName>
    <definedName name="Typeofrisk8" localSheetId="0">'[1]Risks and Probabilities'!$D$78</definedName>
    <definedName name="Typeofrisk8">#REF!</definedName>
    <definedName name="Typeofrisk9" localSheetId="0">'[1]Risks and Probabilities'!$D$88</definedName>
    <definedName name="Typeofrisk9">#REF!</definedName>
    <definedName name="Value1" localSheetId="0">'[1]Risk Assessment Matrix'!$I$15</definedName>
    <definedName name="Value1">#REF!</definedName>
    <definedName name="Value10" localSheetId="0">'[1]Risk Assessment Matrix'!$I$24</definedName>
    <definedName name="Value10">#REF!</definedName>
    <definedName name="Value11" localSheetId="0">'[1]Risk Assessment Matrix'!$I$25</definedName>
    <definedName name="Value11">#REF!</definedName>
    <definedName name="Value12" localSheetId="0">'[1]Risk Assessment Matrix'!$I$26</definedName>
    <definedName name="Value12">#REF!</definedName>
    <definedName name="Value13" localSheetId="0">'[1]Risk Assessment Matrix'!$I$27</definedName>
    <definedName name="Value13">#REF!</definedName>
    <definedName name="Value14" localSheetId="0">'[1]Risk Assessment Matrix'!$I$28</definedName>
    <definedName name="Value14">#REF!</definedName>
    <definedName name="Value15" localSheetId="0">'[1]Risk Assessment Matrix'!$I$29</definedName>
    <definedName name="Value15">#REF!</definedName>
    <definedName name="Value16" localSheetId="0">'[1]Risk Assessment Matrix'!$I$30</definedName>
    <definedName name="Value16">#REF!</definedName>
    <definedName name="Value17" localSheetId="0">'[1]Risk Assessment Matrix'!$I$31</definedName>
    <definedName name="Value17">#REF!</definedName>
    <definedName name="Value18" localSheetId="0">'[1]Risk Assessment Matrix'!$I$32</definedName>
    <definedName name="Value18">#REF!</definedName>
    <definedName name="Value19" localSheetId="0">'[1]Risk Assessment Matrix'!$I$33</definedName>
    <definedName name="Value19">#REF!</definedName>
    <definedName name="Value2" localSheetId="0">'[1]Risk Assessment Matrix'!$I$16</definedName>
    <definedName name="Value2">#REF!</definedName>
    <definedName name="Value20" localSheetId="0">'[1]Risk Assessment Matrix'!$I$34</definedName>
    <definedName name="Value20">#REF!</definedName>
    <definedName name="Value3" localSheetId="0">'[1]Risk Assessment Matrix'!$I$17</definedName>
    <definedName name="Value3">#REF!</definedName>
    <definedName name="Value4" localSheetId="0">'[1]Risk Assessment Matrix'!$I$18</definedName>
    <definedName name="Value4">#REF!</definedName>
    <definedName name="Value5" localSheetId="0">'[1]Risk Assessment Matrix'!$I$19</definedName>
    <definedName name="Value5">#REF!</definedName>
    <definedName name="Value6" localSheetId="0">'[1]Risk Assessment Matrix'!$I$20</definedName>
    <definedName name="Value6">#REF!</definedName>
    <definedName name="Value7" localSheetId="0">'[1]Risk Assessment Matrix'!$I$21</definedName>
    <definedName name="Value7">#REF!</definedName>
    <definedName name="Value8" localSheetId="0">'[1]Risk Assessment Matrix'!$I$22</definedName>
    <definedName name="Value8">#REF!</definedName>
    <definedName name="Value9" localSheetId="0">'[1]Risk Assessment Matrix'!$I$23</definedName>
    <definedName name="Value9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7" i="1" l="1"/>
  <c r="K77" i="1"/>
  <c r="G77" i="1"/>
  <c r="C77" i="1"/>
  <c r="A77" i="1"/>
  <c r="O76" i="1"/>
  <c r="K76" i="1"/>
  <c r="G76" i="1"/>
  <c r="C76" i="1"/>
  <c r="A76" i="1"/>
  <c r="O75" i="1"/>
  <c r="K75" i="1"/>
  <c r="G75" i="1"/>
  <c r="C75" i="1"/>
  <c r="A75" i="1"/>
  <c r="O74" i="1"/>
  <c r="K74" i="1"/>
  <c r="G74" i="1"/>
  <c r="C74" i="1"/>
  <c r="A74" i="1"/>
  <c r="O73" i="1"/>
  <c r="K73" i="1"/>
  <c r="G73" i="1"/>
  <c r="C73" i="1"/>
  <c r="A73" i="1"/>
  <c r="O72" i="1"/>
  <c r="K72" i="1"/>
  <c r="G72" i="1"/>
  <c r="C72" i="1"/>
  <c r="A72" i="1"/>
  <c r="O71" i="1"/>
  <c r="K71" i="1"/>
  <c r="G71" i="1"/>
  <c r="C71" i="1"/>
  <c r="A71" i="1"/>
  <c r="O65" i="1"/>
  <c r="M65" i="1"/>
  <c r="K65" i="1"/>
  <c r="F65" i="1"/>
  <c r="C65" i="1"/>
  <c r="A65" i="1"/>
  <c r="O64" i="1"/>
  <c r="M64" i="1"/>
  <c r="K64" i="1"/>
  <c r="F64" i="1"/>
  <c r="C64" i="1"/>
  <c r="A64" i="1"/>
  <c r="O63" i="1"/>
  <c r="M63" i="1"/>
  <c r="K63" i="1"/>
  <c r="F63" i="1"/>
  <c r="C63" i="1"/>
  <c r="A63" i="1"/>
  <c r="O62" i="1"/>
  <c r="M62" i="1"/>
  <c r="K62" i="1"/>
  <c r="F62" i="1"/>
  <c r="C62" i="1"/>
  <c r="A62" i="1"/>
  <c r="O61" i="1"/>
  <c r="M61" i="1"/>
  <c r="K61" i="1"/>
  <c r="F61" i="1"/>
  <c r="A61" i="1"/>
  <c r="O60" i="1"/>
  <c r="M60" i="1"/>
  <c r="K60" i="1"/>
  <c r="F60" i="1"/>
  <c r="C60" i="1"/>
  <c r="A60" i="1"/>
  <c r="O59" i="1"/>
  <c r="M59" i="1"/>
  <c r="K59" i="1"/>
  <c r="F59" i="1"/>
  <c r="C59" i="1"/>
  <c r="A59" i="1"/>
  <c r="AE53" i="1"/>
  <c r="AC53" i="1"/>
  <c r="K53" i="1"/>
  <c r="G53" i="1"/>
  <c r="C53" i="1"/>
  <c r="A53" i="1"/>
  <c r="AE52" i="1"/>
  <c r="AC52" i="1"/>
  <c r="K52" i="1"/>
  <c r="G52" i="1"/>
  <c r="C52" i="1"/>
  <c r="A52" i="1"/>
  <c r="AE51" i="1"/>
  <c r="AC51" i="1"/>
  <c r="K51" i="1"/>
  <c r="G51" i="1"/>
  <c r="C51" i="1"/>
  <c r="A51" i="1"/>
  <c r="AE50" i="1"/>
  <c r="AC50" i="1"/>
  <c r="K50" i="1"/>
  <c r="G50" i="1"/>
  <c r="A50" i="1"/>
  <c r="AE49" i="1"/>
  <c r="AC49" i="1"/>
  <c r="K49" i="1"/>
  <c r="G49" i="1"/>
  <c r="A49" i="1"/>
  <c r="AE48" i="1"/>
  <c r="AC48" i="1"/>
  <c r="K48" i="1"/>
  <c r="G48" i="1"/>
  <c r="A48" i="1"/>
  <c r="Z39" i="1"/>
  <c r="X39" i="1"/>
  <c r="L39" i="1"/>
  <c r="A39" i="1"/>
  <c r="Z38" i="1"/>
  <c r="X38" i="1"/>
  <c r="L38" i="1"/>
  <c r="A38" i="1"/>
  <c r="Z32" i="1"/>
  <c r="X32" i="1"/>
  <c r="L32" i="1"/>
  <c r="H32" i="1"/>
  <c r="C32" i="1"/>
  <c r="A32" i="1"/>
  <c r="Z31" i="1"/>
  <c r="X31" i="1"/>
  <c r="L31" i="1"/>
  <c r="H31" i="1"/>
  <c r="C31" i="1"/>
  <c r="A31" i="1"/>
  <c r="Z30" i="1"/>
  <c r="X30" i="1"/>
  <c r="L30" i="1"/>
  <c r="H30" i="1"/>
  <c r="C30" i="1"/>
  <c r="A30" i="1"/>
  <c r="Z29" i="1"/>
  <c r="X29" i="1"/>
  <c r="L29" i="1"/>
  <c r="H29" i="1"/>
  <c r="C29" i="1"/>
  <c r="A29" i="1"/>
  <c r="Z28" i="1"/>
  <c r="X28" i="1"/>
  <c r="L28" i="1"/>
  <c r="H28" i="1"/>
  <c r="C28" i="1"/>
  <c r="A28" i="1"/>
  <c r="Z27" i="1"/>
  <c r="X27" i="1"/>
  <c r="L27" i="1"/>
  <c r="H27" i="1"/>
  <c r="C27" i="1"/>
  <c r="A27" i="1"/>
  <c r="Z26" i="1"/>
  <c r="X26" i="1"/>
  <c r="L26" i="1"/>
  <c r="H26" i="1"/>
  <c r="C26" i="1"/>
  <c r="A26" i="1"/>
  <c r="Z25" i="1"/>
  <c r="X25" i="1"/>
  <c r="L25" i="1"/>
  <c r="H25" i="1"/>
  <c r="C25" i="1"/>
  <c r="A25" i="1"/>
  <c r="Z24" i="1"/>
  <c r="X24" i="1"/>
  <c r="L24" i="1"/>
  <c r="H24" i="1"/>
  <c r="C24" i="1"/>
  <c r="A24" i="1"/>
  <c r="Z23" i="1"/>
  <c r="X23" i="1"/>
  <c r="L23" i="1"/>
  <c r="H23" i="1"/>
  <c r="A23" i="1"/>
  <c r="Z22" i="1"/>
  <c r="X22" i="1"/>
  <c r="L22" i="1"/>
  <c r="H22" i="1"/>
  <c r="A22" i="1"/>
  <c r="Z13" i="1"/>
  <c r="X13" i="1"/>
  <c r="L13" i="1"/>
  <c r="H13" i="1"/>
  <c r="C13" i="1"/>
  <c r="A13" i="1"/>
  <c r="Z12" i="1"/>
  <c r="X12" i="1"/>
  <c r="L12" i="1"/>
  <c r="H12" i="1"/>
  <c r="A12" i="1"/>
</calcChain>
</file>

<file path=xl/sharedStrings.xml><?xml version="1.0" encoding="utf-8"?>
<sst xmlns="http://schemas.openxmlformats.org/spreadsheetml/2006/main" count="307" uniqueCount="99">
  <si>
    <t xml:space="preserve">Suriname L-1054: Health Services Improvement Project </t>
  </si>
  <si>
    <t xml:space="preserve">Project Name:   Health Services Improvement Project </t>
  </si>
  <si>
    <t>Project Number: SU-L1054</t>
  </si>
  <si>
    <t>Executing Agency : Ministry of Health</t>
  </si>
  <si>
    <t>PROCUREMENT PLAN PERIOD: 2019 - 2021</t>
  </si>
  <si>
    <t>WORKS</t>
  </si>
  <si>
    <t>Ref. #</t>
  </si>
  <si>
    <t xml:space="preserve">Component </t>
  </si>
  <si>
    <t>Description/Contract Name:</t>
  </si>
  <si>
    <t>Procurement method</t>
  </si>
  <si>
    <t>Lots Quantity:</t>
  </si>
  <si>
    <t xml:space="preserve">Baseline Document 
</t>
  </si>
  <si>
    <t xml:space="preserve">Contract Type
</t>
  </si>
  <si>
    <t>Estimated Amount,
 in u$s :</t>
  </si>
  <si>
    <t>Associated Component:(if applicable)</t>
  </si>
  <si>
    <t xml:space="preserve"> Review Method (Ex-ante or Ex-post)</t>
  </si>
  <si>
    <r>
      <t xml:space="preserve">Process Status </t>
    </r>
    <r>
      <rPr>
        <i/>
        <sz val="10"/>
        <rFont val="Calibri"/>
        <family val="2"/>
      </rPr>
      <t/>
    </r>
  </si>
  <si>
    <t>Dates (If it does not apply, use N/A)</t>
  </si>
  <si>
    <t>Bidder</t>
  </si>
  <si>
    <t>Proposal Price 
(Currency)</t>
  </si>
  <si>
    <t>Comments</t>
  </si>
  <si>
    <t>Bidding Document</t>
  </si>
  <si>
    <t>No objection to the Documents</t>
  </si>
  <si>
    <t>Publication</t>
  </si>
  <si>
    <t>Opening</t>
  </si>
  <si>
    <t>Evaluation</t>
  </si>
  <si>
    <t>No Objection to the Evaluation</t>
  </si>
  <si>
    <t xml:space="preserve">Contract Signing </t>
  </si>
  <si>
    <t>End of Contract</t>
  </si>
  <si>
    <t>Estimated</t>
  </si>
  <si>
    <t>Real</t>
  </si>
  <si>
    <t>MOH infrastructure improved (design and Construction)</t>
  </si>
  <si>
    <t>ICB</t>
  </si>
  <si>
    <t>6 CCM centers</t>
  </si>
  <si>
    <t>GOODS</t>
  </si>
  <si>
    <r>
      <t xml:space="preserve">Baseline Document 
</t>
    </r>
    <r>
      <rPr>
        <i/>
        <sz val="10"/>
        <rFont val="Calibri"/>
        <family val="2"/>
      </rPr>
      <t/>
    </r>
  </si>
  <si>
    <r>
      <t xml:space="preserve">Contract Type
</t>
    </r>
    <r>
      <rPr>
        <i/>
        <sz val="10"/>
        <rFont val="Calibri"/>
        <family val="2"/>
      </rPr>
      <t/>
    </r>
  </si>
  <si>
    <t>Associated Component:</t>
  </si>
  <si>
    <t>Review Method (Ex-ante or Ex-post)</t>
  </si>
  <si>
    <t>MOH equipped with hardware</t>
  </si>
  <si>
    <t>MOH equipped with office furniture</t>
  </si>
  <si>
    <t>NCB</t>
  </si>
  <si>
    <t>Shopping</t>
  </si>
  <si>
    <t>Distribution of equipement planned to be delivered twice, year 1 of the project and year 3 of the project.</t>
  </si>
  <si>
    <t>8 CCM centers</t>
  </si>
  <si>
    <t>NON CONSULTING SERVICES</t>
  </si>
  <si>
    <t>Broadcasting time for BBC Campaign Year 1</t>
  </si>
  <si>
    <t>TBD</t>
  </si>
  <si>
    <t>This is to be implemented every year during project execution</t>
  </si>
  <si>
    <t>Material development for BBC campaign Year 1</t>
  </si>
  <si>
    <t>CONSULTING FIRMS</t>
  </si>
  <si>
    <t>Process Number:</t>
  </si>
  <si>
    <t>Process Status</t>
  </si>
  <si>
    <t>Short List Members</t>
  </si>
  <si>
    <t>Technical Score Assigned</t>
  </si>
  <si>
    <t>Evaluated Price Proposal (Currency ####)</t>
  </si>
  <si>
    <t>Combined Score</t>
  </si>
  <si>
    <t>Expression of Interest Notice</t>
  </si>
  <si>
    <t>RFP and Short List</t>
  </si>
  <si>
    <t>No Objection to RFP and Short List</t>
  </si>
  <si>
    <t>RFP Submission</t>
  </si>
  <si>
    <t>Technical Evaluation</t>
  </si>
  <si>
    <t>No Objection to the Technical Evaluation</t>
  </si>
  <si>
    <t>Final Evaluation and Negotiation</t>
  </si>
  <si>
    <t>No Objection to the Contract</t>
  </si>
  <si>
    <t>NHIS (phase 1) Designed and implemented</t>
  </si>
  <si>
    <t>QCBS</t>
  </si>
  <si>
    <t>MOH-BOG staff trained to process and analyse data from NHIS</t>
  </si>
  <si>
    <t>MOH design and construction supervised</t>
  </si>
  <si>
    <t>Survey carried out in 2020 and 2023</t>
  </si>
  <si>
    <t>INDIVIDUAL CONSULTANTS</t>
  </si>
  <si>
    <t>Estimated Number of Consultants:</t>
  </si>
  <si>
    <t>Consultant's Name</t>
  </si>
  <si>
    <t>Period</t>
  </si>
  <si>
    <t>Title</t>
  </si>
  <si>
    <t>No Objection to the TORs</t>
  </si>
  <si>
    <t>Hiring Deadline</t>
  </si>
  <si>
    <t>End of Activity</t>
  </si>
  <si>
    <t>From</t>
  </si>
  <si>
    <t>Until</t>
  </si>
  <si>
    <t>CQII</t>
  </si>
  <si>
    <t>CQNI</t>
  </si>
  <si>
    <t>KAP study conducted (first study of three to be conducted)</t>
  </si>
  <si>
    <t>To be conducted 3 times during project execution</t>
  </si>
  <si>
    <t>Includes dellivery of annual training</t>
  </si>
  <si>
    <t>TRAINING</t>
  </si>
  <si>
    <t>Detail</t>
  </si>
  <si>
    <t>Amount (Currency )</t>
  </si>
  <si>
    <t>Annual Training Plan (ATP)</t>
  </si>
  <si>
    <t>No Objection to the ATP</t>
  </si>
  <si>
    <t>To be delivered annually</t>
  </si>
  <si>
    <t>To be delivered twice during project exceution</t>
  </si>
  <si>
    <t>TRANSFERS</t>
  </si>
  <si>
    <t>Transfer Purpose:</t>
  </si>
  <si>
    <t>Estimated Number of Transfers:</t>
  </si>
  <si>
    <t xml:space="preserve">Amount (Currency) </t>
  </si>
  <si>
    <t>Contract Signing / Transfer Award Agreement</t>
  </si>
  <si>
    <t>Transfer Date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</si>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</sst>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[$USD]_-;\-* #,##0\ [$USD]_-;_-* &quot;-&quot;??\ [$USD]_-;_-@_-"/>
    <numFmt numFmtId="165" formatCode="[$-409]d\-mmm\-yy;@"/>
  </numFmts>
  <fonts count="16" x14ac:knownFonts="1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2"/>
      <name val="Constantia"/>
      <family val="1"/>
    </font>
    <font>
      <sz val="22"/>
      <color indexed="63"/>
      <name val="Constantia"/>
      <family val="1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16"/>
      <name val="Calibri"/>
      <family val="2"/>
    </font>
    <font>
      <b/>
      <sz val="11"/>
      <name val="Calibri"/>
      <family val="2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i/>
      <sz val="10"/>
      <name val="Calibri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20"/>
      <color indexed="63"/>
      <name val="Constantia"/>
      <family val="1"/>
    </font>
    <font>
      <b/>
      <sz val="14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E2E7E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rgb="FF776A5B"/>
      </bottom>
      <diagonal/>
    </border>
    <border>
      <left/>
      <right/>
      <top/>
      <bottom style="medium">
        <color rgb="FF39434D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2" fillId="0" borderId="1" applyNumberFormat="0" applyFill="0" applyAlignment="0" applyProtection="0"/>
    <xf numFmtId="0" fontId="4" fillId="0" borderId="0"/>
    <xf numFmtId="0" fontId="1" fillId="0" borderId="0"/>
  </cellStyleXfs>
  <cellXfs count="86">
    <xf numFmtId="0" fontId="0" fillId="0" borderId="0" xfId="0"/>
    <xf numFmtId="0" fontId="3" fillId="2" borderId="2" xfId="1" applyFont="1" applyFill="1" applyBorder="1"/>
    <xf numFmtId="0" fontId="5" fillId="0" borderId="0" xfId="2" applyFont="1" applyFill="1" applyBorder="1"/>
    <xf numFmtId="0" fontId="6" fillId="3" borderId="0" xfId="2" applyFont="1" applyFill="1" applyBorder="1" applyAlignment="1">
      <alignment horizontal="left"/>
    </xf>
    <xf numFmtId="0" fontId="5" fillId="3" borderId="0" xfId="2" applyFont="1" applyFill="1" applyBorder="1"/>
    <xf numFmtId="164" fontId="5" fillId="3" borderId="0" xfId="2" applyNumberFormat="1" applyFont="1" applyFill="1" applyBorder="1"/>
    <xf numFmtId="0" fontId="7" fillId="3" borderId="0" xfId="2" applyFont="1" applyFill="1" applyBorder="1" applyAlignment="1">
      <alignment horizontal="left"/>
    </xf>
    <xf numFmtId="0" fontId="8" fillId="0" borderId="0" xfId="2" applyFont="1" applyFill="1" applyBorder="1" applyAlignment="1">
      <alignment vertical="center" wrapText="1"/>
    </xf>
    <xf numFmtId="0" fontId="9" fillId="0" borderId="0" xfId="2" applyFont="1" applyFill="1" applyAlignment="1">
      <alignment vertical="center" wrapText="1"/>
    </xf>
    <xf numFmtId="0" fontId="9" fillId="0" borderId="0" xfId="2" applyFont="1" applyFill="1" applyBorder="1" applyAlignment="1">
      <alignment vertical="center" wrapText="1"/>
    </xf>
    <xf numFmtId="0" fontId="9" fillId="4" borderId="3" xfId="2" applyFont="1" applyFill="1" applyBorder="1" applyAlignment="1">
      <alignment horizontal="center" vertical="center" wrapText="1"/>
    </xf>
    <xf numFmtId="0" fontId="5" fillId="0" borderId="15" xfId="2" applyFont="1" applyFill="1" applyBorder="1"/>
    <xf numFmtId="0" fontId="9" fillId="0" borderId="16" xfId="2" applyFont="1" applyFill="1" applyBorder="1" applyAlignment="1">
      <alignment vertical="center" wrapText="1"/>
    </xf>
    <xf numFmtId="0" fontId="9" fillId="0" borderId="3" xfId="2" applyFont="1" applyFill="1" applyBorder="1" applyAlignment="1">
      <alignment vertical="center" wrapText="1"/>
    </xf>
    <xf numFmtId="164" fontId="9" fillId="0" borderId="3" xfId="2" applyNumberFormat="1" applyFont="1" applyFill="1" applyBorder="1" applyAlignment="1">
      <alignment vertical="center" wrapText="1"/>
    </xf>
    <xf numFmtId="14" fontId="9" fillId="0" borderId="3" xfId="2" applyNumberFormat="1" applyFont="1" applyFill="1" applyBorder="1" applyAlignment="1">
      <alignment vertical="center" wrapText="1"/>
    </xf>
    <xf numFmtId="0" fontId="9" fillId="0" borderId="12" xfId="2" applyFont="1" applyFill="1" applyBorder="1" applyAlignment="1">
      <alignment vertical="center" wrapText="1"/>
    </xf>
    <xf numFmtId="0" fontId="5" fillId="0" borderId="17" xfId="2" applyFont="1" applyFill="1" applyBorder="1"/>
    <xf numFmtId="0" fontId="9" fillId="0" borderId="18" xfId="2" applyFont="1" applyFill="1" applyBorder="1" applyAlignment="1">
      <alignment vertical="center" wrapText="1"/>
    </xf>
    <xf numFmtId="0" fontId="9" fillId="0" borderId="19" xfId="2" applyFont="1" applyFill="1" applyBorder="1" applyAlignment="1">
      <alignment vertical="center" wrapText="1"/>
    </xf>
    <xf numFmtId="164" fontId="9" fillId="0" borderId="19" xfId="2" applyNumberFormat="1" applyFont="1" applyFill="1" applyBorder="1" applyAlignment="1">
      <alignment vertical="center" wrapText="1"/>
    </xf>
    <xf numFmtId="0" fontId="9" fillId="0" borderId="20" xfId="2" applyFont="1" applyFill="1" applyBorder="1" applyAlignment="1">
      <alignment vertical="center" wrapText="1"/>
    </xf>
    <xf numFmtId="164" fontId="9" fillId="0" borderId="0" xfId="2" applyNumberFormat="1" applyFont="1" applyFill="1" applyAlignment="1">
      <alignment vertical="center" wrapText="1"/>
    </xf>
    <xf numFmtId="15" fontId="9" fillId="0" borderId="3" xfId="2" applyNumberFormat="1" applyFont="1" applyFill="1" applyBorder="1" applyAlignment="1">
      <alignment vertical="center" wrapText="1"/>
    </xf>
    <xf numFmtId="165" fontId="11" fillId="0" borderId="3" xfId="3" applyNumberFormat="1" applyFont="1" applyBorder="1" applyAlignment="1">
      <alignment vertical="center"/>
    </xf>
    <xf numFmtId="165" fontId="9" fillId="0" borderId="3" xfId="2" applyNumberFormat="1" applyFont="1" applyFill="1" applyBorder="1" applyAlignment="1">
      <alignment vertical="center" wrapText="1"/>
    </xf>
    <xf numFmtId="15" fontId="12" fillId="0" borderId="3" xfId="2" applyNumberFormat="1" applyFont="1" applyFill="1" applyBorder="1" applyAlignment="1">
      <alignment vertical="center" wrapText="1"/>
    </xf>
    <xf numFmtId="14" fontId="9" fillId="0" borderId="19" xfId="2" applyNumberFormat="1" applyFont="1" applyFill="1" applyBorder="1" applyAlignment="1">
      <alignment vertical="center" wrapText="1"/>
    </xf>
    <xf numFmtId="0" fontId="5" fillId="0" borderId="3" xfId="2" applyFont="1" applyFill="1" applyBorder="1"/>
    <xf numFmtId="0" fontId="5" fillId="0" borderId="19" xfId="2" applyFont="1" applyFill="1" applyBorder="1"/>
    <xf numFmtId="0" fontId="13" fillId="0" borderId="0" xfId="2" applyFont="1" applyFill="1" applyBorder="1" applyAlignment="1">
      <alignment vertical="center" wrapText="1"/>
    </xf>
    <xf numFmtId="0" fontId="5" fillId="0" borderId="32" xfId="2" applyFont="1" applyFill="1" applyBorder="1"/>
    <xf numFmtId="0" fontId="9" fillId="0" borderId="0" xfId="2" applyFont="1" applyFill="1" applyBorder="1" applyAlignment="1">
      <alignment horizontal="left" vertical="center" wrapText="1"/>
    </xf>
    <xf numFmtId="0" fontId="5" fillId="4" borderId="25" xfId="2" applyFont="1" applyFill="1" applyBorder="1"/>
    <xf numFmtId="0" fontId="5" fillId="4" borderId="14" xfId="2" applyFont="1" applyFill="1" applyBorder="1"/>
    <xf numFmtId="0" fontId="9" fillId="4" borderId="0" xfId="2" applyFont="1" applyFill="1" applyAlignment="1">
      <alignment vertical="center" wrapText="1"/>
    </xf>
    <xf numFmtId="164" fontId="5" fillId="0" borderId="0" xfId="2" applyNumberFormat="1" applyFont="1" applyFill="1" applyBorder="1"/>
    <xf numFmtId="0" fontId="9" fillId="4" borderId="3" xfId="2" applyFont="1" applyFill="1" applyBorder="1" applyAlignment="1">
      <alignment horizontal="center" vertical="center" wrapText="1"/>
    </xf>
    <xf numFmtId="0" fontId="9" fillId="4" borderId="28" xfId="2" applyFont="1" applyFill="1" applyBorder="1" applyAlignment="1">
      <alignment horizontal="center" vertical="center" wrapText="1"/>
    </xf>
    <xf numFmtId="0" fontId="9" fillId="4" borderId="35" xfId="2" applyFont="1" applyFill="1" applyBorder="1" applyAlignment="1">
      <alignment horizontal="center" vertical="center" wrapText="1"/>
    </xf>
    <xf numFmtId="0" fontId="9" fillId="4" borderId="29" xfId="2" applyFont="1" applyFill="1" applyBorder="1" applyAlignment="1">
      <alignment horizontal="center" vertical="center" wrapText="1"/>
    </xf>
    <xf numFmtId="0" fontId="8" fillId="4" borderId="3" xfId="2" applyFont="1" applyFill="1" applyBorder="1" applyAlignment="1">
      <alignment horizontal="left" vertical="center" wrapText="1"/>
    </xf>
    <xf numFmtId="0" fontId="5" fillId="4" borderId="25" xfId="2" applyFont="1" applyFill="1" applyBorder="1" applyAlignment="1">
      <alignment horizontal="center" vertical="center"/>
    </xf>
    <xf numFmtId="0" fontId="5" fillId="4" borderId="11" xfId="2" applyFont="1" applyFill="1" applyBorder="1" applyAlignment="1">
      <alignment horizontal="center" vertical="center"/>
    </xf>
    <xf numFmtId="0" fontId="5" fillId="4" borderId="14" xfId="2" applyFont="1" applyFill="1" applyBorder="1" applyAlignment="1">
      <alignment horizontal="center" vertical="center"/>
    </xf>
    <xf numFmtId="0" fontId="9" fillId="4" borderId="25" xfId="2" applyFont="1" applyFill="1" applyBorder="1" applyAlignment="1">
      <alignment horizontal="center" vertical="center" wrapText="1"/>
    </xf>
    <xf numFmtId="0" fontId="9" fillId="4" borderId="11" xfId="2" applyFont="1" applyFill="1" applyBorder="1" applyAlignment="1">
      <alignment horizontal="center" vertical="center" wrapText="1"/>
    </xf>
    <xf numFmtId="0" fontId="9" fillId="4" borderId="14" xfId="2" applyFont="1" applyFill="1" applyBorder="1" applyAlignment="1">
      <alignment horizontal="center" vertical="center" wrapText="1"/>
    </xf>
    <xf numFmtId="164" fontId="9" fillId="4" borderId="3" xfId="2" applyNumberFormat="1" applyFont="1" applyFill="1" applyBorder="1" applyAlignment="1">
      <alignment horizontal="center" vertical="center" wrapText="1"/>
    </xf>
    <xf numFmtId="0" fontId="9" fillId="4" borderId="33" xfId="2" applyFont="1" applyFill="1" applyBorder="1" applyAlignment="1">
      <alignment horizontal="center" vertical="center" wrapText="1"/>
    </xf>
    <xf numFmtId="0" fontId="9" fillId="4" borderId="34" xfId="2" applyFont="1" applyFill="1" applyBorder="1" applyAlignment="1">
      <alignment horizontal="center" vertical="center" wrapText="1"/>
    </xf>
    <xf numFmtId="0" fontId="9" fillId="4" borderId="16" xfId="2" applyFont="1" applyFill="1" applyBorder="1" applyAlignment="1">
      <alignment horizontal="center" vertical="center" wrapText="1"/>
    </xf>
    <xf numFmtId="0" fontId="9" fillId="4" borderId="12" xfId="2" applyFont="1" applyFill="1" applyBorder="1" applyAlignment="1">
      <alignment horizontal="center" vertical="center" wrapText="1"/>
    </xf>
    <xf numFmtId="0" fontId="9" fillId="4" borderId="7" xfId="2" applyFont="1" applyFill="1" applyBorder="1" applyAlignment="1">
      <alignment horizontal="center" vertical="center" wrapText="1"/>
    </xf>
    <xf numFmtId="0" fontId="5" fillId="4" borderId="25" xfId="2" applyFont="1" applyFill="1" applyBorder="1" applyAlignment="1">
      <alignment horizontal="center" vertical="center" wrapText="1"/>
    </xf>
    <xf numFmtId="0" fontId="5" fillId="4" borderId="11" xfId="2" applyFont="1" applyFill="1" applyBorder="1" applyAlignment="1">
      <alignment horizontal="center" vertical="center" wrapText="1"/>
    </xf>
    <xf numFmtId="0" fontId="5" fillId="4" borderId="14" xfId="2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9" fillId="0" borderId="28" xfId="2" applyFont="1" applyFill="1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8" fillId="4" borderId="30" xfId="2" applyFont="1" applyFill="1" applyBorder="1" applyAlignment="1">
      <alignment horizontal="left" vertical="center" wrapText="1"/>
    </xf>
    <xf numFmtId="0" fontId="8" fillId="4" borderId="8" xfId="2" applyFont="1" applyFill="1" applyBorder="1" applyAlignment="1">
      <alignment horizontal="left" vertical="center" wrapText="1"/>
    </xf>
    <xf numFmtId="0" fontId="13" fillId="4" borderId="31" xfId="2" applyFont="1" applyFill="1" applyBorder="1" applyAlignment="1">
      <alignment horizontal="center" vertical="center" wrapText="1"/>
    </xf>
    <xf numFmtId="0" fontId="13" fillId="4" borderId="22" xfId="2" applyFont="1" applyFill="1" applyBorder="1" applyAlignment="1">
      <alignment horizontal="center" vertical="center" wrapText="1"/>
    </xf>
    <xf numFmtId="0" fontId="13" fillId="4" borderId="23" xfId="2" applyFont="1" applyFill="1" applyBorder="1" applyAlignment="1">
      <alignment horizontal="center" vertical="center" wrapText="1"/>
    </xf>
    <xf numFmtId="0" fontId="5" fillId="4" borderId="24" xfId="2" applyFont="1" applyFill="1" applyBorder="1" applyAlignment="1">
      <alignment horizontal="center" vertical="center"/>
    </xf>
    <xf numFmtId="0" fontId="5" fillId="4" borderId="13" xfId="2" applyFont="1" applyFill="1" applyBorder="1" applyAlignment="1">
      <alignment horizontal="center" vertical="center"/>
    </xf>
    <xf numFmtId="0" fontId="9" fillId="4" borderId="8" xfId="2" applyFont="1" applyFill="1" applyBorder="1" applyAlignment="1">
      <alignment horizontal="center" vertical="center" wrapText="1"/>
    </xf>
    <xf numFmtId="0" fontId="9" fillId="0" borderId="26" xfId="2" applyFont="1" applyFill="1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8" fillId="4" borderId="21" xfId="2" applyFont="1" applyFill="1" applyBorder="1" applyAlignment="1">
      <alignment horizontal="left" vertical="center" wrapText="1"/>
    </xf>
    <xf numFmtId="0" fontId="8" fillId="4" borderId="22" xfId="2" applyFont="1" applyFill="1" applyBorder="1" applyAlignment="1">
      <alignment horizontal="left" vertical="center" wrapText="1"/>
    </xf>
    <xf numFmtId="0" fontId="8" fillId="4" borderId="23" xfId="2" applyFont="1" applyFill="1" applyBorder="1" applyAlignment="1">
      <alignment horizontal="left" vertical="center" wrapText="1"/>
    </xf>
    <xf numFmtId="0" fontId="5" fillId="4" borderId="24" xfId="2" applyFont="1" applyFill="1" applyBorder="1" applyAlignment="1">
      <alignment horizontal="center" vertical="center" wrapText="1"/>
    </xf>
    <xf numFmtId="0" fontId="5" fillId="4" borderId="10" xfId="2" applyFont="1" applyFill="1" applyBorder="1" applyAlignment="1">
      <alignment horizontal="center" vertical="center" wrapText="1"/>
    </xf>
    <xf numFmtId="0" fontId="5" fillId="4" borderId="13" xfId="2" applyFont="1" applyFill="1" applyBorder="1" applyAlignment="1">
      <alignment horizontal="center" vertical="center" wrapText="1"/>
    </xf>
    <xf numFmtId="0" fontId="9" fillId="4" borderId="9" xfId="2" applyFont="1" applyFill="1" applyBorder="1" applyAlignment="1">
      <alignment horizontal="center" vertical="center" wrapText="1"/>
    </xf>
    <xf numFmtId="164" fontId="9" fillId="4" borderId="8" xfId="2" applyNumberFormat="1" applyFont="1" applyFill="1" applyBorder="1" applyAlignment="1">
      <alignment horizontal="center" vertical="center" wrapText="1"/>
    </xf>
    <xf numFmtId="0" fontId="8" fillId="4" borderId="4" xfId="2" applyFont="1" applyFill="1" applyBorder="1" applyAlignment="1">
      <alignment horizontal="left" vertical="center" wrapText="1"/>
    </xf>
    <xf numFmtId="0" fontId="8" fillId="4" borderId="0" xfId="2" applyFont="1" applyFill="1" applyBorder="1" applyAlignment="1">
      <alignment horizontal="left" vertical="center" wrapText="1"/>
    </xf>
    <xf numFmtId="0" fontId="8" fillId="4" borderId="5" xfId="2" applyFont="1" applyFill="1" applyBorder="1" applyAlignment="1">
      <alignment horizontal="left" vertical="center" wrapText="1"/>
    </xf>
    <xf numFmtId="0" fontId="5" fillId="4" borderId="6" xfId="2" applyFont="1" applyFill="1" applyBorder="1" applyAlignment="1">
      <alignment horizontal="center" vertical="center"/>
    </xf>
    <xf numFmtId="0" fontId="5" fillId="4" borderId="10" xfId="2" applyFont="1" applyFill="1" applyBorder="1" applyAlignment="1">
      <alignment horizontal="center" vertical="center"/>
    </xf>
    <xf numFmtId="0" fontId="14" fillId="2" borderId="2" xfId="1" applyFont="1" applyFill="1" applyBorder="1" applyAlignment="1">
      <alignment vertical="center"/>
    </xf>
    <xf numFmtId="0" fontId="15" fillId="3" borderId="0" xfId="2" applyFont="1" applyFill="1" applyBorder="1" applyAlignment="1">
      <alignment horizontal="left"/>
    </xf>
    <xf numFmtId="0" fontId="0" fillId="0" borderId="0" xfId="0" applyAlignment="1">
      <alignment horizontal="left"/>
    </xf>
  </cellXfs>
  <cellStyles count="4">
    <cellStyle name="Heading 1" xfId="1" builtinId="16"/>
    <cellStyle name="Normal" xfId="0" builtinId="0"/>
    <cellStyle name="Normal 2" xfId="3" xr:uid="{8988E9E6-2361-473B-8E61-02A80C6286AF}"/>
    <cellStyle name="Normal 3" xfId="2" xr:uid="{EE07861E-2B60-4724-945E-2BEBA01E3E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aijantg/Desktop/Semi-Annual%20Report%20Template%20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nessa/Documents/BID/Revisi&#243;n%20gestion%20riesgos/Suriname/Documentos%20planificacion/PEP%20POA,%20PROCPLAN%20QRR%20(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rthag/AppData/Local/Microsoft/Windows/INetCache/Content.Outlook/4MHFK3JE/PLanning%20tools%206%20yrs.%20post%20negotiation%20(003)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pinto/AppData/Local/Microsoft/Windows/INetCache/Content.Outlook/KJ1NA65J/PEP%20second%20draf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Instructions"/>
      <sheetName val="Project Information"/>
      <sheetName val="Project Monitoring Main"/>
      <sheetName val="Procurement Plan Details"/>
      <sheetName val="Contract Administration"/>
      <sheetName val="External Audit"/>
      <sheetName val="Risks and Probabilities"/>
      <sheetName val="Risk Assessment Matrix"/>
      <sheetName val="Risk Management Matrix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15">
          <cell r="F15">
            <v>1</v>
          </cell>
          <cell r="G15">
            <v>1</v>
          </cell>
          <cell r="I15">
            <v>1</v>
          </cell>
          <cell r="J15" t="str">
            <v>Low</v>
          </cell>
        </row>
        <row r="16">
          <cell r="F16">
            <v>1</v>
          </cell>
          <cell r="G16">
            <v>1</v>
          </cell>
          <cell r="I16">
            <v>1</v>
          </cell>
          <cell r="J16" t="str">
            <v>Low</v>
          </cell>
        </row>
        <row r="17">
          <cell r="F17">
            <v>1</v>
          </cell>
          <cell r="G17">
            <v>1</v>
          </cell>
          <cell r="I17">
            <v>1</v>
          </cell>
          <cell r="J17" t="str">
            <v>Low</v>
          </cell>
        </row>
        <row r="18">
          <cell r="F18">
            <v>1</v>
          </cell>
          <cell r="G18">
            <v>1</v>
          </cell>
          <cell r="I18">
            <v>1</v>
          </cell>
          <cell r="J18" t="str">
            <v>Low</v>
          </cell>
        </row>
        <row r="19">
          <cell r="F19">
            <v>1</v>
          </cell>
          <cell r="G19">
            <v>1</v>
          </cell>
          <cell r="I19">
            <v>1</v>
          </cell>
          <cell r="J19" t="str">
            <v>Low</v>
          </cell>
        </row>
        <row r="20">
          <cell r="F20">
            <v>1</v>
          </cell>
          <cell r="G20">
            <v>1</v>
          </cell>
          <cell r="I20">
            <v>1</v>
          </cell>
          <cell r="J20" t="str">
            <v>Low</v>
          </cell>
        </row>
        <row r="21">
          <cell r="F21">
            <v>1</v>
          </cell>
          <cell r="G21">
            <v>1</v>
          </cell>
          <cell r="I21">
            <v>1</v>
          </cell>
          <cell r="J21" t="str">
            <v>Low</v>
          </cell>
        </row>
        <row r="22">
          <cell r="F22">
            <v>2</v>
          </cell>
          <cell r="G22">
            <v>2</v>
          </cell>
          <cell r="I22">
            <v>2</v>
          </cell>
          <cell r="J22" t="str">
            <v>Medium</v>
          </cell>
        </row>
        <row r="23">
          <cell r="F23">
            <v>2</v>
          </cell>
          <cell r="G23">
            <v>2</v>
          </cell>
          <cell r="I23">
            <v>2</v>
          </cell>
          <cell r="J23" t="str">
            <v>Medium</v>
          </cell>
        </row>
        <row r="24">
          <cell r="F24">
            <v>2</v>
          </cell>
          <cell r="G24">
            <v>2</v>
          </cell>
          <cell r="I24">
            <v>2</v>
          </cell>
          <cell r="J24" t="str">
            <v>Medium</v>
          </cell>
        </row>
        <row r="25">
          <cell r="F25">
            <v>2</v>
          </cell>
          <cell r="G25">
            <v>2</v>
          </cell>
          <cell r="I25">
            <v>2</v>
          </cell>
          <cell r="J25" t="str">
            <v>Medium</v>
          </cell>
        </row>
        <row r="26">
          <cell r="F26">
            <v>2</v>
          </cell>
          <cell r="G26">
            <v>2</v>
          </cell>
          <cell r="I26">
            <v>2</v>
          </cell>
          <cell r="J26" t="str">
            <v>Medium</v>
          </cell>
        </row>
        <row r="27">
          <cell r="F27">
            <v>2</v>
          </cell>
          <cell r="G27">
            <v>2</v>
          </cell>
          <cell r="I27">
            <v>2</v>
          </cell>
          <cell r="J27" t="str">
            <v>Medium</v>
          </cell>
        </row>
        <row r="28">
          <cell r="F28">
            <v>2</v>
          </cell>
          <cell r="G28">
            <v>2</v>
          </cell>
          <cell r="I28">
            <v>2</v>
          </cell>
          <cell r="J28" t="str">
            <v>Medium</v>
          </cell>
        </row>
        <row r="29">
          <cell r="F29">
            <v>3</v>
          </cell>
          <cell r="G29">
            <v>3</v>
          </cell>
          <cell r="I29">
            <v>3</v>
          </cell>
          <cell r="J29" t="str">
            <v>High</v>
          </cell>
        </row>
        <row r="30">
          <cell r="F30">
            <v>3</v>
          </cell>
          <cell r="G30">
            <v>3</v>
          </cell>
          <cell r="I30">
            <v>3</v>
          </cell>
          <cell r="J30" t="str">
            <v>High</v>
          </cell>
        </row>
        <row r="31">
          <cell r="F31">
            <v>3</v>
          </cell>
          <cell r="G31">
            <v>3</v>
          </cell>
          <cell r="I31">
            <v>3</v>
          </cell>
          <cell r="J31" t="str">
            <v>High</v>
          </cell>
        </row>
        <row r="32">
          <cell r="F32">
            <v>3</v>
          </cell>
          <cell r="G32">
            <v>3</v>
          </cell>
          <cell r="I32">
            <v>3</v>
          </cell>
          <cell r="J32" t="str">
            <v>High</v>
          </cell>
        </row>
        <row r="33">
          <cell r="F33">
            <v>3</v>
          </cell>
          <cell r="G33">
            <v>3</v>
          </cell>
          <cell r="I33">
            <v>3</v>
          </cell>
          <cell r="J33" t="str">
            <v>High</v>
          </cell>
        </row>
        <row r="34">
          <cell r="F34">
            <v>3</v>
          </cell>
          <cell r="G34">
            <v>3</v>
          </cell>
          <cell r="I34">
            <v>3</v>
          </cell>
          <cell r="J34" t="str">
            <v>High</v>
          </cell>
        </row>
      </sheetData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POA 2019-2020"/>
      <sheetName val="Financial Plan"/>
      <sheetName val="Procurement Plan"/>
      <sheetName val="PMR"/>
    </sheetNames>
    <sheetDataSet>
      <sheetData sheetId="0">
        <row r="46">
          <cell r="A46" t="str">
            <v>2.1.1ﾠ</v>
          </cell>
        </row>
        <row r="47">
          <cell r="C47">
            <v>43566.291666666664</v>
          </cell>
          <cell r="D47">
            <v>43866.666666666664</v>
          </cell>
        </row>
        <row r="49">
          <cell r="D49">
            <v>44454.666666666664</v>
          </cell>
        </row>
        <row r="50">
          <cell r="A50" t="str">
            <v>2.1.1.4ﾠ</v>
          </cell>
          <cell r="B50" t="str">
            <v>Equipment to run Phase 1 NHIS installed</v>
          </cell>
        </row>
        <row r="51">
          <cell r="C51">
            <v>43951.291666666664</v>
          </cell>
          <cell r="D51">
            <v>44133.666666666664</v>
          </cell>
        </row>
        <row r="52">
          <cell r="D52">
            <v>44189.666666666664</v>
          </cell>
        </row>
        <row r="53">
          <cell r="A53" t="str">
            <v>2.1.1.5ﾠ</v>
          </cell>
        </row>
        <row r="54">
          <cell r="C54">
            <v>43818.291666666664</v>
          </cell>
        </row>
        <row r="57">
          <cell r="A57" t="str">
            <v>2.2ﾠ</v>
          </cell>
          <cell r="B57" t="str">
            <v>Steps survey administered</v>
          </cell>
        </row>
        <row r="58">
          <cell r="C58">
            <v>43566.291666666664</v>
          </cell>
          <cell r="D58">
            <v>43866.666666666664</v>
          </cell>
        </row>
        <row r="59">
          <cell r="D59">
            <v>43992.666666666664</v>
          </cell>
        </row>
        <row r="62">
          <cell r="A62" t="str">
            <v>2.3.1ﾠ</v>
          </cell>
        </row>
        <row r="63">
          <cell r="C63">
            <v>43566.291666666664</v>
          </cell>
          <cell r="D63">
            <v>43761.666666666664</v>
          </cell>
        </row>
        <row r="70">
          <cell r="D70">
            <v>44797.666666666664</v>
          </cell>
        </row>
        <row r="72">
          <cell r="C72">
            <v>43654.291666666664</v>
          </cell>
          <cell r="D72">
            <v>43957.666666666664</v>
          </cell>
        </row>
        <row r="73">
          <cell r="D73">
            <v>44797.666666666664</v>
          </cell>
        </row>
        <row r="75">
          <cell r="A75" t="str">
            <v>2.4.1ﾠ</v>
          </cell>
        </row>
        <row r="77">
          <cell r="C77">
            <v>44525.291666666664</v>
          </cell>
          <cell r="D77">
            <v>44720.666666666664</v>
          </cell>
        </row>
        <row r="78">
          <cell r="D78">
            <v>44797.666666666664</v>
          </cell>
        </row>
        <row r="79">
          <cell r="A79" t="str">
            <v>2.4.2ﾠ</v>
          </cell>
        </row>
        <row r="81">
          <cell r="C81">
            <v>44518.291666666664</v>
          </cell>
          <cell r="D81">
            <v>44713.666666666664</v>
          </cell>
        </row>
        <row r="82">
          <cell r="D82">
            <v>44741.666666666664</v>
          </cell>
        </row>
        <row r="85">
          <cell r="A85" t="str">
            <v>3.2ﾠ</v>
          </cell>
          <cell r="B85" t="str">
            <v>Continuous Quality Improvement strategy designed and implemented in CCM centers</v>
          </cell>
        </row>
        <row r="86">
          <cell r="C86">
            <v>43718.291666666664</v>
          </cell>
          <cell r="D86">
            <v>44018.666666666664</v>
          </cell>
        </row>
        <row r="87">
          <cell r="D87">
            <v>44858.666666666664</v>
          </cell>
        </row>
        <row r="88">
          <cell r="A88" t="str">
            <v>3.3ﾠ</v>
          </cell>
          <cell r="B88" t="str">
            <v>CCM model guidelines updated</v>
          </cell>
        </row>
        <row r="89">
          <cell r="C89">
            <v>43566.291666666664</v>
          </cell>
          <cell r="D89">
            <v>43717.666666666664</v>
          </cell>
        </row>
        <row r="90">
          <cell r="D90">
            <v>43829.666666666664</v>
          </cell>
        </row>
        <row r="91">
          <cell r="A91" t="str">
            <v>3.4ﾠ</v>
          </cell>
          <cell r="B91" t="str">
            <v>CCM centers with behavioral change and patient activation strategy implemented</v>
          </cell>
        </row>
        <row r="92">
          <cell r="C92">
            <v>44859.291666666664</v>
          </cell>
          <cell r="D92">
            <v>45159.666666666664</v>
          </cell>
        </row>
        <row r="94">
          <cell r="D94">
            <v>45439.666666666664</v>
          </cell>
        </row>
        <row r="96">
          <cell r="A96" t="str">
            <v>3.5.1ﾠ</v>
          </cell>
          <cell r="B96" t="str">
            <v>CCM centers with infrastructure upgraded</v>
          </cell>
        </row>
        <row r="97">
          <cell r="C97">
            <v>44075.291666666664</v>
          </cell>
          <cell r="D97">
            <v>44256.666666666664</v>
          </cell>
        </row>
        <row r="98">
          <cell r="C98">
            <v>44257.291666666664</v>
          </cell>
        </row>
        <row r="99">
          <cell r="A99" t="str">
            <v>3.5.2ﾠ</v>
          </cell>
          <cell r="B99" t="str">
            <v>CCM centers with Clinical Equipment upgraded</v>
          </cell>
        </row>
        <row r="100">
          <cell r="C100">
            <v>44238.291666666664</v>
          </cell>
          <cell r="D100">
            <v>44419.666666666664</v>
          </cell>
        </row>
        <row r="101">
          <cell r="D101">
            <v>44508.666666666664</v>
          </cell>
        </row>
        <row r="102">
          <cell r="A102" t="str">
            <v>3.5.3ﾠ</v>
          </cell>
          <cell r="B102" t="str">
            <v>CCM centers with Non-Clinical Equipment upgraded</v>
          </cell>
        </row>
        <row r="103">
          <cell r="C103">
            <v>44238.291666666664</v>
          </cell>
          <cell r="D103">
            <v>44424.666666666664</v>
          </cell>
        </row>
        <row r="104">
          <cell r="D104">
            <v>44466.666666666664</v>
          </cell>
        </row>
        <row r="105">
          <cell r="A105" t="str">
            <v>3.5.4ﾠ</v>
          </cell>
          <cell r="B105" t="str">
            <v>Centers with clinical staff at CCM trained on guidelines application</v>
          </cell>
        </row>
        <row r="106">
          <cell r="C106">
            <v>44285.291666666664</v>
          </cell>
        </row>
        <row r="107">
          <cell r="D107">
            <v>44634.666666666664</v>
          </cell>
        </row>
        <row r="108">
          <cell r="A108" t="str">
            <v>3.5.5ﾠ</v>
          </cell>
          <cell r="B108" t="str">
            <v>Centers with medical supplies for chronic care start up available</v>
          </cell>
        </row>
        <row r="109">
          <cell r="C109">
            <v>44243.291666666664</v>
          </cell>
          <cell r="D109">
            <v>44424.666666666664</v>
          </cell>
        </row>
        <row r="110">
          <cell r="D110">
            <v>44452.666666666664</v>
          </cell>
        </row>
        <row r="114">
          <cell r="A114" t="str">
            <v>4.1.1ﾠ</v>
          </cell>
          <cell r="B114" t="str">
            <v>BCC campaign designed</v>
          </cell>
        </row>
        <row r="115">
          <cell r="C115">
            <v>43566.291666666664</v>
          </cell>
          <cell r="D115">
            <v>43717.666666666664</v>
          </cell>
        </row>
        <row r="116">
          <cell r="D116">
            <v>43759.666666666664</v>
          </cell>
        </row>
        <row r="120">
          <cell r="A120" t="str">
            <v>4.1.2.1.2ﾠ</v>
          </cell>
          <cell r="C120">
            <v>43760.291666666664</v>
          </cell>
          <cell r="D120">
            <v>43875.666666666664</v>
          </cell>
        </row>
        <row r="121">
          <cell r="A121" t="str">
            <v>4.1.2.1.3ﾠ</v>
          </cell>
          <cell r="C121">
            <v>43760.291666666664</v>
          </cell>
          <cell r="D121">
            <v>43875.666666666664</v>
          </cell>
        </row>
        <row r="122">
          <cell r="D122">
            <v>44155.666666666664</v>
          </cell>
        </row>
        <row r="135">
          <cell r="A135" t="str">
            <v>4.1.3ﾠ</v>
          </cell>
          <cell r="B135" t="str">
            <v>MSD personnel trained for outreach activities</v>
          </cell>
        </row>
        <row r="136">
          <cell r="C136">
            <v>43718.291666666664</v>
          </cell>
        </row>
        <row r="140">
          <cell r="D140">
            <v>45071.666666666664</v>
          </cell>
        </row>
        <row r="141">
          <cell r="A141" t="str">
            <v>4.1.4ﾠ</v>
          </cell>
        </row>
        <row r="142">
          <cell r="C142">
            <v>44074.291666666664</v>
          </cell>
          <cell r="D142">
            <v>44223.666666666664</v>
          </cell>
        </row>
        <row r="143">
          <cell r="D143">
            <v>44288.666666666664</v>
          </cell>
        </row>
        <row r="146">
          <cell r="A146" t="str">
            <v>4.1.5ﾠ</v>
          </cell>
          <cell r="B146" t="str">
            <v>Longlasting mosquito bednets distributed (20.000 units)</v>
          </cell>
        </row>
        <row r="147">
          <cell r="C147">
            <v>44291.291666666664</v>
          </cell>
          <cell r="D147">
            <v>44473.666666666664</v>
          </cell>
        </row>
        <row r="148">
          <cell r="D148">
            <v>44529.666666666664</v>
          </cell>
        </row>
        <row r="150">
          <cell r="A150" t="str">
            <v>4.2.1ﾠ</v>
          </cell>
          <cell r="B150" t="str">
            <v>2 Annual training program for microscopists (basic laboratory level, national public and private labs, around 40 people)</v>
          </cell>
        </row>
        <row r="151">
          <cell r="C151">
            <v>43690.291666666664</v>
          </cell>
        </row>
        <row r="155">
          <cell r="D155">
            <v>44967.666666666664</v>
          </cell>
        </row>
        <row r="156">
          <cell r="A156" t="str">
            <v>4.2.2ﾠ</v>
          </cell>
          <cell r="B156" t="str">
            <v>1 Bi-annual Expert training of microscopists (reference level for quality control, 5-10 persons)</v>
          </cell>
        </row>
        <row r="157">
          <cell r="C157">
            <v>43878.291666666664</v>
          </cell>
        </row>
        <row r="159">
          <cell r="D159">
            <v>44781.666666666664</v>
          </cell>
        </row>
        <row r="160">
          <cell r="A160" t="str">
            <v>4.2.3ﾠ</v>
          </cell>
          <cell r="B160" t="str">
            <v>Annual Training for MSDs and lab staff in QA and QC</v>
          </cell>
          <cell r="C160">
            <v>43726.291666666664</v>
          </cell>
        </row>
        <row r="164">
          <cell r="D164">
            <v>44824.666666666664</v>
          </cell>
        </row>
        <row r="165">
          <cell r="A165" t="str">
            <v>4.3ﾠ</v>
          </cell>
          <cell r="B165" t="str">
            <v>TropicClinic equipped with software and hardware for data analysis and processing</v>
          </cell>
        </row>
        <row r="166">
          <cell r="C166">
            <v>43868.291666666664</v>
          </cell>
          <cell r="D166">
            <v>44036.666666666664</v>
          </cell>
        </row>
        <row r="167">
          <cell r="D167">
            <v>44092.666666666664</v>
          </cell>
        </row>
        <row r="168">
          <cell r="A168" t="str">
            <v>4.4ﾠ</v>
          </cell>
          <cell r="B168" t="str">
            <v>8 parasitological microscopes available</v>
          </cell>
        </row>
        <row r="169">
          <cell r="C169">
            <v>43684.291666666664</v>
          </cell>
          <cell r="D169">
            <v>43801.666666666664</v>
          </cell>
        </row>
        <row r="170">
          <cell r="D170">
            <v>43857.666666666664</v>
          </cell>
        </row>
        <row r="171">
          <cell r="A171" t="str">
            <v>4.5ﾠ</v>
          </cell>
          <cell r="B171" t="str">
            <v>Quality Assurance and Quality Control Guide developed</v>
          </cell>
        </row>
        <row r="172">
          <cell r="C172">
            <v>43566.291666666664</v>
          </cell>
          <cell r="D172">
            <v>43683.666666666664</v>
          </cell>
        </row>
        <row r="173">
          <cell r="D173">
            <v>43725.666666666664</v>
          </cell>
        </row>
        <row r="174">
          <cell r="A174" t="str">
            <v>4.6ﾠ</v>
          </cell>
          <cell r="B174" t="str">
            <v>Basic Language Training (Portuguese) provided to Medical Mission clinics personnel located near mining areas</v>
          </cell>
        </row>
        <row r="175">
          <cell r="C175">
            <v>43868.291666666664</v>
          </cell>
        </row>
        <row r="179">
          <cell r="D179">
            <v>45268.666666666664</v>
          </cell>
        </row>
        <row r="180">
          <cell r="A180" t="str">
            <v>4.7ﾠ</v>
          </cell>
          <cell r="B180" t="str">
            <v>National strategy for provision of health services for priority infectious diseases to (mobile) migrant populations designed</v>
          </cell>
        </row>
        <row r="181">
          <cell r="C181">
            <v>43566.291666666664</v>
          </cell>
          <cell r="D181">
            <v>43717.666666666664</v>
          </cell>
        </row>
        <row r="182">
          <cell r="D182">
            <v>43759.666666666664</v>
          </cell>
        </row>
        <row r="183">
          <cell r="A183" t="str">
            <v>4.8ﾠ</v>
          </cell>
          <cell r="B183" t="str">
            <v>Baseline prevalence study in migrant populations(HIV/Leishmaniasis, TB/Leprosy) elaborated</v>
          </cell>
        </row>
        <row r="184">
          <cell r="C184">
            <v>43718.291666666664</v>
          </cell>
          <cell r="D184">
            <v>43867.666666666664</v>
          </cell>
        </row>
        <row r="185">
          <cell r="D185">
            <v>43993.666666666664</v>
          </cell>
        </row>
        <row r="186">
          <cell r="A186" t="str">
            <v>4.9ﾠ</v>
          </cell>
          <cell r="B186" t="str">
            <v xml:space="preserve">Migrant study on population size, migration, turnover and health priorities elaborated </v>
          </cell>
        </row>
        <row r="187">
          <cell r="C187">
            <v>43868.291666666664</v>
          </cell>
          <cell r="D187">
            <v>44019.666666666664</v>
          </cell>
        </row>
        <row r="188">
          <cell r="D188">
            <v>44145.666666666664</v>
          </cell>
        </row>
        <row r="189">
          <cell r="A189" t="str">
            <v>4.10ﾠ</v>
          </cell>
          <cell r="B189" t="str">
            <v>HIV staff in TropClinic and national counterparts trained annually</v>
          </cell>
        </row>
        <row r="191">
          <cell r="C191">
            <v>43566.291666666664</v>
          </cell>
        </row>
        <row r="197">
          <cell r="D197">
            <v>44847.666666666664</v>
          </cell>
        </row>
        <row r="198">
          <cell r="A198" t="str">
            <v>4.11ﾠ</v>
          </cell>
          <cell r="B198" t="str">
            <v>Laboratory and field equipment for HIV screening  in gold mining areas provided (number of visits per year)</v>
          </cell>
        </row>
        <row r="202">
          <cell r="A202" t="str">
            <v>4.12ﾠ</v>
          </cell>
          <cell r="B202" t="str">
            <v>National Reference Laboratory equipped (Bureau of Public Health)</v>
          </cell>
        </row>
        <row r="203">
          <cell r="C203">
            <v>43566.291666666664</v>
          </cell>
          <cell r="D203">
            <v>43734.666666666664</v>
          </cell>
        </row>
        <row r="204">
          <cell r="D204">
            <v>43790.666666666664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BS"/>
      <sheetName val="Pre-elegibility Timeline"/>
      <sheetName val="PEP"/>
      <sheetName val="AOP 2018-2019"/>
      <sheetName val="Financial Plan"/>
      <sheetName val="Procurement Plan"/>
    </sheetNames>
    <sheetDataSet>
      <sheetData sheetId="0"/>
      <sheetData sheetId="1"/>
      <sheetData sheetId="2">
        <row r="47">
          <cell r="F47">
            <v>1000000</v>
          </cell>
        </row>
        <row r="52">
          <cell r="F52">
            <v>500000</v>
          </cell>
        </row>
        <row r="55">
          <cell r="F55">
            <v>500000</v>
          </cell>
        </row>
        <row r="68">
          <cell r="F68">
            <v>150000</v>
          </cell>
        </row>
        <row r="71">
          <cell r="F71">
            <v>6846000</v>
          </cell>
        </row>
        <row r="82">
          <cell r="F82">
            <v>326000</v>
          </cell>
        </row>
        <row r="84">
          <cell r="F84">
            <v>400000</v>
          </cell>
        </row>
        <row r="88">
          <cell r="F88">
            <v>500000</v>
          </cell>
        </row>
        <row r="96">
          <cell r="F96">
            <v>300000</v>
          </cell>
        </row>
        <row r="97">
          <cell r="F97">
            <v>60000</v>
          </cell>
        </row>
        <row r="100">
          <cell r="F100">
            <v>170000</v>
          </cell>
        </row>
        <row r="107">
          <cell r="F107">
            <v>390000</v>
          </cell>
        </row>
        <row r="110">
          <cell r="F110">
            <v>900000</v>
          </cell>
        </row>
        <row r="113">
          <cell r="F113">
            <v>420000</v>
          </cell>
        </row>
        <row r="116">
          <cell r="F116">
            <v>280000</v>
          </cell>
        </row>
        <row r="119">
          <cell r="F119">
            <v>120000</v>
          </cell>
        </row>
        <row r="140">
          <cell r="F140">
            <v>20000</v>
          </cell>
        </row>
        <row r="159">
          <cell r="F159">
            <v>60000</v>
          </cell>
        </row>
        <row r="167">
          <cell r="F167">
            <v>30000</v>
          </cell>
        </row>
        <row r="172">
          <cell r="F172">
            <v>109000</v>
          </cell>
        </row>
        <row r="174">
          <cell r="F174">
            <v>28000</v>
          </cell>
        </row>
        <row r="180">
          <cell r="F180">
            <v>40000</v>
          </cell>
        </row>
        <row r="184">
          <cell r="F184">
            <v>200000</v>
          </cell>
        </row>
        <row r="191">
          <cell r="F191">
            <v>60000</v>
          </cell>
        </row>
        <row r="192">
          <cell r="F192">
            <v>20000</v>
          </cell>
        </row>
        <row r="195">
          <cell r="F195">
            <v>65000</v>
          </cell>
        </row>
        <row r="198">
          <cell r="F198">
            <v>36000</v>
          </cell>
        </row>
        <row r="206">
          <cell r="F206">
            <v>15000</v>
          </cell>
        </row>
        <row r="209">
          <cell r="F209">
            <v>63000</v>
          </cell>
        </row>
        <row r="212">
          <cell r="F212">
            <v>30000</v>
          </cell>
        </row>
        <row r="213">
          <cell r="F213">
            <v>36000</v>
          </cell>
        </row>
        <row r="224">
          <cell r="F224">
            <v>18000</v>
          </cell>
        </row>
        <row r="228">
          <cell r="F228">
            <v>18000</v>
          </cell>
        </row>
      </sheetData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BS"/>
      <sheetName val="Outputs Time-line"/>
      <sheetName val="PEP"/>
      <sheetName val="Procurement Plan"/>
      <sheetName val="Financial Plan"/>
      <sheetName val="POA 2019"/>
    </sheetNames>
    <sheetDataSet>
      <sheetData sheetId="0"/>
      <sheetData sheetId="1"/>
      <sheetData sheetId="2">
        <row r="54">
          <cell r="D54">
            <v>43768.666666666664</v>
          </cell>
        </row>
        <row r="55">
          <cell r="D55">
            <v>44622.666666666664</v>
          </cell>
        </row>
        <row r="70">
          <cell r="A70" t="str">
            <v>2.3.2ﾠ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623F3-E7AD-461C-B3E2-2EA91945AA7D}">
  <dimension ref="A1:AO95"/>
  <sheetViews>
    <sheetView tabSelected="1" zoomScale="80" zoomScaleNormal="80" workbookViewId="0">
      <selection activeCell="G4" sqref="G4"/>
    </sheetView>
  </sheetViews>
  <sheetFormatPr defaultColWidth="9.140625" defaultRowHeight="15" x14ac:dyDescent="0.25"/>
  <cols>
    <col min="1" max="1" width="9.140625" style="2"/>
    <col min="2" max="2" width="11" style="2" customWidth="1"/>
    <col min="3" max="3" width="29.85546875" style="2" customWidth="1"/>
    <col min="4" max="4" width="15.42578125" style="2" customWidth="1"/>
    <col min="5" max="5" width="10.5703125" style="2" customWidth="1"/>
    <col min="6" max="6" width="15.85546875" style="2" customWidth="1"/>
    <col min="7" max="7" width="17" style="2" customWidth="1"/>
    <col min="8" max="8" width="15.7109375" style="36" customWidth="1"/>
    <col min="9" max="9" width="14.28515625" style="2" customWidth="1"/>
    <col min="10" max="10" width="11.42578125" style="2" customWidth="1"/>
    <col min="11" max="13" width="11.140625" style="2" customWidth="1"/>
    <col min="14" max="14" width="9.85546875" style="2" customWidth="1"/>
    <col min="15" max="15" width="12" style="2" customWidth="1"/>
    <col min="16" max="16" width="12.7109375" style="2" customWidth="1"/>
    <col min="17" max="17" width="11.7109375" style="2" customWidth="1"/>
    <col min="18" max="18" width="11" style="2" customWidth="1"/>
    <col min="19" max="19" width="12" style="2" customWidth="1"/>
    <col min="20" max="20" width="9.85546875" style="2" customWidth="1"/>
    <col min="21" max="21" width="10.7109375" style="2" customWidth="1"/>
    <col min="22" max="22" width="10.42578125" style="2" customWidth="1"/>
    <col min="23" max="23" width="9.42578125" style="2" bestFit="1" customWidth="1"/>
    <col min="24" max="24" width="12.42578125" style="2" customWidth="1"/>
    <col min="25" max="25" width="9.140625" style="2"/>
    <col min="26" max="26" width="14.42578125" style="2" customWidth="1"/>
    <col min="27" max="28" width="9.140625" style="2"/>
    <col min="29" max="29" width="14" style="2" customWidth="1"/>
    <col min="30" max="30" width="11.28515625" style="2" customWidth="1"/>
    <col min="31" max="31" width="11.140625" style="2" customWidth="1"/>
    <col min="32" max="39" width="9.140625" style="2"/>
    <col min="40" max="40" width="26" style="2" customWidth="1"/>
    <col min="41" max="41" width="20.28515625" style="2" customWidth="1"/>
    <col min="42" max="16384" width="9.140625" style="2"/>
  </cols>
  <sheetData>
    <row r="1" spans="1:41" ht="34.5" customHeight="1" thickBot="1" x14ac:dyDescent="0.5">
      <c r="A1" s="83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3" spans="1:41" s="4" customFormat="1" ht="18.75" x14ac:dyDescent="0.3">
      <c r="A3" s="84" t="s">
        <v>1</v>
      </c>
      <c r="B3" s="84"/>
      <c r="C3" s="84"/>
      <c r="D3" s="85"/>
      <c r="H3" s="5"/>
    </row>
    <row r="4" spans="1:41" s="4" customFormat="1" ht="21" x14ac:dyDescent="0.35">
      <c r="A4" s="84" t="s">
        <v>2</v>
      </c>
      <c r="B4" s="84"/>
      <c r="C4" s="84"/>
      <c r="D4" s="3"/>
      <c r="H4" s="5"/>
    </row>
    <row r="5" spans="1:41" s="4" customFormat="1" ht="21" x14ac:dyDescent="0.35">
      <c r="A5" s="84" t="s">
        <v>3</v>
      </c>
      <c r="B5" s="84"/>
      <c r="C5" s="84"/>
      <c r="D5" s="3"/>
      <c r="H5" s="5"/>
    </row>
    <row r="6" spans="1:41" s="4" customFormat="1" x14ac:dyDescent="0.25">
      <c r="A6" s="6"/>
      <c r="B6" s="6"/>
      <c r="C6" s="6"/>
      <c r="D6" s="6"/>
      <c r="H6" s="5"/>
    </row>
    <row r="7" spans="1:41" ht="16.5" customHeight="1" x14ac:dyDescent="0.25">
      <c r="A7" s="41" t="s">
        <v>4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7"/>
      <c r="AF7" s="7"/>
      <c r="AG7" s="8"/>
      <c r="AH7" s="8"/>
      <c r="AI7" s="8"/>
      <c r="AJ7" s="8"/>
      <c r="AK7" s="8"/>
      <c r="AL7" s="8"/>
      <c r="AM7" s="8"/>
      <c r="AN7" s="8"/>
      <c r="AO7" s="8"/>
    </row>
    <row r="8" spans="1:41" ht="16.5" thickBot="1" x14ac:dyDescent="0.3">
      <c r="A8" s="78" t="s">
        <v>5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80"/>
      <c r="AE8" s="7"/>
      <c r="AF8" s="7"/>
      <c r="AG8" s="8"/>
      <c r="AH8" s="8"/>
      <c r="AI8" s="8"/>
      <c r="AJ8" s="8"/>
      <c r="AK8" s="8"/>
      <c r="AL8" s="9"/>
      <c r="AM8" s="9"/>
      <c r="AN8" s="9"/>
      <c r="AO8" s="8"/>
    </row>
    <row r="9" spans="1:41" ht="15" customHeight="1" x14ac:dyDescent="0.25">
      <c r="A9" s="81" t="s">
        <v>6</v>
      </c>
      <c r="B9" s="53" t="s">
        <v>7</v>
      </c>
      <c r="C9" s="67" t="s">
        <v>8</v>
      </c>
      <c r="D9" s="67" t="s">
        <v>9</v>
      </c>
      <c r="E9" s="67" t="s">
        <v>10</v>
      </c>
      <c r="F9" s="67" t="s">
        <v>11</v>
      </c>
      <c r="G9" s="67" t="s">
        <v>12</v>
      </c>
      <c r="H9" s="77" t="s">
        <v>13</v>
      </c>
      <c r="I9" s="67" t="s">
        <v>14</v>
      </c>
      <c r="J9" s="53" t="s">
        <v>15</v>
      </c>
      <c r="K9" s="67" t="s">
        <v>16</v>
      </c>
      <c r="L9" s="67" t="s">
        <v>17</v>
      </c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 t="s">
        <v>18</v>
      </c>
      <c r="AC9" s="67" t="s">
        <v>19</v>
      </c>
      <c r="AD9" s="76" t="s">
        <v>20</v>
      </c>
      <c r="AE9" s="8"/>
      <c r="AF9" s="8"/>
      <c r="AG9" s="8"/>
      <c r="AH9" s="8"/>
      <c r="AI9" s="8"/>
      <c r="AJ9" s="8"/>
      <c r="AK9" s="8"/>
      <c r="AL9" s="9"/>
      <c r="AM9" s="9"/>
    </row>
    <row r="10" spans="1:41" ht="27.75" customHeight="1" x14ac:dyDescent="0.25">
      <c r="A10" s="82"/>
      <c r="B10" s="46"/>
      <c r="C10" s="37"/>
      <c r="D10" s="37"/>
      <c r="E10" s="37"/>
      <c r="F10" s="37"/>
      <c r="G10" s="37"/>
      <c r="H10" s="48"/>
      <c r="I10" s="37"/>
      <c r="J10" s="46"/>
      <c r="K10" s="37"/>
      <c r="L10" s="37" t="s">
        <v>21</v>
      </c>
      <c r="M10" s="37"/>
      <c r="N10" s="37" t="s">
        <v>22</v>
      </c>
      <c r="O10" s="37"/>
      <c r="P10" s="37" t="s">
        <v>23</v>
      </c>
      <c r="Q10" s="37"/>
      <c r="R10" s="37" t="s">
        <v>24</v>
      </c>
      <c r="S10" s="37"/>
      <c r="T10" s="37" t="s">
        <v>25</v>
      </c>
      <c r="U10" s="37"/>
      <c r="V10" s="37" t="s">
        <v>26</v>
      </c>
      <c r="W10" s="37"/>
      <c r="X10" s="37" t="s">
        <v>27</v>
      </c>
      <c r="Y10" s="37"/>
      <c r="Z10" s="37" t="s">
        <v>28</v>
      </c>
      <c r="AA10" s="37"/>
      <c r="AB10" s="37"/>
      <c r="AC10" s="37"/>
      <c r="AD10" s="52"/>
      <c r="AE10" s="8"/>
      <c r="AF10" s="8"/>
      <c r="AG10" s="8"/>
      <c r="AH10" s="8"/>
      <c r="AI10" s="8"/>
      <c r="AJ10" s="8"/>
      <c r="AK10" s="8"/>
      <c r="AL10" s="9"/>
      <c r="AM10" s="9"/>
    </row>
    <row r="11" spans="1:41" ht="39" customHeight="1" x14ac:dyDescent="0.25">
      <c r="A11" s="66"/>
      <c r="B11" s="47"/>
      <c r="C11" s="37"/>
      <c r="D11" s="37"/>
      <c r="E11" s="37"/>
      <c r="F11" s="37"/>
      <c r="G11" s="37"/>
      <c r="H11" s="48"/>
      <c r="I11" s="37"/>
      <c r="J11" s="47"/>
      <c r="K11" s="37"/>
      <c r="L11" s="10" t="s">
        <v>29</v>
      </c>
      <c r="M11" s="10" t="s">
        <v>30</v>
      </c>
      <c r="N11" s="10" t="s">
        <v>29</v>
      </c>
      <c r="O11" s="10" t="s">
        <v>30</v>
      </c>
      <c r="P11" s="10" t="s">
        <v>29</v>
      </c>
      <c r="Q11" s="10" t="s">
        <v>30</v>
      </c>
      <c r="R11" s="10" t="s">
        <v>29</v>
      </c>
      <c r="S11" s="10" t="s">
        <v>30</v>
      </c>
      <c r="T11" s="10" t="s">
        <v>29</v>
      </c>
      <c r="U11" s="10" t="s">
        <v>30</v>
      </c>
      <c r="V11" s="10" t="s">
        <v>29</v>
      </c>
      <c r="W11" s="10" t="s">
        <v>30</v>
      </c>
      <c r="X11" s="10" t="s">
        <v>29</v>
      </c>
      <c r="Y11" s="10" t="s">
        <v>30</v>
      </c>
      <c r="Z11" s="10" t="s">
        <v>29</v>
      </c>
      <c r="AA11" s="10" t="s">
        <v>30</v>
      </c>
      <c r="AB11" s="37"/>
      <c r="AC11" s="37"/>
      <c r="AD11" s="52"/>
      <c r="AE11" s="8"/>
      <c r="AF11" s="8"/>
      <c r="AG11" s="8"/>
      <c r="AH11" s="8"/>
      <c r="AI11" s="8"/>
      <c r="AJ11" s="8"/>
      <c r="AK11" s="8"/>
      <c r="AL11" s="9"/>
      <c r="AM11" s="9"/>
    </row>
    <row r="12" spans="1:41" ht="66" customHeight="1" x14ac:dyDescent="0.25">
      <c r="A12" s="11" t="str">
        <f>[2]PEP!A62</f>
        <v>2.3.1ﾠ</v>
      </c>
      <c r="B12" s="12">
        <v>1</v>
      </c>
      <c r="C12" s="13" t="s">
        <v>31</v>
      </c>
      <c r="D12" s="13" t="s">
        <v>32</v>
      </c>
      <c r="E12" s="13">
        <v>1</v>
      </c>
      <c r="F12" s="13"/>
      <c r="G12" s="13"/>
      <c r="H12" s="14">
        <f>[3]PEP!F71</f>
        <v>6846000</v>
      </c>
      <c r="I12" s="13"/>
      <c r="J12" s="13"/>
      <c r="K12" s="13"/>
      <c r="L12" s="15">
        <f>[2]PEP!C63</f>
        <v>43566.291666666664</v>
      </c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5">
        <f>[2]PEP!D63</f>
        <v>43761.666666666664</v>
      </c>
      <c r="Y12" s="13"/>
      <c r="Z12" s="15">
        <f>[2]PEP!D70</f>
        <v>44797.666666666664</v>
      </c>
      <c r="AA12" s="13"/>
      <c r="AB12" s="13"/>
      <c r="AC12" s="13"/>
      <c r="AD12" s="16"/>
      <c r="AE12" s="8"/>
      <c r="AF12" s="8"/>
      <c r="AG12" s="8"/>
      <c r="AH12" s="8"/>
      <c r="AI12" s="8"/>
      <c r="AJ12" s="8"/>
      <c r="AK12" s="8"/>
      <c r="AL12" s="9"/>
      <c r="AM12" s="9"/>
    </row>
    <row r="13" spans="1:41" ht="35.25" customHeight="1" x14ac:dyDescent="0.25">
      <c r="A13" s="11" t="str">
        <f>[2]PEP!A96</f>
        <v>3.5.1ﾠ</v>
      </c>
      <c r="B13" s="12">
        <v>2</v>
      </c>
      <c r="C13" s="13" t="str">
        <f>[2]PEP!B96</f>
        <v>CCM centers with infrastructure upgraded</v>
      </c>
      <c r="D13" s="13" t="s">
        <v>32</v>
      </c>
      <c r="E13" s="13"/>
      <c r="F13" s="13"/>
      <c r="G13" s="13"/>
      <c r="H13" s="14">
        <f>[3]PEP!F107</f>
        <v>390000</v>
      </c>
      <c r="I13" s="13"/>
      <c r="J13" s="13"/>
      <c r="K13" s="13"/>
      <c r="L13" s="15">
        <f>[2]PEP!C97</f>
        <v>44075.291666666664</v>
      </c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5">
        <f>[2]PEP!D97</f>
        <v>44256.666666666664</v>
      </c>
      <c r="Y13" s="13"/>
      <c r="Z13" s="15">
        <f>[2]PEP!C98</f>
        <v>44257.291666666664</v>
      </c>
      <c r="AA13" s="13"/>
      <c r="AB13" s="13"/>
      <c r="AC13" s="13"/>
      <c r="AD13" s="16" t="s">
        <v>33</v>
      </c>
      <c r="AE13" s="8"/>
      <c r="AF13" s="8"/>
      <c r="AG13" s="8"/>
      <c r="AH13" s="8"/>
      <c r="AI13" s="8"/>
      <c r="AJ13" s="8"/>
      <c r="AK13" s="8"/>
      <c r="AL13" s="9"/>
      <c r="AM13" s="9"/>
    </row>
    <row r="14" spans="1:41" x14ac:dyDescent="0.25">
      <c r="A14" s="11"/>
      <c r="B14" s="12"/>
      <c r="C14" s="13"/>
      <c r="D14" s="13"/>
      <c r="E14" s="13"/>
      <c r="F14" s="13"/>
      <c r="G14" s="13"/>
      <c r="H14" s="14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6"/>
      <c r="AE14" s="8"/>
      <c r="AF14" s="8"/>
      <c r="AG14" s="8"/>
      <c r="AH14" s="8"/>
      <c r="AI14" s="8"/>
      <c r="AJ14" s="8"/>
      <c r="AK14" s="8"/>
      <c r="AL14" s="9"/>
      <c r="AM14" s="9"/>
    </row>
    <row r="15" spans="1:41" x14ac:dyDescent="0.25">
      <c r="A15" s="11"/>
      <c r="B15" s="12"/>
      <c r="C15" s="13"/>
      <c r="D15" s="13"/>
      <c r="E15" s="13"/>
      <c r="F15" s="13"/>
      <c r="G15" s="13"/>
      <c r="H15" s="14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6"/>
      <c r="AE15" s="8"/>
      <c r="AF15" s="8"/>
      <c r="AG15" s="8"/>
      <c r="AH15" s="8"/>
      <c r="AI15" s="8"/>
      <c r="AJ15" s="8"/>
      <c r="AK15" s="8"/>
      <c r="AL15" s="9"/>
      <c r="AM15" s="9"/>
    </row>
    <row r="16" spans="1:41" ht="15.75" thickBot="1" x14ac:dyDescent="0.3">
      <c r="A16" s="17"/>
      <c r="B16" s="18"/>
      <c r="C16" s="19"/>
      <c r="D16" s="19"/>
      <c r="E16" s="19"/>
      <c r="F16" s="19"/>
      <c r="G16" s="19"/>
      <c r="H16" s="20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21"/>
      <c r="AE16" s="8"/>
      <c r="AF16" s="8"/>
      <c r="AG16" s="8"/>
      <c r="AH16" s="8"/>
      <c r="AI16" s="8"/>
      <c r="AJ16" s="8"/>
      <c r="AK16" s="8"/>
      <c r="AL16" s="9"/>
      <c r="AM16" s="9"/>
    </row>
    <row r="17" spans="1:41" ht="15.75" thickBot="1" x14ac:dyDescent="0.3">
      <c r="B17" s="8"/>
      <c r="C17" s="8"/>
      <c r="D17" s="8"/>
      <c r="E17" s="8"/>
      <c r="F17" s="8"/>
      <c r="G17" s="8"/>
      <c r="H17" s="22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9"/>
      <c r="AM17" s="9"/>
      <c r="AN17" s="9"/>
      <c r="AO17" s="8"/>
    </row>
    <row r="18" spans="1:41" ht="16.5" thickBot="1" x14ac:dyDescent="0.3">
      <c r="A18" s="70" t="s">
        <v>34</v>
      </c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2"/>
      <c r="AE18" s="7"/>
      <c r="AF18" s="7"/>
      <c r="AG18" s="8"/>
      <c r="AH18" s="8"/>
      <c r="AI18" s="8"/>
      <c r="AJ18" s="8"/>
      <c r="AK18" s="8"/>
      <c r="AL18" s="9"/>
      <c r="AM18" s="9"/>
      <c r="AN18" s="9"/>
      <c r="AO18" s="8"/>
    </row>
    <row r="19" spans="1:41" ht="15" customHeight="1" x14ac:dyDescent="0.25">
      <c r="A19" s="73" t="s">
        <v>6</v>
      </c>
      <c r="B19" s="45" t="s">
        <v>7</v>
      </c>
      <c r="C19" s="37" t="s">
        <v>8</v>
      </c>
      <c r="D19" s="67" t="s">
        <v>9</v>
      </c>
      <c r="E19" s="37" t="s">
        <v>10</v>
      </c>
      <c r="F19" s="37" t="s">
        <v>35</v>
      </c>
      <c r="G19" s="37" t="s">
        <v>36</v>
      </c>
      <c r="H19" s="48" t="s">
        <v>13</v>
      </c>
      <c r="I19" s="37" t="s">
        <v>37</v>
      </c>
      <c r="J19" s="45" t="s">
        <v>38</v>
      </c>
      <c r="K19" s="37" t="s">
        <v>16</v>
      </c>
      <c r="L19" s="37" t="s">
        <v>17</v>
      </c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 t="s">
        <v>18</v>
      </c>
      <c r="AC19" s="37" t="s">
        <v>19</v>
      </c>
      <c r="AD19" s="52" t="s">
        <v>20</v>
      </c>
      <c r="AE19" s="8"/>
      <c r="AF19" s="8"/>
      <c r="AG19" s="8"/>
      <c r="AH19" s="8"/>
      <c r="AI19" s="8"/>
      <c r="AJ19" s="8"/>
      <c r="AK19" s="8"/>
      <c r="AL19" s="9"/>
      <c r="AM19" s="9"/>
    </row>
    <row r="20" spans="1:41" ht="27.75" customHeight="1" x14ac:dyDescent="0.25">
      <c r="A20" s="74"/>
      <c r="B20" s="46"/>
      <c r="C20" s="37"/>
      <c r="D20" s="37"/>
      <c r="E20" s="37"/>
      <c r="F20" s="37"/>
      <c r="G20" s="37"/>
      <c r="H20" s="48"/>
      <c r="I20" s="37"/>
      <c r="J20" s="46"/>
      <c r="K20" s="37"/>
      <c r="L20" s="37" t="s">
        <v>21</v>
      </c>
      <c r="M20" s="37"/>
      <c r="N20" s="37" t="s">
        <v>22</v>
      </c>
      <c r="O20" s="37"/>
      <c r="P20" s="37" t="s">
        <v>23</v>
      </c>
      <c r="Q20" s="37"/>
      <c r="R20" s="37" t="s">
        <v>24</v>
      </c>
      <c r="S20" s="37"/>
      <c r="T20" s="37" t="s">
        <v>25</v>
      </c>
      <c r="U20" s="37"/>
      <c r="V20" s="37" t="s">
        <v>26</v>
      </c>
      <c r="W20" s="37"/>
      <c r="X20" s="37" t="s">
        <v>27</v>
      </c>
      <c r="Y20" s="37"/>
      <c r="Z20" s="37" t="s">
        <v>28</v>
      </c>
      <c r="AA20" s="37"/>
      <c r="AB20" s="37"/>
      <c r="AC20" s="37"/>
      <c r="AD20" s="52"/>
      <c r="AE20" s="8"/>
      <c r="AF20" s="8"/>
      <c r="AG20" s="8"/>
      <c r="AH20" s="8"/>
      <c r="AI20" s="8"/>
      <c r="AJ20" s="8"/>
      <c r="AK20" s="8"/>
      <c r="AL20" s="9"/>
      <c r="AM20" s="9"/>
    </row>
    <row r="21" spans="1:41" x14ac:dyDescent="0.25">
      <c r="A21" s="75"/>
      <c r="B21" s="47"/>
      <c r="C21" s="37"/>
      <c r="D21" s="37"/>
      <c r="E21" s="37"/>
      <c r="F21" s="37"/>
      <c r="G21" s="37"/>
      <c r="H21" s="48"/>
      <c r="I21" s="37"/>
      <c r="J21" s="47"/>
      <c r="K21" s="37"/>
      <c r="L21" s="10" t="s">
        <v>29</v>
      </c>
      <c r="M21" s="10" t="s">
        <v>30</v>
      </c>
      <c r="N21" s="10" t="s">
        <v>29</v>
      </c>
      <c r="O21" s="10" t="s">
        <v>30</v>
      </c>
      <c r="P21" s="10" t="s">
        <v>29</v>
      </c>
      <c r="Q21" s="10" t="s">
        <v>30</v>
      </c>
      <c r="R21" s="10" t="s">
        <v>29</v>
      </c>
      <c r="S21" s="10" t="s">
        <v>30</v>
      </c>
      <c r="T21" s="10" t="s">
        <v>29</v>
      </c>
      <c r="U21" s="10" t="s">
        <v>30</v>
      </c>
      <c r="V21" s="10" t="s">
        <v>29</v>
      </c>
      <c r="W21" s="10" t="s">
        <v>30</v>
      </c>
      <c r="X21" s="10" t="s">
        <v>29</v>
      </c>
      <c r="Y21" s="10" t="s">
        <v>30</v>
      </c>
      <c r="Z21" s="10" t="s">
        <v>29</v>
      </c>
      <c r="AA21" s="10" t="s">
        <v>30</v>
      </c>
      <c r="AB21" s="37"/>
      <c r="AC21" s="37"/>
      <c r="AD21" s="52"/>
      <c r="AE21" s="8"/>
      <c r="AF21" s="8"/>
      <c r="AG21" s="8"/>
      <c r="AH21" s="8"/>
      <c r="AI21" s="8"/>
      <c r="AJ21" s="8"/>
      <c r="AK21" s="8"/>
      <c r="AL21" s="9"/>
      <c r="AM21" s="9"/>
    </row>
    <row r="22" spans="1:41" ht="42" customHeight="1" x14ac:dyDescent="0.25">
      <c r="A22" s="11" t="str">
        <f>[2]PEP!A75</f>
        <v>2.4.1ﾠ</v>
      </c>
      <c r="B22" s="12">
        <v>1</v>
      </c>
      <c r="C22" s="13" t="s">
        <v>39</v>
      </c>
      <c r="D22" s="13" t="s">
        <v>32</v>
      </c>
      <c r="E22" s="13"/>
      <c r="F22" s="13"/>
      <c r="G22" s="13"/>
      <c r="H22" s="14">
        <f>[3]PEP!F84</f>
        <v>400000</v>
      </c>
      <c r="I22" s="13"/>
      <c r="J22" s="13"/>
      <c r="K22" s="13"/>
      <c r="L22" s="23">
        <f>[2]PEP!C77</f>
        <v>44525.291666666664</v>
      </c>
      <c r="M22" s="24"/>
      <c r="N22" s="23"/>
      <c r="O22" s="24"/>
      <c r="P22" s="25"/>
      <c r="Q22" s="24"/>
      <c r="R22" s="23"/>
      <c r="S22" s="24"/>
      <c r="T22" s="23"/>
      <c r="U22" s="26"/>
      <c r="V22" s="23"/>
      <c r="W22" s="26"/>
      <c r="X22" s="23">
        <f>[2]PEP!D77</f>
        <v>44720.666666666664</v>
      </c>
      <c r="Y22" s="26"/>
      <c r="Z22" s="25">
        <f>[2]PEP!D78</f>
        <v>44797.666666666664</v>
      </c>
      <c r="AA22" s="25"/>
      <c r="AB22" s="13"/>
      <c r="AC22" s="13"/>
      <c r="AD22" s="16"/>
      <c r="AE22" s="8"/>
      <c r="AF22" s="8"/>
      <c r="AG22" s="8"/>
      <c r="AH22" s="8"/>
      <c r="AI22" s="8"/>
      <c r="AJ22" s="8"/>
      <c r="AK22" s="8"/>
      <c r="AL22" s="9"/>
      <c r="AM22" s="9"/>
    </row>
    <row r="23" spans="1:41" ht="44.25" customHeight="1" x14ac:dyDescent="0.25">
      <c r="A23" s="11" t="str">
        <f>[2]PEP!A79</f>
        <v>2.4.2ﾠ</v>
      </c>
      <c r="B23" s="12">
        <v>1</v>
      </c>
      <c r="C23" s="13" t="s">
        <v>40</v>
      </c>
      <c r="D23" s="13" t="s">
        <v>32</v>
      </c>
      <c r="E23" s="13"/>
      <c r="F23" s="13"/>
      <c r="G23" s="13"/>
      <c r="H23" s="14">
        <f>[3]PEP!F88</f>
        <v>500000</v>
      </c>
      <c r="I23" s="13"/>
      <c r="J23" s="13"/>
      <c r="K23" s="13"/>
      <c r="L23" s="23">
        <f>[2]PEP!C81</f>
        <v>44518.291666666664</v>
      </c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23">
        <f>[2]PEP!D81</f>
        <v>44713.666666666664</v>
      </c>
      <c r="Y23" s="13"/>
      <c r="Z23" s="25">
        <f>[2]PEP!D82</f>
        <v>44741.666666666664</v>
      </c>
      <c r="AA23" s="13"/>
      <c r="AB23" s="13"/>
      <c r="AC23" s="13"/>
      <c r="AD23" s="16"/>
      <c r="AE23" s="8"/>
      <c r="AF23" s="8"/>
      <c r="AG23" s="8"/>
      <c r="AH23" s="8"/>
      <c r="AI23" s="8"/>
      <c r="AJ23" s="8"/>
      <c r="AK23" s="8"/>
      <c r="AL23" s="9"/>
      <c r="AM23" s="9"/>
    </row>
    <row r="24" spans="1:41" ht="74.25" customHeight="1" x14ac:dyDescent="0.25">
      <c r="A24" s="11" t="str">
        <f>[2]PEP!A146</f>
        <v>4.1.5ﾠ</v>
      </c>
      <c r="B24" s="12">
        <v>3</v>
      </c>
      <c r="C24" s="13" t="str">
        <f>[2]PEP!B146</f>
        <v>Longlasting mosquito bednets distributed (20.000 units)</v>
      </c>
      <c r="D24" s="13" t="s">
        <v>41</v>
      </c>
      <c r="E24" s="13"/>
      <c r="F24" s="13"/>
      <c r="G24" s="13"/>
      <c r="H24" s="14">
        <f>[3]PEP!F172</f>
        <v>109000</v>
      </c>
      <c r="I24" s="13"/>
      <c r="J24" s="13"/>
      <c r="K24" s="13"/>
      <c r="L24" s="23">
        <f>[2]PEP!C147</f>
        <v>44291.291666666664</v>
      </c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23">
        <f>[2]PEP!D147</f>
        <v>44473.666666666664</v>
      </c>
      <c r="Y24" s="13"/>
      <c r="Z24" s="25">
        <f>[2]PEP!D148</f>
        <v>44529.666666666664</v>
      </c>
      <c r="AA24" s="13"/>
      <c r="AB24" s="13"/>
      <c r="AC24" s="13"/>
      <c r="AD24" s="16"/>
      <c r="AE24" s="8"/>
      <c r="AF24" s="8"/>
      <c r="AG24" s="8"/>
      <c r="AH24" s="8"/>
      <c r="AI24" s="8"/>
      <c r="AJ24" s="8"/>
      <c r="AK24" s="8"/>
      <c r="AL24" s="9"/>
      <c r="AM24" s="9"/>
    </row>
    <row r="25" spans="1:41" ht="53.25" customHeight="1" thickBot="1" x14ac:dyDescent="0.3">
      <c r="A25" s="17" t="str">
        <f>[2]PEP!A165</f>
        <v>4.3ﾠ</v>
      </c>
      <c r="B25" s="18">
        <v>3</v>
      </c>
      <c r="C25" s="19" t="str">
        <f>[2]PEP!B165</f>
        <v>TropicClinic equipped with software and hardware for data analysis and processing</v>
      </c>
      <c r="D25" s="19" t="s">
        <v>41</v>
      </c>
      <c r="E25" s="19"/>
      <c r="F25" s="19"/>
      <c r="G25" s="19"/>
      <c r="H25" s="20">
        <f>[3]PEP!F191</f>
        <v>60000</v>
      </c>
      <c r="I25" s="19"/>
      <c r="J25" s="19"/>
      <c r="K25" s="19"/>
      <c r="L25" s="23">
        <f>[2]PEP!C166</f>
        <v>43868.291666666664</v>
      </c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23">
        <f>[2]PEP!D166</f>
        <v>44036.666666666664</v>
      </c>
      <c r="Y25" s="19"/>
      <c r="Z25" s="25">
        <f>[2]PEP!D167</f>
        <v>44092.666666666664</v>
      </c>
      <c r="AA25" s="19"/>
      <c r="AB25" s="19"/>
      <c r="AC25" s="19"/>
      <c r="AD25" s="21"/>
      <c r="AE25" s="8"/>
      <c r="AF25" s="8"/>
      <c r="AG25" s="8"/>
      <c r="AH25" s="8"/>
      <c r="AI25" s="8"/>
      <c r="AJ25" s="8"/>
      <c r="AK25" s="8"/>
      <c r="AL25" s="9"/>
      <c r="AM25" s="9"/>
    </row>
    <row r="26" spans="1:41" ht="53.25" customHeight="1" thickBot="1" x14ac:dyDescent="0.3">
      <c r="A26" s="17" t="str">
        <f>[2]PEP!A168</f>
        <v>4.4ﾠ</v>
      </c>
      <c r="B26" s="18">
        <v>3</v>
      </c>
      <c r="C26" s="19" t="str">
        <f>[2]PEP!B168</f>
        <v>8 parasitological microscopes available</v>
      </c>
      <c r="D26" s="19" t="s">
        <v>42</v>
      </c>
      <c r="E26" s="19"/>
      <c r="F26" s="19"/>
      <c r="G26" s="19"/>
      <c r="H26" s="20">
        <f>[3]PEP!F192</f>
        <v>20000</v>
      </c>
      <c r="I26" s="19"/>
      <c r="J26" s="19"/>
      <c r="K26" s="19"/>
      <c r="L26" s="27">
        <f>[2]PEP!C169</f>
        <v>43684.291666666664</v>
      </c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27">
        <f>[2]PEP!D169</f>
        <v>43801.666666666664</v>
      </c>
      <c r="Y26" s="19"/>
      <c r="Z26" s="27">
        <f>[2]PEP!D170</f>
        <v>43857.666666666664</v>
      </c>
      <c r="AA26" s="19"/>
      <c r="AB26" s="19"/>
      <c r="AC26" s="19"/>
      <c r="AD26" s="21"/>
      <c r="AE26" s="8"/>
      <c r="AF26" s="8"/>
      <c r="AG26" s="8"/>
      <c r="AH26" s="8"/>
      <c r="AI26" s="8"/>
      <c r="AJ26" s="8"/>
      <c r="AK26" s="8"/>
      <c r="AL26" s="9"/>
      <c r="AM26" s="9"/>
    </row>
    <row r="27" spans="1:41" ht="53.25" customHeight="1" thickBot="1" x14ac:dyDescent="0.3">
      <c r="A27" s="17" t="str">
        <f>[2]PEP!A198</f>
        <v>4.11ﾠ</v>
      </c>
      <c r="B27" s="18">
        <v>3</v>
      </c>
      <c r="C27" s="19" t="str">
        <f>[2]PEP!B198</f>
        <v>Laboratory and field equipment for HIV screening  in gold mining areas provided (number of visits per year)</v>
      </c>
      <c r="D27" s="19" t="s">
        <v>41</v>
      </c>
      <c r="E27" s="19"/>
      <c r="F27" s="19"/>
      <c r="G27" s="19"/>
      <c r="H27" s="20">
        <f>[3]PEP!F224</f>
        <v>18000</v>
      </c>
      <c r="I27" s="19"/>
      <c r="J27" s="19"/>
      <c r="K27" s="19"/>
      <c r="L27" s="27">
        <f>[2]PEP!C203</f>
        <v>43566.291666666664</v>
      </c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27">
        <f>[2]PEP!D203</f>
        <v>43734.666666666664</v>
      </c>
      <c r="Y27" s="19"/>
      <c r="Z27" s="27">
        <f>[2]PEP!D204</f>
        <v>43790.666666666664</v>
      </c>
      <c r="AA27" s="19"/>
      <c r="AB27" s="19"/>
      <c r="AC27" s="19"/>
      <c r="AD27" s="68" t="s">
        <v>43</v>
      </c>
      <c r="AE27" s="8"/>
      <c r="AF27" s="8"/>
      <c r="AG27" s="8"/>
      <c r="AH27" s="8"/>
      <c r="AI27" s="8"/>
      <c r="AJ27" s="8"/>
      <c r="AK27" s="8"/>
      <c r="AL27" s="9"/>
      <c r="AM27" s="9"/>
    </row>
    <row r="28" spans="1:41" ht="53.25" customHeight="1" thickBot="1" x14ac:dyDescent="0.3">
      <c r="A28" s="17" t="str">
        <f>[2]PEP!A202</f>
        <v>4.12ﾠ</v>
      </c>
      <c r="B28" s="18">
        <v>3</v>
      </c>
      <c r="C28" s="19" t="str">
        <f>[2]PEP!B202</f>
        <v>National Reference Laboratory equipped (Bureau of Public Health)</v>
      </c>
      <c r="D28" s="19" t="s">
        <v>41</v>
      </c>
      <c r="E28" s="19"/>
      <c r="F28" s="19"/>
      <c r="G28" s="19"/>
      <c r="H28" s="20">
        <f>[3]PEP!F228</f>
        <v>18000</v>
      </c>
      <c r="I28" s="19"/>
      <c r="J28" s="19"/>
      <c r="K28" s="19"/>
      <c r="L28" s="27">
        <f>[2]PEP!C203</f>
        <v>43566.291666666664</v>
      </c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27">
        <f>[2]PEP!D203</f>
        <v>43734.666666666664</v>
      </c>
      <c r="Y28" s="19"/>
      <c r="Z28" s="27">
        <f>[2]PEP!D204</f>
        <v>43790.666666666664</v>
      </c>
      <c r="AA28" s="19"/>
      <c r="AB28" s="19"/>
      <c r="AC28" s="19"/>
      <c r="AD28" s="69"/>
      <c r="AE28" s="8"/>
      <c r="AF28" s="8"/>
      <c r="AG28" s="8"/>
      <c r="AH28" s="8"/>
      <c r="AI28" s="8"/>
      <c r="AJ28" s="8"/>
      <c r="AK28" s="8"/>
      <c r="AL28" s="9"/>
      <c r="AM28" s="9"/>
    </row>
    <row r="29" spans="1:41" ht="53.25" customHeight="1" thickBot="1" x14ac:dyDescent="0.3">
      <c r="A29" s="17" t="str">
        <f>[2]PEP!A50</f>
        <v>2.1.1.4ﾠ</v>
      </c>
      <c r="B29" s="18">
        <v>1</v>
      </c>
      <c r="C29" s="19" t="str">
        <f>[2]PEP!B50</f>
        <v>Equipment to run Phase 1 NHIS installed</v>
      </c>
      <c r="D29" s="19" t="s">
        <v>32</v>
      </c>
      <c r="E29" s="19"/>
      <c r="F29" s="19"/>
      <c r="G29" s="19"/>
      <c r="H29" s="20">
        <f>[3]PEP!F52</f>
        <v>500000</v>
      </c>
      <c r="I29" s="19"/>
      <c r="J29" s="19"/>
      <c r="K29" s="19"/>
      <c r="L29" s="27">
        <f>[2]PEP!C51</f>
        <v>43951.291666666664</v>
      </c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27">
        <f>[2]PEP!D51</f>
        <v>44133.666666666664</v>
      </c>
      <c r="Y29" s="19"/>
      <c r="Z29" s="27">
        <f>[2]PEP!D52</f>
        <v>44189.666666666664</v>
      </c>
      <c r="AA29" s="19"/>
      <c r="AB29" s="19"/>
      <c r="AC29" s="19"/>
      <c r="AD29" s="21"/>
      <c r="AE29" s="8"/>
      <c r="AF29" s="8"/>
      <c r="AG29" s="8"/>
      <c r="AH29" s="8"/>
      <c r="AI29" s="8"/>
      <c r="AJ29" s="8"/>
      <c r="AK29" s="8"/>
      <c r="AL29" s="9"/>
      <c r="AM29" s="9"/>
    </row>
    <row r="30" spans="1:41" ht="53.25" customHeight="1" thickBot="1" x14ac:dyDescent="0.3">
      <c r="A30" s="17" t="str">
        <f>[2]PEP!A99</f>
        <v>3.5.2ﾠ</v>
      </c>
      <c r="B30" s="18">
        <v>2</v>
      </c>
      <c r="C30" s="19" t="str">
        <f>[2]PEP!B99</f>
        <v>CCM centers with Clinical Equipment upgraded</v>
      </c>
      <c r="D30" s="19" t="s">
        <v>32</v>
      </c>
      <c r="E30" s="19"/>
      <c r="F30" s="19"/>
      <c r="G30" s="19"/>
      <c r="H30" s="20">
        <f>[3]PEP!F110</f>
        <v>900000</v>
      </c>
      <c r="I30" s="19"/>
      <c r="J30" s="19"/>
      <c r="K30" s="19"/>
      <c r="L30" s="27">
        <f>[2]PEP!C100</f>
        <v>44238.291666666664</v>
      </c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27">
        <f>[2]PEP!D100</f>
        <v>44419.666666666664</v>
      </c>
      <c r="Y30" s="19"/>
      <c r="Z30" s="27">
        <f>[2]PEP!D101</f>
        <v>44508.666666666664</v>
      </c>
      <c r="AA30" s="19"/>
      <c r="AB30" s="19"/>
      <c r="AC30" s="19"/>
      <c r="AD30" s="21" t="s">
        <v>33</v>
      </c>
      <c r="AE30" s="8"/>
      <c r="AF30" s="8"/>
      <c r="AG30" s="8"/>
      <c r="AH30" s="8"/>
      <c r="AI30" s="8"/>
      <c r="AJ30" s="8"/>
      <c r="AK30" s="8"/>
      <c r="AL30" s="9"/>
      <c r="AM30" s="9"/>
    </row>
    <row r="31" spans="1:41" ht="53.25" customHeight="1" thickBot="1" x14ac:dyDescent="0.3">
      <c r="A31" s="17" t="str">
        <f>[2]PEP!A102</f>
        <v>3.5.3ﾠ</v>
      </c>
      <c r="B31" s="18">
        <v>2</v>
      </c>
      <c r="C31" s="19" t="str">
        <f>[2]PEP!B102</f>
        <v>CCM centers with Non-Clinical Equipment upgraded</v>
      </c>
      <c r="D31" s="19" t="s">
        <v>32</v>
      </c>
      <c r="E31" s="19"/>
      <c r="F31" s="19"/>
      <c r="G31" s="19"/>
      <c r="H31" s="20">
        <f>[3]PEP!F113</f>
        <v>420000</v>
      </c>
      <c r="I31" s="19"/>
      <c r="J31" s="19"/>
      <c r="K31" s="19"/>
      <c r="L31" s="27">
        <f>[2]PEP!C103</f>
        <v>44238.291666666664</v>
      </c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27">
        <f>[2]PEP!D103</f>
        <v>44424.666666666664</v>
      </c>
      <c r="Y31" s="19"/>
      <c r="Z31" s="27">
        <f>[2]PEP!D104</f>
        <v>44466.666666666664</v>
      </c>
      <c r="AA31" s="19"/>
      <c r="AB31" s="19"/>
      <c r="AC31" s="19"/>
      <c r="AD31" s="21" t="s">
        <v>33</v>
      </c>
      <c r="AE31" s="8"/>
      <c r="AF31" s="8"/>
      <c r="AG31" s="8"/>
      <c r="AH31" s="8"/>
      <c r="AI31" s="8"/>
      <c r="AJ31" s="8"/>
      <c r="AK31" s="8"/>
      <c r="AL31" s="9"/>
      <c r="AM31" s="9"/>
    </row>
    <row r="32" spans="1:41" ht="53.25" customHeight="1" thickBot="1" x14ac:dyDescent="0.3">
      <c r="A32" s="17" t="str">
        <f>[2]PEP!A108</f>
        <v>3.5.5ﾠ</v>
      </c>
      <c r="B32" s="18">
        <v>2</v>
      </c>
      <c r="C32" s="19" t="str">
        <f>[2]PEP!B108</f>
        <v>Centers with medical supplies for chronic care start up available</v>
      </c>
      <c r="D32" s="19" t="s">
        <v>32</v>
      </c>
      <c r="E32" s="19"/>
      <c r="F32" s="19"/>
      <c r="G32" s="19"/>
      <c r="H32" s="20">
        <f>[3]PEP!F119</f>
        <v>120000</v>
      </c>
      <c r="I32" s="19"/>
      <c r="J32" s="19"/>
      <c r="K32" s="19"/>
      <c r="L32" s="27">
        <f>[2]PEP!C109</f>
        <v>44243.291666666664</v>
      </c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27">
        <f>[2]PEP!D109</f>
        <v>44424.666666666664</v>
      </c>
      <c r="Y32" s="19"/>
      <c r="Z32" s="27">
        <f>[2]PEP!D110</f>
        <v>44452.666666666664</v>
      </c>
      <c r="AA32" s="19"/>
      <c r="AB32" s="19"/>
      <c r="AC32" s="19"/>
      <c r="AD32" s="21" t="s">
        <v>44</v>
      </c>
      <c r="AE32" s="8"/>
      <c r="AF32" s="8"/>
      <c r="AG32" s="8"/>
      <c r="AH32" s="8"/>
      <c r="AI32" s="8"/>
      <c r="AJ32" s="8"/>
      <c r="AK32" s="8"/>
      <c r="AL32" s="9"/>
      <c r="AM32" s="9"/>
    </row>
    <row r="33" spans="1:41" x14ac:dyDescent="0.25">
      <c r="B33" s="8"/>
      <c r="C33" s="8"/>
      <c r="D33" s="8"/>
      <c r="E33" s="8"/>
      <c r="F33" s="8"/>
      <c r="G33" s="8"/>
      <c r="H33" s="22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9"/>
      <c r="AM33" s="9"/>
      <c r="AN33" s="9"/>
      <c r="AO33" s="8"/>
    </row>
    <row r="34" spans="1:41" ht="15.75" customHeight="1" thickBot="1" x14ac:dyDescent="0.3">
      <c r="A34" s="41" t="s">
        <v>45</v>
      </c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7"/>
      <c r="AF34" s="7"/>
      <c r="AG34" s="8"/>
      <c r="AH34" s="8"/>
      <c r="AI34" s="8"/>
      <c r="AJ34" s="8"/>
      <c r="AK34" s="8"/>
      <c r="AL34" s="9"/>
      <c r="AM34" s="9"/>
      <c r="AN34" s="9"/>
      <c r="AO34" s="8"/>
    </row>
    <row r="35" spans="1:41" ht="15" customHeight="1" x14ac:dyDescent="0.25">
      <c r="A35" s="42" t="s">
        <v>6</v>
      </c>
      <c r="B35" s="45" t="s">
        <v>7</v>
      </c>
      <c r="C35" s="37" t="s">
        <v>8</v>
      </c>
      <c r="D35" s="67" t="s">
        <v>9</v>
      </c>
      <c r="E35" s="37" t="s">
        <v>10</v>
      </c>
      <c r="F35" s="45" t="s">
        <v>35</v>
      </c>
      <c r="G35" s="37" t="s">
        <v>36</v>
      </c>
      <c r="H35" s="48" t="s">
        <v>13</v>
      </c>
      <c r="I35" s="37" t="s">
        <v>37</v>
      </c>
      <c r="J35" s="45" t="s">
        <v>38</v>
      </c>
      <c r="K35" s="37" t="s">
        <v>16</v>
      </c>
      <c r="L35" s="37" t="s">
        <v>17</v>
      </c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 t="s">
        <v>18</v>
      </c>
      <c r="AC35" s="37" t="s">
        <v>19</v>
      </c>
      <c r="AD35" s="52" t="s">
        <v>20</v>
      </c>
      <c r="AE35" s="8"/>
      <c r="AF35" s="8"/>
      <c r="AG35" s="8"/>
      <c r="AH35" s="8"/>
      <c r="AI35" s="8"/>
      <c r="AJ35" s="8"/>
      <c r="AK35" s="8"/>
      <c r="AL35" s="8"/>
      <c r="AM35" s="8"/>
    </row>
    <row r="36" spans="1:41" ht="31.5" customHeight="1" x14ac:dyDescent="0.25">
      <c r="A36" s="43"/>
      <c r="B36" s="46"/>
      <c r="C36" s="37"/>
      <c r="D36" s="37"/>
      <c r="E36" s="37"/>
      <c r="F36" s="46"/>
      <c r="G36" s="37"/>
      <c r="H36" s="48"/>
      <c r="I36" s="37"/>
      <c r="J36" s="46"/>
      <c r="K36" s="37"/>
      <c r="L36" s="37" t="s">
        <v>21</v>
      </c>
      <c r="M36" s="37"/>
      <c r="N36" s="37" t="s">
        <v>22</v>
      </c>
      <c r="O36" s="37"/>
      <c r="P36" s="37" t="s">
        <v>23</v>
      </c>
      <c r="Q36" s="37"/>
      <c r="R36" s="37" t="s">
        <v>24</v>
      </c>
      <c r="S36" s="37"/>
      <c r="T36" s="37" t="s">
        <v>25</v>
      </c>
      <c r="U36" s="37"/>
      <c r="V36" s="37" t="s">
        <v>26</v>
      </c>
      <c r="W36" s="37"/>
      <c r="X36" s="37" t="s">
        <v>27</v>
      </c>
      <c r="Y36" s="37"/>
      <c r="Z36" s="37" t="s">
        <v>28</v>
      </c>
      <c r="AA36" s="37"/>
      <c r="AB36" s="37"/>
      <c r="AC36" s="37"/>
      <c r="AD36" s="52"/>
      <c r="AE36" s="8"/>
      <c r="AF36" s="8"/>
      <c r="AG36" s="8"/>
      <c r="AH36" s="8"/>
      <c r="AI36" s="8"/>
      <c r="AJ36" s="8"/>
      <c r="AK36" s="8"/>
      <c r="AL36" s="9"/>
      <c r="AM36" s="9"/>
    </row>
    <row r="37" spans="1:41" x14ac:dyDescent="0.25">
      <c r="A37" s="44"/>
      <c r="B37" s="47"/>
      <c r="C37" s="37"/>
      <c r="D37" s="37"/>
      <c r="E37" s="37"/>
      <c r="F37" s="47"/>
      <c r="G37" s="37"/>
      <c r="H37" s="48"/>
      <c r="I37" s="37"/>
      <c r="J37" s="47"/>
      <c r="K37" s="37"/>
      <c r="L37" s="10" t="s">
        <v>29</v>
      </c>
      <c r="M37" s="10" t="s">
        <v>30</v>
      </c>
      <c r="N37" s="10" t="s">
        <v>29</v>
      </c>
      <c r="O37" s="10" t="s">
        <v>30</v>
      </c>
      <c r="P37" s="10" t="s">
        <v>29</v>
      </c>
      <c r="Q37" s="10" t="s">
        <v>30</v>
      </c>
      <c r="R37" s="10" t="s">
        <v>29</v>
      </c>
      <c r="S37" s="10" t="s">
        <v>30</v>
      </c>
      <c r="T37" s="10" t="s">
        <v>29</v>
      </c>
      <c r="U37" s="10" t="s">
        <v>30</v>
      </c>
      <c r="V37" s="10" t="s">
        <v>29</v>
      </c>
      <c r="W37" s="10" t="s">
        <v>30</v>
      </c>
      <c r="X37" s="10" t="s">
        <v>29</v>
      </c>
      <c r="Y37" s="10" t="s">
        <v>30</v>
      </c>
      <c r="Z37" s="10" t="s">
        <v>29</v>
      </c>
      <c r="AA37" s="10" t="s">
        <v>30</v>
      </c>
      <c r="AB37" s="37"/>
      <c r="AC37" s="37"/>
      <c r="AD37" s="52"/>
      <c r="AE37" s="8"/>
      <c r="AF37" s="8"/>
      <c r="AG37" s="8"/>
      <c r="AH37" s="8"/>
      <c r="AI37" s="8"/>
      <c r="AJ37" s="8"/>
      <c r="AK37" s="8"/>
      <c r="AL37" s="9"/>
      <c r="AM37" s="9"/>
    </row>
    <row r="38" spans="1:41" ht="59.25" customHeight="1" x14ac:dyDescent="0.25">
      <c r="A38" s="28" t="str">
        <f>[2]PEP!A120</f>
        <v>4.1.2.1.2ﾠ</v>
      </c>
      <c r="B38" s="12">
        <v>3</v>
      </c>
      <c r="C38" s="13" t="s">
        <v>46</v>
      </c>
      <c r="D38" s="13" t="s">
        <v>42</v>
      </c>
      <c r="E38" s="13"/>
      <c r="F38" s="13"/>
      <c r="G38" s="13"/>
      <c r="H38" s="14" t="s">
        <v>47</v>
      </c>
      <c r="I38" s="13"/>
      <c r="J38" s="13"/>
      <c r="K38" s="13"/>
      <c r="L38" s="15">
        <f>[2]PEP!C120</f>
        <v>43760.291666666664</v>
      </c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5">
        <f>[2]PEP!D120</f>
        <v>43875.666666666664</v>
      </c>
      <c r="Y38" s="13"/>
      <c r="Z38" s="15">
        <f>[2]PEP!D122</f>
        <v>44155.666666666664</v>
      </c>
      <c r="AA38" s="13"/>
      <c r="AB38" s="13"/>
      <c r="AC38" s="13"/>
      <c r="AD38" s="58" t="s">
        <v>48</v>
      </c>
      <c r="AE38" s="8"/>
      <c r="AF38" s="8"/>
      <c r="AG38" s="8"/>
      <c r="AH38" s="8"/>
      <c r="AI38" s="8"/>
      <c r="AJ38" s="8"/>
      <c r="AK38" s="8"/>
      <c r="AL38" s="9"/>
      <c r="AM38" s="9"/>
    </row>
    <row r="39" spans="1:41" ht="63" customHeight="1" x14ac:dyDescent="0.25">
      <c r="A39" s="28" t="str">
        <f>[2]PEP!A121</f>
        <v>4.1.2.1.3ﾠ</v>
      </c>
      <c r="B39" s="12">
        <v>3</v>
      </c>
      <c r="C39" s="13" t="s">
        <v>49</v>
      </c>
      <c r="D39" s="13" t="s">
        <v>42</v>
      </c>
      <c r="E39" s="13"/>
      <c r="F39" s="13"/>
      <c r="G39" s="13"/>
      <c r="H39" s="14" t="s">
        <v>47</v>
      </c>
      <c r="I39" s="13"/>
      <c r="J39" s="13"/>
      <c r="K39" s="13"/>
      <c r="L39" s="15">
        <f>[2]PEP!C121</f>
        <v>43760.291666666664</v>
      </c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5">
        <f>[2]PEP!D121</f>
        <v>43875.666666666664</v>
      </c>
      <c r="Y39" s="13"/>
      <c r="Z39" s="15">
        <f>[2]PEP!D122</f>
        <v>44155.666666666664</v>
      </c>
      <c r="AA39" s="13"/>
      <c r="AB39" s="13"/>
      <c r="AC39" s="13"/>
      <c r="AD39" s="59"/>
      <c r="AE39" s="8"/>
      <c r="AF39" s="8"/>
      <c r="AG39" s="8"/>
      <c r="AH39" s="8"/>
      <c r="AI39" s="8"/>
      <c r="AJ39" s="8"/>
      <c r="AK39" s="8"/>
      <c r="AL39" s="9"/>
      <c r="AM39" s="9"/>
    </row>
    <row r="40" spans="1:41" x14ac:dyDescent="0.25">
      <c r="A40" s="28"/>
      <c r="B40" s="12"/>
      <c r="C40" s="13"/>
      <c r="D40" s="13"/>
      <c r="E40" s="13"/>
      <c r="F40" s="13"/>
      <c r="G40" s="13"/>
      <c r="H40" s="14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6"/>
      <c r="AE40" s="8"/>
      <c r="AF40" s="8"/>
      <c r="AG40" s="8"/>
      <c r="AH40" s="8"/>
      <c r="AI40" s="8"/>
      <c r="AJ40" s="8"/>
      <c r="AK40" s="8"/>
      <c r="AL40" s="9"/>
      <c r="AM40" s="9"/>
    </row>
    <row r="41" spans="1:41" x14ac:dyDescent="0.25">
      <c r="A41" s="28"/>
      <c r="B41" s="12"/>
      <c r="C41" s="13"/>
      <c r="D41" s="13"/>
      <c r="E41" s="13"/>
      <c r="F41" s="13"/>
      <c r="G41" s="13"/>
      <c r="H41" s="14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6"/>
      <c r="AE41" s="8"/>
      <c r="AF41" s="8"/>
      <c r="AG41" s="8"/>
      <c r="AH41" s="8"/>
      <c r="AI41" s="8"/>
      <c r="AJ41" s="8"/>
      <c r="AK41" s="8"/>
      <c r="AL41" s="9"/>
      <c r="AM41" s="9"/>
    </row>
    <row r="42" spans="1:41" ht="15.75" thickBot="1" x14ac:dyDescent="0.3">
      <c r="A42" s="29"/>
      <c r="B42" s="18"/>
      <c r="C42" s="19"/>
      <c r="D42" s="19"/>
      <c r="E42" s="19"/>
      <c r="F42" s="19"/>
      <c r="G42" s="19"/>
      <c r="H42" s="20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21"/>
      <c r="AE42" s="8"/>
      <c r="AF42" s="8"/>
      <c r="AG42" s="8"/>
      <c r="AH42" s="8"/>
      <c r="AI42" s="8"/>
      <c r="AJ42" s="8"/>
      <c r="AK42" s="8"/>
      <c r="AL42" s="9"/>
      <c r="AM42" s="9"/>
    </row>
    <row r="43" spans="1:41" ht="15.75" thickBot="1" x14ac:dyDescent="0.3">
      <c r="B43" s="8"/>
      <c r="C43" s="8"/>
      <c r="D43" s="8"/>
      <c r="E43" s="8"/>
      <c r="F43" s="8"/>
      <c r="G43" s="8"/>
      <c r="H43" s="22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9"/>
      <c r="AM43" s="9"/>
      <c r="AN43" s="9"/>
      <c r="AO43" s="9"/>
    </row>
    <row r="44" spans="1:41" ht="15.75" customHeight="1" thickBot="1" x14ac:dyDescent="0.3">
      <c r="A44" s="60" t="s">
        <v>50</v>
      </c>
      <c r="B44" s="61"/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2"/>
      <c r="AH44" s="63"/>
      <c r="AI44" s="63"/>
      <c r="AJ44" s="63"/>
      <c r="AK44" s="64"/>
      <c r="AL44" s="30"/>
      <c r="AM44" s="30"/>
      <c r="AN44" s="9"/>
      <c r="AO44" s="9"/>
    </row>
    <row r="45" spans="1:41" ht="15" customHeight="1" x14ac:dyDescent="0.25">
      <c r="A45" s="65" t="s">
        <v>6</v>
      </c>
      <c r="B45" s="45" t="s">
        <v>7</v>
      </c>
      <c r="C45" s="37" t="s">
        <v>8</v>
      </c>
      <c r="D45" s="67" t="s">
        <v>9</v>
      </c>
      <c r="E45" s="37" t="s">
        <v>51</v>
      </c>
      <c r="F45" s="37" t="s">
        <v>36</v>
      </c>
      <c r="G45" s="37" t="s">
        <v>13</v>
      </c>
      <c r="H45" s="48" t="s">
        <v>37</v>
      </c>
      <c r="I45" s="45" t="s">
        <v>38</v>
      </c>
      <c r="J45" s="37" t="s">
        <v>52</v>
      </c>
      <c r="K45" s="37" t="s">
        <v>17</v>
      </c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 t="s">
        <v>53</v>
      </c>
      <c r="AH45" s="37" t="s">
        <v>54</v>
      </c>
      <c r="AI45" s="37" t="s">
        <v>55</v>
      </c>
      <c r="AJ45" s="37" t="s">
        <v>56</v>
      </c>
      <c r="AK45" s="52" t="s">
        <v>20</v>
      </c>
      <c r="AL45" s="9"/>
      <c r="AM45" s="9"/>
    </row>
    <row r="46" spans="1:41" ht="73.5" customHeight="1" x14ac:dyDescent="0.25">
      <c r="A46" s="66"/>
      <c r="B46" s="46"/>
      <c r="C46" s="37"/>
      <c r="D46" s="37"/>
      <c r="E46" s="37"/>
      <c r="F46" s="37"/>
      <c r="G46" s="37"/>
      <c r="H46" s="48"/>
      <c r="I46" s="46"/>
      <c r="J46" s="37"/>
      <c r="K46" s="37" t="s">
        <v>57</v>
      </c>
      <c r="L46" s="37"/>
      <c r="M46" s="37" t="s">
        <v>58</v>
      </c>
      <c r="N46" s="37"/>
      <c r="O46" s="37" t="s">
        <v>59</v>
      </c>
      <c r="P46" s="37"/>
      <c r="Q46" s="37" t="s">
        <v>60</v>
      </c>
      <c r="R46" s="37"/>
      <c r="S46" s="37" t="s">
        <v>24</v>
      </c>
      <c r="T46" s="37"/>
      <c r="U46" s="37" t="s">
        <v>61</v>
      </c>
      <c r="V46" s="37"/>
      <c r="W46" s="37" t="s">
        <v>62</v>
      </c>
      <c r="X46" s="37"/>
      <c r="Y46" s="37" t="s">
        <v>63</v>
      </c>
      <c r="Z46" s="37"/>
      <c r="AA46" s="37" t="s">
        <v>64</v>
      </c>
      <c r="AB46" s="37"/>
      <c r="AC46" s="37" t="s">
        <v>27</v>
      </c>
      <c r="AD46" s="37"/>
      <c r="AE46" s="37" t="s">
        <v>28</v>
      </c>
      <c r="AF46" s="37"/>
      <c r="AG46" s="37"/>
      <c r="AH46" s="37"/>
      <c r="AI46" s="37"/>
      <c r="AJ46" s="37"/>
      <c r="AK46" s="52"/>
      <c r="AL46" s="9"/>
      <c r="AM46" s="9"/>
    </row>
    <row r="47" spans="1:41" ht="36.75" hidden="1" customHeight="1" x14ac:dyDescent="0.25">
      <c r="A47" s="31"/>
      <c r="B47" s="47"/>
      <c r="C47" s="37"/>
      <c r="D47" s="10"/>
      <c r="E47" s="37"/>
      <c r="F47" s="37"/>
      <c r="G47" s="37"/>
      <c r="H47" s="48"/>
      <c r="I47" s="47"/>
      <c r="J47" s="37"/>
      <c r="K47" s="10" t="s">
        <v>29</v>
      </c>
      <c r="L47" s="10" t="s">
        <v>30</v>
      </c>
      <c r="M47" s="10" t="s">
        <v>29</v>
      </c>
      <c r="N47" s="10" t="s">
        <v>30</v>
      </c>
      <c r="O47" s="10" t="s">
        <v>29</v>
      </c>
      <c r="P47" s="10" t="s">
        <v>30</v>
      </c>
      <c r="Q47" s="10" t="s">
        <v>29</v>
      </c>
      <c r="R47" s="10" t="s">
        <v>30</v>
      </c>
      <c r="S47" s="10" t="s">
        <v>29</v>
      </c>
      <c r="T47" s="10" t="s">
        <v>30</v>
      </c>
      <c r="U47" s="10" t="s">
        <v>29</v>
      </c>
      <c r="V47" s="10" t="s">
        <v>30</v>
      </c>
      <c r="W47" s="10" t="s">
        <v>29</v>
      </c>
      <c r="X47" s="10" t="s">
        <v>30</v>
      </c>
      <c r="Y47" s="10" t="s">
        <v>29</v>
      </c>
      <c r="Z47" s="10" t="s">
        <v>30</v>
      </c>
      <c r="AA47" s="10" t="s">
        <v>29</v>
      </c>
      <c r="AB47" s="10" t="s">
        <v>30</v>
      </c>
      <c r="AC47" s="10" t="s">
        <v>29</v>
      </c>
      <c r="AD47" s="10" t="s">
        <v>30</v>
      </c>
      <c r="AE47" s="10" t="s">
        <v>29</v>
      </c>
      <c r="AF47" s="10" t="s">
        <v>30</v>
      </c>
      <c r="AG47" s="37"/>
      <c r="AH47" s="37"/>
      <c r="AI47" s="37"/>
      <c r="AJ47" s="37"/>
      <c r="AK47" s="52"/>
      <c r="AL47" s="9"/>
      <c r="AM47" s="9"/>
    </row>
    <row r="48" spans="1:41" ht="38.25" customHeight="1" x14ac:dyDescent="0.25">
      <c r="A48" s="11" t="str">
        <f>[2]PEP!A46</f>
        <v>2.1.1ﾠ</v>
      </c>
      <c r="B48" s="12">
        <v>1</v>
      </c>
      <c r="C48" s="13" t="s">
        <v>65</v>
      </c>
      <c r="D48" s="13" t="s">
        <v>66</v>
      </c>
      <c r="E48" s="13"/>
      <c r="F48" s="13"/>
      <c r="G48" s="14">
        <f>[3]PEP!F47</f>
        <v>1000000</v>
      </c>
      <c r="H48" s="14"/>
      <c r="I48" s="13"/>
      <c r="J48" s="13"/>
      <c r="K48" s="15">
        <f>[2]PEP!C47</f>
        <v>43566.291666666664</v>
      </c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5">
        <f>[2]PEP!D47</f>
        <v>43866.666666666664</v>
      </c>
      <c r="AD48" s="13"/>
      <c r="AE48" s="15">
        <f>[2]PEP!D49</f>
        <v>44454.666666666664</v>
      </c>
      <c r="AF48" s="13"/>
      <c r="AG48" s="13"/>
      <c r="AH48" s="13"/>
      <c r="AI48" s="13"/>
      <c r="AJ48" s="13"/>
      <c r="AK48" s="16"/>
      <c r="AL48" s="32"/>
      <c r="AM48" s="32"/>
    </row>
    <row r="49" spans="1:41" ht="34.5" customHeight="1" x14ac:dyDescent="0.25">
      <c r="A49" s="11" t="str">
        <f>[2]PEP!A53</f>
        <v>2.1.1.5ﾠ</v>
      </c>
      <c r="B49" s="12">
        <v>1</v>
      </c>
      <c r="C49" s="13" t="s">
        <v>67</v>
      </c>
      <c r="D49" s="13" t="s">
        <v>66</v>
      </c>
      <c r="E49" s="13"/>
      <c r="F49" s="13"/>
      <c r="G49" s="14">
        <f>[3]PEP!F55</f>
        <v>500000</v>
      </c>
      <c r="H49" s="14"/>
      <c r="I49" s="13"/>
      <c r="J49" s="13"/>
      <c r="K49" s="15">
        <f>[2]PEP!C54</f>
        <v>43818.291666666664</v>
      </c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5">
        <f>[4]PEP!D54</f>
        <v>43768.666666666664</v>
      </c>
      <c r="AD49" s="13"/>
      <c r="AE49" s="15">
        <f>[4]PEP!D55</f>
        <v>44622.666666666664</v>
      </c>
      <c r="AF49" s="13"/>
      <c r="AG49" s="13"/>
      <c r="AH49" s="13"/>
      <c r="AI49" s="13"/>
      <c r="AJ49" s="13"/>
      <c r="AK49" s="16"/>
      <c r="AL49" s="32"/>
      <c r="AM49" s="32"/>
    </row>
    <row r="50" spans="1:41" ht="37.5" customHeight="1" x14ac:dyDescent="0.25">
      <c r="A50" s="28" t="str">
        <f>[4]PEP!A70</f>
        <v>2.3.2ﾠ</v>
      </c>
      <c r="B50" s="12">
        <v>1</v>
      </c>
      <c r="C50" s="13" t="s">
        <v>68</v>
      </c>
      <c r="D50" s="13" t="s">
        <v>66</v>
      </c>
      <c r="E50" s="13"/>
      <c r="F50" s="13"/>
      <c r="G50" s="14">
        <f>[3]PEP!F82</f>
        <v>326000</v>
      </c>
      <c r="H50" s="14"/>
      <c r="I50" s="13"/>
      <c r="J50" s="13"/>
      <c r="K50" s="15">
        <f>[2]PEP!C72</f>
        <v>43654.291666666664</v>
      </c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5">
        <f>[2]PEP!D72</f>
        <v>43957.666666666664</v>
      </c>
      <c r="AD50" s="13"/>
      <c r="AE50" s="15">
        <f>[2]PEP!D73</f>
        <v>44797.666666666664</v>
      </c>
      <c r="AF50" s="13"/>
      <c r="AG50" s="13"/>
      <c r="AH50" s="13"/>
      <c r="AI50" s="13"/>
      <c r="AJ50" s="13"/>
      <c r="AK50" s="16"/>
      <c r="AL50" s="32"/>
      <c r="AM50" s="32"/>
    </row>
    <row r="51" spans="1:41" ht="34.5" customHeight="1" x14ac:dyDescent="0.25">
      <c r="A51" s="11" t="str">
        <f>[2]PEP!A57</f>
        <v>2.2ﾠ</v>
      </c>
      <c r="B51" s="12">
        <v>1</v>
      </c>
      <c r="C51" s="13" t="str">
        <f>[2]PEP!B57</f>
        <v>Steps survey administered</v>
      </c>
      <c r="D51" s="13" t="s">
        <v>66</v>
      </c>
      <c r="E51" s="13"/>
      <c r="F51" s="13"/>
      <c r="G51" s="14">
        <f>[3]PEP!F68</f>
        <v>150000</v>
      </c>
      <c r="H51" s="14"/>
      <c r="I51" s="13"/>
      <c r="J51" s="13"/>
      <c r="K51" s="15">
        <f>[2]PEP!C58</f>
        <v>43566.291666666664</v>
      </c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5">
        <f>[2]PEP!D58</f>
        <v>43866.666666666664</v>
      </c>
      <c r="AD51" s="13"/>
      <c r="AE51" s="15">
        <f>[2]PEP!D59</f>
        <v>43992.666666666664</v>
      </c>
      <c r="AF51" s="13"/>
      <c r="AG51" s="13"/>
      <c r="AH51" s="13"/>
      <c r="AI51" s="13"/>
      <c r="AJ51" s="13"/>
      <c r="AK51" s="16" t="s">
        <v>69</v>
      </c>
      <c r="AL51" s="32"/>
      <c r="AM51" s="32"/>
    </row>
    <row r="52" spans="1:41" ht="41.25" customHeight="1" thickBot="1" x14ac:dyDescent="0.3">
      <c r="A52" s="17" t="str">
        <f>[2]PEP!A85</f>
        <v>3.2ﾠ</v>
      </c>
      <c r="B52" s="18">
        <v>2</v>
      </c>
      <c r="C52" s="19" t="str">
        <f>[2]PEP!B85</f>
        <v>Continuous Quality Improvement strategy designed and implemented in CCM centers</v>
      </c>
      <c r="D52" s="19" t="s">
        <v>66</v>
      </c>
      <c r="E52" s="19"/>
      <c r="F52" s="19"/>
      <c r="G52" s="14">
        <f>[3]PEP!F96</f>
        <v>300000</v>
      </c>
      <c r="H52" s="20"/>
      <c r="I52" s="19"/>
      <c r="J52" s="19"/>
      <c r="K52" s="27">
        <f>[2]PEP!C86</f>
        <v>43718.291666666664</v>
      </c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27">
        <f>[2]PEP!D86</f>
        <v>44018.666666666664</v>
      </c>
      <c r="AD52" s="19"/>
      <c r="AE52" s="27">
        <f>[2]PEP!D87</f>
        <v>44858.666666666664</v>
      </c>
      <c r="AF52" s="19"/>
      <c r="AG52" s="19"/>
      <c r="AH52" s="19"/>
      <c r="AI52" s="19"/>
      <c r="AJ52" s="19"/>
      <c r="AK52" s="21"/>
      <c r="AL52" s="32"/>
      <c r="AM52" s="32"/>
    </row>
    <row r="53" spans="1:41" ht="41.25" customHeight="1" thickBot="1" x14ac:dyDescent="0.3">
      <c r="A53" s="28" t="str">
        <f>[2]PEP!A91</f>
        <v>3.4ﾠ</v>
      </c>
      <c r="B53" s="12">
        <v>2</v>
      </c>
      <c r="C53" s="13" t="str">
        <f>[2]PEP!B91</f>
        <v>CCM centers with behavioral change and patient activation strategy implemented</v>
      </c>
      <c r="D53" s="13" t="s">
        <v>66</v>
      </c>
      <c r="E53" s="13"/>
      <c r="F53" s="14"/>
      <c r="G53" s="14">
        <f>[3]PEP!F100</f>
        <v>170000</v>
      </c>
      <c r="H53" s="14"/>
      <c r="I53" s="13"/>
      <c r="J53" s="13"/>
      <c r="K53" s="15">
        <f>[2]PEP!C92</f>
        <v>44859.291666666664</v>
      </c>
      <c r="L53" s="13"/>
      <c r="M53" s="15"/>
      <c r="N53" s="13"/>
      <c r="O53" s="15"/>
      <c r="P53" s="13"/>
      <c r="Q53" s="13"/>
      <c r="R53" s="13"/>
      <c r="S53" s="13"/>
      <c r="T53" s="13"/>
      <c r="U53" s="16"/>
      <c r="V53" s="19"/>
      <c r="W53" s="19"/>
      <c r="X53" s="19"/>
      <c r="Y53" s="19"/>
      <c r="Z53" s="19"/>
      <c r="AA53" s="19"/>
      <c r="AB53" s="19"/>
      <c r="AC53" s="27">
        <f>[2]PEP!D92</f>
        <v>45159.666666666664</v>
      </c>
      <c r="AD53" s="19"/>
      <c r="AE53" s="27">
        <f>[2]PEP!D94</f>
        <v>45439.666666666664</v>
      </c>
      <c r="AF53" s="19"/>
      <c r="AG53" s="19"/>
      <c r="AH53" s="19"/>
      <c r="AI53" s="19"/>
      <c r="AJ53" s="19"/>
      <c r="AK53" s="21"/>
      <c r="AL53" s="32"/>
      <c r="AM53" s="32"/>
    </row>
    <row r="54" spans="1:41" x14ac:dyDescent="0.25">
      <c r="B54" s="8"/>
      <c r="C54" s="8"/>
      <c r="D54" s="8"/>
      <c r="E54" s="8"/>
      <c r="F54" s="8"/>
      <c r="G54" s="8"/>
      <c r="H54" s="22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9"/>
      <c r="AM54" s="9"/>
      <c r="AN54" s="32"/>
      <c r="AO54" s="32"/>
    </row>
    <row r="55" spans="1:41" ht="25.5" customHeight="1" thickBot="1" x14ac:dyDescent="0.3">
      <c r="A55" s="41" t="s">
        <v>70</v>
      </c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7"/>
      <c r="W55" s="7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9"/>
      <c r="AM55" s="9"/>
      <c r="AN55" s="32"/>
      <c r="AO55" s="32"/>
    </row>
    <row r="56" spans="1:41" ht="15" customHeight="1" x14ac:dyDescent="0.25">
      <c r="A56" s="54" t="s">
        <v>6</v>
      </c>
      <c r="B56" s="45" t="s">
        <v>7</v>
      </c>
      <c r="C56" s="37" t="s">
        <v>8</v>
      </c>
      <c r="D56" s="53" t="s">
        <v>9</v>
      </c>
      <c r="E56" s="37" t="s">
        <v>51</v>
      </c>
      <c r="F56" s="37" t="s">
        <v>13</v>
      </c>
      <c r="G56" s="37" t="s">
        <v>71</v>
      </c>
      <c r="H56" s="48" t="s">
        <v>37</v>
      </c>
      <c r="I56" s="45" t="s">
        <v>38</v>
      </c>
      <c r="J56" s="37" t="s">
        <v>16</v>
      </c>
      <c r="K56" s="37" t="s">
        <v>17</v>
      </c>
      <c r="L56" s="37"/>
      <c r="M56" s="37"/>
      <c r="N56" s="37"/>
      <c r="O56" s="37"/>
      <c r="P56" s="37"/>
      <c r="Q56" s="37" t="s">
        <v>72</v>
      </c>
      <c r="R56" s="37" t="s">
        <v>73</v>
      </c>
      <c r="S56" s="37"/>
      <c r="T56" s="37" t="s">
        <v>74</v>
      </c>
      <c r="U56" s="52" t="s">
        <v>20</v>
      </c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32"/>
      <c r="AM56" s="32"/>
    </row>
    <row r="57" spans="1:41" x14ac:dyDescent="0.25">
      <c r="A57" s="55"/>
      <c r="B57" s="46"/>
      <c r="C57" s="37"/>
      <c r="D57" s="46"/>
      <c r="E57" s="37"/>
      <c r="F57" s="37"/>
      <c r="G57" s="37"/>
      <c r="H57" s="48"/>
      <c r="I57" s="46"/>
      <c r="J57" s="37"/>
      <c r="K57" s="37" t="s">
        <v>75</v>
      </c>
      <c r="L57" s="37"/>
      <c r="M57" s="37" t="s">
        <v>76</v>
      </c>
      <c r="N57" s="37"/>
      <c r="O57" s="37" t="s">
        <v>77</v>
      </c>
      <c r="P57" s="37"/>
      <c r="Q57" s="37"/>
      <c r="R57" s="37" t="s">
        <v>78</v>
      </c>
      <c r="S57" s="37" t="s">
        <v>79</v>
      </c>
      <c r="T57" s="37"/>
      <c r="U57" s="52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32"/>
      <c r="AM57" s="32"/>
    </row>
    <row r="58" spans="1:41" x14ac:dyDescent="0.25">
      <c r="A58" s="56"/>
      <c r="B58" s="47"/>
      <c r="C58" s="37"/>
      <c r="D58" s="57"/>
      <c r="E58" s="37"/>
      <c r="F58" s="37"/>
      <c r="G58" s="37"/>
      <c r="H58" s="48"/>
      <c r="I58" s="47"/>
      <c r="J58" s="37"/>
      <c r="K58" s="10" t="s">
        <v>29</v>
      </c>
      <c r="L58" s="10" t="s">
        <v>30</v>
      </c>
      <c r="M58" s="10" t="s">
        <v>29</v>
      </c>
      <c r="N58" s="10" t="s">
        <v>30</v>
      </c>
      <c r="O58" s="10" t="s">
        <v>29</v>
      </c>
      <c r="P58" s="10" t="s">
        <v>30</v>
      </c>
      <c r="Q58" s="37"/>
      <c r="R58" s="37"/>
      <c r="S58" s="37"/>
      <c r="T58" s="37"/>
      <c r="U58" s="52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32"/>
      <c r="AM58" s="32"/>
    </row>
    <row r="59" spans="1:41" ht="38.25" customHeight="1" x14ac:dyDescent="0.25">
      <c r="A59" s="28" t="str">
        <f>[2]PEP!A88</f>
        <v>3.3ﾠ</v>
      </c>
      <c r="B59" s="12">
        <v>2</v>
      </c>
      <c r="C59" s="13" t="str">
        <f>[2]PEP!B88</f>
        <v>CCM model guidelines updated</v>
      </c>
      <c r="D59" s="13" t="s">
        <v>80</v>
      </c>
      <c r="E59" s="13"/>
      <c r="F59" s="14">
        <f>[3]PEP!F97</f>
        <v>60000</v>
      </c>
      <c r="G59" s="13"/>
      <c r="H59" s="14"/>
      <c r="I59" s="13"/>
      <c r="J59" s="13"/>
      <c r="K59" s="15">
        <f>[2]PEP!C89</f>
        <v>43566.291666666664</v>
      </c>
      <c r="L59" s="13"/>
      <c r="M59" s="15">
        <f>[2]PEP!D89</f>
        <v>43717.666666666664</v>
      </c>
      <c r="N59" s="13"/>
      <c r="O59" s="15">
        <f>[2]PEP!D90</f>
        <v>43829.666666666664</v>
      </c>
      <c r="P59" s="13"/>
      <c r="Q59" s="13"/>
      <c r="R59" s="13"/>
      <c r="S59" s="13"/>
      <c r="T59" s="13"/>
      <c r="U59" s="16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32"/>
      <c r="AM59" s="32"/>
    </row>
    <row r="60" spans="1:41" ht="33.75" customHeight="1" thickBot="1" x14ac:dyDescent="0.3">
      <c r="A60" s="29" t="str">
        <f>[2]PEP!A114</f>
        <v>4.1.1ﾠ</v>
      </c>
      <c r="B60" s="18">
        <v>3</v>
      </c>
      <c r="C60" s="19" t="str">
        <f>[2]PEP!B114</f>
        <v>BCC campaign designed</v>
      </c>
      <c r="D60" s="19" t="s">
        <v>81</v>
      </c>
      <c r="E60" s="19"/>
      <c r="F60" s="14">
        <f>[3]PEP!F140</f>
        <v>20000</v>
      </c>
      <c r="G60" s="19"/>
      <c r="H60" s="20"/>
      <c r="I60" s="19"/>
      <c r="J60" s="19"/>
      <c r="K60" s="27">
        <f>[2]PEP!C115</f>
        <v>43566.291666666664</v>
      </c>
      <c r="L60" s="19"/>
      <c r="M60" s="27">
        <f>[2]PEP!D115</f>
        <v>43717.666666666664</v>
      </c>
      <c r="N60" s="19"/>
      <c r="O60" s="27">
        <f>[2]PEP!D116</f>
        <v>43759.666666666664</v>
      </c>
      <c r="P60" s="19"/>
      <c r="Q60" s="19"/>
      <c r="R60" s="19"/>
      <c r="S60" s="19"/>
      <c r="T60" s="19"/>
      <c r="U60" s="21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9"/>
      <c r="AM60" s="9"/>
    </row>
    <row r="61" spans="1:41" ht="33.75" customHeight="1" thickBot="1" x14ac:dyDescent="0.3">
      <c r="A61" s="29" t="str">
        <f>[2]PEP!A141</f>
        <v>4.1.4ﾠ</v>
      </c>
      <c r="B61" s="18">
        <v>3</v>
      </c>
      <c r="C61" s="19" t="s">
        <v>82</v>
      </c>
      <c r="D61" s="19" t="s">
        <v>81</v>
      </c>
      <c r="E61" s="19"/>
      <c r="F61" s="14">
        <f>[3]PEP!F167</f>
        <v>30000</v>
      </c>
      <c r="G61" s="19"/>
      <c r="H61" s="20"/>
      <c r="I61" s="19"/>
      <c r="J61" s="19"/>
      <c r="K61" s="27">
        <f>[2]PEP!C142</f>
        <v>44074.291666666664</v>
      </c>
      <c r="L61" s="19"/>
      <c r="M61" s="27">
        <f>[2]PEP!D142</f>
        <v>44223.666666666664</v>
      </c>
      <c r="N61" s="19"/>
      <c r="O61" s="27">
        <f>[2]PEP!D143</f>
        <v>44288.666666666664</v>
      </c>
      <c r="P61" s="19"/>
      <c r="Q61" s="19"/>
      <c r="R61" s="19"/>
      <c r="S61" s="19"/>
      <c r="T61" s="19"/>
      <c r="U61" s="21" t="s">
        <v>83</v>
      </c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9"/>
      <c r="AM61" s="9"/>
    </row>
    <row r="62" spans="1:41" ht="53.25" customHeight="1" thickBot="1" x14ac:dyDescent="0.3">
      <c r="A62" s="29" t="str">
        <f>[2]PEP!A171</f>
        <v>4.5ﾠ</v>
      </c>
      <c r="B62" s="18">
        <v>3</v>
      </c>
      <c r="C62" s="19" t="str">
        <f>[2]PEP!B171</f>
        <v>Quality Assurance and Quality Control Guide developed</v>
      </c>
      <c r="D62" s="19" t="s">
        <v>80</v>
      </c>
      <c r="E62" s="19"/>
      <c r="F62" s="14">
        <f>[3]PEP!F195</f>
        <v>65000</v>
      </c>
      <c r="G62" s="19"/>
      <c r="H62" s="20"/>
      <c r="I62" s="19"/>
      <c r="J62" s="19"/>
      <c r="K62" s="27">
        <f>[2]PEP!C172</f>
        <v>43566.291666666664</v>
      </c>
      <c r="L62" s="19"/>
      <c r="M62" s="27">
        <f>[2]PEP!D172</f>
        <v>43683.666666666664</v>
      </c>
      <c r="N62" s="19"/>
      <c r="O62" s="27">
        <f>[2]PEP!D173</f>
        <v>43725.666666666664</v>
      </c>
      <c r="P62" s="19"/>
      <c r="Q62" s="19"/>
      <c r="R62" s="19"/>
      <c r="S62" s="19"/>
      <c r="T62" s="19"/>
      <c r="U62" s="21" t="s">
        <v>84</v>
      </c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9"/>
      <c r="AM62" s="9"/>
    </row>
    <row r="63" spans="1:41" ht="51" customHeight="1" thickBot="1" x14ac:dyDescent="0.3">
      <c r="A63" s="29" t="str">
        <f>[2]PEP!A180</f>
        <v>4.7ﾠ</v>
      </c>
      <c r="B63" s="18">
        <v>3</v>
      </c>
      <c r="C63" s="19" t="str">
        <f>[2]PEP!B180</f>
        <v>National strategy for provision of health services for priority infectious diseases to (mobile) migrant populations designed</v>
      </c>
      <c r="D63" s="19" t="s">
        <v>81</v>
      </c>
      <c r="E63" s="19"/>
      <c r="F63" s="14">
        <f>[3]PEP!F206</f>
        <v>15000</v>
      </c>
      <c r="G63" s="19"/>
      <c r="H63" s="20"/>
      <c r="I63" s="19"/>
      <c r="J63" s="19"/>
      <c r="K63" s="27">
        <f>[2]PEP!C181</f>
        <v>43566.291666666664</v>
      </c>
      <c r="L63" s="19"/>
      <c r="M63" s="27">
        <f>[2]PEP!D181</f>
        <v>43717.666666666664</v>
      </c>
      <c r="N63" s="19"/>
      <c r="O63" s="27">
        <f>[2]PEP!D182</f>
        <v>43759.666666666664</v>
      </c>
      <c r="P63" s="19"/>
      <c r="Q63" s="19"/>
      <c r="R63" s="19"/>
      <c r="S63" s="19"/>
      <c r="T63" s="19"/>
      <c r="U63" s="21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9"/>
      <c r="AM63" s="9"/>
    </row>
    <row r="64" spans="1:41" ht="53.25" customHeight="1" thickBot="1" x14ac:dyDescent="0.3">
      <c r="A64" s="29" t="str">
        <f>[2]PEP!A183</f>
        <v>4.8ﾠ</v>
      </c>
      <c r="B64" s="18">
        <v>3</v>
      </c>
      <c r="C64" s="19" t="str">
        <f>[2]PEP!B183</f>
        <v>Baseline prevalence study in migrant populations(HIV/Leishmaniasis, TB/Leprosy) elaborated</v>
      </c>
      <c r="D64" s="19" t="s">
        <v>80</v>
      </c>
      <c r="E64" s="19"/>
      <c r="F64" s="14">
        <f>[3]PEP!F209</f>
        <v>63000</v>
      </c>
      <c r="G64" s="19"/>
      <c r="H64" s="20"/>
      <c r="I64" s="19"/>
      <c r="J64" s="19"/>
      <c r="K64" s="27">
        <f>[2]PEP!C184</f>
        <v>43718.291666666664</v>
      </c>
      <c r="L64" s="19"/>
      <c r="M64" s="27">
        <f>[2]PEP!D184</f>
        <v>43867.666666666664</v>
      </c>
      <c r="N64" s="19"/>
      <c r="O64" s="27">
        <f>[2]PEP!D185</f>
        <v>43993.666666666664</v>
      </c>
      <c r="P64" s="19"/>
      <c r="Q64" s="19"/>
      <c r="R64" s="19"/>
      <c r="S64" s="19"/>
      <c r="T64" s="19"/>
      <c r="U64" s="21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9"/>
      <c r="AM64" s="9"/>
    </row>
    <row r="65" spans="1:41" ht="52.5" customHeight="1" thickBot="1" x14ac:dyDescent="0.3">
      <c r="A65" s="29" t="str">
        <f>[2]PEP!A186</f>
        <v>4.9ﾠ</v>
      </c>
      <c r="B65" s="18">
        <v>3</v>
      </c>
      <c r="C65" s="19" t="str">
        <f>[2]PEP!B186</f>
        <v xml:space="preserve">Migrant study on population size, migration, turnover and health priorities elaborated </v>
      </c>
      <c r="D65" s="19" t="s">
        <v>81</v>
      </c>
      <c r="E65" s="19"/>
      <c r="F65" s="14">
        <f>[3]PEP!F212</f>
        <v>30000</v>
      </c>
      <c r="G65" s="19"/>
      <c r="H65" s="20"/>
      <c r="I65" s="19"/>
      <c r="J65" s="19"/>
      <c r="K65" s="27">
        <f>[2]PEP!C187</f>
        <v>43868.291666666664</v>
      </c>
      <c r="L65" s="19"/>
      <c r="M65" s="27">
        <f>[2]PEP!D187</f>
        <v>44019.666666666664</v>
      </c>
      <c r="N65" s="19"/>
      <c r="O65" s="27">
        <f>[2]PEP!D188</f>
        <v>44145.666666666664</v>
      </c>
      <c r="P65" s="19"/>
      <c r="Q65" s="19"/>
      <c r="R65" s="19"/>
      <c r="S65" s="19"/>
      <c r="T65" s="19"/>
      <c r="U65" s="21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9"/>
      <c r="AM65" s="9"/>
    </row>
    <row r="66" spans="1:41" ht="36.75" customHeight="1" x14ac:dyDescent="0.25">
      <c r="B66" s="8"/>
      <c r="C66" s="8"/>
      <c r="D66" s="8"/>
      <c r="E66" s="8"/>
      <c r="F66" s="8"/>
      <c r="G66" s="8"/>
      <c r="H66" s="22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9"/>
      <c r="AM66" s="9"/>
      <c r="AN66" s="32"/>
      <c r="AO66" s="32"/>
    </row>
    <row r="67" spans="1:41" ht="15.75" customHeight="1" thickBot="1" x14ac:dyDescent="0.3">
      <c r="A67" s="41" t="s">
        <v>85</v>
      </c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7"/>
      <c r="U67" s="7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9"/>
      <c r="AM67" s="9"/>
      <c r="AN67" s="32"/>
      <c r="AO67" s="32"/>
    </row>
    <row r="68" spans="1:41" ht="15" customHeight="1" x14ac:dyDescent="0.25">
      <c r="A68" s="33" t="s">
        <v>6</v>
      </c>
      <c r="B68" s="45" t="s">
        <v>7</v>
      </c>
      <c r="C68" s="37" t="s">
        <v>8</v>
      </c>
      <c r="D68" s="53" t="s">
        <v>9</v>
      </c>
      <c r="E68" s="37" t="s">
        <v>51</v>
      </c>
      <c r="F68" s="37" t="s">
        <v>12</v>
      </c>
      <c r="G68" s="37" t="s">
        <v>13</v>
      </c>
      <c r="H68" s="48" t="s">
        <v>37</v>
      </c>
      <c r="I68" s="45" t="s">
        <v>38</v>
      </c>
      <c r="J68" s="37" t="s">
        <v>52</v>
      </c>
      <c r="K68" s="37" t="s">
        <v>17</v>
      </c>
      <c r="L68" s="37"/>
      <c r="M68" s="37"/>
      <c r="N68" s="37"/>
      <c r="O68" s="37"/>
      <c r="P68" s="37"/>
      <c r="Q68" s="45" t="s">
        <v>86</v>
      </c>
      <c r="R68" s="37" t="s">
        <v>87</v>
      </c>
      <c r="S68" s="52" t="s">
        <v>20</v>
      </c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32"/>
      <c r="AM68" s="32"/>
    </row>
    <row r="69" spans="1:41" ht="30" customHeight="1" x14ac:dyDescent="0.25">
      <c r="A69" s="34"/>
      <c r="B69" s="46"/>
      <c r="C69" s="37"/>
      <c r="D69" s="46"/>
      <c r="E69" s="37"/>
      <c r="F69" s="37"/>
      <c r="G69" s="37"/>
      <c r="H69" s="48"/>
      <c r="I69" s="46"/>
      <c r="J69" s="37"/>
      <c r="K69" s="37" t="s">
        <v>88</v>
      </c>
      <c r="L69" s="37"/>
      <c r="M69" s="37" t="s">
        <v>89</v>
      </c>
      <c r="N69" s="37"/>
      <c r="O69" s="37" t="s">
        <v>77</v>
      </c>
      <c r="P69" s="37"/>
      <c r="Q69" s="46"/>
      <c r="R69" s="37"/>
      <c r="S69" s="52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32"/>
      <c r="AM69" s="32"/>
    </row>
    <row r="70" spans="1:41" ht="38.25" hidden="1" customHeight="1" x14ac:dyDescent="0.25">
      <c r="B70" s="47"/>
      <c r="C70" s="37"/>
      <c r="D70" s="10"/>
      <c r="E70" s="37"/>
      <c r="F70" s="37"/>
      <c r="G70" s="37"/>
      <c r="H70" s="48"/>
      <c r="I70" s="47"/>
      <c r="J70" s="37"/>
      <c r="K70" s="10" t="s">
        <v>29</v>
      </c>
      <c r="L70" s="10" t="s">
        <v>30</v>
      </c>
      <c r="M70" s="10" t="s">
        <v>29</v>
      </c>
      <c r="N70" s="10" t="s">
        <v>30</v>
      </c>
      <c r="O70" s="10" t="s">
        <v>29</v>
      </c>
      <c r="P70" s="10" t="s">
        <v>30</v>
      </c>
      <c r="Q70" s="47"/>
      <c r="R70" s="37"/>
      <c r="S70" s="52"/>
      <c r="T70" s="35"/>
      <c r="U70" s="35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32"/>
      <c r="AM70" s="32"/>
    </row>
    <row r="71" spans="1:41" ht="82.5" customHeight="1" x14ac:dyDescent="0.25">
      <c r="A71" s="28" t="str">
        <f>[2]PEP!A135</f>
        <v>4.1.3ﾠ</v>
      </c>
      <c r="B71" s="12">
        <v>3</v>
      </c>
      <c r="C71" s="13" t="str">
        <f>[2]PEP!B135</f>
        <v>MSD personnel trained for outreach activities</v>
      </c>
      <c r="D71" s="13" t="s">
        <v>41</v>
      </c>
      <c r="E71" s="13"/>
      <c r="F71" s="13"/>
      <c r="G71" s="14">
        <f>[3]PEP!F159</f>
        <v>60000</v>
      </c>
      <c r="H71" s="14"/>
      <c r="I71" s="13"/>
      <c r="J71" s="13"/>
      <c r="K71" s="15">
        <f>[2]PEP!C136</f>
        <v>43718.291666666664</v>
      </c>
      <c r="L71" s="13"/>
      <c r="M71" s="13"/>
      <c r="N71" s="13"/>
      <c r="O71" s="15">
        <f>[2]PEP!D140</f>
        <v>45071.666666666664</v>
      </c>
      <c r="P71" s="13"/>
      <c r="Q71" s="13"/>
      <c r="R71" s="13"/>
      <c r="S71" s="16" t="s">
        <v>90</v>
      </c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32"/>
      <c r="AM71" s="32"/>
    </row>
    <row r="72" spans="1:41" ht="91.5" customHeight="1" x14ac:dyDescent="0.25">
      <c r="A72" s="28" t="str">
        <f>[2]PEP!A174</f>
        <v>4.6ﾠ</v>
      </c>
      <c r="B72" s="12">
        <v>3</v>
      </c>
      <c r="C72" s="13" t="str">
        <f>[2]PEP!B174</f>
        <v>Basic Language Training (Portuguese) provided to Medical Mission clinics personnel located near mining areas</v>
      </c>
      <c r="D72" s="13" t="s">
        <v>41</v>
      </c>
      <c r="E72" s="13"/>
      <c r="F72" s="13"/>
      <c r="G72" s="14">
        <f>[3]PEP!F198</f>
        <v>36000</v>
      </c>
      <c r="H72" s="14"/>
      <c r="I72" s="13"/>
      <c r="J72" s="13"/>
      <c r="K72" s="15">
        <f>[2]PEP!C175</f>
        <v>43868.291666666664</v>
      </c>
      <c r="L72" s="13"/>
      <c r="M72" s="13"/>
      <c r="N72" s="13"/>
      <c r="O72" s="15">
        <f>[2]PEP!D179</f>
        <v>45268.666666666664</v>
      </c>
      <c r="P72" s="13"/>
      <c r="Q72" s="13"/>
      <c r="R72" s="13"/>
      <c r="S72" s="16" t="s">
        <v>90</v>
      </c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32"/>
      <c r="AM72" s="32"/>
    </row>
    <row r="73" spans="1:41" ht="60.75" customHeight="1" thickBot="1" x14ac:dyDescent="0.3">
      <c r="A73" s="29" t="str">
        <f>[2]PEP!A189</f>
        <v>4.10ﾠ</v>
      </c>
      <c r="B73" s="18">
        <v>3</v>
      </c>
      <c r="C73" s="19" t="str">
        <f>[2]PEP!B189</f>
        <v>HIV staff in TropClinic and national counterparts trained annually</v>
      </c>
      <c r="D73" s="19" t="s">
        <v>41</v>
      </c>
      <c r="E73" s="19"/>
      <c r="F73" s="19"/>
      <c r="G73" s="14">
        <f>[3]PEP!F213</f>
        <v>36000</v>
      </c>
      <c r="H73" s="20"/>
      <c r="I73" s="19"/>
      <c r="J73" s="19"/>
      <c r="K73" s="27">
        <f>[2]PEP!C191</f>
        <v>43566.291666666664</v>
      </c>
      <c r="L73" s="19"/>
      <c r="M73" s="19"/>
      <c r="N73" s="19"/>
      <c r="O73" s="27">
        <f>[2]PEP!D197</f>
        <v>44847.666666666664</v>
      </c>
      <c r="P73" s="19"/>
      <c r="Q73" s="19"/>
      <c r="R73" s="19"/>
      <c r="S73" s="21" t="s">
        <v>90</v>
      </c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9"/>
      <c r="AM73" s="9"/>
    </row>
    <row r="74" spans="1:41" ht="60.75" customHeight="1" thickBot="1" x14ac:dyDescent="0.3">
      <c r="A74" s="29" t="str">
        <f>[2]PEP!A150</f>
        <v>4.2.1ﾠ</v>
      </c>
      <c r="B74" s="18">
        <v>3</v>
      </c>
      <c r="C74" s="19" t="str">
        <f>[2]PEP!B150</f>
        <v>2 Annual training program for microscopists (basic laboratory level, national public and private labs, around 40 people)</v>
      </c>
      <c r="D74" s="19" t="s">
        <v>41</v>
      </c>
      <c r="E74" s="19"/>
      <c r="F74" s="19"/>
      <c r="G74" s="14">
        <f>[3]PEP!F174</f>
        <v>28000</v>
      </c>
      <c r="H74" s="20"/>
      <c r="I74" s="19"/>
      <c r="J74" s="19"/>
      <c r="K74" s="27">
        <f>[2]PEP!C151</f>
        <v>43690.291666666664</v>
      </c>
      <c r="L74" s="19"/>
      <c r="M74" s="19"/>
      <c r="N74" s="19"/>
      <c r="O74" s="27">
        <f>[2]PEP!D155</f>
        <v>44967.666666666664</v>
      </c>
      <c r="P74" s="19"/>
      <c r="Q74" s="19"/>
      <c r="R74" s="19"/>
      <c r="S74" s="21" t="s">
        <v>90</v>
      </c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9"/>
      <c r="AM74" s="9"/>
    </row>
    <row r="75" spans="1:41" ht="60.75" customHeight="1" thickBot="1" x14ac:dyDescent="0.3">
      <c r="A75" s="29" t="str">
        <f>[2]PEP!A156</f>
        <v>4.2.2ﾠ</v>
      </c>
      <c r="B75" s="18">
        <v>3</v>
      </c>
      <c r="C75" s="19" t="str">
        <f>[2]PEP!B156</f>
        <v>1 Bi-annual Expert training of microscopists (reference level for quality control, 5-10 persons)</v>
      </c>
      <c r="D75" s="19" t="s">
        <v>41</v>
      </c>
      <c r="E75" s="19"/>
      <c r="F75" s="19"/>
      <c r="G75" s="14">
        <f>[3]PEP!F180</f>
        <v>40000</v>
      </c>
      <c r="H75" s="20"/>
      <c r="I75" s="19"/>
      <c r="J75" s="19"/>
      <c r="K75" s="27">
        <f>[2]PEP!C157</f>
        <v>43878.291666666664</v>
      </c>
      <c r="L75" s="19"/>
      <c r="M75" s="19"/>
      <c r="N75" s="19"/>
      <c r="O75" s="27">
        <f>[2]PEP!D159</f>
        <v>44781.666666666664</v>
      </c>
      <c r="P75" s="19"/>
      <c r="Q75" s="19"/>
      <c r="R75" s="19"/>
      <c r="S75" s="21" t="s">
        <v>91</v>
      </c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9"/>
      <c r="AM75" s="9"/>
    </row>
    <row r="76" spans="1:41" ht="60.75" customHeight="1" thickBot="1" x14ac:dyDescent="0.3">
      <c r="A76" s="29" t="str">
        <f>[2]PEP!A160</f>
        <v>4.2.3ﾠ</v>
      </c>
      <c r="B76" s="18">
        <v>3</v>
      </c>
      <c r="C76" s="19" t="str">
        <f>[2]PEP!B160</f>
        <v>Annual Training for MSDs and lab staff in QA and QC</v>
      </c>
      <c r="D76" s="19" t="s">
        <v>41</v>
      </c>
      <c r="E76" s="19"/>
      <c r="F76" s="19"/>
      <c r="G76" s="14">
        <f>[3]PEP!F184</f>
        <v>200000</v>
      </c>
      <c r="H76" s="20"/>
      <c r="I76" s="19"/>
      <c r="J76" s="19"/>
      <c r="K76" s="27">
        <f>[2]PEP!C160</f>
        <v>43726.291666666664</v>
      </c>
      <c r="L76" s="19"/>
      <c r="M76" s="19"/>
      <c r="N76" s="19"/>
      <c r="O76" s="27">
        <f>[2]PEP!D164</f>
        <v>44824.666666666664</v>
      </c>
      <c r="P76" s="19"/>
      <c r="Q76" s="19"/>
      <c r="R76" s="19"/>
      <c r="S76" s="21" t="s">
        <v>90</v>
      </c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9"/>
      <c r="AM76" s="9"/>
    </row>
    <row r="77" spans="1:41" ht="60.75" customHeight="1" thickBot="1" x14ac:dyDescent="0.3">
      <c r="A77" s="29" t="str">
        <f>[2]PEP!A105</f>
        <v>3.5.4ﾠ</v>
      </c>
      <c r="B77" s="18">
        <v>2</v>
      </c>
      <c r="C77" s="19" t="str">
        <f>[2]PEP!B105</f>
        <v>Centers with clinical staff at CCM trained on guidelines application</v>
      </c>
      <c r="D77" s="19" t="s">
        <v>32</v>
      </c>
      <c r="E77" s="19"/>
      <c r="F77" s="19"/>
      <c r="G77" s="14">
        <f>[3]PEP!F116</f>
        <v>280000</v>
      </c>
      <c r="H77" s="20"/>
      <c r="I77" s="19"/>
      <c r="J77" s="19"/>
      <c r="K77" s="27">
        <f>[2]PEP!C106</f>
        <v>44285.291666666664</v>
      </c>
      <c r="L77" s="19"/>
      <c r="M77" s="19"/>
      <c r="N77" s="19"/>
      <c r="O77" s="27">
        <f>[2]PEP!D107</f>
        <v>44634.666666666664</v>
      </c>
      <c r="P77" s="19"/>
      <c r="Q77" s="19"/>
      <c r="R77" s="19"/>
      <c r="S77" s="21" t="s">
        <v>44</v>
      </c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9"/>
      <c r="AM77" s="9"/>
    </row>
    <row r="78" spans="1:41" x14ac:dyDescent="0.25">
      <c r="B78" s="8"/>
      <c r="C78" s="8"/>
      <c r="D78" s="8"/>
      <c r="E78" s="8"/>
      <c r="F78" s="8"/>
      <c r="G78" s="8"/>
      <c r="H78" s="22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9"/>
      <c r="AM78" s="9"/>
      <c r="AN78" s="32"/>
      <c r="AO78" s="32"/>
    </row>
    <row r="79" spans="1:41" ht="25.5" customHeight="1" x14ac:dyDescent="0.25">
      <c r="A79" s="41" t="s">
        <v>92</v>
      </c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7"/>
      <c r="Q79" s="7"/>
      <c r="R79" s="8"/>
      <c r="S79" s="7"/>
      <c r="T79" s="9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9"/>
      <c r="AM79" s="9"/>
      <c r="AN79" s="32"/>
      <c r="AO79" s="32"/>
    </row>
    <row r="80" spans="1:41" ht="15.75" customHeight="1" x14ac:dyDescent="0.25">
      <c r="A80" s="42" t="s">
        <v>6</v>
      </c>
      <c r="B80" s="45" t="s">
        <v>7</v>
      </c>
      <c r="C80" s="37" t="s">
        <v>93</v>
      </c>
      <c r="D80" s="10"/>
      <c r="E80" s="37" t="s">
        <v>36</v>
      </c>
      <c r="F80" s="37" t="s">
        <v>37</v>
      </c>
      <c r="G80" s="37" t="s">
        <v>94</v>
      </c>
      <c r="H80" s="48" t="s">
        <v>16</v>
      </c>
      <c r="I80" s="49" t="s">
        <v>17</v>
      </c>
      <c r="J80" s="50"/>
      <c r="K80" s="50"/>
      <c r="L80" s="51"/>
      <c r="M80" s="45" t="s">
        <v>86</v>
      </c>
      <c r="N80" s="37" t="s">
        <v>95</v>
      </c>
      <c r="O80" s="38" t="s">
        <v>20</v>
      </c>
      <c r="P80" s="8"/>
      <c r="Q80" s="9"/>
      <c r="R80" s="9"/>
      <c r="S80" s="9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32"/>
      <c r="AM80" s="32"/>
    </row>
    <row r="81" spans="1:41" ht="28.5" customHeight="1" x14ac:dyDescent="0.25">
      <c r="A81" s="43"/>
      <c r="B81" s="46"/>
      <c r="C81" s="37"/>
      <c r="D81" s="10"/>
      <c r="E81" s="37"/>
      <c r="F81" s="37"/>
      <c r="G81" s="37"/>
      <c r="H81" s="48"/>
      <c r="I81" s="37" t="s">
        <v>96</v>
      </c>
      <c r="J81" s="37"/>
      <c r="K81" s="37" t="s">
        <v>97</v>
      </c>
      <c r="L81" s="37"/>
      <c r="M81" s="46"/>
      <c r="N81" s="37"/>
      <c r="O81" s="39"/>
      <c r="P81" s="8"/>
      <c r="Q81" s="9"/>
      <c r="R81" s="9"/>
      <c r="S81" s="9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9"/>
      <c r="AM81" s="32"/>
    </row>
    <row r="82" spans="1:41" x14ac:dyDescent="0.25">
      <c r="A82" s="44"/>
      <c r="B82" s="47"/>
      <c r="C82" s="37"/>
      <c r="D82" s="10"/>
      <c r="E82" s="37"/>
      <c r="F82" s="37"/>
      <c r="G82" s="37"/>
      <c r="H82" s="48"/>
      <c r="I82" s="10" t="s">
        <v>29</v>
      </c>
      <c r="J82" s="10" t="s">
        <v>30</v>
      </c>
      <c r="K82" s="10" t="s">
        <v>29</v>
      </c>
      <c r="L82" s="10" t="s">
        <v>30</v>
      </c>
      <c r="M82" s="47"/>
      <c r="N82" s="37"/>
      <c r="O82" s="40"/>
      <c r="P82" s="8"/>
      <c r="Q82" s="9"/>
      <c r="R82" s="9"/>
      <c r="S82" s="9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9"/>
      <c r="AM82" s="32"/>
    </row>
    <row r="83" spans="1:41" ht="28.5" customHeight="1" x14ac:dyDescent="0.25">
      <c r="A83" s="28"/>
      <c r="B83" s="12"/>
      <c r="C83" s="13"/>
      <c r="D83" s="13"/>
      <c r="E83" s="13"/>
      <c r="F83" s="13"/>
      <c r="G83" s="13"/>
      <c r="H83" s="14"/>
      <c r="I83" s="13"/>
      <c r="J83" s="13"/>
      <c r="K83" s="13"/>
      <c r="L83" s="13"/>
      <c r="M83" s="13"/>
      <c r="N83" s="13"/>
      <c r="O83" s="16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32"/>
      <c r="AM83" s="32"/>
    </row>
    <row r="84" spans="1:41" ht="20.25" customHeight="1" x14ac:dyDescent="0.25">
      <c r="A84" s="28"/>
      <c r="B84" s="12"/>
      <c r="C84" s="13"/>
      <c r="D84" s="13"/>
      <c r="E84" s="13"/>
      <c r="F84" s="13"/>
      <c r="G84" s="13"/>
      <c r="H84" s="14"/>
      <c r="I84" s="13"/>
      <c r="J84" s="13"/>
      <c r="K84" s="13"/>
      <c r="L84" s="13"/>
      <c r="M84" s="13"/>
      <c r="N84" s="13"/>
      <c r="O84" s="16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9"/>
      <c r="AM84" s="32"/>
    </row>
    <row r="85" spans="1:41" ht="29.25" customHeight="1" x14ac:dyDescent="0.25">
      <c r="A85" s="28"/>
      <c r="B85" s="12"/>
      <c r="C85" s="13"/>
      <c r="D85" s="13"/>
      <c r="E85" s="13"/>
      <c r="F85" s="13"/>
      <c r="G85" s="13"/>
      <c r="H85" s="14"/>
      <c r="I85" s="13"/>
      <c r="J85" s="13"/>
      <c r="K85" s="13"/>
      <c r="L85" s="13"/>
      <c r="M85" s="13"/>
      <c r="N85" s="13"/>
      <c r="O85" s="16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32"/>
      <c r="AM85" s="32"/>
    </row>
    <row r="86" spans="1:41" x14ac:dyDescent="0.25">
      <c r="A86" s="28"/>
      <c r="B86" s="12"/>
      <c r="C86" s="13"/>
      <c r="D86" s="13"/>
      <c r="E86" s="13"/>
      <c r="F86" s="13"/>
      <c r="G86" s="13"/>
      <c r="H86" s="14"/>
      <c r="I86" s="13"/>
      <c r="J86" s="13"/>
      <c r="K86" s="13"/>
      <c r="L86" s="13"/>
      <c r="M86" s="13"/>
      <c r="N86" s="13"/>
      <c r="O86" s="16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32"/>
      <c r="AM86" s="32"/>
    </row>
    <row r="87" spans="1:41" ht="15.75" thickBot="1" x14ac:dyDescent="0.3">
      <c r="A87" s="29"/>
      <c r="B87" s="18"/>
      <c r="C87" s="19"/>
      <c r="D87" s="19"/>
      <c r="E87" s="19"/>
      <c r="F87" s="19"/>
      <c r="G87" s="19"/>
      <c r="H87" s="20"/>
      <c r="I87" s="19"/>
      <c r="J87" s="19"/>
      <c r="K87" s="19"/>
      <c r="L87" s="19"/>
      <c r="M87" s="19"/>
      <c r="N87" s="19"/>
      <c r="O87" s="21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</row>
    <row r="88" spans="1:41" x14ac:dyDescent="0.25">
      <c r="B88" s="8"/>
      <c r="C88" s="8"/>
      <c r="D88" s="8"/>
      <c r="E88" s="8"/>
      <c r="F88" s="8"/>
      <c r="G88" s="8"/>
      <c r="H88" s="22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9"/>
      <c r="AO88" s="8"/>
    </row>
    <row r="89" spans="1:41" x14ac:dyDescent="0.25">
      <c r="B89" s="8"/>
      <c r="C89" s="8"/>
      <c r="D89" s="8"/>
      <c r="E89" s="8"/>
      <c r="F89" s="8"/>
      <c r="G89" s="8"/>
      <c r="H89" s="22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32"/>
      <c r="AO89" s="8"/>
    </row>
    <row r="90" spans="1:41" x14ac:dyDescent="0.25">
      <c r="B90" s="8"/>
      <c r="C90" s="8"/>
      <c r="D90" s="8"/>
      <c r="E90" s="8"/>
      <c r="F90" s="8"/>
      <c r="G90" s="8"/>
      <c r="H90" s="22"/>
      <c r="I90" s="8" t="s">
        <v>98</v>
      </c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32"/>
      <c r="AO90" s="8"/>
    </row>
    <row r="91" spans="1:41" x14ac:dyDescent="0.25">
      <c r="B91" s="8"/>
      <c r="C91" s="8"/>
      <c r="D91" s="8"/>
      <c r="E91" s="8"/>
      <c r="F91" s="8"/>
      <c r="G91" s="8"/>
      <c r="H91" s="22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9"/>
      <c r="AO91" s="8"/>
    </row>
    <row r="92" spans="1:41" x14ac:dyDescent="0.25">
      <c r="B92" s="8"/>
      <c r="C92" s="8"/>
      <c r="D92" s="8"/>
      <c r="E92" s="8"/>
      <c r="F92" s="8"/>
      <c r="G92" s="8"/>
      <c r="H92" s="22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9"/>
      <c r="AO92" s="8"/>
    </row>
    <row r="93" spans="1:41" x14ac:dyDescent="0.25">
      <c r="B93" s="8"/>
      <c r="C93" s="8"/>
      <c r="D93" s="8"/>
      <c r="E93" s="8"/>
      <c r="F93" s="8"/>
      <c r="G93" s="8"/>
      <c r="H93" s="22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9"/>
      <c r="AO93" s="8"/>
    </row>
    <row r="94" spans="1:41" x14ac:dyDescent="0.25">
      <c r="B94" s="8"/>
      <c r="C94" s="8"/>
      <c r="D94" s="8"/>
      <c r="E94" s="8"/>
      <c r="F94" s="8"/>
      <c r="G94" s="8"/>
      <c r="H94" s="22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9"/>
      <c r="AO94" s="8"/>
    </row>
    <row r="95" spans="1:41" x14ac:dyDescent="0.25">
      <c r="B95" s="8"/>
      <c r="C95" s="8"/>
      <c r="D95" s="8"/>
      <c r="E95" s="8"/>
      <c r="F95" s="8"/>
      <c r="G95" s="8"/>
      <c r="H95" s="22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9"/>
      <c r="AO95" s="8"/>
    </row>
  </sheetData>
  <mergeCells count="159">
    <mergeCell ref="A4:C4"/>
    <mergeCell ref="A5:C5"/>
    <mergeCell ref="A7:AD7"/>
    <mergeCell ref="A8:AD8"/>
    <mergeCell ref="A9:A11"/>
    <mergeCell ref="B9:B11"/>
    <mergeCell ref="C9:C11"/>
    <mergeCell ref="D9:D11"/>
    <mergeCell ref="E9:E11"/>
    <mergeCell ref="A3:D3"/>
    <mergeCell ref="L9:AA9"/>
    <mergeCell ref="AB9:AB11"/>
    <mergeCell ref="AC9:AC11"/>
    <mergeCell ref="AD9:AD11"/>
    <mergeCell ref="L10:M10"/>
    <mergeCell ref="N10:O10"/>
    <mergeCell ref="P10:Q10"/>
    <mergeCell ref="R10:S10"/>
    <mergeCell ref="T10:U10"/>
    <mergeCell ref="V10:W10"/>
    <mergeCell ref="H19:H21"/>
    <mergeCell ref="I19:I21"/>
    <mergeCell ref="J19:J21"/>
    <mergeCell ref="K19:K21"/>
    <mergeCell ref="L19:AA19"/>
    <mergeCell ref="AB19:AB21"/>
    <mergeCell ref="X10:Y10"/>
    <mergeCell ref="Z10:AA10"/>
    <mergeCell ref="A18:AD18"/>
    <mergeCell ref="A19:A21"/>
    <mergeCell ref="B19:B21"/>
    <mergeCell ref="C19:C21"/>
    <mergeCell ref="D19:D21"/>
    <mergeCell ref="E19:E21"/>
    <mergeCell ref="F19:F21"/>
    <mergeCell ref="G19:G21"/>
    <mergeCell ref="F9:F11"/>
    <mergeCell ref="G9:G11"/>
    <mergeCell ref="H9:H11"/>
    <mergeCell ref="I9:I11"/>
    <mergeCell ref="J9:J11"/>
    <mergeCell ref="K9:K11"/>
    <mergeCell ref="AC19:AC21"/>
    <mergeCell ref="AD19:AD21"/>
    <mergeCell ref="L20:M20"/>
    <mergeCell ref="N20:O20"/>
    <mergeCell ref="P20:Q20"/>
    <mergeCell ref="R20:S20"/>
    <mergeCell ref="T20:U20"/>
    <mergeCell ref="V20:W20"/>
    <mergeCell ref="X20:Y20"/>
    <mergeCell ref="Z20:AA20"/>
    <mergeCell ref="I35:I37"/>
    <mergeCell ref="J35:J37"/>
    <mergeCell ref="K35:K37"/>
    <mergeCell ref="L35:AA35"/>
    <mergeCell ref="AB35:AB37"/>
    <mergeCell ref="AC35:AC37"/>
    <mergeCell ref="AD27:AD28"/>
    <mergeCell ref="A34:AD34"/>
    <mergeCell ref="A35:A37"/>
    <mergeCell ref="B35:B37"/>
    <mergeCell ref="C35:C37"/>
    <mergeCell ref="D35:D37"/>
    <mergeCell ref="E35:E37"/>
    <mergeCell ref="F35:F37"/>
    <mergeCell ref="G35:G37"/>
    <mergeCell ref="H35:H37"/>
    <mergeCell ref="AD35:AD37"/>
    <mergeCell ref="L36:M36"/>
    <mergeCell ref="N36:O36"/>
    <mergeCell ref="P36:Q36"/>
    <mergeCell ref="R36:S36"/>
    <mergeCell ref="T36:U36"/>
    <mergeCell ref="V36:W36"/>
    <mergeCell ref="X36:Y36"/>
    <mergeCell ref="Z36:AA36"/>
    <mergeCell ref="AD38:AD39"/>
    <mergeCell ref="A44:AF44"/>
    <mergeCell ref="AG44:AK44"/>
    <mergeCell ref="A45:A46"/>
    <mergeCell ref="B45:B47"/>
    <mergeCell ref="C45:C47"/>
    <mergeCell ref="D45:D46"/>
    <mergeCell ref="E45:E47"/>
    <mergeCell ref="F45:F47"/>
    <mergeCell ref="G45:G47"/>
    <mergeCell ref="H45:H47"/>
    <mergeCell ref="I45:I47"/>
    <mergeCell ref="J45:J47"/>
    <mergeCell ref="K45:AF45"/>
    <mergeCell ref="AG45:AG47"/>
    <mergeCell ref="AH45:AH47"/>
    <mergeCell ref="Y46:Z46"/>
    <mergeCell ref="AA46:AB46"/>
    <mergeCell ref="AC46:AD46"/>
    <mergeCell ref="AE46:AF46"/>
    <mergeCell ref="AI45:AI47"/>
    <mergeCell ref="AJ45:AJ47"/>
    <mergeCell ref="AK45:AK47"/>
    <mergeCell ref="K46:L46"/>
    <mergeCell ref="M46:N46"/>
    <mergeCell ref="O46:P46"/>
    <mergeCell ref="Q46:R46"/>
    <mergeCell ref="S46:T46"/>
    <mergeCell ref="U46:V46"/>
    <mergeCell ref="W46:X46"/>
    <mergeCell ref="T56:T58"/>
    <mergeCell ref="U56:U58"/>
    <mergeCell ref="K57:L57"/>
    <mergeCell ref="M57:N57"/>
    <mergeCell ref="O57:P57"/>
    <mergeCell ref="R57:R58"/>
    <mergeCell ref="A55:U55"/>
    <mergeCell ref="A56:A58"/>
    <mergeCell ref="B56:B58"/>
    <mergeCell ref="C56:C58"/>
    <mergeCell ref="D56:D58"/>
    <mergeCell ref="E56:E58"/>
    <mergeCell ref="F56:F58"/>
    <mergeCell ref="G56:G58"/>
    <mergeCell ref="H56:H58"/>
    <mergeCell ref="I56:I58"/>
    <mergeCell ref="J68:J70"/>
    <mergeCell ref="K68:P68"/>
    <mergeCell ref="Q68:Q70"/>
    <mergeCell ref="R68:R70"/>
    <mergeCell ref="S68:S70"/>
    <mergeCell ref="K69:L69"/>
    <mergeCell ref="M69:N69"/>
    <mergeCell ref="O69:P69"/>
    <mergeCell ref="S57:S58"/>
    <mergeCell ref="A67:S67"/>
    <mergeCell ref="B68:B70"/>
    <mergeCell ref="C68:C70"/>
    <mergeCell ref="D68:D69"/>
    <mergeCell ref="E68:E70"/>
    <mergeCell ref="F68:F70"/>
    <mergeCell ref="G68:G70"/>
    <mergeCell ref="H68:H70"/>
    <mergeCell ref="I68:I70"/>
    <mergeCell ref="J56:J58"/>
    <mergeCell ref="K56:P56"/>
    <mergeCell ref="Q56:Q58"/>
    <mergeCell ref="R56:S56"/>
    <mergeCell ref="N80:N82"/>
    <mergeCell ref="O80:O82"/>
    <mergeCell ref="I81:J81"/>
    <mergeCell ref="K81:L81"/>
    <mergeCell ref="A79:O79"/>
    <mergeCell ref="A80:A82"/>
    <mergeCell ref="B80:B82"/>
    <mergeCell ref="C80:C82"/>
    <mergeCell ref="E80:E82"/>
    <mergeCell ref="F80:F82"/>
    <mergeCell ref="G80:G82"/>
    <mergeCell ref="H80:H82"/>
    <mergeCell ref="I80:L80"/>
    <mergeCell ref="M80:M82"/>
  </mergeCells>
  <dataValidations count="10">
    <dataValidation type="list" allowBlank="1" showInputMessage="1" showErrorMessage="1" sqref="F22:F32" xr:uid="{AF6E9096-16FA-4CEC-9848-5F7FD500ADE7}">
      <formula1>$AN$66:$AN$72</formula1>
    </dataValidation>
    <dataValidation type="list" allowBlank="1" showInputMessage="1" showErrorMessage="1" sqref="G12:G16 E83:E87" xr:uid="{84B9DE52-0A2D-440B-A36B-9494892BBF7B}">
      <formula1>$AN$51:$AN$54</formula1>
    </dataValidation>
    <dataValidation type="list" allowBlank="1" showInputMessage="1" showErrorMessage="1" sqref="K22:K32 K12:K16 K38:K42 H83:H87 J71:J77 J48:J53 J59:J65" xr:uid="{747538D8-6FE1-48E2-82C4-2583091CEE06}">
      <formula1>$AN$11:$AN$19</formula1>
    </dataValidation>
    <dataValidation type="list" allowBlank="1" showInputMessage="1" showErrorMessage="1" sqref="F38:F42" xr:uid="{5D8B87A0-49A5-4C8E-B21D-0919320591CB}">
      <formula1>$AL$81:$AL$84</formula1>
    </dataValidation>
    <dataValidation type="list" allowBlank="1" showInputMessage="1" showErrorMessage="1" sqref="G38:G42" xr:uid="{7142BBD7-9726-4646-807B-FFC110F137CE}">
      <formula1>$AL$57</formula1>
    </dataValidation>
    <dataValidation type="list" allowBlank="1" showInputMessage="1" showErrorMessage="1" sqref="G22:G32" xr:uid="{DE8C71AB-A847-4C4F-9764-0DF2224B3FC1}">
      <formula1>$AL$48:$AL$50</formula1>
    </dataValidation>
    <dataValidation type="list" allowBlank="1" showInputMessage="1" showErrorMessage="1" sqref="J12:J16 J22:J32 J38:J42 I71:I77 I48:I53 I59:I65" xr:uid="{D39CAFB2-AD2B-490C-8DB1-9E42C31B737B}">
      <formula1>$AL$9:$AL$10</formula1>
    </dataValidation>
    <dataValidation type="list" allowBlank="1" showInputMessage="1" showErrorMessage="1" sqref="F71:F77" xr:uid="{4A66FC65-287F-4554-A888-79C2C26F6796}">
      <formula1>$AL$58:$AL$59</formula1>
    </dataValidation>
    <dataValidation type="list" allowBlank="1" showInputMessage="1" showErrorMessage="1" sqref="F12:F16" xr:uid="{3A2CCDCC-10D1-4FB8-BFB0-5ACC42F79AE1}">
      <formula1>$AN$78:$AN$79</formula1>
    </dataValidation>
    <dataValidation type="list" allowBlank="1" showInputMessage="1" showErrorMessage="1" sqref="F48:F52" xr:uid="{97172D03-7325-473E-BE4D-74C38F616E9F}">
      <formula1>$AL$58:$AL$58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6EB3D221782E844819C7D2B73A38095" ma:contentTypeVersion="82" ma:contentTypeDescription="A content type to manage public (operations) IDB documents" ma:contentTypeScope="" ma:versionID="759bf0ae714ec6e102c207f52a98040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52f8e1f095e79cc5174b078fcdea54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SU-L105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Suriname</TermName>
          <TermId xmlns="http://schemas.microsoft.com/office/infopath/2007/PartnerControls">78f391d2-6a9c-4a90-96e5-b3c0fdf8e7da</TermId>
        </TermInfo>
      </Terms>
    </ic46d7e087fd4a108fb86518ca413cc6>
    <IDBDocs_x0020_Number xmlns="cdc7663a-08f0-4737-9e8c-148ce897a09c" xsi:nil="true"/>
    <Division_x0020_or_x0020_Unit xmlns="cdc7663a-08f0-4737-9e8c-148ce897a09c">SCL/SPH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Administration</TermName>
          <TermId xmlns="http://schemas.microsoft.com/office/infopath/2007/PartnerControls">751f71fd-1433-4702-a2db-ff12a4e45594</TermId>
        </TermInfo>
      </Terms>
    </e46fe2894295491da65140ffd2369f49>
    <Other_x0020_Author xmlns="cdc7663a-08f0-4737-9e8c-148ce897a09c">Pinto Masis, Diana</Other_x0020_Author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Guerra, Martha M.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 SYSTEM STRENGTHENING</TermName>
          <TermId xmlns="http://schemas.microsoft.com/office/infopath/2007/PartnerControls">98be7628-374e-4ecf-a12c-bb48b439037b</TermId>
        </TermInfo>
      </Terms>
    </b2ec7cfb18674cb8803df6b262e8b107>
    <Business_x0020_Area xmlns="cdc7663a-08f0-4737-9e8c-148ce897a09c">General Documents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135</Value>
      <Value>24</Value>
      <Value>22</Value>
      <Value>3</Value>
      <Value>70</Value>
      <Value>69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>PR-4590</Identifier>
    <Project_x0020_Number xmlns="cdc7663a-08f0-4737-9e8c-148ce897a09c">SU-L1054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HEALTH</TermName>
          <TermId xmlns="http://schemas.microsoft.com/office/infopath/2007/PartnerControls">e15154b4-8fa2-4f19-a924-5a9b44dc8218</TermId>
        </TermInfo>
      </Terms>
    </nddeef1749674d76abdbe4b239a70bc6>
    <Record_x0020_Number xmlns="cdc7663a-08f0-4737-9e8c-148ce897a09c">R0002436092</Record_x0020_Number>
    <_dlc_DocId xmlns="cdc7663a-08f0-4737-9e8c-148ce897a09c">EZSHARE-559924612-34</_dlc_DocId>
    <_dlc_DocIdUrl xmlns="cdc7663a-08f0-4737-9e8c-148ce897a09c">
      <Url>https://idbg.sharepoint.com/teams/EZ-SU-LON/SU-L1054/_layouts/15/DocIdRedir.aspx?ID=EZSHARE-559924612-34</Url>
      <Description>EZSHARE-559924612-34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74EF5043-A84B-40C2-BDAD-1DD37AABE73A}"/>
</file>

<file path=customXml/itemProps2.xml><?xml version="1.0" encoding="utf-8"?>
<ds:datastoreItem xmlns:ds="http://schemas.openxmlformats.org/officeDocument/2006/customXml" ds:itemID="{72A98B20-119E-42F6-B33E-60DA9420B240}"/>
</file>

<file path=customXml/itemProps3.xml><?xml version="1.0" encoding="utf-8"?>
<ds:datastoreItem xmlns:ds="http://schemas.openxmlformats.org/officeDocument/2006/customXml" ds:itemID="{D43630BB-EAA5-4F29-96EE-D0D46A2A6B1D}"/>
</file>

<file path=customXml/itemProps4.xml><?xml version="1.0" encoding="utf-8"?>
<ds:datastoreItem xmlns:ds="http://schemas.openxmlformats.org/officeDocument/2006/customXml" ds:itemID="{EBE691F5-BD88-487B-A634-36670FFBAC22}"/>
</file>

<file path=customXml/itemProps5.xml><?xml version="1.0" encoding="utf-8"?>
<ds:datastoreItem xmlns:ds="http://schemas.openxmlformats.org/officeDocument/2006/customXml" ds:itemID="{7EA6C42A-B15B-4661-9D60-288296495194}"/>
</file>

<file path=customXml/itemProps6.xml><?xml version="1.0" encoding="utf-8"?>
<ds:datastoreItem xmlns:ds="http://schemas.openxmlformats.org/officeDocument/2006/customXml" ds:itemID="{EAA51E93-B7CA-431A-BD75-09B99F67462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Procurement Plan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Guerra, Martha M.</dc:creator>
  <cp:keywords>link</cp:keywords>
  <cp:lastModifiedBy>Guerra, Martha M.</cp:lastModifiedBy>
  <dcterms:created xsi:type="dcterms:W3CDTF">2018-07-18T17:40:18Z</dcterms:created>
  <dcterms:modified xsi:type="dcterms:W3CDTF">2018-07-18T17:43:32Z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>135;#link|fb25c0a5-e73b-40a9-b78d-382986543672</vt:lpwstr>
  </property>
  <property fmtid="{D5CDD505-2E9C-101B-9397-08002B2CF9AE}" pid="4" name="TaxKeywordTaxHTField">
    <vt:lpwstr>link|fb25c0a5-e73b-40a9-b78d-382986543672</vt:lpwstr>
  </property>
  <property fmtid="{D5CDD505-2E9C-101B-9397-08002B2CF9AE}" pid="5" name="Series Operations IDB">
    <vt:lpwstr/>
  </property>
  <property fmtid="{D5CDD505-2E9C-101B-9397-08002B2CF9AE}" pid="6" name="Sub-Sector">
    <vt:lpwstr>70;#HEALTH SYSTEM STRENGTHENING|98be7628-374e-4ecf-a12c-bb48b439037b</vt:lpwstr>
  </property>
  <property fmtid="{D5CDD505-2E9C-101B-9397-08002B2CF9AE}" pid="7" name="Fund IDB">
    <vt:lpwstr>24;#ORC|c028a4b2-ad8b-4cf4-9cac-a2ae6a778e23</vt:lpwstr>
  </property>
  <property fmtid="{D5CDD505-2E9C-101B-9397-08002B2CF9AE}" pid="8" name="Country">
    <vt:lpwstr>22;#Suriname|78f391d2-6a9c-4a90-96e5-b3c0fdf8e7da</vt:lpwstr>
  </property>
  <property fmtid="{D5CDD505-2E9C-101B-9397-08002B2CF9AE}" pid="9" name="Sector IDB">
    <vt:lpwstr>69;#HEALTH|e15154b4-8fa2-4f19-a924-5a9b44dc8218</vt:lpwstr>
  </property>
  <property fmtid="{D5CDD505-2E9C-101B-9397-08002B2CF9AE}" pid="10" name="Function Operations IDB">
    <vt:lpwstr>3;#Project Administration|751f71fd-1433-4702-a2db-ff12a4e45594</vt:lpwstr>
  </property>
  <property fmtid="{D5CDD505-2E9C-101B-9397-08002B2CF9AE}" pid="11" name="_dlc_DocIdItemGuid">
    <vt:lpwstr>b415acc1-13e7-4cf6-ad1a-39dc89b48069</vt:lpwstr>
  </property>
  <property fmtid="{D5CDD505-2E9C-101B-9397-08002B2CF9AE}" pid="12" name="ContentTypeId">
    <vt:lpwstr>0x0101001A458A224826124E8B45B1D613300CFC00B6EB3D221782E844819C7D2B73A38095</vt:lpwstr>
  </property>
</Properties>
</file>