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15" windowWidth="15480" windowHeight="6960"/>
  </bookViews>
  <sheets>
    <sheet name="PA" sheetId="5" r:id="rId1"/>
  </sheets>
  <definedNames>
    <definedName name="_GoBack" localSheetId="0">PA!#REF!</definedName>
    <definedName name="_xlnm.Print_Area" localSheetId="0">PA!$A$1:$O$26</definedName>
  </definedNames>
  <calcPr calcId="145621"/>
  <customWorkbookViews>
    <customWorkbookView name="rcronembold - Personal View" guid="{AAB5E86F-BC57-443B-AB9F-48583C12F619}" mergeInterval="0" personalView="1" maximized="1" xWindow="1" yWindow="1" windowWidth="1276" windowHeight="802" activeSheetId="1"/>
  </customWorkbookViews>
</workbook>
</file>

<file path=xl/calcChain.xml><?xml version="1.0" encoding="utf-8"?>
<calcChain xmlns="http://schemas.openxmlformats.org/spreadsheetml/2006/main">
  <c r="J16" i="5" l="1"/>
  <c r="J19" i="5" l="1"/>
  <c r="G10" i="5" l="1"/>
  <c r="D9" i="5"/>
  <c r="J18" i="5" l="1"/>
  <c r="D21" i="5" l="1"/>
  <c r="J15" i="5"/>
  <c r="H15" i="5"/>
  <c r="J17" i="5"/>
  <c r="G17" i="5"/>
  <c r="J12" i="5" l="1"/>
  <c r="G12" i="5"/>
  <c r="J20" i="5" l="1"/>
  <c r="J11" i="5"/>
  <c r="J9" i="5"/>
  <c r="D13" i="5"/>
  <c r="D23" i="5" s="1"/>
  <c r="J8" i="5"/>
  <c r="H8" i="5"/>
  <c r="J10" i="5" l="1"/>
  <c r="G11" i="5"/>
  <c r="G9" i="5"/>
</calcChain>
</file>

<file path=xl/sharedStrings.xml><?xml version="1.0" encoding="utf-8"?>
<sst xmlns="http://schemas.openxmlformats.org/spreadsheetml/2006/main" count="105" uniqueCount="58">
  <si>
    <t>Comentarios</t>
  </si>
  <si>
    <t>Categoría y descripción del contrato de adquisiciones</t>
  </si>
  <si>
    <t>Revisión (ex-ante or           ex-post)</t>
  </si>
  <si>
    <t>Fuente de Financiamiento y porcentaje</t>
  </si>
  <si>
    <t>Fechas estimadas</t>
  </si>
  <si>
    <t>BID %</t>
  </si>
  <si>
    <t>Local / Otro %</t>
  </si>
  <si>
    <t>Publicación de Anuncio Específico de Adquisición</t>
  </si>
  <si>
    <t>Terminación del Contrato</t>
  </si>
  <si>
    <t>No</t>
  </si>
  <si>
    <t>pendiente</t>
  </si>
  <si>
    <t>BID (Monto expresado en miles de dolares)</t>
  </si>
  <si>
    <t>Local / Otro (Expresado en miles de dolares)</t>
  </si>
  <si>
    <t>Costo estimado de la Adquisición         (en miles US$)</t>
  </si>
  <si>
    <t>Terminos de Referencia</t>
  </si>
  <si>
    <t>ok</t>
  </si>
  <si>
    <t>Contraparte en logistica</t>
  </si>
  <si>
    <t>CCIN</t>
  </si>
  <si>
    <t>Período comprendido en este Plan de Adquisiciones:  Desde  febrero 2014 hasta septiembre 2015</t>
  </si>
  <si>
    <t>LPI</t>
  </si>
  <si>
    <t>ex-ante</t>
  </si>
  <si>
    <t>Incluye capacitacion de operadores</t>
  </si>
  <si>
    <t>Suministro, instalacion y puesta en marcha de 3 sistemas de generacion renovables en sistemas hibridos (300 kW)</t>
  </si>
  <si>
    <t>Estudios a diseno fina para hibridizar sistemas aislados (8)</t>
  </si>
  <si>
    <t>Suministro, instalacion y puesta en marcha  de 300 sistemas fotovoltaicos en escuelas rurales</t>
  </si>
  <si>
    <t>Suministro, y distribucion de 3000 sistemas fotovoltaicos de picolamparas</t>
  </si>
  <si>
    <t>Incluye capacitacion</t>
  </si>
  <si>
    <t>Incluye logistica de distribucion</t>
  </si>
  <si>
    <t>Talleres de difusion de eficiencia energetica y electrificacion rural</t>
  </si>
  <si>
    <t>Consultorias individuales de la Unidad Ejecutora</t>
  </si>
  <si>
    <t>SCC</t>
  </si>
  <si>
    <t>Suministro e instalacion de 300 sistemas termosolares</t>
  </si>
  <si>
    <t>Supervision y monitoreo (16 consultorias individuales, 4 consultores por 4 gestiones)</t>
  </si>
  <si>
    <t>Componente</t>
  </si>
  <si>
    <t>C1</t>
  </si>
  <si>
    <t>C2</t>
  </si>
  <si>
    <t>C3</t>
  </si>
  <si>
    <t>SERVICIOS DE CONSULTORÍA</t>
  </si>
  <si>
    <t>BIENES</t>
  </si>
  <si>
    <t>SUB TOTAL CONSULTORIA</t>
  </si>
  <si>
    <t>SUB TOTAL BIENES</t>
  </si>
  <si>
    <t>Número de Operación BO-X1013</t>
  </si>
  <si>
    <t>Programa de Electrificación Rural con Energía Renovable</t>
  </si>
  <si>
    <r>
      <t xml:space="preserve">Método de Adquisición </t>
    </r>
    <r>
      <rPr>
        <b/>
        <vertAlign val="superscript"/>
        <sz val="12"/>
        <color theme="0"/>
        <rFont val="Calibri"/>
        <family val="2"/>
        <scheme val="minor"/>
      </rPr>
      <t>2</t>
    </r>
  </si>
  <si>
    <r>
      <t xml:space="preserve">Precali-ficación </t>
    </r>
    <r>
      <rPr>
        <b/>
        <vertAlign val="superscript"/>
        <sz val="12"/>
        <color theme="0"/>
        <rFont val="Calibri"/>
        <family val="2"/>
        <scheme val="minor"/>
      </rPr>
      <t>3</t>
    </r>
    <r>
      <rPr>
        <b/>
        <sz val="12"/>
        <color theme="0"/>
        <rFont val="Calibri"/>
        <family val="2"/>
        <scheme val="minor"/>
      </rPr>
      <t xml:space="preserve">   (Si/No)</t>
    </r>
  </si>
  <si>
    <r>
      <t xml:space="preserve">Status </t>
    </r>
    <r>
      <rPr>
        <b/>
        <vertAlign val="superscript"/>
        <sz val="12"/>
        <color theme="0"/>
        <rFont val="Calibri"/>
        <family val="2"/>
        <scheme val="minor"/>
      </rPr>
      <t>4</t>
    </r>
    <r>
      <rPr>
        <b/>
        <sz val="12"/>
        <color theme="0"/>
        <rFont val="Calibri"/>
        <family val="2"/>
        <scheme val="minor"/>
      </rPr>
      <t xml:space="preserve">   (pendiente, en proceso, adjudicado, cancelado)</t>
    </r>
  </si>
  <si>
    <t>Bienes y Obras: 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 Contratación Basada en Desempeño; CPGB: Contrataciones con Prestamos Garantizados por el Banco; PSC: Participación de la Comunidad en las Contrataciones</t>
  </si>
  <si>
    <t xml:space="preserve">Firmas Consultoras: SBCC: Selección Basada en la Calidad y el Costo; SBC: Selección Basada en la Calidad; SBPF: Selección Basada en Presupuesto Fijo; SBMC: Selección Basada en el Menor Costo; SCC: Selección Basada en las Calificaciones de los Consultores, SD: Selección Directa. </t>
  </si>
  <si>
    <t>Consultores Individuales: CCIN: Selección basada en la Comparación de Calificaciones Consultor Individual Nacional; CCII: Selección basada en la Comparación de Calificaciones Consultor Individual Internacional.</t>
  </si>
  <si>
    <t>Número de Referencia</t>
  </si>
  <si>
    <t>Id Proceso</t>
  </si>
  <si>
    <t>SBCC</t>
  </si>
  <si>
    <t>En los años 2014 y 2015 la auditoria se haría de manera conjunta al préstamo 2460/BL-BO</t>
  </si>
  <si>
    <t>Auditoría Externa del Programa</t>
  </si>
  <si>
    <t>Suministro, instalacion y puesta en marcha  de 75 sistemas fotovoltaicos en postas de salud</t>
  </si>
  <si>
    <t>Evaluacion Socioeconomica Ex-post</t>
  </si>
  <si>
    <t>Se realizara antes del cierre del Programa</t>
  </si>
  <si>
    <t xml:space="preserve">Establecimiento de la Línea de Base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</si>
</sst>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theme="1"/>
      <name val="Unit-Light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0" borderId="7" xfId="0" applyFont="1" applyBorder="1"/>
    <xf numFmtId="164" fontId="4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4" fontId="7" fillId="0" borderId="0" xfId="0" applyNumberFormat="1" applyFont="1"/>
    <xf numFmtId="0" fontId="7" fillId="0" borderId="0" xfId="0" applyFont="1" applyAlignment="1">
      <alignment wrapText="1"/>
    </xf>
    <xf numFmtId="2" fontId="6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2" fontId="7" fillId="0" borderId="2" xfId="0" applyNumberFormat="1" applyFont="1" applyBorder="1" applyAlignment="1">
      <alignment vertical="top"/>
    </xf>
    <xf numFmtId="0" fontId="7" fillId="0" borderId="2" xfId="0" applyFont="1" applyBorder="1" applyAlignment="1">
      <alignment vertical="top"/>
    </xf>
    <xf numFmtId="2" fontId="7" fillId="0" borderId="2" xfId="0" applyNumberFormat="1" applyFont="1" applyFill="1" applyBorder="1" applyAlignment="1">
      <alignment vertical="top"/>
    </xf>
    <xf numFmtId="10" fontId="7" fillId="0" borderId="2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horizontal="right" vertical="top"/>
    </xf>
    <xf numFmtId="10" fontId="7" fillId="0" borderId="2" xfId="0" applyNumberFormat="1" applyFont="1" applyBorder="1" applyAlignment="1">
      <alignment vertical="top"/>
    </xf>
    <xf numFmtId="164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3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7" fillId="3" borderId="1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vertical="top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right" vertical="center" wrapText="1"/>
    </xf>
    <xf numFmtId="43" fontId="11" fillId="4" borderId="6" xfId="1" applyNumberFormat="1" applyFont="1" applyFill="1" applyBorder="1" applyAlignment="1">
      <alignment horizontal="right" vertical="center" wrapText="1"/>
    </xf>
    <xf numFmtId="2" fontId="7" fillId="0" borderId="2" xfId="0" applyNumberFormat="1" applyFont="1" applyBorder="1" applyAlignment="1">
      <alignment vertical="top" wrapText="1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164" fontId="7" fillId="0" borderId="9" xfId="0" applyNumberFormat="1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2" fontId="6" fillId="0" borderId="4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 wrapText="1"/>
    </xf>
    <xf numFmtId="2" fontId="6" fillId="0" borderId="9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Border="1" applyAlignment="1">
      <alignment horizontal="right"/>
    </xf>
    <xf numFmtId="164" fontId="7" fillId="0" borderId="0" xfId="0" applyNumberFormat="1" applyFont="1" applyBorder="1"/>
    <xf numFmtId="0" fontId="7" fillId="0" borderId="0" xfId="0" applyFont="1" applyBorder="1" applyAlignment="1">
      <alignment wrapText="1"/>
    </xf>
    <xf numFmtId="0" fontId="0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zoomScale="60" zoomScaleNormal="70" workbookViewId="0">
      <selection activeCell="E20" sqref="E20"/>
    </sheetView>
  </sheetViews>
  <sheetFormatPr defaultColWidth="9.140625" defaultRowHeight="15.75" x14ac:dyDescent="0.25"/>
  <cols>
    <col min="1" max="1" width="14.85546875" style="8" customWidth="1"/>
    <col min="2" max="2" width="10.5703125" style="8" customWidth="1"/>
    <col min="3" max="3" width="51.5703125" style="1" customWidth="1"/>
    <col min="4" max="4" width="27" style="1" customWidth="1"/>
    <col min="5" max="6" width="10.7109375" style="1" customWidth="1"/>
    <col min="7" max="7" width="18.7109375" style="1" customWidth="1"/>
    <col min="8" max="8" width="16.7109375" style="1" customWidth="1"/>
    <col min="9" max="9" width="17.140625" style="1" customWidth="1"/>
    <col min="10" max="10" width="17.5703125" style="1" customWidth="1"/>
    <col min="11" max="11" width="18.7109375" style="1" customWidth="1"/>
    <col min="12" max="12" width="17.7109375" style="6" bestFit="1" customWidth="1"/>
    <col min="13" max="13" width="16.5703125" style="1" bestFit="1" customWidth="1"/>
    <col min="14" max="14" width="18" style="1" bestFit="1" customWidth="1"/>
    <col min="15" max="15" width="25" style="1" customWidth="1"/>
    <col min="16" max="16" width="0" style="1" hidden="1" customWidth="1"/>
    <col min="17" max="17" width="25" style="1" hidden="1" customWidth="1"/>
    <col min="18" max="16384" width="9.140625" style="1"/>
  </cols>
  <sheetData>
    <row r="1" spans="1:17" x14ac:dyDescent="0.25">
      <c r="A1" s="65" t="s">
        <v>42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7"/>
    </row>
    <row r="2" spans="1:17" x14ac:dyDescent="0.25">
      <c r="A2" s="66" t="s">
        <v>41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"/>
    </row>
    <row r="3" spans="1:17" x14ac:dyDescent="0.25">
      <c r="A3" s="66" t="s">
        <v>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2"/>
    </row>
    <row r="4" spans="1:17" x14ac:dyDescent="0.25">
      <c r="A4" s="9"/>
      <c r="B4" s="9"/>
      <c r="C4" s="10"/>
      <c r="D4" s="10"/>
      <c r="E4" s="10"/>
      <c r="F4" s="10"/>
      <c r="G4" s="10"/>
      <c r="H4" s="10"/>
      <c r="I4" s="10"/>
      <c r="J4" s="10"/>
      <c r="K4" s="10"/>
      <c r="L4" s="11"/>
      <c r="M4" s="12"/>
      <c r="N4" s="10"/>
      <c r="O4" s="10"/>
      <c r="P4" s="2"/>
    </row>
    <row r="5" spans="1:17" ht="55.5" customHeight="1" x14ac:dyDescent="0.25">
      <c r="A5" s="69" t="s">
        <v>49</v>
      </c>
      <c r="B5" s="70"/>
      <c r="C5" s="67" t="s">
        <v>1</v>
      </c>
      <c r="D5" s="67" t="s">
        <v>13</v>
      </c>
      <c r="E5" s="67" t="s">
        <v>43</v>
      </c>
      <c r="F5" s="67" t="s">
        <v>2</v>
      </c>
      <c r="G5" s="67" t="s">
        <v>3</v>
      </c>
      <c r="H5" s="67"/>
      <c r="I5" s="67"/>
      <c r="J5" s="67"/>
      <c r="K5" s="67" t="s">
        <v>44</v>
      </c>
      <c r="L5" s="67" t="s">
        <v>4</v>
      </c>
      <c r="M5" s="67"/>
      <c r="N5" s="67" t="s">
        <v>45</v>
      </c>
      <c r="O5" s="67" t="s">
        <v>0</v>
      </c>
      <c r="P5" s="2"/>
      <c r="Q5" s="61" t="s">
        <v>14</v>
      </c>
    </row>
    <row r="6" spans="1:17" ht="119.25" customHeight="1" x14ac:dyDescent="0.25">
      <c r="A6" s="55" t="s">
        <v>33</v>
      </c>
      <c r="B6" s="55" t="s">
        <v>50</v>
      </c>
      <c r="C6" s="67"/>
      <c r="D6" s="67"/>
      <c r="E6" s="67"/>
      <c r="F6" s="67"/>
      <c r="G6" s="15" t="s">
        <v>11</v>
      </c>
      <c r="H6" s="15" t="s">
        <v>5</v>
      </c>
      <c r="I6" s="15" t="s">
        <v>12</v>
      </c>
      <c r="J6" s="15" t="s">
        <v>6</v>
      </c>
      <c r="K6" s="67"/>
      <c r="L6" s="16" t="s">
        <v>7</v>
      </c>
      <c r="M6" s="15" t="s">
        <v>8</v>
      </c>
      <c r="N6" s="67"/>
      <c r="O6" s="67"/>
      <c r="P6" s="2"/>
      <c r="Q6" s="61"/>
    </row>
    <row r="7" spans="1:17" ht="29.25" customHeight="1" x14ac:dyDescent="0.25">
      <c r="A7" s="62" t="s">
        <v>38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4"/>
      <c r="P7" s="2"/>
    </row>
    <row r="8" spans="1:17" s="29" customFormat="1" ht="62.25" customHeight="1" x14ac:dyDescent="0.25">
      <c r="A8" s="17" t="s">
        <v>34</v>
      </c>
      <c r="B8" s="17">
        <v>1.1000000000000001</v>
      </c>
      <c r="C8" s="18" t="s">
        <v>22</v>
      </c>
      <c r="D8" s="19">
        <v>1300</v>
      </c>
      <c r="E8" s="20" t="s">
        <v>19</v>
      </c>
      <c r="F8" s="20" t="s">
        <v>20</v>
      </c>
      <c r="G8" s="21">
        <v>1300</v>
      </c>
      <c r="H8" s="22">
        <f>+G8/D8</f>
        <v>1</v>
      </c>
      <c r="I8" s="23">
        <v>0</v>
      </c>
      <c r="J8" s="24">
        <f>+I8/D8</f>
        <v>0</v>
      </c>
      <c r="K8" s="17" t="s">
        <v>9</v>
      </c>
      <c r="L8" s="25">
        <v>41641</v>
      </c>
      <c r="M8" s="25">
        <v>43100</v>
      </c>
      <c r="N8" s="17" t="s">
        <v>10</v>
      </c>
      <c r="O8" s="26" t="s">
        <v>21</v>
      </c>
      <c r="P8" s="27"/>
      <c r="Q8" s="28"/>
    </row>
    <row r="9" spans="1:17" s="29" customFormat="1" ht="46.5" customHeight="1" x14ac:dyDescent="0.25">
      <c r="A9" s="17" t="s">
        <v>35</v>
      </c>
      <c r="B9" s="17">
        <v>2.1</v>
      </c>
      <c r="C9" s="30" t="s">
        <v>54</v>
      </c>
      <c r="D9" s="19">
        <f>2000-D10</f>
        <v>713</v>
      </c>
      <c r="E9" s="20" t="s">
        <v>19</v>
      </c>
      <c r="F9" s="20" t="s">
        <v>20</v>
      </c>
      <c r="G9" s="21">
        <f>+D9*H9</f>
        <v>713</v>
      </c>
      <c r="H9" s="22">
        <v>1</v>
      </c>
      <c r="I9" s="23">
        <v>0</v>
      </c>
      <c r="J9" s="24">
        <f t="shared" ref="J9:J11" si="0">+I9/D9</f>
        <v>0</v>
      </c>
      <c r="K9" s="17" t="s">
        <v>9</v>
      </c>
      <c r="L9" s="25">
        <v>41641</v>
      </c>
      <c r="M9" s="25">
        <v>43100</v>
      </c>
      <c r="N9" s="17" t="s">
        <v>10</v>
      </c>
      <c r="O9" s="26" t="s">
        <v>26</v>
      </c>
      <c r="P9" s="27"/>
      <c r="Q9" s="31" t="s">
        <v>15</v>
      </c>
    </row>
    <row r="10" spans="1:17" s="29" customFormat="1" ht="46.5" customHeight="1" x14ac:dyDescent="0.25">
      <c r="A10" s="17" t="s">
        <v>35</v>
      </c>
      <c r="B10" s="17">
        <v>2.2000000000000002</v>
      </c>
      <c r="C10" s="30" t="s">
        <v>24</v>
      </c>
      <c r="D10" s="19">
        <v>1287</v>
      </c>
      <c r="E10" s="20" t="s">
        <v>19</v>
      </c>
      <c r="F10" s="20" t="s">
        <v>20</v>
      </c>
      <c r="G10" s="21">
        <f>+D10</f>
        <v>1287</v>
      </c>
      <c r="H10" s="22">
        <v>1</v>
      </c>
      <c r="I10" s="23">
        <v>0</v>
      </c>
      <c r="J10" s="24">
        <f t="shared" si="0"/>
        <v>0</v>
      </c>
      <c r="K10" s="17" t="s">
        <v>9</v>
      </c>
      <c r="L10" s="25">
        <v>41641</v>
      </c>
      <c r="M10" s="25">
        <v>43100</v>
      </c>
      <c r="N10" s="17" t="s">
        <v>10</v>
      </c>
      <c r="O10" s="26" t="s">
        <v>26</v>
      </c>
      <c r="P10" s="27"/>
      <c r="Q10" s="31"/>
    </row>
    <row r="11" spans="1:17" s="29" customFormat="1" ht="45" customHeight="1" x14ac:dyDescent="0.25">
      <c r="A11" s="17" t="s">
        <v>35</v>
      </c>
      <c r="B11" s="17">
        <v>2.2999999999999998</v>
      </c>
      <c r="C11" s="30" t="s">
        <v>25</v>
      </c>
      <c r="D11" s="19">
        <v>300</v>
      </c>
      <c r="E11" s="20" t="s">
        <v>19</v>
      </c>
      <c r="F11" s="20" t="s">
        <v>20</v>
      </c>
      <c r="G11" s="21">
        <f>+D11*H11</f>
        <v>300</v>
      </c>
      <c r="H11" s="22">
        <v>1</v>
      </c>
      <c r="I11" s="23">
        <v>0</v>
      </c>
      <c r="J11" s="24">
        <f t="shared" si="0"/>
        <v>0</v>
      </c>
      <c r="K11" s="17" t="s">
        <v>9</v>
      </c>
      <c r="L11" s="25">
        <v>41641</v>
      </c>
      <c r="M11" s="25">
        <v>43100</v>
      </c>
      <c r="N11" s="17" t="s">
        <v>10</v>
      </c>
      <c r="O11" s="38" t="s">
        <v>27</v>
      </c>
      <c r="P11" s="27"/>
      <c r="Q11" s="32"/>
    </row>
    <row r="12" spans="1:17" s="29" customFormat="1" ht="45" customHeight="1" x14ac:dyDescent="0.25">
      <c r="A12" s="17" t="s">
        <v>35</v>
      </c>
      <c r="B12" s="17">
        <v>2.4</v>
      </c>
      <c r="C12" s="30" t="s">
        <v>31</v>
      </c>
      <c r="D12" s="19">
        <v>750</v>
      </c>
      <c r="E12" s="20" t="s">
        <v>19</v>
      </c>
      <c r="F12" s="20" t="s">
        <v>20</v>
      </c>
      <c r="G12" s="21">
        <f>+D12*H12</f>
        <v>750</v>
      </c>
      <c r="H12" s="22">
        <v>1</v>
      </c>
      <c r="I12" s="23">
        <v>0</v>
      </c>
      <c r="J12" s="24">
        <f t="shared" ref="J12" si="1">+I12/D12</f>
        <v>0</v>
      </c>
      <c r="K12" s="17" t="s">
        <v>9</v>
      </c>
      <c r="L12" s="25">
        <v>41641</v>
      </c>
      <c r="M12" s="25">
        <v>43100</v>
      </c>
      <c r="N12" s="17" t="s">
        <v>10</v>
      </c>
      <c r="O12" s="38" t="s">
        <v>27</v>
      </c>
      <c r="P12" s="27"/>
      <c r="Q12" s="32"/>
    </row>
    <row r="13" spans="1:17" ht="27.75" customHeight="1" x14ac:dyDescent="0.25">
      <c r="A13" s="53"/>
      <c r="B13" s="54"/>
      <c r="C13" s="36" t="s">
        <v>40</v>
      </c>
      <c r="D13" s="13">
        <f>SUM(D8:D12)</f>
        <v>4350</v>
      </c>
      <c r="E13" s="44"/>
      <c r="F13" s="45"/>
      <c r="G13" s="46"/>
      <c r="H13" s="45"/>
      <c r="I13" s="46"/>
      <c r="J13" s="45"/>
      <c r="K13" s="45"/>
      <c r="L13" s="47"/>
      <c r="M13" s="48"/>
      <c r="N13" s="45"/>
      <c r="O13" s="45"/>
      <c r="P13" s="2"/>
      <c r="Q13" s="3"/>
    </row>
    <row r="14" spans="1:17" ht="23.25" customHeight="1" x14ac:dyDescent="0.25">
      <c r="A14" s="62" t="s">
        <v>37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4"/>
      <c r="P14" s="2"/>
      <c r="Q14" s="4"/>
    </row>
    <row r="15" spans="1:17" s="29" customFormat="1" ht="48" customHeight="1" x14ac:dyDescent="0.25">
      <c r="A15" s="17" t="s">
        <v>34</v>
      </c>
      <c r="B15" s="17">
        <v>1.2</v>
      </c>
      <c r="C15" s="33" t="s">
        <v>23</v>
      </c>
      <c r="D15" s="19">
        <v>200</v>
      </c>
      <c r="E15" s="34" t="s">
        <v>30</v>
      </c>
      <c r="F15" s="20" t="s">
        <v>20</v>
      </c>
      <c r="G15" s="21">
        <v>200</v>
      </c>
      <c r="H15" s="22">
        <f>+G15/D15</f>
        <v>1</v>
      </c>
      <c r="I15" s="23">
        <v>0</v>
      </c>
      <c r="J15" s="24">
        <f>+I15/D15</f>
        <v>0</v>
      </c>
      <c r="K15" s="17" t="s">
        <v>9</v>
      </c>
      <c r="L15" s="25">
        <v>41641</v>
      </c>
      <c r="M15" s="25">
        <v>43100</v>
      </c>
      <c r="N15" s="17" t="s">
        <v>10</v>
      </c>
      <c r="O15" s="60" t="s">
        <v>16</v>
      </c>
      <c r="P15" s="27"/>
      <c r="Q15" s="28"/>
    </row>
    <row r="16" spans="1:17" s="29" customFormat="1" ht="48" customHeight="1" x14ac:dyDescent="0.25">
      <c r="A16" s="17" t="s">
        <v>35</v>
      </c>
      <c r="B16" s="17">
        <v>2.1</v>
      </c>
      <c r="C16" s="35" t="s">
        <v>57</v>
      </c>
      <c r="D16" s="19">
        <v>100</v>
      </c>
      <c r="E16" s="20" t="s">
        <v>51</v>
      </c>
      <c r="F16" s="20" t="s">
        <v>20</v>
      </c>
      <c r="G16" s="21">
        <v>100</v>
      </c>
      <c r="H16" s="22">
        <v>1</v>
      </c>
      <c r="I16" s="23">
        <v>0</v>
      </c>
      <c r="J16" s="24">
        <f t="shared" ref="J16" si="2">+I16/D16</f>
        <v>0</v>
      </c>
      <c r="K16" s="17" t="s">
        <v>9</v>
      </c>
      <c r="L16" s="25">
        <v>41641</v>
      </c>
      <c r="M16" s="25">
        <v>43100</v>
      </c>
      <c r="N16" s="17" t="s">
        <v>10</v>
      </c>
      <c r="O16" s="60"/>
      <c r="P16" s="27"/>
      <c r="Q16" s="28"/>
    </row>
    <row r="17" spans="1:17" s="29" customFormat="1" ht="45" customHeight="1" x14ac:dyDescent="0.25">
      <c r="A17" s="17" t="s">
        <v>36</v>
      </c>
      <c r="B17" s="17">
        <v>3.1</v>
      </c>
      <c r="C17" s="35" t="s">
        <v>28</v>
      </c>
      <c r="D17" s="19">
        <v>40</v>
      </c>
      <c r="E17" s="20" t="s">
        <v>17</v>
      </c>
      <c r="F17" s="20" t="s">
        <v>20</v>
      </c>
      <c r="G17" s="21">
        <f t="shared" ref="G17" si="3">+D17*H17</f>
        <v>40</v>
      </c>
      <c r="H17" s="22">
        <v>1</v>
      </c>
      <c r="I17" s="23">
        <v>0</v>
      </c>
      <c r="J17" s="24">
        <f t="shared" ref="J17:J18" si="4">+I17/D17</f>
        <v>0</v>
      </c>
      <c r="K17" s="17" t="s">
        <v>9</v>
      </c>
      <c r="L17" s="25">
        <v>41641</v>
      </c>
      <c r="M17" s="25">
        <v>43100</v>
      </c>
      <c r="N17" s="17" t="s">
        <v>10</v>
      </c>
      <c r="O17" s="60"/>
      <c r="P17" s="27"/>
      <c r="Q17" s="28"/>
    </row>
    <row r="18" spans="1:17" s="29" customFormat="1" ht="58.5" customHeight="1" x14ac:dyDescent="0.25">
      <c r="A18" s="17" t="s">
        <v>36</v>
      </c>
      <c r="B18" s="17">
        <v>3.2</v>
      </c>
      <c r="C18" s="35" t="s">
        <v>32</v>
      </c>
      <c r="D18" s="19">
        <v>400</v>
      </c>
      <c r="E18" s="20" t="s">
        <v>17</v>
      </c>
      <c r="F18" s="20" t="s">
        <v>20</v>
      </c>
      <c r="G18" s="21">
        <v>400</v>
      </c>
      <c r="H18" s="22">
        <v>1</v>
      </c>
      <c r="I18" s="23">
        <v>0</v>
      </c>
      <c r="J18" s="24">
        <f t="shared" si="4"/>
        <v>0</v>
      </c>
      <c r="K18" s="17" t="s">
        <v>9</v>
      </c>
      <c r="L18" s="25">
        <v>41641</v>
      </c>
      <c r="M18" s="25">
        <v>43100</v>
      </c>
      <c r="N18" s="17" t="s">
        <v>10</v>
      </c>
      <c r="O18" s="60" t="s">
        <v>29</v>
      </c>
      <c r="P18" s="27"/>
      <c r="Q18" s="28"/>
    </row>
    <row r="19" spans="1:17" s="29" customFormat="1" ht="58.5" customHeight="1" x14ac:dyDescent="0.25">
      <c r="A19" s="17" t="s">
        <v>36</v>
      </c>
      <c r="B19" s="17">
        <v>3.3</v>
      </c>
      <c r="C19" s="35" t="s">
        <v>55</v>
      </c>
      <c r="D19" s="19">
        <v>30</v>
      </c>
      <c r="E19" s="20" t="s">
        <v>17</v>
      </c>
      <c r="F19" s="20" t="s">
        <v>20</v>
      </c>
      <c r="G19" s="21">
        <v>30</v>
      </c>
      <c r="H19" s="22">
        <v>1</v>
      </c>
      <c r="I19" s="23">
        <v>0</v>
      </c>
      <c r="J19" s="24">
        <f t="shared" ref="J19" si="5">+I19/D19</f>
        <v>0</v>
      </c>
      <c r="K19" s="17" t="s">
        <v>9</v>
      </c>
      <c r="L19" s="25">
        <v>42917</v>
      </c>
      <c r="M19" s="25">
        <v>43100</v>
      </c>
      <c r="N19" s="17" t="s">
        <v>10</v>
      </c>
      <c r="O19" s="60" t="s">
        <v>56</v>
      </c>
      <c r="P19" s="27"/>
      <c r="Q19" s="28"/>
    </row>
    <row r="20" spans="1:17" s="29" customFormat="1" ht="66" customHeight="1" x14ac:dyDescent="0.25">
      <c r="A20" s="17" t="s">
        <v>36</v>
      </c>
      <c r="B20" s="17">
        <v>3.4</v>
      </c>
      <c r="C20" s="35" t="s">
        <v>53</v>
      </c>
      <c r="D20" s="19">
        <v>10</v>
      </c>
      <c r="E20" s="20" t="s">
        <v>51</v>
      </c>
      <c r="F20" s="20" t="s">
        <v>20</v>
      </c>
      <c r="G20" s="21">
        <v>400</v>
      </c>
      <c r="H20" s="22">
        <v>1</v>
      </c>
      <c r="I20" s="23">
        <v>0</v>
      </c>
      <c r="J20" s="24">
        <f t="shared" ref="J20" si="6">+I20/D20</f>
        <v>0</v>
      </c>
      <c r="K20" s="17" t="s">
        <v>9</v>
      </c>
      <c r="L20" s="25">
        <v>41641</v>
      </c>
      <c r="M20" s="25">
        <v>43100</v>
      </c>
      <c r="N20" s="17" t="s">
        <v>10</v>
      </c>
      <c r="O20" s="60" t="s">
        <v>52</v>
      </c>
      <c r="P20" s="27"/>
      <c r="Q20" s="28"/>
    </row>
    <row r="21" spans="1:17" ht="21.75" customHeight="1" x14ac:dyDescent="0.25">
      <c r="A21" s="52"/>
      <c r="B21" s="51"/>
      <c r="C21" s="36" t="s">
        <v>39</v>
      </c>
      <c r="D21" s="13">
        <f>SUM(D15:D20)</f>
        <v>780</v>
      </c>
      <c r="E21" s="39"/>
      <c r="F21" s="40"/>
      <c r="G21" s="41"/>
      <c r="H21" s="40"/>
      <c r="I21" s="41"/>
      <c r="J21" s="40"/>
      <c r="K21" s="40"/>
      <c r="L21" s="42"/>
      <c r="M21" s="43"/>
      <c r="N21" s="40"/>
      <c r="O21" s="40"/>
      <c r="P21" s="2"/>
      <c r="Q21" s="3"/>
    </row>
    <row r="22" spans="1:17" ht="2.25" customHeight="1" x14ac:dyDescent="0.25">
      <c r="A22" s="14"/>
      <c r="B22" s="14"/>
      <c r="C22" s="50"/>
      <c r="D22" s="49"/>
      <c r="E22" s="56"/>
      <c r="F22" s="56"/>
      <c r="G22" s="57"/>
      <c r="H22" s="56"/>
      <c r="I22" s="56"/>
      <c r="J22" s="56"/>
      <c r="K22" s="56"/>
      <c r="L22" s="58"/>
      <c r="M22" s="59"/>
      <c r="N22" s="56"/>
      <c r="O22" s="56"/>
      <c r="P22" s="2"/>
      <c r="Q22" s="5"/>
    </row>
    <row r="23" spans="1:17" ht="35.25" customHeight="1" thickBot="1" x14ac:dyDescent="0.3">
      <c r="A23" s="14"/>
      <c r="B23" s="14"/>
      <c r="C23" s="59"/>
      <c r="D23" s="37">
        <f>D13+D21</f>
        <v>5130</v>
      </c>
      <c r="E23" s="56"/>
      <c r="F23" s="56"/>
      <c r="G23" s="56"/>
      <c r="H23" s="56"/>
      <c r="I23" s="56"/>
      <c r="J23" s="56"/>
      <c r="K23" s="56"/>
      <c r="L23" s="58"/>
      <c r="M23" s="59"/>
      <c r="N23" s="56"/>
      <c r="O23" s="56"/>
      <c r="P23" s="2"/>
      <c r="Q23" s="5"/>
    </row>
    <row r="24" spans="1:17" ht="40.5" customHeight="1" x14ac:dyDescent="0.25">
      <c r="A24" s="68" t="s">
        <v>46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7" ht="17.25" customHeight="1" x14ac:dyDescent="0.25">
      <c r="A25" s="68" t="s">
        <v>47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7" ht="17.25" customHeight="1" x14ac:dyDescent="0.25">
      <c r="A26" s="68" t="s">
        <v>48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7" x14ac:dyDescent="0.25">
      <c r="A27" s="9"/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1"/>
      <c r="M27" s="10"/>
      <c r="N27" s="10"/>
      <c r="O27" s="10"/>
    </row>
  </sheetData>
  <mergeCells count="19">
    <mergeCell ref="A26:O26"/>
    <mergeCell ref="A5:B5"/>
    <mergeCell ref="A14:O14"/>
    <mergeCell ref="A24:O24"/>
    <mergeCell ref="A25:O25"/>
    <mergeCell ref="O5:O6"/>
    <mergeCell ref="Q5:Q6"/>
    <mergeCell ref="A7:O7"/>
    <mergeCell ref="A1:O1"/>
    <mergeCell ref="A2:O2"/>
    <mergeCell ref="A3:O3"/>
    <mergeCell ref="C5:C6"/>
    <mergeCell ref="D5:D6"/>
    <mergeCell ref="E5:E6"/>
    <mergeCell ref="F5:F6"/>
    <mergeCell ref="G5:J5"/>
    <mergeCell ref="K5:K6"/>
    <mergeCell ref="L5:M5"/>
    <mergeCell ref="N5:N6"/>
  </mergeCells>
  <printOptions horizontalCentered="1" verticalCentered="1"/>
  <pageMargins left="0.24" right="0.24" top="0.75" bottom="0.75" header="0.3" footer="0.3"/>
  <pageSetup scale="45" orientation="landscape" r:id="rId1"/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28d57614af468b43995be6ab741f33c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f030eb203ca362cf5a8997bcd04b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Abstract xmlns="cdc7663a-08f0-4737-9e8c-148ce897a09c" xsi:nil="true"/>
    <Record_x0020_Number xmlns="cdc7663a-08f0-4737-9e8c-148ce897a09c" xsi:nil="true"/>
    <Disclosure_x0020_Activity xmlns="cdc7663a-08f0-4737-9e8c-148ce897a09c">Procurement Plan</Disclosure_x0020_Activity>
    <Region xmlns="cdc7663a-08f0-4737-9e8c-148ce897a09c" xsi:nil="true"/>
    <Division_x0020_or_x0020_Unit xmlns="cdc7663a-08f0-4737-9e8c-148ce897a09c">INE/ENE</Division_x0020_or_x0020_Unit>
    <Other_x0020_Author xmlns="cdc7663a-08f0-4737-9e8c-148ce897a09c" xsi:nil="true"/>
    <Key_x0020_Document xmlns="cdc7663a-08f0-4737-9e8c-148ce897a09c">false</Key_x0020_Document>
    <IDBDocs_x0020_Number xmlns="cdc7663a-08f0-4737-9e8c-148ce897a09c">37877810</IDBDocs_x0020_Number>
    <Publication_x0020_Type xmlns="cdc7663a-08f0-4737-9e8c-148ce897a09c" xsi:nil="true"/>
    <Document_x0020_Author xmlns="cdc7663a-08f0-4737-9e8c-148ce897a09c">eSourcing</Document_x0020_Author>
    <Operation_x0020_Type xmlns="cdc7663a-08f0-4737-9e8c-148ce897a09c" xsi:nil="true"/>
    <TaxCatchAll xmlns="cdc7663a-08f0-4737-9e8c-148ce897a09c">
      <Value>34</Value>
      <Value>81</Value>
    </TaxCatchAll>
    <Issue_x0020_Date xmlns="cdc7663a-08f0-4737-9e8c-148ce897a09c" xsi:nil="true"/>
    <Fiscal_x0020_Year_x0020_IDB xmlns="cdc7663a-08f0-4737-9e8c-148ce897a09c">2013</Fiscal_x0020_Year_x0020_IDB>
    <TaxKeywordTaxHTField xmlns="cdc7663a-08f0-4737-9e8c-148ce897a09c">
      <Terms xmlns="http://schemas.microsoft.com/office/infopath/2007/PartnerControls"/>
    </TaxKeywordTaxHTField>
    <Project_x0020_Number xmlns="cdc7663a-08f0-4737-9e8c-148ce897a09c">N/A</Project_x0020_Number>
    <Package_x0020_Code xmlns="cdc7663a-08f0-4737-9e8c-148ce897a09c" xsi:nil="true"/>
    <Migration_x0020_Info xmlns="cdc7663a-08f0-4737-9e8c-148ce897a09c">&lt;Data&gt;&lt;APPLICATION&gt;MS EXCEL&lt;/APPLICATION&gt;&lt;STAGE_CODE&gt;PA&lt;/STAGE_CODE&gt;&lt;USER_STAGE&gt;Procurement Plan&lt;/USER_STAGE&gt;&lt;PD_OBJ_TYPE&gt;0&lt;/PD_OBJ_TYPE&gt;&lt;MAKERECORD&gt;N&lt;/MAKERECORD&gt;&lt;/Data&gt;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Webtopic xmlns="cdc7663a-08f0-4737-9e8c-148ce897a09c">Electricity;Energy</Webtopic>
    <Publishing_x0020_House xmlns="cdc7663a-08f0-4737-9e8c-148ce897a09c" xsi:nil="true"/>
    <Identifier xmlns="cdc7663a-08f0-4737-9e8c-148ce897a09c">BO-X1013 Plan de Adquisiciones Completo FULL DOC</Identifier>
    <Disclosed xmlns="cdc7663a-08f0-4737-9e8c-148ce897a09c">false</Disclosed>
    <KP_x0020_Topics xmlns="cdc7663a-08f0-4737-9e8c-148ce897a09c" xsi:nil="true"/>
    <Document_x0020_Language_x0020_IDB xmlns="cdc7663a-08f0-4737-9e8c-148ce897a09c">Spanish</Document_x0020_Language_x0020_IDB>
    <Phase xmlns="cdc7663a-08f0-4737-9e8c-148ce897a09c" xsi:nil="true"/>
    <Editor1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578942E-2C9B-469F-BFF5-A10702153EFE}"/>
</file>

<file path=customXml/itemProps2.xml><?xml version="1.0" encoding="utf-8"?>
<ds:datastoreItem xmlns:ds="http://schemas.openxmlformats.org/officeDocument/2006/customXml" ds:itemID="{FC123EE7-814D-4363-99AF-1597FB5C2437}"/>
</file>

<file path=customXml/itemProps3.xml><?xml version="1.0" encoding="utf-8"?>
<ds:datastoreItem xmlns:ds="http://schemas.openxmlformats.org/officeDocument/2006/customXml" ds:itemID="{6CB2CE1D-B7B8-4ADE-879F-065B3D5D068B}"/>
</file>

<file path=customXml/itemProps4.xml><?xml version="1.0" encoding="utf-8"?>
<ds:datastoreItem xmlns:ds="http://schemas.openxmlformats.org/officeDocument/2006/customXml" ds:itemID="{9C039DCF-1CCC-44CD-A378-F254AF028B05}"/>
</file>

<file path=customXml/itemProps5.xml><?xml version="1.0" encoding="utf-8"?>
<ds:datastoreItem xmlns:ds="http://schemas.openxmlformats.org/officeDocument/2006/customXml" ds:itemID="{0D199A26-42C0-4289-B529-E2776E3FDD6A}"/>
</file>

<file path=customXml/itemProps6.xml><?xml version="1.0" encoding="utf-8"?>
<ds:datastoreItem xmlns:ds="http://schemas.openxmlformats.org/officeDocument/2006/customXml" ds:itemID="{7AEE695B-7255-4DD5-9525-109537E6F7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BO-X1013_Plan_de_Adquisiciones_Completo</dc:title>
  <dc:creator>jcossio</dc:creator>
  <cp:keywords/>
  <cp:lastModifiedBy>Arturo D. Alarcon Rodriguez</cp:lastModifiedBy>
  <cp:lastPrinted>2013-06-28T20:25:35Z</cp:lastPrinted>
  <dcterms:created xsi:type="dcterms:W3CDTF">2010-06-08T22:33:02Z</dcterms:created>
  <dcterms:modified xsi:type="dcterms:W3CDTF">2014-08-11T19:08:15Z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0x0101001A458A224826124E8B45B1D613300CFC00BCF8896E1841C842949D0F901AA0D771</vt:lpwstr>
  </property>
  <property fmtid="{D5CDD505-2E9C-101B-9397-08002B2CF9AE}" pid="5" name="Series Operations IDB">
    <vt:lpwstr/>
  </property>
  <property fmtid="{D5CDD505-2E9C-101B-9397-08002B2CF9AE}" pid="6" name="Sub-Sector">
    <vt:lpwstr/>
  </property>
  <property fmtid="{D5CDD505-2E9C-101B-9397-08002B2CF9AE}" pid="7" name="Country">
    <vt:lpwstr>34;#Bolivia|6445a937-aea4-4907-9f24-bff96a7c61c8</vt:lpwstr>
  </property>
  <property fmtid="{D5CDD505-2E9C-101B-9397-08002B2CF9AE}" pid="8" name="Fund IDB">
    <vt:lpwstr/>
  </property>
  <property fmtid="{D5CDD505-2E9C-101B-9397-08002B2CF9AE}" pid="9" name="Series_x0020_Operations_x0020_IDB">
    <vt:lpwstr/>
  </property>
  <property fmtid="{D5CDD505-2E9C-101B-9397-08002B2CF9AE}" pid="10" name="To:">
    <vt:lpwstr/>
  </property>
  <property fmtid="{D5CDD505-2E9C-101B-9397-08002B2CF9AE}" pid="11" name="From:">
    <vt:lpwstr/>
  </property>
  <property fmtid="{D5CDD505-2E9C-101B-9397-08002B2CF9AE}" pid="12" name="Sector IDB">
    <vt:lpwstr/>
  </property>
  <property fmtid="{D5CDD505-2E9C-101B-9397-08002B2CF9AE}" pid="13" name="Function Operations IDB">
    <vt:lpwstr>81;#IDBDocs|cca77002-e150-4b2d-ab1f-1d7a7cdcae16</vt:lpwstr>
  </property>
</Properties>
</file>