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9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c\Desktop\post-QRR (EC-T1389)\"/>
    </mc:Choice>
  </mc:AlternateContent>
  <xr:revisionPtr revIDLastSave="0" documentId="5_{6ECBABB9-6E28-4294-AA06-6BBCE8E1A736}" xr6:coauthVersionLast="37" xr6:coauthVersionMax="37" xr10:uidLastSave="{00000000-0000-0000-0000-000000000000}"/>
  <bookViews>
    <workbookView xWindow="0" yWindow="0" windowWidth="20640" windowHeight="8400" xr2:uid="{00000000-000D-0000-FFFF-FFFF00000000}"/>
  </bookViews>
  <sheets>
    <sheet name="Sheet1" sheetId="1" r:id="rId1"/>
  </sheets>
  <definedNames>
    <definedName name="_xlnm.Print_Area" localSheetId="0">Sheet1!$A$1:$O$28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14" i="1"/>
  <c r="H15" i="1"/>
  <c r="H16" i="1"/>
  <c r="H17" i="1"/>
  <c r="H13" i="1"/>
  <c r="J22" i="1"/>
  <c r="H22" i="1"/>
  <c r="E22" i="1"/>
  <c r="I14" i="1"/>
  <c r="I13" i="1"/>
  <c r="I16" i="1"/>
  <c r="I15" i="1"/>
  <c r="I17" i="1"/>
</calcChain>
</file>

<file path=xl/sharedStrings.xml><?xml version="1.0" encoding="utf-8"?>
<sst xmlns="http://schemas.openxmlformats.org/spreadsheetml/2006/main" count="114" uniqueCount="78">
  <si>
    <t>Banco Interamericano de Desarrollo</t>
  </si>
  <si>
    <t>ORP/GCM</t>
  </si>
  <si>
    <t>PLAN DE ADQUISICIONES PARA OPERACIONES EJECUTADAS POR EL BANCO</t>
  </si>
  <si>
    <t>País: ECUADOR</t>
  </si>
  <si>
    <t>Agencia Ejecutora:  IDB</t>
  </si>
  <si>
    <t>UBR:</t>
  </si>
  <si>
    <t>Número de Proyecto: EC-T1389</t>
  </si>
  <si>
    <t>Nombre del Proyecto: Mejorando el Espacio Fiscal para la Inversión Pública</t>
  </si>
  <si>
    <r>
      <t>Periodo cubierto por el Plan: 24</t>
    </r>
    <r>
      <rPr>
        <sz val="10"/>
        <color theme="1"/>
        <rFont val="Calibri"/>
        <family val="2"/>
        <scheme val="minor"/>
      </rPr>
      <t xml:space="preserve">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</si>
  <si>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</si>
  <si>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</si>
  <si>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</si>
  <si>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</si>
  <si>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</si>
  <si>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</si>
  <si>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</si>
  <si>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</si>
  <si>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</si>
  <si>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</si>
  <si>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</si>
  <si>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</si>
  <si>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</si>
  <si>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</si>
  <si>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</si>
  <si>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</si>
  <si>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</si>
  <si>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</si>
  <si>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</si>
  <si>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</si>
  <si>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</si>
  <si>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</si>
  <si>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</si>
  <si>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</si>
  <si>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</si>
  <si>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</si>
  <si>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</si>
  <si>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</si>
  <si>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 xml:space="preserve">Elaboración de un modelo de Gestión Institucional del Programa APP en el MEF y Secretaria Nacional de Planificación y Desarrollo (SENPLADES). </t>
  </si>
  <si>
    <t>SCS</t>
  </si>
  <si>
    <t>Suma Alzada</t>
  </si>
  <si>
    <t>Octubre 2018</t>
  </si>
  <si>
    <t>18 meses</t>
  </si>
  <si>
    <t>La CT licitará un solo contrato a una firma consultora.</t>
  </si>
  <si>
    <t>Shopping</t>
  </si>
  <si>
    <t>Componente 2</t>
  </si>
  <si>
    <t xml:space="preserve">Elaboración de un documento para el Fortalecimiento del marco Normativo y Metodológico. </t>
  </si>
  <si>
    <t>Least-Cost Selection</t>
  </si>
  <si>
    <t>Componente 3</t>
  </si>
  <si>
    <t>Revisión de la política tarifaria de los sectores de electricidad y transporte vial</t>
  </si>
  <si>
    <t>Quality and Cost Based Selection</t>
  </si>
  <si>
    <t>Componente 4</t>
  </si>
  <si>
    <t xml:space="preserve">Capacitación técnica en APP </t>
  </si>
  <si>
    <t>Selection under a Fixed Budget</t>
  </si>
  <si>
    <t>Componente 5</t>
  </si>
  <si>
    <t>Diseminación de los resultados y actividades de la CT y Evaluación de las actividades.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</si>
  <si>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</si>
  <si>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</si>
  <si>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</si>
  <si>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</si>
  <si>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</si>
  <si>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</si>
  <si>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</si>
  <si>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</si>
  <si>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</si>
  <si>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</si>
  <si>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</si>
  <si>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</si>
  <si>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</si>
  <si>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</si>
  <si>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</si>
  <si>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B. Bienes (2)(iii)</t>
  </si>
  <si>
    <t>CCI</t>
  </si>
  <si>
    <t>Convenio Marco</t>
  </si>
  <si>
    <t>C. Servicio de no Consultoría</t>
  </si>
  <si>
    <t>Bienes incluidos en RFP de Firma Consultora</t>
  </si>
  <si>
    <t>Compra Corporativa      (GN-2303)</t>
  </si>
  <si>
    <t>SCI</t>
  </si>
  <si>
    <t xml:space="preserve">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</si>
</sst>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7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Border="1" applyAlignment="1">
      <alignment vertical="center" wrapText="1"/>
    </xf>
    <xf numFmtId="0" fontId="7" fillId="0" borderId="21" xfId="3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horizontal="left"/>
    </xf>
    <xf numFmtId="164" fontId="9" fillId="0" borderId="0" xfId="2" applyNumberFormat="1" applyFont="1" applyAlignment="1">
      <alignment horizontal="left"/>
    </xf>
    <xf numFmtId="9" fontId="9" fillId="0" borderId="0" xfId="2" applyFont="1" applyAlignment="1">
      <alignment horizontal="left"/>
    </xf>
    <xf numFmtId="0" fontId="0" fillId="4" borderId="0" xfId="0" applyFill="1"/>
    <xf numFmtId="0" fontId="0" fillId="4" borderId="5" xfId="0" applyFill="1" applyBorder="1"/>
    <xf numFmtId="0" fontId="8" fillId="0" borderId="0" xfId="0" applyFont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/>
    <xf numFmtId="0" fontId="1" fillId="0" borderId="0" xfId="0" applyFont="1"/>
    <xf numFmtId="9" fontId="1" fillId="0" borderId="0" xfId="2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8" xfId="1" applyNumberFormat="1" applyFont="1" applyBorder="1" applyAlignment="1">
      <alignment horizontal="left"/>
    </xf>
    <xf numFmtId="164" fontId="9" fillId="0" borderId="28" xfId="2" applyNumberFormat="1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9" fontId="9" fillId="0" borderId="28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9" fillId="0" borderId="31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3" fillId="0" borderId="27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topLeftCell="A4" zoomScale="70" zoomScaleNormal="70" workbookViewId="0" xr3:uid="{AEA406A1-0E4B-5B11-9CD5-51D6E497D94C}">
      <selection activeCell="G44" sqref="G44"/>
    </sheetView>
  </sheetViews>
  <sheetFormatPr defaultRowHeight="15" outlineLevelRow="1"/>
  <cols>
    <col min="1" max="1" width="21.140625" customWidth="1"/>
    <col min="2" max="2" width="23.5703125" customWidth="1"/>
    <col min="3" max="3" width="20.42578125" customWidth="1"/>
    <col min="4" max="4" width="45.85546875" customWidth="1"/>
    <col min="5" max="5" width="16.7109375" customWidth="1"/>
    <col min="6" max="6" width="13.28515625" customWidth="1"/>
    <col min="7" max="7" width="17.42578125" customWidth="1"/>
    <col min="8" max="8" width="13.140625" customWidth="1"/>
    <col min="9" max="9" width="7.85546875" style="1" customWidth="1"/>
    <col min="10" max="10" width="13.140625" customWidth="1"/>
    <col min="11" max="11" width="10.42578125" style="2" customWidth="1"/>
    <col min="12" max="12" width="13.7109375" customWidth="1"/>
    <col min="13" max="13" width="17.140625" customWidth="1"/>
    <col min="14" max="14" width="13.7109375" customWidth="1"/>
    <col min="15" max="15" width="45.28515625" customWidth="1"/>
    <col min="18" max="18" width="9" customWidth="1"/>
    <col min="19" max="19" width="0.42578125" hidden="1" customWidth="1"/>
  </cols>
  <sheetData>
    <row r="1" spans="1:21" ht="14.65" customHeight="1">
      <c r="A1" s="51"/>
      <c r="B1" s="51"/>
      <c r="C1" s="51"/>
      <c r="D1" s="51"/>
      <c r="E1" s="51"/>
      <c r="F1" s="51"/>
      <c r="G1" s="51"/>
      <c r="H1" s="51"/>
      <c r="I1" s="52"/>
      <c r="J1" s="51"/>
      <c r="K1" s="53"/>
      <c r="L1" s="51"/>
      <c r="M1" s="51" t="s">
        <v>0</v>
      </c>
      <c r="N1" s="51"/>
      <c r="O1" s="51"/>
    </row>
    <row r="2" spans="1:21" ht="14.65" customHeight="1">
      <c r="A2" s="51"/>
      <c r="B2" s="51"/>
      <c r="C2" s="51"/>
      <c r="D2" s="51"/>
      <c r="E2" s="51"/>
      <c r="F2" s="51"/>
      <c r="G2" s="51"/>
      <c r="H2" s="51"/>
      <c r="I2" s="52"/>
      <c r="J2" s="51"/>
      <c r="K2" s="53"/>
      <c r="L2" s="51"/>
      <c r="M2" s="51" t="s">
        <v>1</v>
      </c>
      <c r="N2" s="51"/>
      <c r="O2" s="51"/>
    </row>
    <row r="3" spans="1:21" ht="9" customHeight="1" thickBot="1">
      <c r="A3" s="51"/>
      <c r="B3" s="51"/>
      <c r="C3" s="51"/>
      <c r="D3" s="51"/>
      <c r="E3" s="51"/>
      <c r="F3" s="51"/>
      <c r="G3" s="51"/>
      <c r="H3" s="51"/>
      <c r="I3" s="52"/>
      <c r="J3" s="51"/>
      <c r="K3" s="53"/>
      <c r="L3" s="51"/>
      <c r="M3" s="51"/>
      <c r="N3" s="51"/>
      <c r="O3" s="51"/>
    </row>
    <row r="4" spans="1:21" ht="24.75" customHeight="1">
      <c r="A4" s="54" t="s">
        <v>2</v>
      </c>
      <c r="B4" s="55"/>
      <c r="C4" s="55"/>
      <c r="D4" s="55"/>
      <c r="E4" s="55"/>
      <c r="F4" s="55"/>
      <c r="G4" s="55"/>
      <c r="H4" s="55"/>
      <c r="I4" s="56"/>
      <c r="J4" s="55"/>
      <c r="K4" s="57"/>
      <c r="L4" s="55"/>
      <c r="M4" s="55"/>
      <c r="N4" s="55"/>
      <c r="O4" s="58"/>
      <c r="P4" s="3"/>
      <c r="Q4" s="3"/>
      <c r="R4" s="3"/>
      <c r="S4" s="3"/>
      <c r="T4" s="3"/>
      <c r="U4" s="3"/>
    </row>
    <row r="5" spans="1:21" ht="14.65" customHeight="1">
      <c r="A5" s="91" t="s">
        <v>3</v>
      </c>
      <c r="B5" s="92"/>
      <c r="C5" s="92"/>
      <c r="D5" s="92"/>
      <c r="E5" s="92"/>
      <c r="F5" s="93"/>
      <c r="G5" s="96" t="s">
        <v>4</v>
      </c>
      <c r="H5" s="96"/>
      <c r="I5" s="96"/>
      <c r="J5" s="96"/>
      <c r="K5" s="96"/>
      <c r="L5" s="96"/>
      <c r="M5" s="96"/>
      <c r="N5" s="97"/>
      <c r="O5" s="19" t="s">
        <v>5</v>
      </c>
    </row>
    <row r="6" spans="1:21" ht="15" customHeight="1">
      <c r="A6" s="91" t="s">
        <v>6</v>
      </c>
      <c r="B6" s="92"/>
      <c r="C6" s="92"/>
      <c r="D6" s="92"/>
      <c r="E6" s="93"/>
      <c r="F6" s="94" t="s">
        <v>7</v>
      </c>
      <c r="G6" s="92"/>
      <c r="H6" s="92"/>
      <c r="I6" s="92"/>
      <c r="J6" s="92"/>
      <c r="K6" s="92"/>
      <c r="L6" s="92"/>
      <c r="M6" s="92"/>
      <c r="N6" s="92"/>
      <c r="O6" s="95"/>
    </row>
    <row r="7" spans="1:21" ht="20.25" customHeight="1" thickBot="1">
      <c r="A7" s="80" t="s">
        <v>8</v>
      </c>
      <c r="B7" s="81"/>
      <c r="C7" s="81"/>
      <c r="D7" s="81"/>
      <c r="E7" s="82"/>
      <c r="F7" s="81" t="s">
        <v>9</v>
      </c>
      <c r="G7" s="81"/>
      <c r="H7" s="59">
        <v>200000</v>
      </c>
      <c r="I7" s="60"/>
      <c r="J7" s="61"/>
      <c r="K7" s="62"/>
      <c r="L7" s="61"/>
      <c r="M7" s="61"/>
      <c r="N7" s="61"/>
      <c r="O7" s="63"/>
    </row>
    <row r="8" spans="1:21" ht="4.7" customHeight="1">
      <c r="A8" s="64"/>
      <c r="B8" s="51"/>
      <c r="C8" s="51"/>
      <c r="D8" s="51"/>
      <c r="E8" s="51"/>
      <c r="F8" s="51"/>
      <c r="G8" s="51"/>
      <c r="H8" s="51"/>
      <c r="I8" s="52"/>
      <c r="J8" s="51"/>
      <c r="K8" s="53"/>
      <c r="L8" s="51"/>
      <c r="M8" s="51"/>
      <c r="N8" s="51"/>
      <c r="O8" s="65"/>
    </row>
    <row r="9" spans="1:21" ht="39" customHeight="1">
      <c r="A9" s="104" t="s">
        <v>10</v>
      </c>
      <c r="B9" s="85" t="s">
        <v>11</v>
      </c>
      <c r="C9" s="85" t="s">
        <v>12</v>
      </c>
      <c r="D9" s="85" t="s">
        <v>13</v>
      </c>
      <c r="E9" s="85" t="s">
        <v>14</v>
      </c>
      <c r="F9" s="85" t="s">
        <v>15</v>
      </c>
      <c r="G9" s="85" t="s">
        <v>16</v>
      </c>
      <c r="H9" s="101" t="s">
        <v>17</v>
      </c>
      <c r="I9" s="102"/>
      <c r="J9" s="102"/>
      <c r="K9" s="103"/>
      <c r="L9" s="85" t="s">
        <v>18</v>
      </c>
      <c r="M9" s="85" t="s">
        <v>19</v>
      </c>
      <c r="N9" s="85" t="s">
        <v>20</v>
      </c>
      <c r="O9" s="99" t="s">
        <v>21</v>
      </c>
    </row>
    <row r="10" spans="1:21" ht="28.5" customHeight="1" thickBot="1">
      <c r="A10" s="105"/>
      <c r="B10" s="86"/>
      <c r="C10" s="86"/>
      <c r="D10" s="86"/>
      <c r="E10" s="86"/>
      <c r="F10" s="86"/>
      <c r="G10" s="86"/>
      <c r="H10" s="101" t="s">
        <v>22</v>
      </c>
      <c r="I10" s="103"/>
      <c r="J10" s="27" t="s">
        <v>23</v>
      </c>
      <c r="K10" s="6"/>
      <c r="L10" s="86"/>
      <c r="M10" s="86"/>
      <c r="N10" s="98"/>
      <c r="O10" s="100"/>
    </row>
    <row r="11" spans="1:21" ht="28.5" customHeight="1">
      <c r="A11" s="106"/>
      <c r="B11" s="87"/>
      <c r="C11" s="87"/>
      <c r="D11" s="87"/>
      <c r="E11" s="87"/>
      <c r="F11" s="87"/>
      <c r="G11" s="87"/>
      <c r="H11" s="4" t="s">
        <v>24</v>
      </c>
      <c r="I11" s="5" t="s">
        <v>25</v>
      </c>
      <c r="J11" s="4" t="s">
        <v>24</v>
      </c>
      <c r="K11" s="6" t="s">
        <v>25</v>
      </c>
      <c r="L11" s="86"/>
      <c r="M11" s="86"/>
      <c r="N11" s="98"/>
      <c r="O11" s="100"/>
      <c r="S11" s="7" t="s">
        <v>26</v>
      </c>
    </row>
    <row r="12" spans="1:21" ht="0.95" customHeight="1">
      <c r="A12" s="66" t="s">
        <v>27</v>
      </c>
      <c r="B12" s="66" t="s">
        <v>28</v>
      </c>
      <c r="C12" s="67" t="s">
        <v>29</v>
      </c>
      <c r="D12" s="68" t="s">
        <v>30</v>
      </c>
      <c r="E12" s="69"/>
      <c r="F12" s="69" t="s">
        <v>31</v>
      </c>
      <c r="G12" s="69" t="s">
        <v>32</v>
      </c>
      <c r="H12" s="69"/>
      <c r="I12" s="70"/>
      <c r="J12" s="69"/>
      <c r="K12" s="71"/>
      <c r="L12" s="72">
        <v>42430</v>
      </c>
      <c r="M12" s="72"/>
      <c r="N12" s="98"/>
      <c r="O12" s="73"/>
      <c r="S12" s="8" t="s">
        <v>33</v>
      </c>
    </row>
    <row r="13" spans="1:21" s="9" customFormat="1" ht="41.25" customHeight="1" thickBot="1">
      <c r="A13" s="30" t="s">
        <v>34</v>
      </c>
      <c r="B13" s="31" t="s">
        <v>35</v>
      </c>
      <c r="C13" s="32" t="s">
        <v>36</v>
      </c>
      <c r="D13" s="32" t="s">
        <v>37</v>
      </c>
      <c r="E13" s="33">
        <v>65000</v>
      </c>
      <c r="F13" s="31" t="s">
        <v>38</v>
      </c>
      <c r="G13" s="31" t="s">
        <v>39</v>
      </c>
      <c r="H13" s="33">
        <f>E13</f>
        <v>65000</v>
      </c>
      <c r="I13" s="34">
        <f>H13/$H$22</f>
        <v>0.32500000000000001</v>
      </c>
      <c r="J13" s="33">
        <v>0</v>
      </c>
      <c r="K13" s="34"/>
      <c r="L13" s="35"/>
      <c r="M13" s="35" t="s">
        <v>40</v>
      </c>
      <c r="N13" s="37" t="s">
        <v>41</v>
      </c>
      <c r="O13" s="88" t="s">
        <v>42</v>
      </c>
      <c r="S13" s="8" t="s">
        <v>43</v>
      </c>
    </row>
    <row r="14" spans="1:21" s="9" customFormat="1" ht="36.75" customHeight="1">
      <c r="A14" s="30" t="s">
        <v>44</v>
      </c>
      <c r="B14" s="31" t="s">
        <v>35</v>
      </c>
      <c r="C14" s="32" t="s">
        <v>36</v>
      </c>
      <c r="D14" s="32" t="s">
        <v>45</v>
      </c>
      <c r="E14" s="33">
        <v>50000</v>
      </c>
      <c r="F14" s="31" t="s">
        <v>38</v>
      </c>
      <c r="G14" s="31" t="s">
        <v>39</v>
      </c>
      <c r="H14" s="33">
        <f t="shared" ref="H14:H17" si="0">E14</f>
        <v>50000</v>
      </c>
      <c r="I14" s="34">
        <f t="shared" ref="I14:I17" si="1">H14/$H$22</f>
        <v>0.25</v>
      </c>
      <c r="J14" s="33">
        <v>0</v>
      </c>
      <c r="K14" s="34"/>
      <c r="L14" s="35"/>
      <c r="M14" s="35" t="s">
        <v>40</v>
      </c>
      <c r="N14" s="37" t="s">
        <v>41</v>
      </c>
      <c r="O14" s="89"/>
      <c r="S14" s="7" t="s">
        <v>46</v>
      </c>
    </row>
    <row r="15" spans="1:21" s="9" customFormat="1" ht="24.2" customHeight="1">
      <c r="A15" s="30" t="s">
        <v>47</v>
      </c>
      <c r="B15" s="31" t="s">
        <v>35</v>
      </c>
      <c r="C15" s="32" t="s">
        <v>36</v>
      </c>
      <c r="D15" s="32" t="s">
        <v>48</v>
      </c>
      <c r="E15" s="33">
        <v>40000</v>
      </c>
      <c r="F15" s="31" t="s">
        <v>38</v>
      </c>
      <c r="G15" s="31" t="s">
        <v>39</v>
      </c>
      <c r="H15" s="33">
        <f t="shared" si="0"/>
        <v>40000</v>
      </c>
      <c r="I15" s="34">
        <f t="shared" si="1"/>
        <v>0.2</v>
      </c>
      <c r="J15" s="33">
        <v>0</v>
      </c>
      <c r="K15" s="34"/>
      <c r="L15" s="35"/>
      <c r="M15" s="35" t="s">
        <v>40</v>
      </c>
      <c r="N15" s="37" t="s">
        <v>41</v>
      </c>
      <c r="O15" s="89"/>
      <c r="S15" s="8" t="s">
        <v>49</v>
      </c>
    </row>
    <row r="16" spans="1:21" s="9" customFormat="1" ht="24.2" customHeight="1">
      <c r="A16" s="30" t="s">
        <v>50</v>
      </c>
      <c r="B16" s="31" t="s">
        <v>35</v>
      </c>
      <c r="C16" s="32" t="s">
        <v>36</v>
      </c>
      <c r="D16" s="32" t="s">
        <v>51</v>
      </c>
      <c r="E16" s="33">
        <v>35000</v>
      </c>
      <c r="F16" s="31" t="s">
        <v>38</v>
      </c>
      <c r="G16" s="31" t="s">
        <v>39</v>
      </c>
      <c r="H16" s="33">
        <f t="shared" si="0"/>
        <v>35000</v>
      </c>
      <c r="I16" s="34">
        <f t="shared" si="1"/>
        <v>0.17499999999999999</v>
      </c>
      <c r="J16" s="33">
        <v>0</v>
      </c>
      <c r="K16" s="34"/>
      <c r="L16" s="35"/>
      <c r="M16" s="35" t="s">
        <v>40</v>
      </c>
      <c r="N16" s="37" t="s">
        <v>41</v>
      </c>
      <c r="O16" s="89"/>
      <c r="S16" s="8" t="s">
        <v>52</v>
      </c>
    </row>
    <row r="17" spans="1:19" s="9" customFormat="1" ht="24.2" customHeight="1">
      <c r="A17" s="30" t="s">
        <v>53</v>
      </c>
      <c r="B17" s="31" t="s">
        <v>35</v>
      </c>
      <c r="C17" s="32" t="s">
        <v>36</v>
      </c>
      <c r="D17" s="32" t="s">
        <v>54</v>
      </c>
      <c r="E17" s="33">
        <v>10000</v>
      </c>
      <c r="F17" s="31" t="s">
        <v>38</v>
      </c>
      <c r="G17" s="31" t="s">
        <v>39</v>
      </c>
      <c r="H17" s="33">
        <f t="shared" si="0"/>
        <v>10000</v>
      </c>
      <c r="I17" s="34">
        <f t="shared" si="1"/>
        <v>0.05</v>
      </c>
      <c r="J17" s="33">
        <v>0</v>
      </c>
      <c r="K17" s="34"/>
      <c r="L17" s="35"/>
      <c r="M17" s="35" t="s">
        <v>40</v>
      </c>
      <c r="N17" s="37" t="s">
        <v>41</v>
      </c>
      <c r="O17" s="90"/>
    </row>
    <row r="18" spans="1:19" s="9" customFormat="1" ht="24.2" customHeight="1">
      <c r="A18" s="30"/>
      <c r="B18" s="31"/>
      <c r="C18" s="32"/>
      <c r="D18" s="32"/>
      <c r="E18" s="33"/>
      <c r="F18" s="31"/>
      <c r="G18" s="31"/>
      <c r="H18" s="33"/>
      <c r="I18" s="34"/>
      <c r="J18" s="33"/>
      <c r="K18" s="34"/>
      <c r="L18" s="35"/>
      <c r="M18" s="35"/>
      <c r="N18" s="37"/>
      <c r="O18" s="36"/>
    </row>
    <row r="19" spans="1:19" s="9" customFormat="1" ht="24.2" customHeight="1">
      <c r="A19" s="30"/>
      <c r="B19" s="31"/>
      <c r="C19" s="32"/>
      <c r="D19" s="32"/>
      <c r="E19" s="33"/>
      <c r="F19" s="31"/>
      <c r="G19" s="31"/>
      <c r="H19" s="33"/>
      <c r="I19" s="34"/>
      <c r="J19" s="33"/>
      <c r="K19" s="34"/>
      <c r="L19" s="35"/>
      <c r="M19" s="35"/>
      <c r="N19" s="37"/>
      <c r="O19" s="36"/>
    </row>
    <row r="20" spans="1:19" s="9" customFormat="1" ht="24.2" customHeight="1">
      <c r="A20" s="30"/>
      <c r="B20" s="31"/>
      <c r="C20" s="32"/>
      <c r="D20" s="32"/>
      <c r="E20" s="33"/>
      <c r="F20" s="31"/>
      <c r="G20" s="31"/>
      <c r="H20" s="33"/>
      <c r="I20" s="34"/>
      <c r="J20" s="33"/>
      <c r="K20" s="34"/>
      <c r="L20" s="35"/>
      <c r="M20" s="35"/>
      <c r="N20" s="37"/>
      <c r="O20" s="36"/>
    </row>
    <row r="21" spans="1:19" ht="6" customHeight="1">
      <c r="A21" s="38"/>
      <c r="B21" s="39"/>
      <c r="C21" s="39"/>
      <c r="D21" s="39"/>
      <c r="E21" s="39"/>
      <c r="F21" s="39"/>
      <c r="G21" s="39"/>
      <c r="H21" s="39"/>
      <c r="I21" s="40"/>
      <c r="J21" s="39"/>
      <c r="K21" s="41"/>
      <c r="L21" s="42"/>
      <c r="M21" s="42"/>
      <c r="N21" s="43"/>
      <c r="O21" s="44"/>
    </row>
    <row r="22" spans="1:19" s="10" customFormat="1" ht="35.25" customHeight="1" thickBot="1">
      <c r="A22" s="45" t="s">
        <v>55</v>
      </c>
      <c r="B22" s="83"/>
      <c r="C22" s="84"/>
      <c r="D22" s="46" t="s">
        <v>56</v>
      </c>
      <c r="E22" s="47">
        <f>SUM(E13:E21)</f>
        <v>200000</v>
      </c>
      <c r="F22" s="48"/>
      <c r="G22" s="48"/>
      <c r="H22" s="47">
        <f>IF(SUM(H13:H21)&lt;&gt;H7,"Ttl shd equal project amount",SUM(H13:H21))</f>
        <v>200000</v>
      </c>
      <c r="I22" s="49">
        <f>+SUM(I13:I17)</f>
        <v>1</v>
      </c>
      <c r="J22" s="47">
        <f>SUM(J13:J21)</f>
        <v>0</v>
      </c>
      <c r="K22" s="49"/>
      <c r="L22" s="48"/>
      <c r="M22" s="48"/>
      <c r="N22" s="48"/>
      <c r="O22" s="50"/>
      <c r="P22" s="20"/>
      <c r="Q22" s="20"/>
      <c r="R22" s="20"/>
      <c r="S22" s="21"/>
    </row>
    <row r="23" spans="1:19" ht="14.25" customHeight="1" thickBot="1">
      <c r="A23" s="74" t="s">
        <v>57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6"/>
    </row>
    <row r="24" spans="1:19" ht="15.75" thickBot="1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6"/>
    </row>
    <row r="25" spans="1:19" ht="14.65" customHeight="1" thickBot="1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6"/>
    </row>
    <row r="26" spans="1:19" s="9" customFormat="1" ht="17.850000000000001" customHeight="1" thickBot="1">
      <c r="A26" s="77" t="s">
        <v>58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9"/>
    </row>
    <row r="27" spans="1:19" ht="27.75" customHeight="1" thickBot="1">
      <c r="A27" s="74" t="s">
        <v>59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6"/>
    </row>
    <row r="28" spans="1:19" s="11" customFormat="1" ht="26.45" customHeight="1" thickBot="1">
      <c r="A28" s="74" t="s">
        <v>60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6"/>
    </row>
    <row r="29" spans="1:19">
      <c r="A29" s="12"/>
      <c r="B29" s="12"/>
      <c r="C29" s="12"/>
      <c r="D29" s="12"/>
      <c r="E29" s="12"/>
      <c r="F29" s="12"/>
      <c r="G29" s="12"/>
      <c r="H29" s="12"/>
      <c r="I29" s="13"/>
      <c r="J29" s="12"/>
      <c r="K29" s="14"/>
      <c r="L29" s="12"/>
      <c r="M29" s="12"/>
      <c r="N29" s="12"/>
      <c r="O29" s="12"/>
    </row>
    <row r="30" spans="1:19">
      <c r="A30" s="12"/>
      <c r="B30" s="12"/>
      <c r="C30" s="12"/>
      <c r="D30" s="12"/>
      <c r="E30" s="12"/>
      <c r="F30" s="12"/>
      <c r="G30" s="12"/>
      <c r="H30" s="12"/>
      <c r="I30" s="13"/>
      <c r="J30" s="12"/>
      <c r="K30" s="14"/>
      <c r="L30" s="12"/>
      <c r="M30" s="12"/>
      <c r="N30" s="12"/>
      <c r="O30" s="12"/>
    </row>
    <row r="31" spans="1:19">
      <c r="A31" s="12"/>
      <c r="B31" s="12"/>
      <c r="C31" s="12"/>
      <c r="D31" s="12"/>
      <c r="E31" s="12"/>
      <c r="F31" s="12"/>
      <c r="G31" s="12"/>
      <c r="H31" s="12"/>
      <c r="I31" s="13"/>
      <c r="J31" s="12"/>
      <c r="K31" s="14"/>
      <c r="L31" s="12"/>
      <c r="M31" s="12"/>
      <c r="N31" s="12"/>
      <c r="O31" s="12"/>
    </row>
    <row r="32" spans="1:19">
      <c r="A32" s="12"/>
      <c r="B32" s="12"/>
      <c r="C32" s="12"/>
      <c r="D32" s="12"/>
      <c r="E32" s="12"/>
      <c r="F32" s="12"/>
      <c r="G32" s="12"/>
      <c r="H32" s="12"/>
      <c r="I32" s="13"/>
      <c r="J32" s="12"/>
      <c r="K32" s="14"/>
      <c r="L32" s="12"/>
      <c r="M32" s="12"/>
      <c r="N32" s="12"/>
      <c r="O32" s="12"/>
    </row>
    <row r="33" spans="1:15">
      <c r="A33" s="12"/>
      <c r="B33" s="12"/>
      <c r="C33" s="12"/>
      <c r="D33" s="12"/>
      <c r="E33" s="12"/>
      <c r="F33" s="12"/>
      <c r="G33" s="12"/>
      <c r="H33" s="12"/>
      <c r="I33" s="13"/>
      <c r="J33" s="12"/>
      <c r="K33" s="14"/>
      <c r="L33" s="12"/>
      <c r="M33" s="12"/>
      <c r="N33" s="12"/>
      <c r="O33" s="12"/>
    </row>
    <row r="34" spans="1:15">
      <c r="A34" s="12"/>
      <c r="B34" s="12"/>
      <c r="C34" s="12"/>
      <c r="D34" s="12"/>
      <c r="E34" s="12"/>
      <c r="F34" s="12"/>
      <c r="G34" s="12"/>
      <c r="H34" s="12"/>
      <c r="I34" s="13"/>
      <c r="J34" s="12"/>
      <c r="K34" s="14"/>
      <c r="L34" s="12"/>
      <c r="M34" s="12"/>
      <c r="N34" s="12"/>
      <c r="O34" s="12"/>
    </row>
    <row r="35" spans="1:15" hidden="1" outlineLevel="1">
      <c r="A35" s="22" t="s">
        <v>61</v>
      </c>
      <c r="B35" s="15"/>
    </row>
    <row r="36" spans="1:15" s="17" customFormat="1" ht="15" hidden="1" customHeight="1" outlineLevel="1">
      <c r="A36" s="16" t="s">
        <v>62</v>
      </c>
      <c r="B36" s="16" t="s">
        <v>63</v>
      </c>
      <c r="C36" s="16" t="s">
        <v>64</v>
      </c>
      <c r="D36" s="16" t="s">
        <v>65</v>
      </c>
      <c r="E36" s="16" t="s">
        <v>24</v>
      </c>
      <c r="F36" s="16" t="s">
        <v>66</v>
      </c>
      <c r="G36" s="16" t="s">
        <v>67</v>
      </c>
      <c r="H36" s="23"/>
      <c r="I36" s="24"/>
      <c r="J36" s="25"/>
      <c r="K36" s="26"/>
      <c r="L36" s="25"/>
      <c r="M36" s="25"/>
      <c r="N36" s="25"/>
      <c r="O36" s="25"/>
    </row>
    <row r="37" spans="1:15" hidden="1" outlineLevel="1">
      <c r="A37" s="16" t="s">
        <v>34</v>
      </c>
      <c r="B37" s="16" t="s">
        <v>35</v>
      </c>
      <c r="C37" s="28" t="s">
        <v>68</v>
      </c>
      <c r="D37" s="16"/>
      <c r="E37" s="16"/>
      <c r="F37" s="16" t="s">
        <v>69</v>
      </c>
      <c r="G37" s="16" t="s">
        <v>39</v>
      </c>
      <c r="H37" s="16"/>
    </row>
    <row r="38" spans="1:15" hidden="1" outlineLevel="1">
      <c r="A38" s="16" t="s">
        <v>44</v>
      </c>
      <c r="B38" s="16" t="s">
        <v>70</v>
      </c>
      <c r="C38" s="29" t="s">
        <v>36</v>
      </c>
      <c r="D38" s="16"/>
      <c r="E38" s="16"/>
      <c r="F38" s="18" t="s">
        <v>71</v>
      </c>
      <c r="G38" s="16" t="s">
        <v>72</v>
      </c>
      <c r="H38" s="16"/>
    </row>
    <row r="39" spans="1:15" hidden="1" outlineLevel="1">
      <c r="A39" s="16" t="s">
        <v>47</v>
      </c>
      <c r="B39" s="16" t="s">
        <v>73</v>
      </c>
      <c r="C39" s="28" t="s">
        <v>74</v>
      </c>
      <c r="D39" s="16"/>
      <c r="E39" s="16"/>
      <c r="F39" s="16" t="s">
        <v>38</v>
      </c>
      <c r="G39" s="16"/>
      <c r="H39" s="16"/>
    </row>
    <row r="40" spans="1:15" hidden="1" outlineLevel="1">
      <c r="A40" s="16" t="s">
        <v>50</v>
      </c>
      <c r="B40" s="23"/>
      <c r="C40" s="28" t="s">
        <v>75</v>
      </c>
      <c r="D40" s="16"/>
      <c r="E40" s="16"/>
      <c r="F40" s="16" t="s">
        <v>76</v>
      </c>
      <c r="G40" s="16"/>
      <c r="H40" s="16"/>
    </row>
    <row r="41" spans="1:15" hidden="1" outlineLevel="1">
      <c r="A41" s="16" t="s">
        <v>53</v>
      </c>
      <c r="B41" s="16"/>
      <c r="C41" s="16"/>
      <c r="D41" s="16"/>
      <c r="E41" s="16"/>
      <c r="F41" s="16" t="s">
        <v>77</v>
      </c>
      <c r="G41" s="16"/>
      <c r="H41" s="16"/>
    </row>
    <row r="42" spans="1:15" hidden="1" outlineLevel="1">
      <c r="A42" s="15"/>
      <c r="B42" s="15"/>
      <c r="C42" s="15"/>
      <c r="D42" s="15"/>
      <c r="E42" s="15"/>
      <c r="F42" s="16"/>
      <c r="G42" s="15"/>
      <c r="H42" s="15"/>
    </row>
    <row r="43" spans="1:15" collapsed="1"/>
  </sheetData>
  <mergeCells count="25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3:O25"/>
    <mergeCell ref="A26:O26"/>
    <mergeCell ref="A27:O27"/>
    <mergeCell ref="A28:O28"/>
    <mergeCell ref="A7:E7"/>
    <mergeCell ref="B22:C22"/>
    <mergeCell ref="E9:E11"/>
    <mergeCell ref="F9:F11"/>
    <mergeCell ref="O13:O17"/>
  </mergeCells>
  <dataValidations count="6">
    <dataValidation type="list" allowBlank="1" showInputMessage="1" showErrorMessage="1" sqref="G21" xr:uid="{00000000-0002-0000-0000-000000000000}">
      <formula1>$G$37:$G$38</formula1>
    </dataValidation>
    <dataValidation type="list" allowBlank="1" showInputMessage="1" showErrorMessage="1" sqref="A12:A20" xr:uid="{00000000-0002-0000-0000-000001000000}">
      <formula1>$A$36:$A$41</formula1>
    </dataValidation>
    <dataValidation type="list" allowBlank="1" showInputMessage="1" showErrorMessage="1" sqref="B12:B20" xr:uid="{00000000-0002-0000-0000-000002000000}">
      <formula1>$B$36:$B$41</formula1>
    </dataValidation>
    <dataValidation type="list" allowBlank="1" showInputMessage="1" showErrorMessage="1" sqref="C12:C20" xr:uid="{00000000-0002-0000-0000-000003000000}">
      <formula1>$C$36:$C$41</formula1>
    </dataValidation>
    <dataValidation type="list" allowBlank="1" showInputMessage="1" showErrorMessage="1" sqref="G12:G20" xr:uid="{00000000-0002-0000-0000-000004000000}">
      <formula1>$G$36:$G$38</formula1>
    </dataValidation>
    <dataValidation type="list" allowBlank="1" showInputMessage="1" showErrorMessage="1" sqref="F12:F21" xr:uid="{00000000-0002-0000-0000-000005000000}">
      <formula1>$F$36:$F$42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2019</Fiscal_x0020_Year_x0020_IDB>
    <Other_x0020_Author xmlns="cdc7663a-08f0-4737-9e8c-148ce897a09c">Diana Champi</Other_x0020_Author>
    <Migration_x0020_Info xmlns="cdc7663a-08f0-4737-9e8c-148ce897a09c" xsi:nil="true"/>
    <Document_x0020_Author xmlns="cdc7663a-08f0-4737-9e8c-148ce897a09c">Gomez Reino, Juan Luis</Document_x0020_Author>
    <Document_x0020_Language_x0020_IDB xmlns="cdc7663a-08f0-4737-9e8c-148ce897a09c">Spanish</Document_x0020_Language_x0020_IDB>
    <TaxCatchAll xmlns="cdc7663a-08f0-4737-9e8c-148ce897a09c">
      <Value>160</Value>
      <Value>12</Value>
      <Value>399</Value>
      <Value>2</Value>
      <Value>35</Value>
    </TaxCatchAll>
    <Identifier xmlns="cdc7663a-08f0-4737-9e8c-148ce897a09c" xsi:nil="true"/>
    <_dlc_DocId xmlns="cdc7663a-08f0-4737-9e8c-148ce897a09c">EZSHARE-58892551-4</_dlc_DocId>
    <_dlc_DocIdUrl xmlns="cdc7663a-08f0-4737-9e8c-148ce897a09c">
      <Url>https://idbg.sharepoint.com/teams/EZ-EC-TCP/EC-T1389/_layouts/15/DocIdRedir.aspx?ID=EZSHARE-58892551-4</Url>
      <Description>EZSHARE-58892551-4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>ATN/OC-16929-EC;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EXPENDITURE MANAGEMENT</TermName>
          <TermId xmlns="http://schemas.microsoft.com/office/infopath/2007/PartnerControls">b56c0fa9-229d-468b-ab4e-704b161960d9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EC-T1389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R0002319490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3CAF64888D9AB43931F6B9682A6A301" ma:contentTypeVersion="1229" ma:contentTypeDescription="A content type to manage public (operations) IDB documents" ma:contentTypeScope="" ma:versionID="dbbbc00bfe341e05fbc930008ef4f28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7d4b140b4d0cb409680b64ee1393d3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T138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9D5F5A-CAEF-4329-8FF8-8B5DE777851C}"/>
</file>

<file path=customXml/itemProps2.xml><?xml version="1.0" encoding="utf-8"?>
<ds:datastoreItem xmlns:ds="http://schemas.openxmlformats.org/officeDocument/2006/customXml" ds:itemID="{2489E06D-4C66-4B30-8B54-2C73422EF66C}"/>
</file>

<file path=customXml/itemProps3.xml><?xml version="1.0" encoding="utf-8"?>
<ds:datastoreItem xmlns:ds="http://schemas.openxmlformats.org/officeDocument/2006/customXml" ds:itemID="{E0E40B0E-7DB4-427B-AD34-D83761EA520A}"/>
</file>

<file path=customXml/itemProps4.xml><?xml version="1.0" encoding="utf-8"?>
<ds:datastoreItem xmlns:ds="http://schemas.openxmlformats.org/officeDocument/2006/customXml" ds:itemID="{D26C6508-ED14-4774-8D99-FF636B92575C}"/>
</file>

<file path=customXml/itemProps5.xml><?xml version="1.0" encoding="utf-8"?>
<ds:datastoreItem xmlns:ds="http://schemas.openxmlformats.org/officeDocument/2006/customXml" ds:itemID="{8733DFC6-F6AC-4848-BC2F-2DE790AC1334}"/>
</file>

<file path=customXml/itemProps6.xml><?xml version="1.0" encoding="utf-8"?>
<ds:datastoreItem xmlns:ds="http://schemas.openxmlformats.org/officeDocument/2006/customXml" ds:itemID="{4E448EC3-423B-4362-9C59-D4363EE29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Champi Ticona, Diana Carla</cp:lastModifiedBy>
  <cp:revision/>
  <dcterms:created xsi:type="dcterms:W3CDTF">2017-06-06T20:33:26Z</dcterms:created>
  <dcterms:modified xsi:type="dcterms:W3CDTF">2018-09-07T14:08:59Z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2;#Ecuador|8f163189-00fa-4e7c-827d-28fb5798781c</vt:lpwstr>
  </property>
  <property fmtid="{D5CDD505-2E9C-101B-9397-08002B2CF9AE}" pid="7" name="_dlc_DocIdItemGuid">
    <vt:lpwstr>08e99796-9c21-48ad-9d73-2ef65d402127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399;#PUBLIC EXPENDITURE MANAGEMENT|b56c0fa9-229d-468b-ab4e-704b161960d9</vt:lpwstr>
  </property>
  <property fmtid="{D5CDD505-2E9C-101B-9397-08002B2CF9AE}" pid="13" name="Series Operations IDB">
    <vt:lpwstr/>
  </property>
  <property fmtid="{D5CDD505-2E9C-101B-9397-08002B2CF9AE}" pid="14" name="Fund IDB">
    <vt:lpwstr>160;#INS|e59f52b4-6a5d-4c44-8c43-084396cc07ba</vt:lpwstr>
  </property>
  <property fmtid="{D5CDD505-2E9C-101B-9397-08002B2CF9AE}" pid="15" name="Sector IDB">
    <vt:lpwstr>35;#REFORM / MODERNIZATION OF THE STATE|c8fda4a7-691a-4c65-b227-9825197b5cd2</vt:lpwstr>
  </property>
  <property fmtid="{D5CDD505-2E9C-101B-9397-08002B2CF9AE}" pid="16" name="Function Operations IDB">
    <vt:lpwstr>12;#Project Administration|751f71fd-1433-4702-a2db-ff12a4e45594</vt:lpwstr>
  </property>
  <property fmtid="{D5CDD505-2E9C-101B-9397-08002B2CF9AE}" pid="17" name="Disclosure Activity">
    <vt:lpwstr>Electronic Links</vt:lpwstr>
  </property>
  <property fmtid="{D5CDD505-2E9C-101B-9397-08002B2CF9AE}" pid="18" name="ContentTypeId">
    <vt:lpwstr>0x0101001A458A224826124E8B45B1D613300CFC00F3CAF64888D9AB43931F6B9682A6A301</vt:lpwstr>
  </property>
</Properties>
</file>