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Users\amjimenez\Documents\AGENTE FINANCIERO\Adquisiciones\PACs\4513 OC-ME SENER\"/>
    </mc:Choice>
  </mc:AlternateContent>
  <bookViews>
    <workbookView xWindow="0" yWindow="0" windowWidth="20490" windowHeight="7620"/>
  </bookViews>
  <sheets>
    <sheet name="PAC" sheetId="4" r:id="rId1"/>
  </sheets>
  <definedNames>
    <definedName name="_xlnm.Print_Titles" localSheetId="0">PAC!$1:$4</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6" i="4" l="1"/>
  <c r="G31" i="4"/>
  <c r="G12" i="4"/>
  <c r="G17" i="4" l="1"/>
  <c r="G16" i="4"/>
  <c r="G15" i="4"/>
  <c r="G14" i="4"/>
  <c r="G21" i="4" l="1"/>
</calcChain>
</file>

<file path=xl/comments1.xml><?xml version="1.0" encoding="utf-8"?>
<comments xmlns="http://schemas.openxmlformats.org/spreadsheetml/2006/main">
  <authors>
    <author>Ana Maria Jimenez Palma</author>
  </authors>
  <commentList>
    <comment ref="G28" authorId="0" shapeId="0">
      <text>
        <r>
          <rPr>
            <b/>
            <sz val="9"/>
            <color indexed="81"/>
            <rFont val="Tahoma"/>
            <charset val="1"/>
          </rPr>
          <t>Ana Maria Jimenez Palma:</t>
        </r>
        <r>
          <rPr>
            <sz val="9"/>
            <color indexed="81"/>
            <rFont val="Tahoma"/>
            <charset val="1"/>
          </rPr>
          <t xml:space="preserve">
Favor de corroborar que el monto estimado, esté acorde al alcance de la consultoría.</t>
        </r>
        <r>
          <rPr>
            <b/>
            <sz val="9"/>
            <color indexed="81"/>
            <rFont val="Tahoma"/>
            <family val="2"/>
          </rPr>
          <t xml:space="preserve"> Respuesta SENER: CFRV los montos estimados estan de acorde al alcance.</t>
        </r>
      </text>
    </comment>
    <comment ref="G29" authorId="0" shapeId="0">
      <text>
        <r>
          <rPr>
            <b/>
            <sz val="9"/>
            <color indexed="81"/>
            <rFont val="Tahoma"/>
            <charset val="1"/>
          </rPr>
          <t>Ana Maria Jimenez Palma:</t>
        </r>
        <r>
          <rPr>
            <sz val="9"/>
            <color indexed="81"/>
            <rFont val="Tahoma"/>
            <charset val="1"/>
          </rPr>
          <t xml:space="preserve">
Favor de corroborar que el monto estimado, esté acorde al alcance de la consultoría. </t>
        </r>
        <r>
          <rPr>
            <b/>
            <sz val="9"/>
            <color indexed="81"/>
            <rFont val="Tahoma"/>
            <family val="2"/>
          </rPr>
          <t>Respuesta SENER:</t>
        </r>
        <r>
          <rPr>
            <sz val="9"/>
            <color indexed="81"/>
            <rFont val="Tahoma"/>
            <charset val="1"/>
          </rPr>
          <t xml:space="preserve"> </t>
        </r>
        <r>
          <rPr>
            <b/>
            <sz val="9"/>
            <color indexed="81"/>
            <rFont val="Tahoma"/>
            <family val="2"/>
          </rPr>
          <t>CFRV los montos estimados estan de acorde al alcance.</t>
        </r>
      </text>
    </comment>
  </commentList>
</comments>
</file>

<file path=xl/sharedStrings.xml><?xml version="1.0" encoding="utf-8"?>
<sst xmlns="http://schemas.openxmlformats.org/spreadsheetml/2006/main" count="312" uniqueCount="168">
  <si>
    <t>LPI</t>
  </si>
  <si>
    <t>NO</t>
  </si>
  <si>
    <t>SBCC</t>
  </si>
  <si>
    <t>Febrero 2019</t>
  </si>
  <si>
    <t>Septiembre 2019</t>
  </si>
  <si>
    <t>Febrero 2020</t>
  </si>
  <si>
    <t>Enero 2020</t>
  </si>
  <si>
    <t>Marzo 2020</t>
  </si>
  <si>
    <t>CP</t>
  </si>
  <si>
    <t>Agosto 2019</t>
  </si>
  <si>
    <t>Julio 2020</t>
  </si>
  <si>
    <t>Mayo 2020</t>
  </si>
  <si>
    <t>Noviembre 2019</t>
  </si>
  <si>
    <t>Octubre 2020</t>
  </si>
  <si>
    <t>Abril 2020</t>
  </si>
  <si>
    <t>SD</t>
  </si>
  <si>
    <t>BIENES, SU INSTALACION y OTRAS ACCIONES</t>
  </si>
  <si>
    <t>NA</t>
  </si>
  <si>
    <t>Total</t>
  </si>
  <si>
    <t>i</t>
  </si>
  <si>
    <t>ii</t>
  </si>
  <si>
    <t>iii</t>
  </si>
  <si>
    <t>Consiste en la contratación de consultores individuales para impartir cursos tanto en la Ciudad de México, como en cada uno de los estados del país. Los cursos contemplan tanto horas aula, como la realización de actividades de diagnóstico energético en una muestra de los edificios de los participantes en los cursos.</t>
  </si>
  <si>
    <t>iv</t>
  </si>
  <si>
    <t>I. Inversión</t>
  </si>
  <si>
    <t>II. Fortalecimiento Capacidades</t>
  </si>
  <si>
    <t>BID     (%)</t>
  </si>
  <si>
    <t>SERVICIOS DE NO CONSULTORÍA PARA APOYO A LA GESTIÓN DEL PROYECTO</t>
  </si>
  <si>
    <t>COMPONENTE</t>
  </si>
  <si>
    <t>SUBCOMPONENTE</t>
  </si>
  <si>
    <t>CATEGORÍA Y DESCRIPCIÓN DEL CONTRATO</t>
  </si>
  <si>
    <t>OBJETIVO</t>
  </si>
  <si>
    <t>COSTO ESTIMADO
(USD)</t>
  </si>
  <si>
    <t>MÉTODO DE ADQUISICIÓN
(Nota 1)</t>
  </si>
  <si>
    <t>TIPO DE REVISIÓN</t>
  </si>
  <si>
    <t>ex-ante</t>
  </si>
  <si>
    <t>ex-post</t>
  </si>
  <si>
    <t>FUENTE DE FINANCIAMIENTO Y PORCENTAJE</t>
  </si>
  <si>
    <t>LOCAL
(%)</t>
  </si>
  <si>
    <t>FECHAS ESTIMADAS</t>
  </si>
  <si>
    <t>TERMINACIÓN CONTRATO</t>
  </si>
  <si>
    <t>PRE-CALIFICACIÓN
(Nota 2)</t>
  </si>
  <si>
    <t xml:space="preserve">ESTATUS
(Nota 3)   </t>
  </si>
  <si>
    <t>Julio 2019</t>
  </si>
  <si>
    <t>Diciembre 2019</t>
  </si>
  <si>
    <t>Abril  2019</t>
  </si>
  <si>
    <t>Consiste en: (i) definición de los temas a incluir, perfil de los destinatarios, esquema didáctico, y material de los cursos teórico-prácticos vivenciales; (ii) diseño conceptual de los curos en línea, incluyendo el esquema de evaluación, propuesta de eventos de mayor audiencia; (iii) elaboración de los términos de referencia para la convocatoria y selección de instructores de los cursos, y la elaboración de los cursos en línea y; (iv) elaboración de la guía interactiva para la determinación preliminar de potenciales de ahorro, medidas de eficiencia energética, inversiones y rentabilidad de las mismas</t>
  </si>
  <si>
    <t xml:space="preserve">Consisten en eventos de alta participación para promover el Programa y sus avances y resultados. Incluye la renta del recinto y el pago de servicios, así como el pago de traslados y viáticos de asistentes de los estados del país. </t>
  </si>
  <si>
    <t>Enero 2019</t>
  </si>
  <si>
    <t>v</t>
  </si>
  <si>
    <t>COMENTARIOS</t>
  </si>
  <si>
    <t>CONTRATANTE</t>
  </si>
  <si>
    <t>Taller de Difusión de Resultados 1er. Año de Ejecución del Proyecto</t>
  </si>
  <si>
    <t>Taller de Difusión de Resultados 2o. Año de Ejecución del Proyecto</t>
  </si>
  <si>
    <t>Método de Contratación</t>
  </si>
  <si>
    <t>Obra Civil</t>
  </si>
  <si>
    <t>Bienes/ Servicios no relacionados con consultoría</t>
  </si>
  <si>
    <t>Examen Previo</t>
  </si>
  <si>
    <t>NCB</t>
  </si>
  <si>
    <t>Licitación Pública Nacional</t>
  </si>
  <si>
    <t>LPN</t>
  </si>
  <si>
    <t>Menor de US$</t>
  </si>
  <si>
    <t>Shopping</t>
  </si>
  <si>
    <t>Comparación de Precios</t>
  </si>
  <si>
    <t>AD</t>
  </si>
  <si>
    <t>Adjudicación Directa</t>
  </si>
  <si>
    <t>Cualquier monto</t>
  </si>
  <si>
    <t>Licitación Pública Internacional</t>
  </si>
  <si>
    <t>METODOLOGIA DE SELECCIÓN</t>
  </si>
  <si>
    <t>Techos/Limites (US$ EQUIV.)</t>
  </si>
  <si>
    <t>FIRMAS CONSULTORAS</t>
  </si>
  <si>
    <t>QCBS</t>
  </si>
  <si>
    <t>Selección Basada en Calidad y Costo</t>
  </si>
  <si>
    <t>QBS</t>
  </si>
  <si>
    <t>Selección Basada en la Calidad</t>
  </si>
  <si>
    <t>SBC</t>
  </si>
  <si>
    <t>CQ</t>
  </si>
  <si>
    <t>Selección Basada en la Calificación de los Consultores</t>
  </si>
  <si>
    <t>SCC</t>
  </si>
  <si>
    <t>LCS</t>
  </si>
  <si>
    <t>Selección Basada en Menor Costo</t>
  </si>
  <si>
    <t>SBMC</t>
  </si>
  <si>
    <t>FBS</t>
  </si>
  <si>
    <t>Selección Basada en Presupuesto Fijo</t>
  </si>
  <si>
    <t>SBPF</t>
  </si>
  <si>
    <t>SSS</t>
  </si>
  <si>
    <t>Selección Directa</t>
  </si>
  <si>
    <t>CONSULTORES INDIVIDUALES</t>
  </si>
  <si>
    <t>IC-3CVs</t>
  </si>
  <si>
    <t>Consultor Individual - Mínimo terna de candidatos</t>
  </si>
  <si>
    <t>CI-3CVs</t>
  </si>
  <si>
    <t>Información actualizada</t>
  </si>
  <si>
    <t>Procesos cancelados</t>
  </si>
  <si>
    <t xml:space="preserve">Contrato para la sustitución de equipos de aire acondicionado - Bloque 1 </t>
  </si>
  <si>
    <t xml:space="preserve">Contrato para la sustitución de equipos de aire acondicionado - Bloque 2 </t>
  </si>
  <si>
    <t xml:space="preserve">Contrato para la sustitución de equipos de aire acondicionado - Bloque 3 </t>
  </si>
  <si>
    <t>Contrato para la sustitución de equipos de iluminación - Bloque 1</t>
  </si>
  <si>
    <t xml:space="preserve">Contrato para la sustitución de equipos de iluminación - Bloque 2 </t>
  </si>
  <si>
    <t xml:space="preserve">Contrato para la sustitución de equipos de iluminación - Bloque 3 </t>
  </si>
  <si>
    <t xml:space="preserve">Consultoría para la elaboración de 3 lotes de proyectos ejecutivos de eficiencia energéticas en edificios de oficinas de la Administración Publica federal (AP)  (PE - Bloque 2) </t>
  </si>
  <si>
    <t xml:space="preserve">Consultoría para la elaboración de 3 lotes de proyectos ejecutivos de eficiencia energéticas en edificios de oficinas de la Administración Publica federal (AP)(PE - Bloque 3) </t>
  </si>
  <si>
    <t xml:space="preserve"> Consultoría para la elaboración de 3 lotes de proyectos ejecutivos de eficiencia energéticas en edificios de oficinas de la Administración Publica federal (AP) (PE - Bloque 4) </t>
  </si>
  <si>
    <t xml:space="preserve"> Consultoría para la elaboración de 3 lotes de proyectos ejecutivos de eficiencia energéticas en edificios de oficinas de la Administración Publica federal (AP)(PE - Bloque 5) </t>
  </si>
  <si>
    <t>FIDE</t>
  </si>
  <si>
    <t>SENER</t>
  </si>
  <si>
    <t>Consiste en una plataforma a distancia que permitirá monitorear en línea los consumos y ahorros de los Edificios de Oficinas de la Administración Pública Federal (EOPAF), con visualizaciones en un centro general de monitoreo y procesamiento de datos en Comisión Nacional para el Uso Eficiente de Energía (CONUEE), así como centros de monitoreo en las Dependencias y Entidades (DyE) de mayor consumo de energía.</t>
  </si>
  <si>
    <t xml:space="preserve">Diseño de la estrategia de capacitación en eficiencia energética  para funcionarios de la administración Pública Federal, </t>
  </si>
  <si>
    <t>4) El tipo de cambio utilizado es de 20.15</t>
  </si>
  <si>
    <t>PDN</t>
  </si>
  <si>
    <t>Procesos recién incorporados</t>
  </si>
  <si>
    <t>El objeto de estas contrataciones es la sustitución de equipos  de iluminación ineficientes, por tecnologías de alta eficiencia en el consumo de energía eléctrica. Incluye la compra e instalación de equipos de iluminación, lámparas LED, así como el retiro de los equipos reemplazados, principalmente lámparas tipo T-8, y el manejo ambientalmente establecido de los mismos y de los residuos que generen, principalmente el mercurio.</t>
  </si>
  <si>
    <t>Impartición de cursos teórico-prácticos (año 1) a los servidores públicos en temas de eficiencia energética en iluminación y aire acondicionado de los EOAPF participantes en el proyecto.</t>
  </si>
  <si>
    <t>Impartición de cursos teórico-prácticos (año 2) a los servidores públicos en temas de eficiencia energética en iluminación y aire acondicionado de los EOAPF participantes en el proyecto.</t>
  </si>
  <si>
    <t>Diseño e implementación de dos cursos en línea en temas de eficiencia energética en iluminación y aire acondicionado para todos los  servidores públicos  de los EOAPF, que no fueron beneficiados con el Proyecto.</t>
  </si>
  <si>
    <t>TOTAL</t>
  </si>
  <si>
    <t>Fecha de emisión:</t>
  </si>
  <si>
    <t>Fecha de No Objeción:</t>
  </si>
  <si>
    <t>EOAPF-01-LPN-SENER</t>
  </si>
  <si>
    <t>EOAPF-02-LPN-SENER</t>
  </si>
  <si>
    <t>EOAPF-03-LPN-SENER</t>
  </si>
  <si>
    <t>El objetivo de estas contrataciones consiste en contar con la especificación de los proyectos a implementar para la sustitución de equipos de aire acondicionado e iluminación a sustituir, considerando el retiro y manejo ecológico de los equipos reemplazados y sus residuos; así como las inversiones necesarias, las especificaciones de los equipos y servicios a adquirir, así como los pliegos licitatorios correspondientes al conjunto de edificios contemplados en los proyectos.</t>
  </si>
  <si>
    <t>Ejecutivo de Adquisiciones del Proyecto de Eficiencia Energética en Edificios de Oficinas de la Administración Pública Federal</t>
  </si>
  <si>
    <t>Desarrollo e implementación de un sistema de seguimiento del consumo y ahorros de energía de la DyE de la APF, así como las actualizaciones del sistema de seguimiento del consumo y ahorro de energía de DyE de la APF para la incorporación de nuevos edificios</t>
  </si>
  <si>
    <t xml:space="preserve">SERVICIOS DE CONSULTORIA </t>
  </si>
  <si>
    <t xml:space="preserve">SERVICIOS DE CONSULTORES INDIVIDUALES </t>
  </si>
  <si>
    <t>El objetivo es contar con un sistema contable para el registro de las operaciones del Proyecto.</t>
  </si>
  <si>
    <t>El objetivo es contar con el apoyo de consultorías especializadas para apoyar la gestión de las diversas actividades que desarrollará la SENER como organismo ejecutor del Proyecto</t>
  </si>
  <si>
    <t>N/A</t>
  </si>
  <si>
    <t>Mayor o igual de US$</t>
  </si>
  <si>
    <t>Todos</t>
  </si>
  <si>
    <t>Mayores a 500,000 USD</t>
  </si>
  <si>
    <t>200,000 USD</t>
  </si>
  <si>
    <t>Mayor a 100,000 USD</t>
  </si>
  <si>
    <r>
      <t>Sustitución de equipos  de aire acondicionado ineficientes, por tecnologías de alta eficiencia en el consumo de energía eléctrica. Incluye la compra e instalación de equipos de aire acondicionad</t>
    </r>
    <r>
      <rPr>
        <sz val="10"/>
        <color theme="1"/>
        <rFont val="Arial"/>
        <family val="2"/>
      </rPr>
      <t>os</t>
    </r>
    <r>
      <rPr>
        <sz val="10"/>
        <rFont val="Arial"/>
        <family val="2"/>
      </rPr>
      <t>, tipo central (chilleres), paquete y miniplit, así como el retiro de los equipos reemplazados y el manejo ambientalmente establecido de los mismos y de los residuos que generen, principalmente gases refrigerantes.</t>
    </r>
  </si>
  <si>
    <r>
      <t xml:space="preserve">El primer paquete a licitar será revisado ex-ante por el Banco, </t>
    </r>
    <r>
      <rPr>
        <sz val="9"/>
        <color rgb="FF00B0F0"/>
        <rFont val="Arial"/>
        <family val="2"/>
      </rPr>
      <t>independientemente del monto</t>
    </r>
  </si>
  <si>
    <r>
      <t xml:space="preserve">El primer paquete a contratar será revisado ex-ante por el Banco, </t>
    </r>
    <r>
      <rPr>
        <sz val="9"/>
        <color rgb="FF00B0F0"/>
        <rFont val="Arial"/>
        <family val="2"/>
      </rPr>
      <t>independientemente del monto</t>
    </r>
  </si>
  <si>
    <r>
      <rPr>
        <b/>
        <sz val="10"/>
        <rFont val="Arial"/>
        <family val="2"/>
      </rPr>
      <t>2)</t>
    </r>
    <r>
      <rPr>
        <sz val="10"/>
        <rFont val="Arial"/>
        <family val="2"/>
      </rPr>
      <t xml:space="preserve"> Aplicable para el caso de las Políticas nuevas sólo para Bienes y Obras. En el caso de las Políticas Antiguas es aplicable a Bienes, Obras y Servicios de Consultoría.</t>
    </r>
  </si>
  <si>
    <r>
      <rPr>
        <b/>
        <sz val="10"/>
        <rFont val="Arial"/>
        <family val="2"/>
      </rPr>
      <t>3)</t>
    </r>
    <r>
      <rPr>
        <sz val="10"/>
        <rFont val="Arial"/>
        <family val="2"/>
      </rPr>
      <t xml:space="preserve"> Pendiente: PND; En proceso: PRO; Adjudicado: ADJ; Cancelado: CAN</t>
    </r>
  </si>
  <si>
    <t>CONSECUTIVO</t>
  </si>
  <si>
    <t>EOAPF-01-SBCC-SENER</t>
  </si>
  <si>
    <t>EOAPF-02-SBCC-SENER</t>
  </si>
  <si>
    <t>EOAPF-03-SBCC-SENER</t>
  </si>
  <si>
    <t>EOAPF-04-SBCC-SENER</t>
  </si>
  <si>
    <t>EOAPF-01-CP-SENER</t>
  </si>
  <si>
    <t>EOAPF-02-CP-SENER</t>
  </si>
  <si>
    <t>EOAPF-01-CI-SENER</t>
  </si>
  <si>
    <t>EOAPF-02-CI-SENER</t>
  </si>
  <si>
    <t>Licencia de un Sistema Contable</t>
  </si>
  <si>
    <t>Octubre 2019</t>
  </si>
  <si>
    <t>Junio 2019</t>
  </si>
  <si>
    <r>
      <rPr>
        <b/>
        <sz val="10"/>
        <rFont val="Arial"/>
        <family val="2"/>
      </rPr>
      <t xml:space="preserve">1) BIENES Y OBRAS. </t>
    </r>
    <r>
      <rPr>
        <sz val="10"/>
        <rFont val="Arial"/>
        <family val="2"/>
      </rPr>
      <t xml:space="preserve">LPI: Licitación Pública Internacional; LIL: Licitación Internacional Limitada; LPN: Licitación Pública Nacional; CP: Comparación de Precios; CD: Contratación Directa; AD:Administración Directa; CAE: Contrataciones a través de Agencias Especializadas; AC: Agencias de Contrataciones; AI: Agencias de Inspección; CPIF: Contrataciones en Préstamos a Intermediarios Financieros; CPO/COT/CPOT: Construcción-propiedad-operación/ Construcción-operación- transferencia/ Construcción-propiedad-operación-transferencia (del inglés BOO/BOT/ BOOT); CBD: Contratación Basada en Desempeño; CPGB: Contrataciones con Préstamos Garantizados por el Banco; PSC: Participación de la Comunidad en las Contrataciones. </t>
    </r>
    <r>
      <rPr>
        <b/>
        <sz val="10"/>
        <rFont val="Arial"/>
        <family val="2"/>
      </rPr>
      <t xml:space="preserve">FIRMAS CONSULTORAS. </t>
    </r>
    <r>
      <rPr>
        <sz val="10"/>
        <rFont val="Arial"/>
        <family val="2"/>
      </rPr>
      <t xml:space="preserve">SBCC: Selección Basada en la Calidad y el Costo; SBC: Selección Basada en la Calidad; SBPF: Selección Basada en Presupuesto Fijo; SBMC: Selección Basada en el Menor Costo; SCC: Selección Basada en las Calificaciones de los Consultores; SD: Selección Directa. </t>
    </r>
    <r>
      <rPr>
        <b/>
        <sz val="10"/>
        <rFont val="Arial"/>
        <family val="2"/>
      </rPr>
      <t>CONSULTORES INDIVIDUALES.</t>
    </r>
    <r>
      <rPr>
        <sz val="10"/>
        <rFont val="Arial"/>
        <family val="2"/>
      </rPr>
      <t xml:space="preserve"> CCIN: Selección basada en la Comparación de Calificaciones Consultor Individual Nacional; CCII: Selección basada en la Comparación de Calificaciones Consultor Individual Internacional.</t>
    </r>
    <r>
      <rPr>
        <b/>
        <sz val="10"/>
        <rFont val="Arial"/>
        <family val="2"/>
      </rPr>
      <t xml:space="preserve"> Servicios de No Consultoría. </t>
    </r>
    <r>
      <rPr>
        <sz val="10"/>
        <rFont val="Arial"/>
        <family val="2"/>
      </rPr>
      <t>CP. Comparación de Precios; CD: Contratación Directa</t>
    </r>
  </si>
  <si>
    <t>FIRMA DEL CONTRATO</t>
  </si>
  <si>
    <t>El primer proceso a contratar será revisado ex-ante por el Banco, independientemente del monto</t>
  </si>
  <si>
    <t>Abril 2019</t>
  </si>
  <si>
    <t>Mayo  2019</t>
  </si>
  <si>
    <t>Diciembre  2019</t>
  </si>
  <si>
    <t xml:space="preserve">Se realizara la contratación de un consultor por el periodo de un año y posteriormente se realizaran recontrataciones basadas en desempeño. </t>
  </si>
  <si>
    <r>
      <rPr>
        <b/>
        <sz val="12"/>
        <rFont val="Montserrat"/>
      </rPr>
      <t>Proyecto de Eficiencia Energética en Edificios de Oficinas de la APF</t>
    </r>
    <r>
      <rPr>
        <b/>
        <sz val="11"/>
        <rFont val="Montserrat"/>
      </rPr>
      <t xml:space="preserve">
No. Proyecto ME-L1267 y Contrato de Préstamo No. 4513/OC-ME
Plan de Adquisiciones y Contrataciones de18 meses por el periodo de Enero de 2019 a Junio 2020</t>
    </r>
  </si>
  <si>
    <t>Desarrollo, pruebas y puesta en marcha de dos cursos en línea incluyendo la autoevaluación del personal de DyE de la APF, así como de gobiernos estatales y municipales que accesen a los mismos. Un curso sería para edificios con aire acondicionado y el otro para edificios sin este tipo de equipamiento.</t>
  </si>
  <si>
    <t>PUBLICACIÓN DE ANUNCIO  ESPECÍFICO DE ADQUISICIONES O INVITACIÓN</t>
  </si>
  <si>
    <t>EOAPF-04-LPN-SENER</t>
  </si>
  <si>
    <t>EOAPF-05-LPN-SENER</t>
  </si>
  <si>
    <t>EOAPF-06-LPN-SENER</t>
  </si>
  <si>
    <t>EOAPF-05-SBCC-SENER</t>
  </si>
  <si>
    <t>EOAPF-06-SBCC-SENER</t>
  </si>
  <si>
    <t>EOAPF-07-SBCC-SENER</t>
  </si>
  <si>
    <t>EOAPF-03-CP-SENER</t>
  </si>
  <si>
    <t>EOAPF-03-CI-SENER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</si>
</sst>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43" formatCode="_-* #,##0.00_-;\-* #,##0.00_-;_-* &quot;-&quot;??_-;_-@_-"/>
    <numFmt numFmtId="164" formatCode="_(* #,##0.00_);_(* \(#,##0.00\);_(* &quot;-&quot;??_);_(@_)"/>
    <numFmt numFmtId="165" formatCode="_(* #,##0_);_(* \(#,##0\);_(* &quot;-&quot;??_);_(@_)"/>
    <numFmt numFmtId="166" formatCode="[$-409]mmm\-yy;@"/>
    <numFmt numFmtId="167" formatCode="_(&quot;$&quot;* #,##0.00_);_(&quot;$&quot;* \(#,##0.00\);_(&quot;$&quot;* &quot;-&quot;??_);_(@_)"/>
    <numFmt numFmtId="168" formatCode="#,##0_ ;\-#,##0\ "/>
  </numFmts>
  <fonts count="26">
    <font>
      <sz val="10"/>
      <name val="Arial"/>
    </font>
    <font>
      <sz val="11"/>
      <color theme="1"/>
      <name val="Calibri"/>
      <family val="2"/>
      <scheme val="minor"/>
    </font>
    <font>
      <sz val="11"/>
      <color theme="1"/>
      <name val="Calibri"/>
      <family val="2"/>
      <scheme val="minor"/>
    </font>
    <font>
      <sz val="10"/>
      <name val="Arial"/>
      <family val="2"/>
    </font>
    <font>
      <b/>
      <sz val="11"/>
      <name val="Montserrat"/>
    </font>
    <font>
      <b/>
      <sz val="12"/>
      <name val="Montserrat"/>
    </font>
    <font>
      <sz val="11"/>
      <color theme="1"/>
      <name val="Montserrat"/>
    </font>
    <font>
      <b/>
      <sz val="10"/>
      <name val="Montserrat"/>
    </font>
    <font>
      <sz val="10"/>
      <color theme="1"/>
      <name val="Montserrat"/>
    </font>
    <font>
      <sz val="10"/>
      <name val="Montserrat"/>
    </font>
    <font>
      <sz val="8"/>
      <name val="Montserrat"/>
    </font>
    <font>
      <b/>
      <sz val="10"/>
      <name val="Arial"/>
      <family val="2"/>
    </font>
    <font>
      <b/>
      <i/>
      <sz val="10"/>
      <name val="Arial"/>
      <family val="2"/>
    </font>
    <font>
      <b/>
      <sz val="8.5"/>
      <name val="Arial"/>
      <family val="2"/>
    </font>
    <font>
      <b/>
      <sz val="9"/>
      <name val="Arial"/>
      <family val="2"/>
    </font>
    <font>
      <sz val="10"/>
      <name val="Arial"/>
      <family val="2"/>
    </font>
    <font>
      <b/>
      <sz val="14"/>
      <name val="Arial"/>
      <family val="2"/>
    </font>
    <font>
      <sz val="10"/>
      <color theme="1"/>
      <name val="Arial"/>
      <family val="2"/>
    </font>
    <font>
      <b/>
      <sz val="11"/>
      <name val="Arial"/>
      <family val="2"/>
    </font>
    <font>
      <b/>
      <sz val="12"/>
      <name val="Arial"/>
      <family val="2"/>
    </font>
    <font>
      <sz val="12"/>
      <name val="Arial"/>
      <family val="2"/>
    </font>
    <font>
      <sz val="9"/>
      <name val="Arial"/>
      <family val="2"/>
    </font>
    <font>
      <sz val="9"/>
      <color rgb="FF00B0F0"/>
      <name val="Arial"/>
      <family val="2"/>
    </font>
    <font>
      <b/>
      <sz val="9"/>
      <color indexed="81"/>
      <name val="Tahoma"/>
      <charset val="1"/>
    </font>
    <font>
      <sz val="9"/>
      <color indexed="81"/>
      <name val="Tahoma"/>
      <charset val="1"/>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10"/>
        <bgColor indexed="64"/>
      </patternFill>
    </fill>
    <fill>
      <patternFill patternType="solid">
        <fgColor rgb="FF00B0F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auto="1"/>
      </top>
      <bottom/>
      <diagonal/>
    </border>
  </borders>
  <cellStyleXfs count="7">
    <xf numFmtId="0" fontId="0" fillId="0" borderId="0"/>
    <xf numFmtId="164" fontId="3"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167" fontId="3" fillId="0" borderId="0" applyFont="0" applyFill="0" applyBorder="0" applyAlignment="0" applyProtection="0"/>
    <xf numFmtId="44" fontId="15" fillId="0" borderId="0" applyFont="0" applyFill="0" applyBorder="0" applyAlignment="0" applyProtection="0"/>
  </cellStyleXfs>
  <cellXfs count="220">
    <xf numFmtId="0" fontId="0" fillId="0" borderId="0" xfId="0"/>
    <xf numFmtId="0" fontId="6" fillId="0" borderId="0" xfId="2" applyFont="1"/>
    <xf numFmtId="0" fontId="8" fillId="0" borderId="0" xfId="2" applyFont="1"/>
    <xf numFmtId="0" fontId="7" fillId="0" borderId="1" xfId="2" applyFont="1" applyBorder="1" applyAlignment="1">
      <alignment horizontal="left" vertical="center"/>
    </xf>
    <xf numFmtId="0" fontId="9" fillId="0" borderId="0" xfId="2" applyFont="1"/>
    <xf numFmtId="0" fontId="11" fillId="5" borderId="1" xfId="0" applyFont="1" applyFill="1" applyBorder="1" applyAlignment="1">
      <alignment horizontal="center" vertical="center" wrapText="1"/>
    </xf>
    <xf numFmtId="0" fontId="13" fillId="0" borderId="3" xfId="0" applyFont="1" applyFill="1" applyBorder="1" applyAlignment="1">
      <alignment vertical="center"/>
    </xf>
    <xf numFmtId="0" fontId="13" fillId="0" borderId="1" xfId="0" applyFont="1" applyFill="1" applyBorder="1" applyAlignment="1">
      <alignment horizontal="left"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0" fontId="13" fillId="0" borderId="1" xfId="0" applyFont="1" applyBorder="1" applyAlignment="1">
      <alignment vertical="center"/>
    </xf>
    <xf numFmtId="0" fontId="13" fillId="0" borderId="1" xfId="0" applyFont="1" applyBorder="1" applyAlignment="1">
      <alignment vertical="center" wrapText="1"/>
    </xf>
    <xf numFmtId="0" fontId="13" fillId="0" borderId="1" xfId="0" applyFont="1" applyFill="1" applyBorder="1" applyAlignment="1">
      <alignment vertical="center"/>
    </xf>
    <xf numFmtId="0" fontId="11" fillId="0" borderId="2" xfId="0" applyFont="1" applyFill="1" applyBorder="1" applyAlignment="1">
      <alignment horizontal="center" vertical="center"/>
    </xf>
    <xf numFmtId="0" fontId="14" fillId="0" borderId="15" xfId="0" applyFont="1" applyBorder="1" applyAlignment="1">
      <alignment horizontal="center" vertical="center" wrapText="1"/>
    </xf>
    <xf numFmtId="0" fontId="14" fillId="0" borderId="0" xfId="0" applyFont="1" applyBorder="1" applyAlignment="1">
      <alignment horizontal="center" vertical="center" wrapText="1"/>
    </xf>
    <xf numFmtId="0" fontId="16" fillId="0" borderId="15" xfId="2" applyFont="1" applyBorder="1"/>
    <xf numFmtId="0" fontId="16" fillId="0" borderId="7" xfId="2" applyFont="1" applyBorder="1"/>
    <xf numFmtId="0" fontId="16" fillId="0" borderId="0" xfId="2" applyFont="1" applyBorder="1"/>
    <xf numFmtId="0" fontId="2" fillId="0" borderId="0" xfId="2" applyBorder="1"/>
    <xf numFmtId="0" fontId="2" fillId="0" borderId="15" xfId="2" applyBorder="1"/>
    <xf numFmtId="0" fontId="11" fillId="0" borderId="3" xfId="0" applyFont="1" applyFill="1" applyBorder="1" applyAlignment="1">
      <alignment horizontal="center" vertical="center"/>
    </xf>
    <xf numFmtId="14" fontId="16" fillId="2" borderId="0" xfId="2" applyNumberFormat="1" applyFont="1" applyFill="1" applyBorder="1"/>
    <xf numFmtId="0" fontId="16" fillId="0" borderId="9" xfId="2" applyFont="1" applyBorder="1"/>
    <xf numFmtId="0" fontId="16" fillId="0" borderId="16" xfId="2" applyFont="1" applyBorder="1" applyAlignment="1">
      <alignment wrapText="1"/>
    </xf>
    <xf numFmtId="14" fontId="16" fillId="0" borderId="17" xfId="2" applyNumberFormat="1" applyFont="1" applyBorder="1" applyAlignment="1">
      <alignment wrapText="1"/>
    </xf>
    <xf numFmtId="0" fontId="7" fillId="0" borderId="5" xfId="2" applyFont="1" applyBorder="1" applyAlignment="1">
      <alignment horizontal="left" vertical="center"/>
    </xf>
    <xf numFmtId="0" fontId="7" fillId="0" borderId="14" xfId="2" applyFont="1" applyBorder="1" applyAlignment="1">
      <alignment horizontal="left" vertical="center"/>
    </xf>
    <xf numFmtId="0" fontId="9" fillId="0" borderId="14" xfId="2" applyFont="1" applyBorder="1" applyAlignment="1">
      <alignment horizontal="left" vertical="center"/>
    </xf>
    <xf numFmtId="0" fontId="10" fillId="2" borderId="14"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3" borderId="3" xfId="2" applyFont="1" applyFill="1" applyBorder="1" applyAlignment="1">
      <alignment horizontal="center" vertical="center" wrapText="1"/>
    </xf>
    <xf numFmtId="0" fontId="11" fillId="3" borderId="3" xfId="0"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1" xfId="0" applyFont="1" applyFill="1" applyBorder="1" applyAlignment="1">
      <alignment vertical="center" wrapText="1"/>
    </xf>
    <xf numFmtId="0" fontId="20" fillId="2" borderId="1" xfId="2" applyFont="1" applyFill="1" applyBorder="1" applyAlignment="1">
      <alignment horizontal="center" vertical="center" wrapText="1"/>
    </xf>
    <xf numFmtId="37" fontId="3" fillId="2" borderId="1" xfId="1" applyNumberFormat="1" applyFont="1" applyFill="1" applyBorder="1" applyAlignment="1">
      <alignment vertical="center"/>
    </xf>
    <xf numFmtId="0" fontId="3" fillId="2" borderId="1" xfId="2" applyFont="1" applyFill="1" applyBorder="1" applyAlignment="1">
      <alignment horizontal="center" vertical="center"/>
    </xf>
    <xf numFmtId="49" fontId="3" fillId="2" borderId="1" xfId="0" applyNumberFormat="1" applyFont="1" applyFill="1" applyBorder="1" applyAlignment="1">
      <alignment horizontal="right" vertical="center" wrapText="1"/>
    </xf>
    <xf numFmtId="0" fontId="3" fillId="2" borderId="1" xfId="0" applyFont="1" applyFill="1" applyBorder="1" applyAlignment="1">
      <alignment horizontal="center" vertical="center"/>
    </xf>
    <xf numFmtId="164" fontId="21" fillId="2" borderId="1" xfId="0" applyNumberFormat="1" applyFont="1" applyFill="1" applyBorder="1" applyAlignment="1">
      <alignment horizontal="center" vertical="center" wrapText="1"/>
    </xf>
    <xf numFmtId="0" fontId="3" fillId="2" borderId="1" xfId="0" applyFont="1" applyFill="1" applyBorder="1"/>
    <xf numFmtId="0" fontId="19" fillId="2" borderId="6" xfId="2" applyFont="1" applyFill="1" applyBorder="1" applyAlignment="1">
      <alignment horizontal="center" vertical="center" wrapText="1"/>
    </xf>
    <xf numFmtId="0" fontId="11" fillId="2" borderId="8" xfId="2" applyFont="1" applyFill="1" applyBorder="1" applyAlignment="1">
      <alignment horizontal="left" vertical="center"/>
    </xf>
    <xf numFmtId="0" fontId="3" fillId="2" borderId="14" xfId="2" applyFont="1" applyFill="1" applyBorder="1" applyAlignment="1">
      <alignment horizontal="center" vertical="center" wrapText="1"/>
    </xf>
    <xf numFmtId="0" fontId="19" fillId="2" borderId="14" xfId="2" applyFont="1" applyFill="1" applyBorder="1" applyAlignment="1">
      <alignment horizontal="left" vertical="center" wrapText="1"/>
    </xf>
    <xf numFmtId="0" fontId="19" fillId="2" borderId="14" xfId="2" applyFont="1" applyFill="1" applyBorder="1" applyAlignment="1">
      <alignment horizontal="center" vertical="center" wrapText="1"/>
    </xf>
    <xf numFmtId="0" fontId="19" fillId="2" borderId="0"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14" xfId="2" applyFont="1" applyFill="1" applyBorder="1" applyAlignment="1">
      <alignment horizontal="center" vertical="center"/>
    </xf>
    <xf numFmtId="9" fontId="3" fillId="2" borderId="14" xfId="2" applyNumberFormat="1" applyFont="1" applyFill="1" applyBorder="1" applyAlignment="1">
      <alignment horizontal="center" vertical="center" wrapText="1"/>
    </xf>
    <xf numFmtId="9" fontId="3" fillId="2" borderId="14" xfId="2" applyNumberFormat="1" applyFont="1" applyFill="1" applyBorder="1" applyAlignment="1">
      <alignment horizontal="center" vertical="center"/>
    </xf>
    <xf numFmtId="0" fontId="17" fillId="2" borderId="14" xfId="2" applyFont="1" applyFill="1" applyBorder="1"/>
    <xf numFmtId="0" fontId="17" fillId="2" borderId="10" xfId="2" applyFont="1" applyFill="1" applyBorder="1"/>
    <xf numFmtId="0" fontId="11" fillId="2" borderId="3" xfId="2" applyFont="1" applyFill="1" applyBorder="1" applyAlignment="1">
      <alignment horizontal="left" vertical="center"/>
    </xf>
    <xf numFmtId="0" fontId="11" fillId="0" borderId="5" xfId="2" applyFont="1" applyBorder="1" applyAlignment="1">
      <alignment horizontal="left" vertical="center"/>
    </xf>
    <xf numFmtId="0" fontId="11" fillId="2" borderId="14" xfId="2" applyFont="1" applyFill="1" applyBorder="1" applyAlignment="1">
      <alignment horizontal="left" vertical="center"/>
    </xf>
    <xf numFmtId="0" fontId="3" fillId="2" borderId="14" xfId="2" applyFont="1" applyFill="1" applyBorder="1" applyAlignment="1">
      <alignment horizontal="left" vertical="center"/>
    </xf>
    <xf numFmtId="0" fontId="17" fillId="2" borderId="6" xfId="2" applyFont="1" applyFill="1" applyBorder="1"/>
    <xf numFmtId="168" fontId="3" fillId="2" borderId="1" xfId="1" applyNumberFormat="1" applyFont="1" applyFill="1" applyBorder="1" applyAlignment="1">
      <alignment vertical="center"/>
    </xf>
    <xf numFmtId="166" fontId="3" fillId="2" borderId="1" xfId="0" quotePrefix="1" applyNumberFormat="1" applyFont="1" applyFill="1" applyBorder="1" applyAlignment="1">
      <alignment horizontal="right" vertical="center" wrapText="1"/>
    </xf>
    <xf numFmtId="0" fontId="3" fillId="2" borderId="3" xfId="2" applyFont="1" applyFill="1" applyBorder="1" applyAlignment="1">
      <alignment horizontal="center" vertical="center" wrapText="1"/>
    </xf>
    <xf numFmtId="0" fontId="19" fillId="2" borderId="3" xfId="2" applyFont="1" applyFill="1" applyBorder="1" applyAlignment="1">
      <alignment horizontal="left" vertical="center" wrapText="1"/>
    </xf>
    <xf numFmtId="0" fontId="19" fillId="2" borderId="3" xfId="2" applyFont="1" applyFill="1" applyBorder="1" applyAlignment="1">
      <alignment horizontal="center" vertical="center" wrapText="1"/>
    </xf>
    <xf numFmtId="0" fontId="3" fillId="2" borderId="3" xfId="2" applyFont="1" applyFill="1" applyBorder="1" applyAlignment="1">
      <alignment horizontal="center" vertical="center"/>
    </xf>
    <xf numFmtId="9" fontId="3" fillId="2" borderId="3" xfId="2" applyNumberFormat="1" applyFont="1" applyFill="1" applyBorder="1" applyAlignment="1">
      <alignment horizontal="center" vertical="center"/>
    </xf>
    <xf numFmtId="0" fontId="3" fillId="2" borderId="1" xfId="2" applyFont="1" applyFill="1" applyBorder="1" applyAlignment="1">
      <alignment horizontal="left" vertical="center" wrapText="1"/>
    </xf>
    <xf numFmtId="0" fontId="19" fillId="2" borderId="3" xfId="2" applyFont="1" applyFill="1" applyBorder="1" applyAlignment="1">
      <alignment horizontal="center" vertical="center"/>
    </xf>
    <xf numFmtId="0" fontId="20" fillId="2" borderId="1" xfId="2" applyFont="1" applyFill="1" applyBorder="1" applyAlignment="1">
      <alignment horizontal="center" vertical="center"/>
    </xf>
    <xf numFmtId="165" fontId="11" fillId="2" borderId="1" xfId="3" applyNumberFormat="1" applyFont="1" applyFill="1" applyBorder="1" applyAlignment="1">
      <alignment horizontal="left" vertical="center"/>
    </xf>
    <xf numFmtId="9" fontId="3" fillId="2" borderId="1" xfId="2" applyNumberFormat="1" applyFont="1" applyFill="1" applyBorder="1" applyAlignment="1">
      <alignment horizontal="center" vertical="center"/>
    </xf>
    <xf numFmtId="0" fontId="19" fillId="2" borderId="1" xfId="2" applyFont="1" applyFill="1" applyBorder="1" applyAlignment="1">
      <alignment horizontal="left" vertical="center" wrapText="1"/>
    </xf>
    <xf numFmtId="0" fontId="19" fillId="2" borderId="1" xfId="2" applyFont="1" applyFill="1" applyBorder="1" applyAlignment="1">
      <alignment horizontal="center" vertical="center"/>
    </xf>
    <xf numFmtId="0" fontId="3" fillId="2" borderId="1" xfId="0" applyFont="1" applyFill="1" applyBorder="1" applyAlignment="1">
      <alignment horizontal="center" vertical="center" wrapText="1"/>
    </xf>
    <xf numFmtId="37" fontId="11" fillId="2" borderId="1" xfId="1" applyNumberFormat="1" applyFont="1" applyFill="1" applyBorder="1" applyAlignment="1">
      <alignment vertical="center"/>
    </xf>
    <xf numFmtId="0" fontId="3" fillId="2" borderId="1" xfId="2" applyFont="1" applyFill="1" applyBorder="1" applyAlignment="1">
      <alignment horizontal="left" vertical="center"/>
    </xf>
    <xf numFmtId="0" fontId="11" fillId="2" borderId="5" xfId="2" applyFont="1" applyFill="1" applyBorder="1" applyAlignment="1">
      <alignment horizontal="left" vertical="center"/>
    </xf>
    <xf numFmtId="168" fontId="11" fillId="2" borderId="1" xfId="2" applyNumberFormat="1" applyFont="1" applyFill="1" applyBorder="1" applyAlignment="1">
      <alignment horizontal="right" vertical="center"/>
    </xf>
    <xf numFmtId="0" fontId="3" fillId="2" borderId="5" xfId="2" applyFont="1" applyFill="1" applyBorder="1" applyAlignment="1">
      <alignment horizontal="left" vertical="center"/>
    </xf>
    <xf numFmtId="0" fontId="3" fillId="2" borderId="3" xfId="2" applyFont="1" applyFill="1" applyBorder="1" applyAlignment="1">
      <alignment horizontal="left" vertical="center"/>
    </xf>
    <xf numFmtId="0" fontId="11" fillId="2" borderId="16" xfId="2" applyFont="1" applyFill="1" applyBorder="1" applyAlignment="1">
      <alignment horizontal="left" vertical="center" wrapText="1"/>
    </xf>
    <xf numFmtId="0" fontId="11" fillId="2" borderId="14" xfId="2" applyFont="1" applyFill="1" applyBorder="1" applyAlignment="1">
      <alignment horizontal="left" vertical="center" wrapText="1"/>
    </xf>
    <xf numFmtId="0" fontId="17" fillId="2" borderId="9" xfId="2" applyFont="1" applyFill="1" applyBorder="1"/>
    <xf numFmtId="9" fontId="3" fillId="2" borderId="4" xfId="2" applyNumberFormat="1" applyFont="1" applyFill="1" applyBorder="1" applyAlignment="1">
      <alignment horizontal="center" vertical="center"/>
    </xf>
    <xf numFmtId="0" fontId="3" fillId="2" borderId="4" xfId="2" applyFont="1" applyFill="1" applyBorder="1" applyAlignment="1">
      <alignment horizontal="center" vertical="center"/>
    </xf>
    <xf numFmtId="0" fontId="3" fillId="2" borderId="10" xfId="2" applyFont="1" applyFill="1" applyBorder="1" applyAlignment="1">
      <alignment horizontal="left" vertical="center" wrapText="1"/>
    </xf>
    <xf numFmtId="49" fontId="3" fillId="2" borderId="1" xfId="0" quotePrefix="1" applyNumberFormat="1" applyFont="1" applyFill="1" applyBorder="1" applyAlignment="1">
      <alignment horizontal="right" vertical="center" wrapText="1"/>
    </xf>
    <xf numFmtId="43" fontId="17" fillId="2" borderId="1" xfId="2" applyNumberFormat="1" applyFont="1" applyFill="1" applyBorder="1"/>
    <xf numFmtId="0" fontId="3" fillId="0" borderId="14" xfId="0" applyFont="1" applyBorder="1" applyAlignment="1">
      <alignment horizontal="left" vertical="center"/>
    </xf>
    <xf numFmtId="0" fontId="19" fillId="2" borderId="14" xfId="2" applyFont="1" applyFill="1" applyBorder="1" applyAlignment="1">
      <alignment horizontal="center" vertical="center"/>
    </xf>
    <xf numFmtId="0" fontId="3" fillId="2" borderId="14" xfId="0" applyFont="1" applyFill="1" applyBorder="1" applyAlignment="1">
      <alignment horizontal="center" vertical="center" wrapText="1"/>
    </xf>
    <xf numFmtId="3" fontId="11" fillId="2" borderId="1" xfId="2" applyNumberFormat="1" applyFont="1" applyFill="1" applyBorder="1" applyAlignment="1">
      <alignment vertical="center"/>
    </xf>
    <xf numFmtId="0" fontId="3" fillId="2" borderId="5" xfId="2" applyFont="1" applyFill="1" applyBorder="1" applyAlignment="1">
      <alignment horizontal="center" vertical="center"/>
    </xf>
    <xf numFmtId="49" fontId="3" fillId="2" borderId="14" xfId="0" quotePrefix="1" applyNumberFormat="1" applyFont="1" applyFill="1" applyBorder="1" applyAlignment="1">
      <alignment horizontal="right" vertical="center" wrapText="1"/>
    </xf>
    <xf numFmtId="0" fontId="3" fillId="2" borderId="14" xfId="0" applyFont="1" applyFill="1" applyBorder="1" applyAlignment="1">
      <alignment horizontal="center" vertical="center"/>
    </xf>
    <xf numFmtId="43" fontId="17" fillId="2" borderId="10" xfId="2" applyNumberFormat="1" applyFont="1" applyFill="1" applyBorder="1"/>
    <xf numFmtId="0" fontId="11" fillId="2" borderId="16" xfId="2" applyFont="1" applyFill="1" applyBorder="1" applyAlignment="1">
      <alignment horizontal="left" vertical="center"/>
    </xf>
    <xf numFmtId="165" fontId="3" fillId="2" borderId="1" xfId="3" applyNumberFormat="1" applyFont="1" applyFill="1" applyBorder="1" applyAlignment="1">
      <alignment horizontal="left" vertical="center"/>
    </xf>
    <xf numFmtId="0" fontId="3" fillId="2" borderId="2" xfId="0" applyFont="1" applyFill="1" applyBorder="1" applyAlignment="1">
      <alignment vertical="center"/>
    </xf>
    <xf numFmtId="0" fontId="11" fillId="2" borderId="5" xfId="2" applyFont="1" applyFill="1" applyBorder="1" applyAlignment="1">
      <alignment horizontal="left" vertical="center" wrapText="1"/>
    </xf>
    <xf numFmtId="0" fontId="3" fillId="2" borderId="14" xfId="0" applyFont="1" applyFill="1" applyBorder="1" applyAlignment="1">
      <alignment vertical="center" wrapText="1"/>
    </xf>
    <xf numFmtId="0" fontId="3" fillId="2" borderId="14" xfId="0" applyFont="1" applyFill="1" applyBorder="1" applyAlignment="1">
      <alignment horizontal="left" vertical="center"/>
    </xf>
    <xf numFmtId="0" fontId="3" fillId="2" borderId="8" xfId="0" applyFont="1" applyFill="1" applyBorder="1" applyAlignment="1">
      <alignment vertical="center"/>
    </xf>
    <xf numFmtId="0" fontId="3" fillId="2" borderId="5" xfId="0" applyFont="1" applyFill="1" applyBorder="1" applyAlignment="1">
      <alignment horizontal="center" vertical="center"/>
    </xf>
    <xf numFmtId="49" fontId="3" fillId="2" borderId="15" xfId="0" quotePrefix="1" applyNumberFormat="1" applyFont="1" applyFill="1" applyBorder="1" applyAlignment="1">
      <alignment horizontal="right" vertical="center" wrapText="1"/>
    </xf>
    <xf numFmtId="0" fontId="3" fillId="2" borderId="15" xfId="0" applyFont="1" applyFill="1" applyBorder="1"/>
    <xf numFmtId="164" fontId="3" fillId="2" borderId="15" xfId="0" applyNumberFormat="1" applyFont="1" applyFill="1" applyBorder="1" applyAlignment="1">
      <alignment horizontal="center" wrapText="1"/>
    </xf>
    <xf numFmtId="0" fontId="3" fillId="0" borderId="0" xfId="2" applyFont="1"/>
    <xf numFmtId="0" fontId="3" fillId="0" borderId="0" xfId="2" applyFont="1" applyAlignment="1">
      <alignment horizontal="center"/>
    </xf>
    <xf numFmtId="0" fontId="17" fillId="0" borderId="0" xfId="2" applyFont="1"/>
    <xf numFmtId="0" fontId="21" fillId="6" borderId="0" xfId="0" applyFont="1" applyFill="1" applyAlignment="1">
      <alignment wrapText="1"/>
    </xf>
    <xf numFmtId="0" fontId="21" fillId="7" borderId="0" xfId="0" applyFont="1" applyFill="1" applyAlignment="1"/>
    <xf numFmtId="0" fontId="21" fillId="8" borderId="0" xfId="0" applyFont="1" applyFill="1" applyAlignment="1">
      <alignment horizontal="left"/>
    </xf>
    <xf numFmtId="0" fontId="3" fillId="0" borderId="1" xfId="2" applyFont="1" applyFill="1" applyBorder="1" applyAlignment="1">
      <alignment horizontal="center" vertical="center" wrapText="1"/>
    </xf>
    <xf numFmtId="49" fontId="3" fillId="0" borderId="1" xfId="0" applyNumberFormat="1" applyFont="1" applyFill="1" applyBorder="1" applyAlignment="1">
      <alignment horizontal="right" vertical="center" wrapText="1"/>
    </xf>
    <xf numFmtId="4" fontId="8" fillId="0" borderId="0" xfId="2" applyNumberFormat="1" applyFont="1"/>
    <xf numFmtId="49" fontId="3" fillId="0" borderId="1" xfId="2" applyNumberFormat="1" applyFont="1" applyFill="1" applyBorder="1" applyAlignment="1">
      <alignment horizontal="center" vertical="center"/>
    </xf>
    <xf numFmtId="0" fontId="21" fillId="0" borderId="1" xfId="0" applyNumberFormat="1" applyFont="1" applyFill="1" applyBorder="1" applyAlignment="1">
      <alignment horizontal="center" vertical="center" wrapText="1"/>
    </xf>
    <xf numFmtId="49" fontId="3" fillId="0" borderId="1" xfId="0" quotePrefix="1" applyNumberFormat="1" applyFont="1" applyFill="1" applyBorder="1" applyAlignment="1">
      <alignment horizontal="right" vertical="center" wrapText="1"/>
    </xf>
    <xf numFmtId="164" fontId="3" fillId="0" borderId="1" xfId="0" applyNumberFormat="1" applyFont="1" applyFill="1" applyBorder="1" applyAlignment="1">
      <alignment horizontal="center" vertical="center" wrapText="1"/>
    </xf>
    <xf numFmtId="3" fontId="3" fillId="0" borderId="1" xfId="2" applyNumberFormat="1" applyFont="1" applyFill="1" applyBorder="1" applyAlignment="1">
      <alignment vertical="center"/>
    </xf>
    <xf numFmtId="49" fontId="3" fillId="0" borderId="3" xfId="2" applyNumberFormat="1" applyFont="1" applyFill="1" applyBorder="1" applyAlignment="1">
      <alignment horizontal="center" vertical="center"/>
    </xf>
    <xf numFmtId="3" fontId="11" fillId="2" borderId="5" xfId="2" applyNumberFormat="1" applyFont="1" applyFill="1" applyBorder="1" applyAlignment="1">
      <alignment vertical="center"/>
    </xf>
    <xf numFmtId="0" fontId="18" fillId="3" borderId="3" xfId="2" applyFont="1" applyFill="1" applyBorder="1" applyAlignment="1">
      <alignment horizontal="center" vertical="center" wrapText="1"/>
    </xf>
    <xf numFmtId="165" fontId="11" fillId="2" borderId="5" xfId="3" applyNumberFormat="1" applyFont="1" applyFill="1" applyBorder="1" applyAlignment="1">
      <alignment vertical="center"/>
    </xf>
    <xf numFmtId="0" fontId="11" fillId="6" borderId="14" xfId="0" applyFont="1" applyFill="1" applyBorder="1" applyAlignment="1">
      <alignment vertical="center"/>
    </xf>
    <xf numFmtId="0" fontId="11" fillId="6" borderId="10" xfId="0" applyFont="1" applyFill="1" applyBorder="1" applyAlignment="1">
      <alignment vertical="center"/>
    </xf>
    <xf numFmtId="0" fontId="3" fillId="2" borderId="3" xfId="2" applyFont="1" applyFill="1" applyBorder="1" applyAlignment="1">
      <alignment horizontal="center" vertical="center"/>
    </xf>
    <xf numFmtId="0" fontId="11" fillId="0" borderId="5"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0" xfId="0" applyFont="1" applyFill="1" applyBorder="1" applyAlignment="1">
      <alignment horizontal="center" vertical="center"/>
    </xf>
    <xf numFmtId="0" fontId="11" fillId="6" borderId="5"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10" xfId="0" applyFont="1" applyFill="1" applyBorder="1" applyAlignment="1">
      <alignment horizontal="center" vertical="center"/>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3" xfId="2" applyFont="1" applyBorder="1" applyAlignment="1">
      <alignment horizontal="center" vertical="center" wrapText="1"/>
    </xf>
    <xf numFmtId="0" fontId="3" fillId="0" borderId="5" xfId="2" applyFont="1" applyBorder="1" applyAlignment="1">
      <alignment horizontal="left" vertical="center" wrapText="1"/>
    </xf>
    <xf numFmtId="0" fontId="3" fillId="0" borderId="14" xfId="2" applyFont="1" applyBorder="1" applyAlignment="1">
      <alignment horizontal="left" vertical="center" wrapText="1"/>
    </xf>
    <xf numFmtId="0" fontId="3" fillId="0" borderId="10" xfId="2" applyFont="1" applyBorder="1" applyAlignment="1">
      <alignment horizontal="left" vertical="center" wrapText="1"/>
    </xf>
    <xf numFmtId="0" fontId="11" fillId="4" borderId="5"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2" fillId="0" borderId="16"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12" fillId="0" borderId="17"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1" xfId="0" applyFont="1" applyFill="1" applyBorder="1" applyAlignment="1">
      <alignment horizontal="center" vertical="center"/>
    </xf>
    <xf numFmtId="0" fontId="3" fillId="2" borderId="3" xfId="2" applyFont="1" applyFill="1" applyBorder="1" applyAlignment="1">
      <alignment horizontal="center" vertical="center"/>
    </xf>
    <xf numFmtId="0" fontId="3" fillId="2" borderId="4" xfId="2" applyFont="1" applyFill="1" applyBorder="1" applyAlignment="1">
      <alignment horizontal="center" vertical="center"/>
    </xf>
    <xf numFmtId="0" fontId="3" fillId="0" borderId="4" xfId="0" applyFont="1" applyBorder="1" applyAlignment="1">
      <alignment horizontal="center" vertical="center"/>
    </xf>
    <xf numFmtId="9" fontId="3" fillId="2" borderId="3" xfId="2" applyNumberFormat="1" applyFont="1" applyFill="1" applyBorder="1" applyAlignment="1">
      <alignment horizontal="center" vertical="center"/>
    </xf>
    <xf numFmtId="9" fontId="3" fillId="2" borderId="4" xfId="2" applyNumberFormat="1" applyFont="1" applyFill="1" applyBorder="1" applyAlignment="1">
      <alignment horizontal="center" vertical="center"/>
    </xf>
    <xf numFmtId="44" fontId="3" fillId="0" borderId="5" xfId="6" applyFont="1" applyBorder="1" applyAlignment="1">
      <alignment horizontal="center"/>
    </xf>
    <xf numFmtId="44" fontId="3" fillId="0" borderId="10" xfId="6" applyFont="1" applyBorder="1" applyAlignment="1">
      <alignment horizontal="center"/>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wrapText="1"/>
    </xf>
    <xf numFmtId="44" fontId="3" fillId="0" borderId="5" xfId="6" applyFont="1" applyFill="1" applyBorder="1" applyAlignment="1">
      <alignment horizontal="center"/>
    </xf>
    <xf numFmtId="44" fontId="3" fillId="0" borderId="10" xfId="6" applyFont="1" applyFill="1" applyBorder="1" applyAlignment="1">
      <alignment horizontal="center"/>
    </xf>
    <xf numFmtId="0" fontId="11" fillId="0" borderId="16"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0" borderId="4" xfId="0" applyFont="1" applyBorder="1" applyAlignment="1">
      <alignment horizontal="center" vertical="center" wrapText="1"/>
    </xf>
    <xf numFmtId="0" fontId="19" fillId="2" borderId="3" xfId="2" applyFont="1" applyFill="1" applyBorder="1" applyAlignment="1">
      <alignment horizontal="left" vertical="center" wrapText="1"/>
    </xf>
    <xf numFmtId="0" fontId="3" fillId="0" borderId="4" xfId="0" applyFont="1" applyBorder="1" applyAlignment="1">
      <alignment horizontal="left" vertical="center"/>
    </xf>
    <xf numFmtId="0" fontId="19" fillId="2" borderId="3" xfId="2" applyFont="1" applyFill="1" applyBorder="1" applyAlignment="1">
      <alignment horizontal="center" vertical="center"/>
    </xf>
    <xf numFmtId="0" fontId="19" fillId="2" borderId="4" xfId="2" applyFont="1" applyFill="1" applyBorder="1" applyAlignment="1">
      <alignment horizontal="left" vertical="center"/>
    </xf>
    <xf numFmtId="0" fontId="19" fillId="2" borderId="5" xfId="2" applyFont="1" applyFill="1" applyBorder="1" applyAlignment="1">
      <alignment horizontal="center" vertical="center" wrapText="1"/>
    </xf>
    <xf numFmtId="0" fontId="11" fillId="3" borderId="1" xfId="2" applyFont="1" applyFill="1" applyBorder="1" applyAlignment="1">
      <alignment horizontal="center" vertical="center" wrapText="1"/>
    </xf>
    <xf numFmtId="0" fontId="11" fillId="3" borderId="1" xfId="0" applyFont="1" applyFill="1" applyBorder="1" applyAlignment="1">
      <alignment horizontal="center" vertical="center" wrapText="1"/>
    </xf>
    <xf numFmtId="0" fontId="18" fillId="3" borderId="3"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4" fillId="3" borderId="3" xfId="2" applyFont="1" applyFill="1" applyBorder="1" applyAlignment="1">
      <alignment horizontal="center" vertical="center" wrapText="1"/>
    </xf>
    <xf numFmtId="0" fontId="14" fillId="3" borderId="2"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5"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14" fillId="3" borderId="4" xfId="2" applyFont="1" applyFill="1" applyBorder="1" applyAlignment="1">
      <alignment horizontal="center" vertical="center" wrapText="1"/>
    </xf>
    <xf numFmtId="0" fontId="18" fillId="3" borderId="2" xfId="2" applyFont="1" applyFill="1" applyBorder="1" applyAlignment="1">
      <alignment horizontal="center" vertical="center" wrapText="1"/>
    </xf>
    <xf numFmtId="0" fontId="3" fillId="2" borderId="2" xfId="2" applyFont="1" applyFill="1" applyBorder="1" applyAlignment="1">
      <alignment horizontal="center" vertical="center"/>
    </xf>
    <xf numFmtId="0" fontId="11" fillId="3" borderId="1" xfId="2" applyNumberFormat="1" applyFont="1" applyFill="1" applyBorder="1" applyAlignment="1">
      <alignment horizontal="center" vertical="center" wrapText="1"/>
    </xf>
    <xf numFmtId="0" fontId="11" fillId="3" borderId="3" xfId="2" applyNumberFormat="1" applyFont="1" applyFill="1" applyBorder="1" applyAlignment="1">
      <alignment horizontal="center" vertical="center" wrapText="1"/>
    </xf>
    <xf numFmtId="0" fontId="3" fillId="0" borderId="4" xfId="0" applyFont="1" applyBorder="1" applyAlignment="1">
      <alignment horizontal="left" vertical="center" wrapText="1"/>
    </xf>
    <xf numFmtId="0" fontId="19" fillId="2" borderId="3" xfId="2"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2" xfId="0" applyFont="1" applyBorder="1" applyAlignment="1">
      <alignment horizontal="center" vertical="center"/>
    </xf>
    <xf numFmtId="0" fontId="12" fillId="0" borderId="5"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3" fillId="0" borderId="3" xfId="0" applyFont="1" applyBorder="1" applyAlignment="1">
      <alignment horizontal="center" vertical="center"/>
    </xf>
    <xf numFmtId="0" fontId="3" fillId="2" borderId="1"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9" fillId="2" borderId="1" xfId="2" applyFont="1" applyFill="1" applyBorder="1" applyAlignment="1">
      <alignment horizontal="left" vertical="center" wrapText="1"/>
    </xf>
    <xf numFmtId="0" fontId="19" fillId="2" borderId="1" xfId="2" applyFont="1" applyFill="1" applyBorder="1" applyAlignment="1">
      <alignment horizontal="center" vertical="center"/>
    </xf>
  </cellXfs>
  <cellStyles count="7">
    <cellStyle name="Currency_PAC  Consultoría 2007-2008 Conalep  MODIFICADO 19 julio 07" xfId="5"/>
    <cellStyle name="Millares" xfId="1" builtinId="3"/>
    <cellStyle name="Millares 2" xfId="3"/>
    <cellStyle name="Moneda" xfId="6" builtinId="4"/>
    <cellStyle name="Normal" xfId="0" builtinId="0"/>
    <cellStyle name="Normal 2" xfId="2"/>
    <cellStyle name="Normal 6"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55909</xdr:colOff>
      <xdr:row>0</xdr:row>
      <xdr:rowOff>39340</xdr:rowOff>
    </xdr:from>
    <xdr:to>
      <xdr:col>1</xdr:col>
      <xdr:colOff>538095</xdr:colOff>
      <xdr:row>0</xdr:row>
      <xdr:rowOff>706091</xdr:rowOff>
    </xdr:to>
    <xdr:pic>
      <xdr:nvPicPr>
        <xdr:cNvPr id="4" name="Imagen 3">
          <a:extLst>
            <a:ext uri="{FF2B5EF4-FFF2-40B4-BE49-F238E27FC236}">
              <a16:creationId xmlns:a16="http://schemas.microsoft.com/office/drawing/2014/main" id="{63424CE6-11B3-43D9-86B1-400ED9602F39}"/>
            </a:ext>
          </a:extLst>
        </xdr:cNvPr>
        <xdr:cNvPicPr>
          <a:picLocks noChangeAspect="1"/>
        </xdr:cNvPicPr>
      </xdr:nvPicPr>
      <xdr:blipFill rotWithShape="1">
        <a:blip xmlns:r="http://schemas.openxmlformats.org/officeDocument/2006/relationships" r:embed="rId1"/>
        <a:srcRect l="4374" r="-1"/>
        <a:stretch/>
      </xdr:blipFill>
      <xdr:spPr>
        <a:xfrm>
          <a:off x="55909" y="39340"/>
          <a:ext cx="2082800" cy="66675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2"/>
  <sheetViews>
    <sheetView tabSelected="1" zoomScaleNormal="100" workbookViewId="0">
      <selection activeCell="A32" sqref="A32:Q32"/>
    </sheetView>
  </sheetViews>
  <sheetFormatPr baseColWidth="10" defaultColWidth="9.140625" defaultRowHeight="12.75"/>
  <cols>
    <col min="1" max="1" width="23.85546875" style="4" customWidth="1"/>
    <col min="2" max="2" width="78.28515625" style="4" bestFit="1" customWidth="1"/>
    <col min="3" max="3" width="56" style="4" customWidth="1"/>
    <col min="4" max="4" width="25.85546875" style="4" customWidth="1"/>
    <col min="5" max="5" width="22.7109375" style="4" customWidth="1"/>
    <col min="6" max="6" width="17.7109375" style="4" customWidth="1"/>
    <col min="7" max="7" width="17" style="4" customWidth="1"/>
    <col min="8" max="8" width="17.85546875" style="4" customWidth="1"/>
    <col min="9" max="9" width="17.140625" style="4" customWidth="1"/>
    <col min="10" max="10" width="17.7109375" style="4" customWidth="1"/>
    <col min="11" max="11" width="14.42578125" style="4" customWidth="1"/>
    <col min="12" max="13" width="19.28515625" style="4" customWidth="1"/>
    <col min="14" max="14" width="18.85546875" style="2" customWidth="1"/>
    <col min="15" max="15" width="18" style="2" customWidth="1"/>
    <col min="16" max="16" width="18.85546875" style="2" customWidth="1"/>
    <col min="17" max="17" width="38.42578125" style="2" customWidth="1"/>
    <col min="18" max="19" width="11.85546875" style="2" customWidth="1"/>
    <col min="20" max="20" width="11" style="2" bestFit="1" customWidth="1"/>
    <col min="21" max="21" width="12.5703125" style="2" customWidth="1"/>
    <col min="22" max="22" width="14.42578125" style="2" customWidth="1"/>
    <col min="23" max="23" width="13.7109375" style="2" customWidth="1"/>
    <col min="24" max="16384" width="9.140625" style="2"/>
  </cols>
  <sheetData>
    <row r="1" spans="1:17" s="1" customFormat="1" ht="62.25" customHeight="1" thickBot="1">
      <c r="A1" s="139" t="s">
        <v>157</v>
      </c>
      <c r="B1" s="140"/>
      <c r="C1" s="140"/>
      <c r="D1" s="140"/>
      <c r="E1" s="140"/>
      <c r="F1" s="140"/>
      <c r="G1" s="140"/>
      <c r="H1" s="140"/>
      <c r="I1" s="140"/>
      <c r="J1" s="140"/>
      <c r="K1" s="140"/>
      <c r="L1" s="140"/>
      <c r="M1" s="140"/>
      <c r="N1" s="140"/>
      <c r="O1" s="140"/>
      <c r="P1" s="140"/>
      <c r="Q1" s="141"/>
    </row>
    <row r="3" spans="1:17" ht="49.5" customHeight="1">
      <c r="A3" s="193" t="s">
        <v>138</v>
      </c>
      <c r="B3" s="193" t="s">
        <v>30</v>
      </c>
      <c r="C3" s="193" t="s">
        <v>31</v>
      </c>
      <c r="D3" s="193" t="s">
        <v>28</v>
      </c>
      <c r="E3" s="195" t="s">
        <v>29</v>
      </c>
      <c r="F3" s="195" t="s">
        <v>51</v>
      </c>
      <c r="G3" s="191" t="s">
        <v>32</v>
      </c>
      <c r="H3" s="191" t="s">
        <v>33</v>
      </c>
      <c r="I3" s="204" t="s">
        <v>34</v>
      </c>
      <c r="J3" s="191" t="s">
        <v>37</v>
      </c>
      <c r="K3" s="191"/>
      <c r="L3" s="191" t="s">
        <v>41</v>
      </c>
      <c r="M3" s="198" t="s">
        <v>39</v>
      </c>
      <c r="N3" s="199"/>
      <c r="O3" s="200"/>
      <c r="P3" s="191" t="s">
        <v>42</v>
      </c>
      <c r="Q3" s="192" t="s">
        <v>50</v>
      </c>
    </row>
    <row r="4" spans="1:17" ht="75">
      <c r="A4" s="202"/>
      <c r="B4" s="194"/>
      <c r="C4" s="194"/>
      <c r="D4" s="194"/>
      <c r="E4" s="201"/>
      <c r="F4" s="196"/>
      <c r="G4" s="197"/>
      <c r="H4" s="197"/>
      <c r="I4" s="205"/>
      <c r="J4" s="36" t="s">
        <v>26</v>
      </c>
      <c r="K4" s="36" t="s">
        <v>38</v>
      </c>
      <c r="L4" s="197"/>
      <c r="M4" s="128" t="s">
        <v>159</v>
      </c>
      <c r="N4" s="37" t="s">
        <v>151</v>
      </c>
      <c r="O4" s="37" t="s">
        <v>40</v>
      </c>
      <c r="P4" s="191"/>
      <c r="Q4" s="192"/>
    </row>
    <row r="5" spans="1:17" ht="21" customHeight="1">
      <c r="A5" s="3"/>
      <c r="B5" s="26" t="s">
        <v>16</v>
      </c>
      <c r="C5" s="27"/>
      <c r="D5" s="27"/>
      <c r="E5" s="27"/>
      <c r="F5" s="27"/>
      <c r="G5" s="28"/>
      <c r="H5" s="28"/>
      <c r="I5" s="28"/>
      <c r="J5" s="28"/>
      <c r="K5" s="28"/>
      <c r="L5" s="28"/>
      <c r="M5" s="28"/>
      <c r="N5" s="29"/>
      <c r="O5" s="29"/>
      <c r="P5" s="30"/>
      <c r="Q5" s="31"/>
    </row>
    <row r="6" spans="1:17" ht="43.5" customHeight="1">
      <c r="A6" s="38" t="s">
        <v>117</v>
      </c>
      <c r="B6" s="39" t="s">
        <v>93</v>
      </c>
      <c r="C6" s="215" t="s">
        <v>133</v>
      </c>
      <c r="D6" s="186" t="s">
        <v>24</v>
      </c>
      <c r="E6" s="207" t="s">
        <v>17</v>
      </c>
      <c r="F6" s="40" t="s">
        <v>103</v>
      </c>
      <c r="G6" s="41">
        <v>1067540</v>
      </c>
      <c r="H6" s="208" t="s">
        <v>60</v>
      </c>
      <c r="I6" s="42" t="s">
        <v>35</v>
      </c>
      <c r="J6" s="167">
        <v>1</v>
      </c>
      <c r="K6" s="167">
        <v>0</v>
      </c>
      <c r="L6" s="164" t="s">
        <v>1</v>
      </c>
      <c r="M6" s="43" t="s">
        <v>48</v>
      </c>
      <c r="N6" s="43" t="s">
        <v>153</v>
      </c>
      <c r="O6" s="43" t="s">
        <v>4</v>
      </c>
      <c r="P6" s="44" t="s">
        <v>108</v>
      </c>
      <c r="Q6" s="45" t="s">
        <v>134</v>
      </c>
    </row>
    <row r="7" spans="1:17" ht="43.5" customHeight="1">
      <c r="A7" s="38" t="s">
        <v>118</v>
      </c>
      <c r="B7" s="39" t="s">
        <v>94</v>
      </c>
      <c r="C7" s="215"/>
      <c r="D7" s="206"/>
      <c r="E7" s="185"/>
      <c r="F7" s="40" t="s">
        <v>103</v>
      </c>
      <c r="G7" s="41">
        <v>1201440</v>
      </c>
      <c r="H7" s="209"/>
      <c r="I7" s="164" t="s">
        <v>36</v>
      </c>
      <c r="J7" s="168"/>
      <c r="K7" s="168"/>
      <c r="L7" s="165"/>
      <c r="M7" s="43" t="s">
        <v>148</v>
      </c>
      <c r="N7" s="43" t="s">
        <v>44</v>
      </c>
      <c r="O7" s="43" t="s">
        <v>14</v>
      </c>
      <c r="P7" s="44" t="s">
        <v>108</v>
      </c>
      <c r="Q7" s="46"/>
    </row>
    <row r="8" spans="1:17" ht="40.5" customHeight="1">
      <c r="A8" s="38" t="s">
        <v>119</v>
      </c>
      <c r="B8" s="39" t="s">
        <v>95</v>
      </c>
      <c r="C8" s="215"/>
      <c r="D8" s="206"/>
      <c r="E8" s="185"/>
      <c r="F8" s="40" t="s">
        <v>103</v>
      </c>
      <c r="G8" s="41">
        <v>1756274.713417975</v>
      </c>
      <c r="H8" s="209"/>
      <c r="I8" s="203"/>
      <c r="J8" s="168"/>
      <c r="K8" s="168"/>
      <c r="L8" s="165"/>
      <c r="M8" s="119" t="s">
        <v>7</v>
      </c>
      <c r="N8" s="43" t="s">
        <v>11</v>
      </c>
      <c r="O8" s="43" t="s">
        <v>13</v>
      </c>
      <c r="P8" s="44" t="s">
        <v>108</v>
      </c>
      <c r="Q8" s="46"/>
    </row>
    <row r="9" spans="1:17" ht="39.75" customHeight="1">
      <c r="A9" s="38" t="s">
        <v>160</v>
      </c>
      <c r="B9" s="39" t="s">
        <v>96</v>
      </c>
      <c r="C9" s="184" t="s">
        <v>110</v>
      </c>
      <c r="D9" s="206"/>
      <c r="E9" s="185"/>
      <c r="F9" s="40" t="s">
        <v>103</v>
      </c>
      <c r="G9" s="41">
        <v>2224800</v>
      </c>
      <c r="H9" s="166"/>
      <c r="I9" s="42" t="s">
        <v>35</v>
      </c>
      <c r="J9" s="166"/>
      <c r="K9" s="166"/>
      <c r="L9" s="166"/>
      <c r="M9" s="119" t="s">
        <v>48</v>
      </c>
      <c r="N9" s="43" t="s">
        <v>153</v>
      </c>
      <c r="O9" s="43" t="s">
        <v>4</v>
      </c>
      <c r="P9" s="44" t="s">
        <v>108</v>
      </c>
      <c r="Q9" s="45" t="s">
        <v>134</v>
      </c>
    </row>
    <row r="10" spans="1:17" ht="45.75" customHeight="1">
      <c r="A10" s="38" t="s">
        <v>161</v>
      </c>
      <c r="B10" s="39" t="s">
        <v>97</v>
      </c>
      <c r="C10" s="185"/>
      <c r="D10" s="206"/>
      <c r="E10" s="185"/>
      <c r="F10" s="40" t="s">
        <v>103</v>
      </c>
      <c r="G10" s="41">
        <v>769390.19918942871</v>
      </c>
      <c r="H10" s="166"/>
      <c r="I10" s="214" t="s">
        <v>36</v>
      </c>
      <c r="J10" s="166"/>
      <c r="K10" s="166"/>
      <c r="L10" s="166"/>
      <c r="M10" s="119" t="s">
        <v>148</v>
      </c>
      <c r="N10" s="43" t="s">
        <v>44</v>
      </c>
      <c r="O10" s="43" t="s">
        <v>14</v>
      </c>
      <c r="P10" s="44" t="s">
        <v>108</v>
      </c>
      <c r="Q10" s="46"/>
    </row>
    <row r="11" spans="1:17" ht="54" customHeight="1">
      <c r="A11" s="38" t="s">
        <v>162</v>
      </c>
      <c r="B11" s="39" t="s">
        <v>98</v>
      </c>
      <c r="C11" s="185"/>
      <c r="D11" s="206"/>
      <c r="E11" s="185"/>
      <c r="F11" s="40" t="s">
        <v>103</v>
      </c>
      <c r="G11" s="41">
        <v>1124942.8992010003</v>
      </c>
      <c r="H11" s="210"/>
      <c r="I11" s="210"/>
      <c r="J11" s="210"/>
      <c r="K11" s="210"/>
      <c r="L11" s="210"/>
      <c r="M11" s="119" t="s">
        <v>7</v>
      </c>
      <c r="N11" s="43" t="s">
        <v>11</v>
      </c>
      <c r="O11" s="43" t="s">
        <v>13</v>
      </c>
      <c r="P11" s="44" t="s">
        <v>108</v>
      </c>
      <c r="Q11" s="46"/>
    </row>
    <row r="12" spans="1:17" ht="21" customHeight="1">
      <c r="A12" s="47"/>
      <c r="B12" s="48" t="s">
        <v>18</v>
      </c>
      <c r="C12" s="49"/>
      <c r="D12" s="50"/>
      <c r="E12" s="51"/>
      <c r="F12" s="52"/>
      <c r="G12" s="129">
        <f>SUM(G6:G11)</f>
        <v>8144387.8118084036</v>
      </c>
      <c r="H12" s="53"/>
      <c r="I12" s="54"/>
      <c r="J12" s="55"/>
      <c r="K12" s="56"/>
      <c r="L12" s="54"/>
      <c r="M12" s="54"/>
      <c r="N12" s="57"/>
      <c r="O12" s="57"/>
      <c r="P12" s="57"/>
      <c r="Q12" s="58"/>
    </row>
    <row r="13" spans="1:17" ht="16.5" customHeight="1">
      <c r="A13" s="59"/>
      <c r="B13" s="60" t="s">
        <v>123</v>
      </c>
      <c r="C13" s="61"/>
      <c r="D13" s="61"/>
      <c r="E13" s="61"/>
      <c r="F13" s="61"/>
      <c r="G13" s="62"/>
      <c r="H13" s="62"/>
      <c r="I13" s="62"/>
      <c r="J13" s="62"/>
      <c r="K13" s="62"/>
      <c r="L13" s="62"/>
      <c r="M13" s="62"/>
      <c r="N13" s="57"/>
      <c r="O13" s="57"/>
      <c r="P13" s="57"/>
      <c r="Q13" s="63"/>
    </row>
    <row r="14" spans="1:17" ht="45" customHeight="1">
      <c r="A14" s="118" t="s">
        <v>139</v>
      </c>
      <c r="B14" s="39" t="s">
        <v>99</v>
      </c>
      <c r="C14" s="184" t="s">
        <v>120</v>
      </c>
      <c r="D14" s="186" t="s">
        <v>24</v>
      </c>
      <c r="E14" s="190" t="s">
        <v>17</v>
      </c>
      <c r="F14" s="40" t="s">
        <v>103</v>
      </c>
      <c r="G14" s="64">
        <f>262500*0.9</f>
        <v>236250</v>
      </c>
      <c r="H14" s="164" t="s">
        <v>2</v>
      </c>
      <c r="I14" s="42" t="s">
        <v>35</v>
      </c>
      <c r="J14" s="167">
        <v>1</v>
      </c>
      <c r="K14" s="167">
        <v>0</v>
      </c>
      <c r="L14" s="165" t="s">
        <v>1</v>
      </c>
      <c r="M14" s="121" t="s">
        <v>48</v>
      </c>
      <c r="N14" s="119" t="s">
        <v>153</v>
      </c>
      <c r="O14" s="119" t="s">
        <v>9</v>
      </c>
      <c r="P14" s="44" t="s">
        <v>108</v>
      </c>
      <c r="Q14" s="45" t="s">
        <v>135</v>
      </c>
    </row>
    <row r="15" spans="1:17" ht="48" customHeight="1">
      <c r="A15" s="38" t="s">
        <v>140</v>
      </c>
      <c r="B15" s="39" t="s">
        <v>100</v>
      </c>
      <c r="C15" s="216"/>
      <c r="D15" s="189"/>
      <c r="E15" s="190"/>
      <c r="F15" s="40" t="s">
        <v>103</v>
      </c>
      <c r="G15" s="64">
        <f>244400*0.9</f>
        <v>219960</v>
      </c>
      <c r="H15" s="165"/>
      <c r="I15" s="164" t="s">
        <v>36</v>
      </c>
      <c r="J15" s="168"/>
      <c r="K15" s="165"/>
      <c r="L15" s="165"/>
      <c r="M15" s="121" t="s">
        <v>149</v>
      </c>
      <c r="N15" s="43" t="s">
        <v>9</v>
      </c>
      <c r="O15" s="43" t="s">
        <v>12</v>
      </c>
      <c r="P15" s="44" t="s">
        <v>108</v>
      </c>
      <c r="Q15" s="46"/>
    </row>
    <row r="16" spans="1:17" ht="46.5" customHeight="1">
      <c r="A16" s="38" t="s">
        <v>141</v>
      </c>
      <c r="B16" s="39" t="s">
        <v>101</v>
      </c>
      <c r="C16" s="216"/>
      <c r="D16" s="189"/>
      <c r="E16" s="190"/>
      <c r="F16" s="40" t="s">
        <v>103</v>
      </c>
      <c r="G16" s="64">
        <f>214412*0.9</f>
        <v>192970.80000000002</v>
      </c>
      <c r="H16" s="165"/>
      <c r="I16" s="165"/>
      <c r="J16" s="168"/>
      <c r="K16" s="165"/>
      <c r="L16" s="165"/>
      <c r="M16" s="121" t="s">
        <v>6</v>
      </c>
      <c r="N16" s="65" t="s">
        <v>7</v>
      </c>
      <c r="O16" s="43" t="s">
        <v>10</v>
      </c>
      <c r="P16" s="44" t="s">
        <v>108</v>
      </c>
      <c r="Q16" s="46"/>
    </row>
    <row r="17" spans="1:23" ht="43.5" customHeight="1">
      <c r="A17" s="38" t="s">
        <v>142</v>
      </c>
      <c r="B17" s="39" t="s">
        <v>102</v>
      </c>
      <c r="C17" s="216"/>
      <c r="D17" s="189"/>
      <c r="E17" s="190"/>
      <c r="F17" s="40" t="s">
        <v>103</v>
      </c>
      <c r="G17" s="64">
        <f>214412*0.9</f>
        <v>192970.80000000002</v>
      </c>
      <c r="H17" s="165"/>
      <c r="I17" s="203"/>
      <c r="J17" s="168"/>
      <c r="K17" s="165"/>
      <c r="L17" s="165"/>
      <c r="M17" s="121" t="s">
        <v>6</v>
      </c>
      <c r="N17" s="65" t="s">
        <v>7</v>
      </c>
      <c r="O17" s="43" t="s">
        <v>10</v>
      </c>
      <c r="P17" s="44" t="s">
        <v>108</v>
      </c>
      <c r="Q17" s="46"/>
    </row>
    <row r="18" spans="1:23" ht="137.25" customHeight="1">
      <c r="A18" s="38" t="s">
        <v>163</v>
      </c>
      <c r="B18" s="39" t="s">
        <v>122</v>
      </c>
      <c r="C18" s="66" t="s">
        <v>105</v>
      </c>
      <c r="D18" s="67" t="s">
        <v>25</v>
      </c>
      <c r="E18" s="68" t="s">
        <v>19</v>
      </c>
      <c r="F18" s="40" t="s">
        <v>104</v>
      </c>
      <c r="G18" s="41">
        <v>1900000</v>
      </c>
      <c r="H18" s="69" t="s">
        <v>2</v>
      </c>
      <c r="I18" s="69" t="s">
        <v>35</v>
      </c>
      <c r="J18" s="70">
        <v>1</v>
      </c>
      <c r="K18" s="70">
        <v>0</v>
      </c>
      <c r="L18" s="69" t="s">
        <v>1</v>
      </c>
      <c r="M18" s="121" t="s">
        <v>3</v>
      </c>
      <c r="N18" s="119" t="s">
        <v>154</v>
      </c>
      <c r="O18" s="119" t="s">
        <v>6</v>
      </c>
      <c r="P18" s="44" t="s">
        <v>108</v>
      </c>
      <c r="Q18" s="46"/>
    </row>
    <row r="19" spans="1:23" ht="140.25" customHeight="1">
      <c r="A19" s="38" t="s">
        <v>164</v>
      </c>
      <c r="B19" s="71" t="s">
        <v>106</v>
      </c>
      <c r="C19" s="38" t="s">
        <v>46</v>
      </c>
      <c r="D19" s="67" t="s">
        <v>25</v>
      </c>
      <c r="E19" s="72" t="s">
        <v>20</v>
      </c>
      <c r="F19" s="73" t="s">
        <v>104</v>
      </c>
      <c r="G19" s="74">
        <v>200000</v>
      </c>
      <c r="H19" s="42" t="s">
        <v>2</v>
      </c>
      <c r="I19" s="42" t="s">
        <v>36</v>
      </c>
      <c r="J19" s="75">
        <v>1</v>
      </c>
      <c r="K19" s="75">
        <v>0</v>
      </c>
      <c r="L19" s="42" t="s">
        <v>1</v>
      </c>
      <c r="M19" s="121" t="s">
        <v>3</v>
      </c>
      <c r="N19" s="43" t="s">
        <v>45</v>
      </c>
      <c r="O19" s="43" t="s">
        <v>4</v>
      </c>
      <c r="P19" s="44" t="s">
        <v>108</v>
      </c>
      <c r="Q19" s="46"/>
    </row>
    <row r="20" spans="1:23" ht="82.5" customHeight="1">
      <c r="A20" s="38" t="s">
        <v>165</v>
      </c>
      <c r="B20" s="71" t="s">
        <v>113</v>
      </c>
      <c r="C20" s="66" t="s">
        <v>158</v>
      </c>
      <c r="D20" s="76" t="s">
        <v>25</v>
      </c>
      <c r="E20" s="77" t="s">
        <v>21</v>
      </c>
      <c r="F20" s="78" t="s">
        <v>103</v>
      </c>
      <c r="G20" s="79">
        <v>200000</v>
      </c>
      <c r="H20" s="42" t="s">
        <v>2</v>
      </c>
      <c r="I20" s="42" t="s">
        <v>36</v>
      </c>
      <c r="J20" s="75">
        <v>1</v>
      </c>
      <c r="K20" s="75">
        <v>0</v>
      </c>
      <c r="L20" s="42" t="s">
        <v>1</v>
      </c>
      <c r="M20" s="121" t="s">
        <v>3</v>
      </c>
      <c r="N20" s="43" t="s">
        <v>45</v>
      </c>
      <c r="O20" s="43" t="s">
        <v>4</v>
      </c>
      <c r="P20" s="44" t="s">
        <v>108</v>
      </c>
      <c r="Q20" s="46"/>
    </row>
    <row r="21" spans="1:23" ht="14.1" customHeight="1">
      <c r="A21" s="80"/>
      <c r="B21" s="81" t="s">
        <v>114</v>
      </c>
      <c r="C21" s="61"/>
      <c r="D21" s="61"/>
      <c r="E21" s="61"/>
      <c r="F21" s="61"/>
      <c r="G21" s="82">
        <f>SUM(G14:G20)</f>
        <v>3142151.6</v>
      </c>
      <c r="H21" s="83"/>
      <c r="I21" s="62"/>
      <c r="J21" s="62"/>
      <c r="K21" s="62"/>
      <c r="L21" s="62"/>
      <c r="M21" s="62"/>
      <c r="N21" s="57"/>
      <c r="O21" s="57"/>
      <c r="P21" s="57"/>
      <c r="Q21" s="58"/>
    </row>
    <row r="22" spans="1:23" ht="15.75" customHeight="1">
      <c r="A22" s="84"/>
      <c r="B22" s="85" t="s">
        <v>27</v>
      </c>
      <c r="C22" s="61"/>
      <c r="D22" s="86"/>
      <c r="E22" s="86"/>
      <c r="F22" s="86"/>
      <c r="G22" s="62"/>
      <c r="H22" s="62"/>
      <c r="I22" s="62"/>
      <c r="J22" s="62"/>
      <c r="K22" s="62"/>
      <c r="L22" s="62"/>
      <c r="M22" s="62"/>
      <c r="N22" s="57"/>
      <c r="O22" s="57"/>
      <c r="P22" s="57"/>
      <c r="Q22" s="87"/>
    </row>
    <row r="23" spans="1:23" ht="36" customHeight="1">
      <c r="A23" s="118" t="s">
        <v>143</v>
      </c>
      <c r="B23" s="80" t="s">
        <v>52</v>
      </c>
      <c r="C23" s="184" t="s">
        <v>47</v>
      </c>
      <c r="D23" s="186" t="s">
        <v>25</v>
      </c>
      <c r="E23" s="188" t="s">
        <v>20</v>
      </c>
      <c r="F23" s="78" t="s">
        <v>104</v>
      </c>
      <c r="G23" s="41">
        <v>30000</v>
      </c>
      <c r="H23" s="164" t="s">
        <v>8</v>
      </c>
      <c r="I23" s="69" t="s">
        <v>35</v>
      </c>
      <c r="J23" s="70">
        <v>1</v>
      </c>
      <c r="K23" s="70">
        <v>0</v>
      </c>
      <c r="L23" s="69" t="s">
        <v>1</v>
      </c>
      <c r="M23" s="119" t="s">
        <v>48</v>
      </c>
      <c r="N23" s="43" t="s">
        <v>3</v>
      </c>
      <c r="O23" s="43" t="s">
        <v>3</v>
      </c>
      <c r="P23" s="44" t="s">
        <v>108</v>
      </c>
      <c r="Q23" s="122" t="s">
        <v>152</v>
      </c>
    </row>
    <row r="24" spans="1:23" ht="29.25" customHeight="1">
      <c r="A24" s="38" t="s">
        <v>144</v>
      </c>
      <c r="B24" s="80" t="s">
        <v>53</v>
      </c>
      <c r="C24" s="185"/>
      <c r="D24" s="187"/>
      <c r="E24" s="166"/>
      <c r="F24" s="78" t="s">
        <v>104</v>
      </c>
      <c r="G24" s="41">
        <v>40000</v>
      </c>
      <c r="H24" s="166"/>
      <c r="I24" s="69" t="s">
        <v>36</v>
      </c>
      <c r="J24" s="88"/>
      <c r="K24" s="89"/>
      <c r="L24" s="89"/>
      <c r="M24" s="119" t="s">
        <v>44</v>
      </c>
      <c r="N24" s="43" t="s">
        <v>6</v>
      </c>
      <c r="O24" s="43" t="s">
        <v>6</v>
      </c>
      <c r="P24" s="44" t="s">
        <v>108</v>
      </c>
      <c r="Q24" s="46"/>
    </row>
    <row r="25" spans="1:23" ht="39" customHeight="1">
      <c r="A25" s="38" t="s">
        <v>166</v>
      </c>
      <c r="B25" s="90" t="s">
        <v>147</v>
      </c>
      <c r="C25" s="66" t="s">
        <v>125</v>
      </c>
      <c r="D25" s="187"/>
      <c r="E25" s="72" t="s">
        <v>49</v>
      </c>
      <c r="F25" s="78" t="s">
        <v>104</v>
      </c>
      <c r="G25" s="125">
        <v>500</v>
      </c>
      <c r="H25" s="42" t="s">
        <v>8</v>
      </c>
      <c r="I25" s="42" t="s">
        <v>36</v>
      </c>
      <c r="J25" s="75">
        <v>1</v>
      </c>
      <c r="K25" s="75">
        <v>0</v>
      </c>
      <c r="L25" s="42" t="s">
        <v>1</v>
      </c>
      <c r="M25" s="123" t="s">
        <v>48</v>
      </c>
      <c r="N25" s="91" t="s">
        <v>48</v>
      </c>
      <c r="O25" s="123" t="s">
        <v>155</v>
      </c>
      <c r="P25" s="44" t="s">
        <v>108</v>
      </c>
      <c r="Q25" s="92"/>
    </row>
    <row r="26" spans="1:23" ht="17.25" customHeight="1">
      <c r="A26" s="66"/>
      <c r="B26" s="81" t="s">
        <v>114</v>
      </c>
      <c r="C26" s="49"/>
      <c r="D26" s="93"/>
      <c r="E26" s="94"/>
      <c r="F26" s="95"/>
      <c r="G26" s="96">
        <f>SUM(G23:G25)</f>
        <v>70500</v>
      </c>
      <c r="H26" s="97"/>
      <c r="I26" s="54"/>
      <c r="J26" s="56"/>
      <c r="K26" s="56"/>
      <c r="L26" s="54"/>
      <c r="M26" s="54"/>
      <c r="N26" s="98"/>
      <c r="O26" s="98"/>
      <c r="P26" s="99"/>
      <c r="Q26" s="100"/>
    </row>
    <row r="27" spans="1:23" ht="21" customHeight="1">
      <c r="A27" s="84"/>
      <c r="B27" s="101" t="s">
        <v>124</v>
      </c>
      <c r="C27" s="61"/>
      <c r="D27" s="61"/>
      <c r="E27" s="61"/>
      <c r="F27" s="61"/>
      <c r="G27" s="62"/>
      <c r="H27" s="62"/>
      <c r="I27" s="62"/>
      <c r="J27" s="62"/>
      <c r="K27" s="62"/>
      <c r="L27" s="62"/>
      <c r="M27" s="62"/>
      <c r="N27" s="57"/>
      <c r="O27" s="57"/>
      <c r="P27" s="57"/>
      <c r="Q27" s="58"/>
    </row>
    <row r="28" spans="1:23" ht="50.25" customHeight="1">
      <c r="A28" s="38" t="s">
        <v>145</v>
      </c>
      <c r="B28" s="71" t="s">
        <v>111</v>
      </c>
      <c r="C28" s="184" t="s">
        <v>22</v>
      </c>
      <c r="D28" s="218" t="s">
        <v>25</v>
      </c>
      <c r="E28" s="219" t="s">
        <v>21</v>
      </c>
      <c r="F28" s="78" t="s">
        <v>104</v>
      </c>
      <c r="G28" s="102">
        <v>70000</v>
      </c>
      <c r="H28" s="164" t="s">
        <v>90</v>
      </c>
      <c r="I28" s="69" t="s">
        <v>35</v>
      </c>
      <c r="J28" s="167">
        <v>1</v>
      </c>
      <c r="K28" s="167">
        <v>0</v>
      </c>
      <c r="L28" s="164" t="s">
        <v>1</v>
      </c>
      <c r="M28" s="126" t="s">
        <v>149</v>
      </c>
      <c r="N28" s="43" t="s">
        <v>43</v>
      </c>
      <c r="O28" s="91" t="s">
        <v>44</v>
      </c>
      <c r="P28" s="44" t="s">
        <v>108</v>
      </c>
      <c r="Q28" s="122" t="s">
        <v>152</v>
      </c>
    </row>
    <row r="29" spans="1:23" ht="51.75" customHeight="1">
      <c r="A29" s="38" t="s">
        <v>146</v>
      </c>
      <c r="B29" s="71" t="s">
        <v>112</v>
      </c>
      <c r="C29" s="216"/>
      <c r="D29" s="218"/>
      <c r="E29" s="219"/>
      <c r="F29" s="78" t="s">
        <v>104</v>
      </c>
      <c r="G29" s="102">
        <v>80000</v>
      </c>
      <c r="H29" s="165"/>
      <c r="I29" s="69" t="s">
        <v>36</v>
      </c>
      <c r="J29" s="168"/>
      <c r="K29" s="165"/>
      <c r="L29" s="165"/>
      <c r="M29" s="126" t="s">
        <v>6</v>
      </c>
      <c r="N29" s="91" t="s">
        <v>5</v>
      </c>
      <c r="O29" s="91" t="s">
        <v>10</v>
      </c>
      <c r="P29" s="44" t="s">
        <v>108</v>
      </c>
      <c r="Q29" s="46"/>
    </row>
    <row r="30" spans="1:23" ht="82.5" customHeight="1">
      <c r="A30" s="38" t="s">
        <v>167</v>
      </c>
      <c r="B30" s="71" t="s">
        <v>121</v>
      </c>
      <c r="C30" s="66" t="s">
        <v>126</v>
      </c>
      <c r="D30" s="67" t="s">
        <v>25</v>
      </c>
      <c r="E30" s="68" t="s">
        <v>23</v>
      </c>
      <c r="F30" s="78" t="s">
        <v>104</v>
      </c>
      <c r="G30" s="125">
        <v>35732</v>
      </c>
      <c r="H30" s="69" t="s">
        <v>90</v>
      </c>
      <c r="I30" s="132" t="s">
        <v>36</v>
      </c>
      <c r="J30" s="75">
        <v>1</v>
      </c>
      <c r="K30" s="70">
        <v>0</v>
      </c>
      <c r="L30" s="69" t="s">
        <v>1</v>
      </c>
      <c r="M30" s="126" t="s">
        <v>48</v>
      </c>
      <c r="N30" s="91" t="s">
        <v>48</v>
      </c>
      <c r="O30" s="123" t="s">
        <v>155</v>
      </c>
      <c r="P30" s="44" t="s">
        <v>108</v>
      </c>
      <c r="Q30" s="124" t="s">
        <v>156</v>
      </c>
    </row>
    <row r="31" spans="1:23" ht="19.5" customHeight="1">
      <c r="A31" s="103"/>
      <c r="B31" s="104" t="s">
        <v>18</v>
      </c>
      <c r="C31" s="105"/>
      <c r="D31" s="106"/>
      <c r="E31" s="51"/>
      <c r="F31" s="107"/>
      <c r="G31" s="127">
        <f>SUM(G28:G30)</f>
        <v>185732</v>
      </c>
      <c r="H31" s="108"/>
      <c r="I31" s="99"/>
      <c r="J31" s="99"/>
      <c r="K31" s="99"/>
      <c r="L31" s="99"/>
      <c r="M31" s="99"/>
      <c r="N31" s="98"/>
      <c r="O31" s="109"/>
      <c r="P31" s="110"/>
      <c r="Q31" s="111"/>
    </row>
    <row r="32" spans="1:23" ht="62.25" customHeight="1">
      <c r="A32" s="142" t="s">
        <v>150</v>
      </c>
      <c r="B32" s="143"/>
      <c r="C32" s="143"/>
      <c r="D32" s="143"/>
      <c r="E32" s="143"/>
      <c r="F32" s="143"/>
      <c r="G32" s="143"/>
      <c r="H32" s="143"/>
      <c r="I32" s="143"/>
      <c r="J32" s="143"/>
      <c r="K32" s="143"/>
      <c r="L32" s="143"/>
      <c r="M32" s="143"/>
      <c r="N32" s="143"/>
      <c r="O32" s="143"/>
      <c r="P32" s="143"/>
      <c r="Q32" s="144"/>
      <c r="R32" s="120"/>
      <c r="T32" s="120"/>
      <c r="U32" s="120"/>
      <c r="V32" s="120"/>
      <c r="W32" s="120"/>
    </row>
    <row r="33" spans="1:23" ht="23.25" customHeight="1">
      <c r="A33" s="142" t="s">
        <v>136</v>
      </c>
      <c r="B33" s="143"/>
      <c r="C33" s="143"/>
      <c r="D33" s="143"/>
      <c r="E33" s="143"/>
      <c r="F33" s="143"/>
      <c r="G33" s="143"/>
      <c r="H33" s="143"/>
      <c r="I33" s="143"/>
      <c r="J33" s="143"/>
      <c r="K33" s="143"/>
      <c r="L33" s="143"/>
      <c r="M33" s="143"/>
      <c r="N33" s="143"/>
      <c r="O33" s="143"/>
      <c r="P33" s="143"/>
      <c r="Q33" s="144"/>
    </row>
    <row r="34" spans="1:23" ht="23.25" customHeight="1">
      <c r="A34" s="142" t="s">
        <v>137</v>
      </c>
      <c r="B34" s="143"/>
      <c r="C34" s="143"/>
      <c r="D34" s="143"/>
      <c r="E34" s="143"/>
      <c r="F34" s="143"/>
      <c r="G34" s="143"/>
      <c r="H34" s="143"/>
      <c r="I34" s="143"/>
      <c r="J34" s="143"/>
      <c r="K34" s="143"/>
      <c r="L34" s="143"/>
      <c r="M34" s="143"/>
      <c r="N34" s="143"/>
      <c r="O34" s="143"/>
      <c r="P34" s="143"/>
      <c r="Q34" s="144"/>
      <c r="S34" s="120"/>
      <c r="T34" s="120"/>
      <c r="U34" s="120"/>
      <c r="W34" s="120"/>
    </row>
    <row r="35" spans="1:23">
      <c r="A35" s="112" t="s">
        <v>107</v>
      </c>
      <c r="B35" s="113"/>
      <c r="C35" s="113"/>
      <c r="D35" s="113"/>
      <c r="E35" s="113"/>
      <c r="F35" s="113"/>
      <c r="G35" s="113"/>
      <c r="H35" s="113"/>
      <c r="I35" s="113"/>
      <c r="J35" s="113"/>
      <c r="K35" s="113"/>
      <c r="L35" s="113"/>
      <c r="M35" s="113"/>
      <c r="N35" s="114"/>
      <c r="O35" s="114"/>
      <c r="P35" s="114"/>
      <c r="Q35" s="114"/>
      <c r="S35" s="120"/>
      <c r="T35" s="120"/>
      <c r="U35" s="120"/>
      <c r="W35" s="120"/>
    </row>
    <row r="36" spans="1:23">
      <c r="S36" s="120"/>
      <c r="T36" s="120"/>
      <c r="U36" s="120"/>
      <c r="W36" s="120"/>
    </row>
    <row r="37" spans="1:23">
      <c r="S37" s="120"/>
    </row>
    <row r="38" spans="1:23" ht="30" customHeight="1">
      <c r="C38" s="145" t="s">
        <v>54</v>
      </c>
      <c r="D38" s="146"/>
      <c r="E38" s="146"/>
      <c r="F38" s="146"/>
      <c r="G38" s="147"/>
      <c r="H38" s="163" t="s">
        <v>55</v>
      </c>
      <c r="I38" s="163"/>
      <c r="J38" s="217" t="s">
        <v>56</v>
      </c>
      <c r="K38" s="217"/>
      <c r="L38" s="5" t="s">
        <v>57</v>
      </c>
      <c r="N38" s="4"/>
      <c r="T38" s="120"/>
    </row>
    <row r="39" spans="1:23" ht="15" customHeight="1">
      <c r="C39" s="159" t="s">
        <v>58</v>
      </c>
      <c r="D39" s="148" t="s">
        <v>59</v>
      </c>
      <c r="E39" s="149"/>
      <c r="F39" s="150"/>
      <c r="G39" s="161" t="s">
        <v>60</v>
      </c>
      <c r="H39" s="6" t="s">
        <v>61</v>
      </c>
      <c r="I39" s="33">
        <v>15000000</v>
      </c>
      <c r="J39" s="7" t="s">
        <v>61</v>
      </c>
      <c r="K39" s="33">
        <v>3000000</v>
      </c>
      <c r="L39" s="157" t="s">
        <v>127</v>
      </c>
      <c r="N39" s="4"/>
      <c r="T39" s="120"/>
    </row>
    <row r="40" spans="1:23" ht="15" customHeight="1">
      <c r="A40" s="115" t="s">
        <v>91</v>
      </c>
      <c r="C40" s="160"/>
      <c r="D40" s="151"/>
      <c r="E40" s="152"/>
      <c r="F40" s="153"/>
      <c r="G40" s="162"/>
      <c r="H40" s="12" t="s">
        <v>128</v>
      </c>
      <c r="I40" s="33">
        <v>500000</v>
      </c>
      <c r="J40" s="7" t="s">
        <v>128</v>
      </c>
      <c r="K40" s="33">
        <v>100000</v>
      </c>
      <c r="L40" s="158"/>
      <c r="N40" s="4"/>
      <c r="T40" s="120"/>
    </row>
    <row r="41" spans="1:23" ht="24" customHeight="1">
      <c r="A41" s="116" t="s">
        <v>92</v>
      </c>
      <c r="C41" s="8" t="s">
        <v>62</v>
      </c>
      <c r="D41" s="154" t="s">
        <v>63</v>
      </c>
      <c r="E41" s="155"/>
      <c r="F41" s="156"/>
      <c r="G41" s="9" t="s">
        <v>8</v>
      </c>
      <c r="H41" s="6" t="s">
        <v>61</v>
      </c>
      <c r="I41" s="33">
        <v>500000</v>
      </c>
      <c r="J41" s="10" t="s">
        <v>61</v>
      </c>
      <c r="K41" s="33">
        <v>100000</v>
      </c>
      <c r="L41" s="34" t="s">
        <v>127</v>
      </c>
      <c r="N41" s="4"/>
      <c r="T41" s="120"/>
    </row>
    <row r="42" spans="1:23" ht="21" customHeight="1">
      <c r="A42" s="117" t="s">
        <v>109</v>
      </c>
      <c r="C42" s="8" t="s">
        <v>64</v>
      </c>
      <c r="D42" s="154" t="s">
        <v>65</v>
      </c>
      <c r="E42" s="155"/>
      <c r="F42" s="156"/>
      <c r="G42" s="9" t="s">
        <v>64</v>
      </c>
      <c r="H42" s="6" t="s">
        <v>66</v>
      </c>
      <c r="I42" s="33" t="s">
        <v>66</v>
      </c>
      <c r="J42" s="11" t="s">
        <v>66</v>
      </c>
      <c r="K42" s="33" t="s">
        <v>66</v>
      </c>
      <c r="L42" s="34" t="s">
        <v>129</v>
      </c>
      <c r="N42" s="4"/>
      <c r="T42" s="120"/>
    </row>
    <row r="43" spans="1:23" ht="14.25" customHeight="1">
      <c r="C43" s="8" t="s">
        <v>0</v>
      </c>
      <c r="D43" s="211" t="s">
        <v>67</v>
      </c>
      <c r="E43" s="212"/>
      <c r="F43" s="213"/>
      <c r="G43" s="8" t="s">
        <v>0</v>
      </c>
      <c r="H43" s="12" t="s">
        <v>128</v>
      </c>
      <c r="I43" s="33">
        <v>15000000</v>
      </c>
      <c r="J43" s="7" t="s">
        <v>128</v>
      </c>
      <c r="K43" s="33">
        <v>3000000</v>
      </c>
      <c r="L43" s="35" t="s">
        <v>129</v>
      </c>
      <c r="N43" s="4"/>
    </row>
    <row r="50" spans="1:11" ht="12.75" customHeight="1">
      <c r="C50" s="133" t="s">
        <v>68</v>
      </c>
      <c r="D50" s="134"/>
      <c r="E50" s="134"/>
      <c r="F50" s="134"/>
      <c r="G50" s="135"/>
      <c r="H50" s="179" t="s">
        <v>69</v>
      </c>
      <c r="I50" s="180"/>
      <c r="J50" s="179" t="s">
        <v>57</v>
      </c>
      <c r="K50" s="180"/>
    </row>
    <row r="51" spans="1:11">
      <c r="C51" s="136" t="s">
        <v>70</v>
      </c>
      <c r="D51" s="137"/>
      <c r="E51" s="137"/>
      <c r="F51" s="137"/>
      <c r="G51" s="138"/>
      <c r="H51" s="181"/>
      <c r="I51" s="182"/>
      <c r="J51" s="183"/>
      <c r="K51" s="182"/>
    </row>
    <row r="52" spans="1:11" ht="12.75" customHeight="1">
      <c r="C52" s="13" t="s">
        <v>71</v>
      </c>
      <c r="D52" s="133" t="s">
        <v>72</v>
      </c>
      <c r="E52" s="134"/>
      <c r="F52" s="135"/>
      <c r="G52" s="13" t="s">
        <v>2</v>
      </c>
      <c r="H52" s="169" t="s">
        <v>66</v>
      </c>
      <c r="I52" s="170"/>
      <c r="J52" s="173" t="s">
        <v>130</v>
      </c>
      <c r="K52" s="174"/>
    </row>
    <row r="53" spans="1:11">
      <c r="C53" s="13" t="s">
        <v>73</v>
      </c>
      <c r="D53" s="133" t="s">
        <v>74</v>
      </c>
      <c r="E53" s="134"/>
      <c r="F53" s="135"/>
      <c r="G53" s="13" t="s">
        <v>75</v>
      </c>
      <c r="H53" s="169" t="s">
        <v>66</v>
      </c>
      <c r="I53" s="170"/>
      <c r="J53" s="175" t="s">
        <v>130</v>
      </c>
      <c r="K53" s="176"/>
    </row>
    <row r="54" spans="1:11">
      <c r="C54" s="32" t="s">
        <v>76</v>
      </c>
      <c r="D54" s="133" t="s">
        <v>77</v>
      </c>
      <c r="E54" s="134"/>
      <c r="F54" s="135"/>
      <c r="G54" s="32" t="s">
        <v>78</v>
      </c>
      <c r="H54" s="169" t="s">
        <v>131</v>
      </c>
      <c r="I54" s="170"/>
      <c r="J54" s="175" t="s">
        <v>127</v>
      </c>
      <c r="K54" s="176"/>
    </row>
    <row r="55" spans="1:11" ht="12.75" customHeight="1">
      <c r="C55" s="32" t="s">
        <v>79</v>
      </c>
      <c r="D55" s="133" t="s">
        <v>80</v>
      </c>
      <c r="E55" s="134"/>
      <c r="F55" s="135"/>
      <c r="G55" s="32" t="s">
        <v>81</v>
      </c>
      <c r="H55" s="177" t="s">
        <v>131</v>
      </c>
      <c r="I55" s="178"/>
      <c r="J55" s="175" t="s">
        <v>127</v>
      </c>
      <c r="K55" s="176"/>
    </row>
    <row r="56" spans="1:11" ht="12.75" customHeight="1">
      <c r="C56" s="32" t="s">
        <v>82</v>
      </c>
      <c r="D56" s="133" t="s">
        <v>83</v>
      </c>
      <c r="E56" s="134"/>
      <c r="F56" s="135"/>
      <c r="G56" s="32" t="s">
        <v>84</v>
      </c>
      <c r="H56" s="177" t="s">
        <v>131</v>
      </c>
      <c r="I56" s="178"/>
      <c r="J56" s="175" t="s">
        <v>127</v>
      </c>
      <c r="K56" s="176"/>
    </row>
    <row r="57" spans="1:11">
      <c r="C57" s="32" t="s">
        <v>85</v>
      </c>
      <c r="D57" s="133" t="s">
        <v>86</v>
      </c>
      <c r="E57" s="134"/>
      <c r="F57" s="135"/>
      <c r="G57" s="32" t="s">
        <v>15</v>
      </c>
      <c r="H57" s="169" t="s">
        <v>66</v>
      </c>
      <c r="I57" s="170"/>
      <c r="J57" s="171" t="s">
        <v>129</v>
      </c>
      <c r="K57" s="172"/>
    </row>
    <row r="58" spans="1:11">
      <c r="C58" s="136" t="s">
        <v>87</v>
      </c>
      <c r="D58" s="137"/>
      <c r="E58" s="137"/>
      <c r="F58" s="137"/>
      <c r="G58" s="138"/>
      <c r="H58" s="130"/>
      <c r="I58" s="130"/>
      <c r="J58" s="130"/>
      <c r="K58" s="131"/>
    </row>
    <row r="59" spans="1:11" ht="12.75" customHeight="1">
      <c r="C59" s="32" t="s">
        <v>88</v>
      </c>
      <c r="D59" s="133" t="s">
        <v>89</v>
      </c>
      <c r="E59" s="134"/>
      <c r="F59" s="135"/>
      <c r="G59" s="32" t="s">
        <v>90</v>
      </c>
      <c r="H59" s="169" t="s">
        <v>66</v>
      </c>
      <c r="I59" s="170"/>
      <c r="J59" s="173" t="s">
        <v>132</v>
      </c>
      <c r="K59" s="174"/>
    </row>
    <row r="60" spans="1:11">
      <c r="C60" s="21"/>
      <c r="D60" s="133" t="s">
        <v>86</v>
      </c>
      <c r="E60" s="134"/>
      <c r="F60" s="135"/>
      <c r="G60" s="32" t="s">
        <v>15</v>
      </c>
      <c r="H60" s="169" t="s">
        <v>66</v>
      </c>
      <c r="I60" s="170"/>
      <c r="J60" s="171" t="s">
        <v>129</v>
      </c>
      <c r="K60" s="172"/>
    </row>
    <row r="61" spans="1:11" ht="36">
      <c r="A61" s="24" t="s">
        <v>115</v>
      </c>
      <c r="B61" s="25">
        <v>43454</v>
      </c>
      <c r="C61" s="22"/>
      <c r="D61" s="16"/>
      <c r="E61" s="16"/>
      <c r="F61" s="20"/>
      <c r="J61" s="14"/>
      <c r="K61" s="14"/>
    </row>
    <row r="62" spans="1:11" ht="18">
      <c r="A62" s="17" t="s">
        <v>116</v>
      </c>
      <c r="B62" s="23"/>
      <c r="C62" s="22"/>
      <c r="D62" s="18"/>
      <c r="E62" s="18"/>
      <c r="F62" s="19"/>
      <c r="J62" s="15"/>
      <c r="K62" s="15"/>
    </row>
  </sheetData>
  <mergeCells count="86">
    <mergeCell ref="J38:K38"/>
    <mergeCell ref="C28:C29"/>
    <mergeCell ref="D28:D29"/>
    <mergeCell ref="E28:E29"/>
    <mergeCell ref="D42:F42"/>
    <mergeCell ref="D43:F43"/>
    <mergeCell ref="C50:G50"/>
    <mergeCell ref="C51:G51"/>
    <mergeCell ref="I7:I8"/>
    <mergeCell ref="I10:I11"/>
    <mergeCell ref="C6:C8"/>
    <mergeCell ref="C14:C17"/>
    <mergeCell ref="A3:A4"/>
    <mergeCell ref="L14:L17"/>
    <mergeCell ref="H14:H17"/>
    <mergeCell ref="I15:I17"/>
    <mergeCell ref="H3:H4"/>
    <mergeCell ref="I3:I4"/>
    <mergeCell ref="J3:K3"/>
    <mergeCell ref="L3:L4"/>
    <mergeCell ref="C9:C11"/>
    <mergeCell ref="D6:D11"/>
    <mergeCell ref="E6:E11"/>
    <mergeCell ref="H6:H11"/>
    <mergeCell ref="J6:J11"/>
    <mergeCell ref="K6:K11"/>
    <mergeCell ref="L6:L11"/>
    <mergeCell ref="J14:J17"/>
    <mergeCell ref="P3:P4"/>
    <mergeCell ref="Q3:Q4"/>
    <mergeCell ref="B3:B4"/>
    <mergeCell ref="F3:F4"/>
    <mergeCell ref="G3:G4"/>
    <mergeCell ref="M3:O3"/>
    <mergeCell ref="C3:C4"/>
    <mergeCell ref="D3:D4"/>
    <mergeCell ref="E3:E4"/>
    <mergeCell ref="K14:K17"/>
    <mergeCell ref="C23:C24"/>
    <mergeCell ref="D23:D25"/>
    <mergeCell ref="E23:E24"/>
    <mergeCell ref="D14:D17"/>
    <mergeCell ref="E14:E17"/>
    <mergeCell ref="H52:I52"/>
    <mergeCell ref="J52:K52"/>
    <mergeCell ref="H53:I53"/>
    <mergeCell ref="J53:K53"/>
    <mergeCell ref="H50:I51"/>
    <mergeCell ref="J50:K51"/>
    <mergeCell ref="H54:I54"/>
    <mergeCell ref="J54:K54"/>
    <mergeCell ref="H55:I55"/>
    <mergeCell ref="J55:K55"/>
    <mergeCell ref="H56:I56"/>
    <mergeCell ref="J56:K56"/>
    <mergeCell ref="H57:I57"/>
    <mergeCell ref="J57:K57"/>
    <mergeCell ref="H59:I59"/>
    <mergeCell ref="J59:K59"/>
    <mergeCell ref="H60:I60"/>
    <mergeCell ref="J60:K60"/>
    <mergeCell ref="A1:Q1"/>
    <mergeCell ref="A32:Q32"/>
    <mergeCell ref="C38:G38"/>
    <mergeCell ref="D39:F40"/>
    <mergeCell ref="D41:F41"/>
    <mergeCell ref="L39:L40"/>
    <mergeCell ref="C39:C40"/>
    <mergeCell ref="G39:G40"/>
    <mergeCell ref="A33:Q33"/>
    <mergeCell ref="A34:Q34"/>
    <mergeCell ref="H38:I38"/>
    <mergeCell ref="L28:L29"/>
    <mergeCell ref="H23:H24"/>
    <mergeCell ref="H28:H29"/>
    <mergeCell ref="J28:J29"/>
    <mergeCell ref="K28:K29"/>
    <mergeCell ref="D57:F57"/>
    <mergeCell ref="C58:G58"/>
    <mergeCell ref="D59:F59"/>
    <mergeCell ref="D60:F60"/>
    <mergeCell ref="D52:F52"/>
    <mergeCell ref="D53:F53"/>
    <mergeCell ref="D54:F54"/>
    <mergeCell ref="D55:F55"/>
    <mergeCell ref="D56:F56"/>
  </mergeCells>
  <pageMargins left="0" right="0" top="0" bottom="0" header="0" footer="0"/>
  <pageSetup paperSize="5" scale="49"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B83B6693451104A8666603745C45DDE" ma:contentTypeVersion="941" ma:contentTypeDescription="A content type to manage public (operations) IDB documents" ma:contentTypeScope="" ma:versionID="964cd52a962a0d6b4debad2903ae9a62">
  <xsd:schema xmlns:xsd="http://www.w3.org/2001/XMLSchema" xmlns:xs="http://www.w3.org/2001/XMLSchema" xmlns:p="http://schemas.microsoft.com/office/2006/metadata/properties" xmlns:ns2="cdc7663a-08f0-4737-9e8c-148ce897a09c" targetNamespace="http://schemas.microsoft.com/office/2006/metadata/properties" ma:root="true" ma:fieldsID="502e03896859f5788cd65e01e7f17b0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I-CID/CME-71/2019-A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CID/CME</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4513/OC-ME;</Approval_x0020_Number>
    <Phase xmlns="cdc7663a-08f0-4737-9e8c-148ce897a09c">ACTIVE</Phase>
    <Document_x0020_Author xmlns="cdc7663a-08f0-4737-9e8c-148ce897a09c">Suber, Stephanie Anne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19</Value>
      <Value>65</Value>
      <Value>24</Value>
      <Value>2</Value>
      <Value>64</Value>
    </TaxCatchAll>
    <Operation_x0020_Type xmlns="cdc7663a-08f0-4737-9e8c-148ce897a09c">Loan Operation</Operation_x0020_Type>
    <Package_x0020_Code xmlns="cdc7663a-08f0-4737-9e8c-148ce897a09c" xsi:nil="true"/>
    <Identifier xmlns="cdc7663a-08f0-4737-9e8c-148ce897a09c">CE</Identifier>
    <Project_x0020_Number xmlns="cdc7663a-08f0-4737-9e8c-148ce897a09c">ME-L1267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R0001331269</Record_x0020_Number>
    <_dlc_DocId xmlns="cdc7663a-08f0-4737-9e8c-148ce897a09c">EZSHARE-595032705-12</_dlc_DocId>
    <_dlc_DocIdUrl xmlns="cdc7663a-08f0-4737-9e8c-148ce897a09c">
      <Url>https://idbg.sharepoint.com/teams/EZ-ME-LON/ME-L1267/_layouts/15/DocIdRedir.aspx?ID=EZSHARE-595032705-12</Url>
      <Description>EZSHARE-595032705-12</Description>
    </_dlc_DocIdUrl>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38B1F2-ECAB-4DE3-B28F-3E44D578D6FC}">
  <ds:schemaRefs>
    <ds:schemaRef ds:uri="http://schemas.microsoft.com/sharepoint/events"/>
  </ds:schemaRefs>
</ds:datastoreItem>
</file>

<file path=customXml/itemProps2.xml><?xml version="1.0" encoding="utf-8"?>
<ds:datastoreItem xmlns:ds="http://schemas.openxmlformats.org/officeDocument/2006/customXml" ds:itemID="{9D3ACFAF-EF4D-4128-8E23-E57DBC60DBE3}"/>
</file>

<file path=customXml/itemProps3.xml><?xml version="1.0" encoding="utf-8"?>
<ds:datastoreItem xmlns:ds="http://schemas.openxmlformats.org/officeDocument/2006/customXml" ds:itemID="{ACAFCA8C-E87E-41A5-A9EC-1BB7A94D41EC}">
  <ds:schemaRefs>
    <ds:schemaRef ds:uri="http://www.w3.org/XML/1998/namespace"/>
    <ds:schemaRef ds:uri="http://purl.org/dc/dcmityp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cdc7663a-08f0-4737-9e8c-148ce897a09c"/>
    <ds:schemaRef ds:uri="http://purl.org/dc/elements/1.1/"/>
    <ds:schemaRef ds:uri="http://schemas.microsoft.com/office/2006/metadata/properties"/>
  </ds:schemaRefs>
</ds:datastoreItem>
</file>

<file path=customXml/itemProps4.xml><?xml version="1.0" encoding="utf-8"?>
<ds:datastoreItem xmlns:ds="http://schemas.openxmlformats.org/officeDocument/2006/customXml" ds:itemID="{58D80515-92B1-43F9-A646-9DD437F445CE}"/>
</file>

<file path=customXml/itemProps5.xml><?xml version="1.0" encoding="utf-8"?>
<ds:datastoreItem xmlns:ds="http://schemas.openxmlformats.org/officeDocument/2006/customXml" ds:itemID="{A9142BED-48B0-409B-90CC-B316868A96EF}"/>
</file>

<file path=customXml/itemProps6.xml><?xml version="1.0" encoding="utf-8"?>
<ds:datastoreItem xmlns:ds="http://schemas.openxmlformats.org/officeDocument/2006/customXml" ds:itemID="{7E303778-DB00-461D-84F2-368F97A0F0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PAC</vt:lpstr>
      <vt:lpstr>PAC!Títulos_a_imprimir</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MARIASA</dc:creator>
  <cp:keywords/>
  <cp:lastModifiedBy>Ana Maria Jimenez Palma</cp:lastModifiedBy>
  <cp:lastPrinted>2018-12-06T01:51:45Z</cp:lastPrinted>
  <dcterms:created xsi:type="dcterms:W3CDTF">2007-02-02T19:50:30Z</dcterms:created>
  <dcterms:modified xsi:type="dcterms:W3CDTF">2019-01-23T17:43:50Z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65;#ENERGY EFFICIENCY AND RENEWABLE ENERGY IN END USE|ab88142a-aa14-42df-80f4-969425d6f976</vt:lpwstr>
  </property>
  <property fmtid="{D5CDD505-2E9C-101B-9397-08002B2CF9AE}" pid="7" name="Fund IDB">
    <vt:lpwstr>24;#ORC|c028a4b2-ad8b-4cf4-9cac-a2ae6a778e23</vt:lpwstr>
  </property>
  <property fmtid="{D5CDD505-2E9C-101B-9397-08002B2CF9AE}" pid="8" name="Country">
    <vt:lpwstr>19;#Mexico|0eba6470-e7ea-46fd-a959-d4c243acaf26</vt:lpwstr>
  </property>
  <property fmtid="{D5CDD505-2E9C-101B-9397-08002B2CF9AE}" pid="9" name="Sector IDB">
    <vt:lpwstr>64;#ENERGY|4fed196a-cd0b-4970-87de-42da17f9b203</vt:lpwstr>
  </property>
  <property fmtid="{D5CDD505-2E9C-101B-9397-08002B2CF9AE}" pid="10" name="Function Operations IDB">
    <vt:lpwstr>2;#Monitoring and Reporting|df3c2aa1-d63e-41aa-b1f5-bb15dee691ca</vt:lpwstr>
  </property>
  <property fmtid="{D5CDD505-2E9C-101B-9397-08002B2CF9AE}" pid="11" name="_dlc_DocIdItemGuid">
    <vt:lpwstr>be6c9ce2-62c5-434d-9b2a-20b170aa0f1c</vt:lpwstr>
  </property>
  <property fmtid="{D5CDD505-2E9C-101B-9397-08002B2CF9AE}" pid="12" name="RecordPoint_ActiveItemMoved">
    <vt:lpwstr>/teams/EZ-ME-LON/ME-L1267/15 LifeCycle Milestones/Draft Area/Plan de Adquisiciones.xlsx</vt:lpwstr>
  </property>
  <property fmtid="{D5CDD505-2E9C-101B-9397-08002B2CF9AE}" pid="13" name="RecordStorageActiveId">
    <vt:lpwstr>e7cceff6-cd47-46f9-900e-dd1806171994</vt:lpwstr>
  </property>
  <property fmtid="{D5CDD505-2E9C-101B-9397-08002B2CF9AE}" pid="14" name="Disclosure Activity">
    <vt:lpwstr>Loan Proposal</vt:lpwstr>
  </property>
  <property fmtid="{D5CDD505-2E9C-101B-9397-08002B2CF9AE}" pid="20" name="Webtopic">
    <vt:lpwstr>Climate Change and Renewable Energy;Electricity;Energy;Energy Distribution and Transmission;Energy Management and Regulation;Energy Markets and Studies;</vt:lpwstr>
  </property>
  <property fmtid="{D5CDD505-2E9C-101B-9397-08002B2CF9AE}" pid="22" name="Disclosed">
    <vt:bool>false</vt:bool>
  </property>
  <property fmtid="{D5CDD505-2E9C-101B-9397-08002B2CF9AE}" pid="23" name="ContentTypeId">
    <vt:lpwstr>0x0101001A458A224826124E8B45B1D613300CFC002B83B6693451104A8666603745C45DDE</vt:lpwstr>
  </property>
</Properties>
</file>