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05"/>
  <workbookPr autoCompressPictures="0" defaultThemeVersion="166925"/>
  <xr:revisionPtr revIDLastSave="0" documentId="11_688F2A2DEDC20FE90D059F2814B3772D342D957A" xr6:coauthVersionLast="43" xr6:coauthVersionMax="43" xr10:uidLastSave="{00000000-0000-0000-0000-000000000000}"/>
  <bookViews>
    <workbookView xWindow="0" yWindow="0" windowWidth="25600" windowHeight="14580" firstSheet="4" activeTab="4" xr2:uid="{00000000-000D-0000-FFFF-FFFF00000000}"/>
  </bookViews>
  <sheets>
    <sheet name="CONSOLIDADO " sheetId="8" r:id="rId1"/>
    <sheet name="PEP" sheetId="9" r:id="rId2"/>
    <sheet name="POA" sheetId="10" r:id="rId3"/>
    <sheet name="PPTO DETALLADO" sheetId="11" r:id="rId4"/>
    <sheet name="FLUJO DE CAJA" sheetId="5" r:id="rId5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8" l="1"/>
  <c r="D5" i="8"/>
  <c r="D6" i="8"/>
  <c r="D7" i="8"/>
  <c r="H36" i="5"/>
  <c r="I36" i="5"/>
  <c r="H40" i="5"/>
  <c r="I40" i="5"/>
  <c r="H41" i="5"/>
  <c r="I41" i="5"/>
  <c r="H10" i="5"/>
  <c r="I10" i="5"/>
  <c r="H11" i="5"/>
  <c r="I11" i="5"/>
  <c r="H12" i="5"/>
  <c r="I12" i="5"/>
  <c r="H13" i="5"/>
  <c r="I13" i="5"/>
  <c r="H14" i="5"/>
  <c r="I14" i="5"/>
  <c r="C27" i="5"/>
  <c r="D27" i="5"/>
  <c r="D26" i="5"/>
  <c r="E27" i="5"/>
  <c r="E26" i="5"/>
  <c r="F27" i="5"/>
  <c r="F26" i="5"/>
  <c r="C26" i="5"/>
  <c r="H24" i="5"/>
  <c r="I24" i="5"/>
  <c r="H25" i="5"/>
  <c r="I25" i="5"/>
  <c r="H28" i="5"/>
  <c r="I28" i="5"/>
  <c r="H29" i="5"/>
  <c r="I29" i="5"/>
  <c r="H30" i="5"/>
  <c r="I30" i="5"/>
  <c r="H31" i="5"/>
  <c r="I31" i="5"/>
  <c r="C9" i="5"/>
  <c r="C8" i="5"/>
  <c r="D9" i="5"/>
  <c r="D8" i="5"/>
  <c r="E9" i="5"/>
  <c r="E8" i="5"/>
  <c r="E33" i="5"/>
  <c r="E38" i="5"/>
  <c r="E42" i="5"/>
  <c r="E32" i="5"/>
  <c r="E45" i="5"/>
  <c r="F9" i="5"/>
  <c r="F8" i="5"/>
  <c r="C33" i="5"/>
  <c r="C38" i="5"/>
  <c r="C42" i="5"/>
  <c r="C32" i="5"/>
  <c r="D33" i="5"/>
  <c r="F33" i="5"/>
  <c r="B33" i="5"/>
  <c r="B38" i="5"/>
  <c r="B42" i="5"/>
  <c r="B32" i="5"/>
  <c r="H39" i="5"/>
  <c r="I39" i="5"/>
  <c r="H43" i="5"/>
  <c r="I43" i="5"/>
  <c r="H44" i="5"/>
  <c r="I44" i="5"/>
  <c r="D38" i="5"/>
  <c r="F38" i="5"/>
  <c r="F42" i="5"/>
  <c r="F32" i="5"/>
  <c r="D42" i="5"/>
  <c r="H35" i="5"/>
  <c r="I35" i="5"/>
  <c r="H37" i="5"/>
  <c r="I37" i="5"/>
  <c r="H34" i="5"/>
  <c r="I34" i="5"/>
  <c r="B27" i="5"/>
  <c r="B26" i="5"/>
  <c r="B9" i="5"/>
  <c r="B8" i="5"/>
  <c r="H15" i="5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H22" i="5"/>
  <c r="I22" i="5"/>
  <c r="H23" i="5"/>
  <c r="I23" i="5"/>
  <c r="H8" i="5"/>
  <c r="I8" i="5"/>
  <c r="H42" i="5"/>
  <c r="I42" i="5"/>
  <c r="H38" i="5"/>
  <c r="I38" i="5"/>
  <c r="D32" i="5"/>
  <c r="D45" i="5"/>
  <c r="C45" i="5"/>
  <c r="F45" i="5"/>
  <c r="B45" i="5"/>
  <c r="H33" i="5"/>
  <c r="I33" i="5"/>
  <c r="C4" i="5"/>
  <c r="C5" i="5"/>
  <c r="D4" i="5"/>
  <c r="D5" i="5"/>
  <c r="H9" i="5"/>
  <c r="I9" i="5"/>
  <c r="H32" i="5"/>
  <c r="I32" i="5"/>
  <c r="E4" i="5"/>
  <c r="E5" i="5"/>
  <c r="H26" i="5"/>
  <c r="I26" i="5"/>
  <c r="H27" i="5"/>
  <c r="I27" i="5"/>
  <c r="B4" i="5"/>
  <c r="B5" i="5"/>
  <c r="F4" i="5"/>
  <c r="F5" i="5"/>
  <c r="G45" i="5"/>
</calcChain>
</file>

<file path=xl/sharedStrings.xml><?xml version="1.0" encoding="utf-8"?>
<sst xmlns="http://schemas.openxmlformats.org/spreadsheetml/2006/main" count="646" uniqueCount="139">
  <si>
    <t>Task Name</t>
  </si>
  <si>
    <t>Cost</t>
  </si>
  <si>
    <t>PEP/POA OPERACION CO-L1243 - Presidencia.</t>
  </si>
  <si>
    <t xml:space="preserve">   INICIO</t>
  </si>
  <si>
    <t xml:space="preserve">   COMPONENTE 1. Fortalecimiento de capacidades de gestión de cumplimiento. </t>
  </si>
  <si>
    <t xml:space="preserve">   COMPONENTE 2. Fortalecimiento de capacidades de gestión y análisis de información.</t>
  </si>
  <si>
    <t xml:space="preserve">   ADMINISTRACIÓN DEL PROGRAMA</t>
  </si>
  <si>
    <t xml:space="preserve">   FIN</t>
  </si>
  <si>
    <t>Duration</t>
  </si>
  <si>
    <t>Start</t>
  </si>
  <si>
    <t>Finish</t>
  </si>
  <si>
    <t>1045 days</t>
  </si>
  <si>
    <t>Mon 7/1/19</t>
  </si>
  <si>
    <t>Fri 6/30/23</t>
  </si>
  <si>
    <t>0 days</t>
  </si>
  <si>
    <t xml:space="preserve">      Subcomponente 1.1. Capacidades de gestión de cumplimiento fortalecidas.</t>
  </si>
  <si>
    <t xml:space="preserve">      Subcomponente 2.1. Capacidades de gestión y análisis de información fortalecidas.</t>
  </si>
  <si>
    <t xml:space="preserve">      Unidad Ejecutora Contratada</t>
  </si>
  <si>
    <t xml:space="preserve">      Evaluaciones contratadas</t>
  </si>
  <si>
    <t>522 days</t>
  </si>
  <si>
    <t>Thu 7/1/21</t>
  </si>
  <si>
    <t xml:space="preserve">      Auditorías del Programa realizadas</t>
  </si>
  <si>
    <t xml:space="preserve">         1.1.1. Modelo de Gestión del Cumplimiento (MGC) y plan de capacitación para aplicarlo en los ministerios y agencias responsables de implementar Prioridades Gubernamentales (PG) diseñado e implementado. SBCC.</t>
  </si>
  <si>
    <t>611 days</t>
  </si>
  <si>
    <t>Mon 11/1/21</t>
  </si>
  <si>
    <t xml:space="preserve">            Etapa precontractual</t>
  </si>
  <si>
    <t>88 days</t>
  </si>
  <si>
    <t>Wed 10/30/19</t>
  </si>
  <si>
    <t xml:space="preserve">            Ejecución contrato</t>
  </si>
  <si>
    <t>523 days</t>
  </si>
  <si>
    <t>Thu 10/31/19</t>
  </si>
  <si>
    <t xml:space="preserve">            Modelo diseñado e implementado</t>
  </si>
  <si>
    <t xml:space="preserve">         1.1.2. Funcionarios capacitados en el Modelo de Gestión del Cumplimiento (MGC). SBCC.</t>
  </si>
  <si>
    <t>913 days</t>
  </si>
  <si>
    <t>Wed 1/1/20</t>
  </si>
  <si>
    <t>Fri 5/1/20</t>
  </si>
  <si>
    <t>825 days</t>
  </si>
  <si>
    <t>Mon 5/4/20</t>
  </si>
  <si>
    <t xml:space="preserve">            Funcionarios capacitados</t>
  </si>
  <si>
    <t xml:space="preserve">         1.1.3. Evaluaciones rápidas (Deep Dives) y/o estrategias especializadas de intervención para apoyar la gestión de la ejecución y el cumplimiento de Prioridades Gubernamentales (PG) realizadas. SBCC. </t>
  </si>
  <si>
    <t>957 days</t>
  </si>
  <si>
    <t xml:space="preserve">            Evaluaciones realizadas</t>
  </si>
  <si>
    <t xml:space="preserve">         1.1.4. Coordinación e incorporación de buenas prácticas y conocimiento público privado al seguimiento y análisis de las Prioridades Gubernamentales realizada. CDCI.</t>
  </si>
  <si>
    <t>30 days</t>
  </si>
  <si>
    <t>Fri 8/9/19</t>
  </si>
  <si>
    <t>1015 days</t>
  </si>
  <si>
    <t>Mon 8/12/19</t>
  </si>
  <si>
    <t xml:space="preserve">            Coordinación realizada</t>
  </si>
  <si>
    <t xml:space="preserve">         1.1.5. Seguimiento y análisis de la Prioridad Gubernamental 1 realizado - PG1. 3CV.</t>
  </si>
  <si>
    <t xml:space="preserve">            Seguimiento y análisis realizado</t>
  </si>
  <si>
    <t xml:space="preserve">         1.1.6. Seguimiento y análisis de la Prioridad Gubernamental 2 realizado - PG2. 3CV.</t>
  </si>
  <si>
    <t xml:space="preserve">         1.1.7. Seguimiento y análisis de la Prioridad Gubernamental 3 realizado - PG3. 3CV.</t>
  </si>
  <si>
    <t xml:space="preserve">         1.1.8. Seguimiento y análisis de la Prioridad Gubernamental 4 realizado - PG4. 3CV.</t>
  </si>
  <si>
    <t xml:space="preserve">         1.1.9. Seguimiento y análisis de la Prioridad Gubernamental 5 realizado - PG5. 3CV.</t>
  </si>
  <si>
    <t xml:space="preserve">         1.1.10. Seguimiento y análisis de la Prioridad Gubernamental 6 realizado - PG6. 3CV.</t>
  </si>
  <si>
    <t xml:space="preserve">         1.1.11. Seguimiento y análisis de la Prioridad Gubernamental 7 realizado - PG7. 3CV.</t>
  </si>
  <si>
    <t xml:space="preserve">         1.1.12. Seguimiento y análisis de la Prioridad Gubernamental 8 realizado - PG8. 3CV.</t>
  </si>
  <si>
    <t xml:space="preserve">         1.1.13. Seguimiento y análisis de la Prioridad Gubernamental 9 REDAP (Transparencia) realizado - PG9. 3CV.</t>
  </si>
  <si>
    <t xml:space="preserve">         1.1.14. Seguimiento y análisis de la Prioridad Gubernamental 9 (Simplificación y digitalización de trámites) realizado - PG9. 3CV.</t>
  </si>
  <si>
    <t xml:space="preserve">         1.1.15. Diagnósticos en temas clave para la definición del plan de cumplimiento de la REDAP realizados. SBCC.</t>
  </si>
  <si>
    <t>262 days</t>
  </si>
  <si>
    <t>Tue 6/30/20</t>
  </si>
  <si>
    <t>174 days</t>
  </si>
  <si>
    <t xml:space="preserve">            Diagnósticos realizado</t>
  </si>
  <si>
    <t xml:space="preserve">         1.1.16. Plan de cumplimiento de la REDAP con base en los diagnósticos realizados diseñado e implementado. SBCC.</t>
  </si>
  <si>
    <t>783 days</t>
  </si>
  <si>
    <t>Wed 7/1/20</t>
  </si>
  <si>
    <t>Fri 10/30/20</t>
  </si>
  <si>
    <t>695 days</t>
  </si>
  <si>
    <t>Mon 11/2/20</t>
  </si>
  <si>
    <t xml:space="preserve">            Planes diseñados e implementados</t>
  </si>
  <si>
    <t xml:space="preserve">         2.1.1. Funcionalidades de analítica de datos definidas e integración de sistemas de información del gobierno para analizar datos que afectan la gestión de Prioridades Gubernamentales (PG) desarrolladas. SBCC.</t>
  </si>
  <si>
    <t>892 days</t>
  </si>
  <si>
    <t>Thu 1/30/20</t>
  </si>
  <si>
    <t>Mon 6/1/20</t>
  </si>
  <si>
    <t>804 days</t>
  </si>
  <si>
    <t>Tue 6/2/20</t>
  </si>
  <si>
    <t xml:space="preserve">            Analítica desarrollada</t>
  </si>
  <si>
    <t xml:space="preserve">         2.1.2. Herramienta de visualización de información georreferenciada diseñada e implementada. SBCC.</t>
  </si>
  <si>
    <t>283 days</t>
  </si>
  <si>
    <t>Mon 3/1/21</t>
  </si>
  <si>
    <t>195 days</t>
  </si>
  <si>
    <t xml:space="preserve">            Herramienta diseñada e implementada</t>
  </si>
  <si>
    <t xml:space="preserve">         2.1.3. Funcionarios capacitados y actividades de gestión del cambio realizadas. SBCC.</t>
  </si>
  <si>
    <t>760 days</t>
  </si>
  <si>
    <t>Mon 8/3/20</t>
  </si>
  <si>
    <t>Wed 12/2/20</t>
  </si>
  <si>
    <t>672 days</t>
  </si>
  <si>
    <t>Thu 12/3/20</t>
  </si>
  <si>
    <t xml:space="preserve">            Actividades realizadas</t>
  </si>
  <si>
    <t xml:space="preserve">         2.1.4. Servicios de infraestructura y software adquiridos. LPN.</t>
  </si>
  <si>
    <t>66 days</t>
  </si>
  <si>
    <t>Mon 9/30/19</t>
  </si>
  <si>
    <t>979 days</t>
  </si>
  <si>
    <t>Tue 10/1/19</t>
  </si>
  <si>
    <t xml:space="preserve">            Adquisiciones realizadas</t>
  </si>
  <si>
    <t xml:space="preserve">         Gerente de la Unidad contratado. 3CV.</t>
  </si>
  <si>
    <t xml:space="preserve">            Contrato ejecutado</t>
  </si>
  <si>
    <t xml:space="preserve">         Especialista de Tecnología de la Unidad contratado. 3CV.</t>
  </si>
  <si>
    <t xml:space="preserve">         Especialista de Adquisiciones de la Unidad contratado. 3CV.</t>
  </si>
  <si>
    <t xml:space="preserve">         Especialista Financiero de la Unidad contratado. 3CV. </t>
  </si>
  <si>
    <t xml:space="preserve">         Evaluación intermedia realizada. SCC.</t>
  </si>
  <si>
    <t>196 days</t>
  </si>
  <si>
    <t>Thu 3/31/22</t>
  </si>
  <si>
    <t>Thu 9/30/21</t>
  </si>
  <si>
    <t>130 days</t>
  </si>
  <si>
    <t>Fri 10/1/21</t>
  </si>
  <si>
    <t xml:space="preserve">         Evaluación Final realizada. SCC.</t>
  </si>
  <si>
    <t>Mon 1/2/23</t>
  </si>
  <si>
    <t>64 days</t>
  </si>
  <si>
    <t>Thu 3/30/23</t>
  </si>
  <si>
    <t>Fri 3/31/23</t>
  </si>
  <si>
    <t xml:space="preserve">         Evaluación costo beneficio realizada. SCC.</t>
  </si>
  <si>
    <t xml:space="preserve">         Auditoría financiera del Programa realizada. SBCC.</t>
  </si>
  <si>
    <t>1.1.1. Modelo de Gestión del Cumplimiento (MGC) y plan de capacitación para aplicarlo en los ministerios y agencias responsables de implementar Prioridades Gubernamentales (PG) diseñado e implementado. SBCC.</t>
  </si>
  <si>
    <t>1.1.2. Funcionarios capacitados en el Modelo de Gestión del Cumplimiento (MGC). SBCC.</t>
  </si>
  <si>
    <t xml:space="preserve">1.1.3. Evaluaciones rápidas (Deep Dives) y/o estrategias especializadas de intervención para apoyar la gestión de la ejecución y el cumplimiento de Prioridades Gubernamentales (PG) realizadas. SBCC. </t>
  </si>
  <si>
    <t>1.1.4. Coordinación e incorporación de buenas prácticas y conocimiento público privado al seguimiento y análisis de las Prioridades Gubernamentales realizada. CDCI.</t>
  </si>
  <si>
    <t>1.1.5. Seguimiento y análisis de la Prioridad Gubernamental 1 realizado - PG1. 3CV.</t>
  </si>
  <si>
    <t>1.1.6. Seguimiento y análisis de la Prioridad Gubernamental 2 realizado - PG2. 3CV.</t>
  </si>
  <si>
    <t>1.1.7. Seguimiento y análisis de la Prioridad Gubernamental 3 realizado - PG3. 3CV.</t>
  </si>
  <si>
    <t>1.1.8. Seguimiento y análisis de la Prioridad Gubernamental 4 realizado - PG4. 3CV.</t>
  </si>
  <si>
    <t>1.1.9. Seguimiento y análisis de la Prioridad Gubernamental 5 realizado - PG5. 3CV.</t>
  </si>
  <si>
    <t>1.1.10. Seguimiento y análisis de la Prioridad Gubernamental 6 realizado - PG6. 3CV.</t>
  </si>
  <si>
    <t>1.1.11. Seguimiento y análisis de la Prioridad Gubernamental 7 realizado - PG7. 3CV.</t>
  </si>
  <si>
    <t>1.1.12. Seguimiento y análisis de la Prioridad Gubernamental 8 realizado - PG8. 3CV.</t>
  </si>
  <si>
    <t>1.1.13. Seguimiento y análisis de la Prioridad Gubernamental 9 REDAP (Transparencia) realizado - PG9. 3CV.</t>
  </si>
  <si>
    <t>1.1.14. Seguimiento y análisis de la Prioridad Gubernamental 9 REDAP (Simplificación y digitalización de trámites) realizado - PG9. 3CV.</t>
  </si>
  <si>
    <t>1.1.15. Diagnósticos en temas clave para la definición del plan de cumplimiento de la REDAP realizados. SBCC.</t>
  </si>
  <si>
    <t>1.1.16. Plan de cumplimiento de la REDAP con base en los diagnósticos realizados diseñado e implementado. SBCC.</t>
  </si>
  <si>
    <t>Año 0</t>
  </si>
  <si>
    <t>Año 1</t>
  </si>
  <si>
    <t>Año 2</t>
  </si>
  <si>
    <t>Año 3</t>
  </si>
  <si>
    <t>Año 4</t>
  </si>
  <si>
    <t>Project</t>
  </si>
  <si>
    <t>Control</t>
  </si>
  <si>
    <t>ADMINISTRACIÓN DEL PROGRAMA</t>
  </si>
  <si>
    <t xml:space="preserve">    Unidad Ejecutora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</si>
</sst>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63636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8" fontId="3" fillId="4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8" fontId="4" fillId="4" borderId="1" xfId="0" applyNumberFormat="1" applyFont="1" applyFill="1" applyBorder="1" applyAlignment="1">
      <alignment vertical="center" wrapText="1"/>
    </xf>
    <xf numFmtId="0" fontId="1" fillId="2" borderId="0" xfId="0" applyFont="1" applyFill="1"/>
    <xf numFmtId="8" fontId="1" fillId="2" borderId="0" xfId="0" applyNumberFormat="1" applyFont="1" applyFill="1"/>
    <xf numFmtId="0" fontId="4" fillId="6" borderId="1" xfId="0" applyFont="1" applyFill="1" applyBorder="1" applyAlignment="1">
      <alignment vertical="center" wrapText="1"/>
    </xf>
    <xf numFmtId="0" fontId="0" fillId="6" borderId="0" xfId="0" applyFill="1"/>
    <xf numFmtId="8" fontId="4" fillId="6" borderId="1" xfId="0" applyNumberFormat="1" applyFont="1" applyFill="1" applyBorder="1" applyAlignment="1">
      <alignment vertical="center" wrapText="1"/>
    </xf>
    <xf numFmtId="8" fontId="0" fillId="6" borderId="0" xfId="0" applyNumberFormat="1" applyFill="1"/>
    <xf numFmtId="8" fontId="3" fillId="7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7" borderId="0" xfId="0" applyFont="1" applyFill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9" fontId="0" fillId="2" borderId="0" xfId="1" applyFont="1" applyFill="1"/>
    <xf numFmtId="0" fontId="4" fillId="0" borderId="1" xfId="0" applyFont="1" applyBorder="1" applyAlignment="1">
      <alignment vertical="center" wrapText="1"/>
    </xf>
    <xf numFmtId="8" fontId="4" fillId="0" borderId="1" xfId="0" applyNumberFormat="1" applyFont="1" applyBorder="1" applyAlignment="1">
      <alignment vertical="center" wrapText="1"/>
    </xf>
    <xf numFmtId="9" fontId="1" fillId="2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 xr3:uid="{AEA406A1-0E4B-5B11-9CD5-51D6E497D94C}">
      <selection activeCell="A10" sqref="A10"/>
    </sheetView>
  </sheetViews>
  <sheetFormatPr defaultColWidth="8.85546875" defaultRowHeight="25.5" customHeight="1"/>
  <cols>
    <col min="1" max="1" width="88.7109375" style="1" customWidth="1"/>
    <col min="2" max="2" width="20.7109375" style="1" customWidth="1"/>
    <col min="3" max="16384" width="8.85546875" style="1"/>
  </cols>
  <sheetData>
    <row r="1" spans="1:4" ht="25.5" customHeight="1">
      <c r="A1" s="2" t="s">
        <v>0</v>
      </c>
      <c r="B1" s="2" t="s">
        <v>1</v>
      </c>
    </row>
    <row r="2" spans="1:4" ht="25.5" customHeight="1">
      <c r="A2" s="3" t="s">
        <v>2</v>
      </c>
      <c r="B2" s="4">
        <v>15000000</v>
      </c>
    </row>
    <row r="3" spans="1:4" ht="25.5" customHeight="1">
      <c r="A3" s="5" t="s">
        <v>3</v>
      </c>
      <c r="B3" s="7">
        <v>0</v>
      </c>
    </row>
    <row r="4" spans="1:4" ht="25.5" customHeight="1">
      <c r="A4" s="3" t="s">
        <v>4</v>
      </c>
      <c r="B4" s="4">
        <v>7974000</v>
      </c>
      <c r="D4" s="20">
        <f>+B4/B2</f>
        <v>0.53159999999999996</v>
      </c>
    </row>
    <row r="5" spans="1:4" ht="25.5" customHeight="1">
      <c r="A5" s="3" t="s">
        <v>5</v>
      </c>
      <c r="B5" s="4">
        <v>6000000</v>
      </c>
      <c r="D5" s="20">
        <f>+B5/B2</f>
        <v>0.4</v>
      </c>
    </row>
    <row r="6" spans="1:4" ht="25.5" customHeight="1">
      <c r="A6" s="3" t="s">
        <v>6</v>
      </c>
      <c r="B6" s="4">
        <v>1026000</v>
      </c>
      <c r="D6" s="20">
        <f>+B6/B2</f>
        <v>6.8400000000000002E-2</v>
      </c>
    </row>
    <row r="7" spans="1:4" ht="25.5" customHeight="1">
      <c r="A7" s="5" t="s">
        <v>7</v>
      </c>
      <c r="B7" s="7">
        <v>0</v>
      </c>
      <c r="D7" s="23">
        <f>SUM(D4:D6)</f>
        <v>1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 xr3:uid="{958C4451-9541-5A59-BF78-D2F731DF1C81}"/>
  </sheetViews>
  <sheetFormatPr defaultColWidth="8.85546875" defaultRowHeight="25.5" customHeight="1"/>
  <cols>
    <col min="1" max="1" width="70.7109375" style="1" customWidth="1"/>
    <col min="2" max="4" width="12.7109375" style="1" customWidth="1"/>
    <col min="5" max="5" width="14.28515625" style="1" bestFit="1" customWidth="1"/>
    <col min="6" max="16384" width="8.85546875" style="1"/>
  </cols>
  <sheetData>
    <row r="1" spans="1:5" ht="25.5" customHeight="1">
      <c r="A1" s="2" t="s">
        <v>0</v>
      </c>
      <c r="B1" s="2" t="s">
        <v>8</v>
      </c>
      <c r="C1" s="2" t="s">
        <v>9</v>
      </c>
      <c r="D1" s="2" t="s">
        <v>10</v>
      </c>
      <c r="E1" s="2" t="s">
        <v>1</v>
      </c>
    </row>
    <row r="2" spans="1:5" ht="25.5" customHeight="1">
      <c r="A2" s="3" t="s">
        <v>2</v>
      </c>
      <c r="B2" s="3" t="s">
        <v>11</v>
      </c>
      <c r="C2" s="3" t="s">
        <v>12</v>
      </c>
      <c r="D2" s="3" t="s">
        <v>13</v>
      </c>
      <c r="E2" s="4">
        <v>15000000</v>
      </c>
    </row>
    <row r="3" spans="1:5" ht="25.5" customHeight="1">
      <c r="A3" s="5" t="s">
        <v>3</v>
      </c>
      <c r="B3" s="6" t="s">
        <v>14</v>
      </c>
      <c r="C3" s="6" t="s">
        <v>12</v>
      </c>
      <c r="D3" s="6" t="s">
        <v>12</v>
      </c>
      <c r="E3" s="7">
        <v>0</v>
      </c>
    </row>
    <row r="4" spans="1:5" ht="25.5" customHeight="1">
      <c r="A4" s="3" t="s">
        <v>4</v>
      </c>
      <c r="B4" s="3" t="s">
        <v>11</v>
      </c>
      <c r="C4" s="3" t="s">
        <v>12</v>
      </c>
      <c r="D4" s="3" t="s">
        <v>13</v>
      </c>
      <c r="E4" s="4">
        <v>7974000</v>
      </c>
    </row>
    <row r="5" spans="1:5" ht="25.5" customHeight="1">
      <c r="A5" s="3" t="s">
        <v>15</v>
      </c>
      <c r="B5" s="3" t="s">
        <v>11</v>
      </c>
      <c r="C5" s="3" t="s">
        <v>12</v>
      </c>
      <c r="D5" s="3" t="s">
        <v>13</v>
      </c>
      <c r="E5" s="4">
        <v>7974000</v>
      </c>
    </row>
    <row r="6" spans="1:5" ht="25.5" customHeight="1">
      <c r="A6" s="3" t="s">
        <v>5</v>
      </c>
      <c r="B6" s="3" t="s">
        <v>11</v>
      </c>
      <c r="C6" s="3" t="s">
        <v>12</v>
      </c>
      <c r="D6" s="3" t="s">
        <v>13</v>
      </c>
      <c r="E6" s="4">
        <v>6000000</v>
      </c>
    </row>
    <row r="7" spans="1:5" ht="25.5" customHeight="1">
      <c r="A7" s="3" t="s">
        <v>16</v>
      </c>
      <c r="B7" s="3" t="s">
        <v>11</v>
      </c>
      <c r="C7" s="3" t="s">
        <v>12</v>
      </c>
      <c r="D7" s="3" t="s">
        <v>13</v>
      </c>
      <c r="E7" s="4">
        <v>6000000</v>
      </c>
    </row>
    <row r="8" spans="1:5" ht="25.5" customHeight="1">
      <c r="A8" s="3" t="s">
        <v>6</v>
      </c>
      <c r="B8" s="3" t="s">
        <v>11</v>
      </c>
      <c r="C8" s="3" t="s">
        <v>12</v>
      </c>
      <c r="D8" s="3" t="s">
        <v>13</v>
      </c>
      <c r="E8" s="4">
        <v>1026000</v>
      </c>
    </row>
    <row r="9" spans="1:5" ht="25.5" customHeight="1">
      <c r="A9" s="3" t="s">
        <v>17</v>
      </c>
      <c r="B9" s="3" t="s">
        <v>11</v>
      </c>
      <c r="C9" s="3" t="s">
        <v>12</v>
      </c>
      <c r="D9" s="3" t="s">
        <v>13</v>
      </c>
      <c r="E9" s="4">
        <v>776000</v>
      </c>
    </row>
    <row r="10" spans="1:5" ht="25.5" customHeight="1">
      <c r="A10" s="3" t="s">
        <v>18</v>
      </c>
      <c r="B10" s="3" t="s">
        <v>19</v>
      </c>
      <c r="C10" s="3" t="s">
        <v>20</v>
      </c>
      <c r="D10" s="3" t="s">
        <v>13</v>
      </c>
      <c r="E10" s="4">
        <v>100000</v>
      </c>
    </row>
    <row r="11" spans="1:5" ht="25.5" customHeight="1">
      <c r="A11" s="3" t="s">
        <v>21</v>
      </c>
      <c r="B11" s="3" t="s">
        <v>11</v>
      </c>
      <c r="C11" s="3" t="s">
        <v>12</v>
      </c>
      <c r="D11" s="3" t="s">
        <v>13</v>
      </c>
      <c r="E11" s="4">
        <v>150000</v>
      </c>
    </row>
    <row r="12" spans="1:5" ht="25.5" customHeight="1">
      <c r="A12" s="5" t="s">
        <v>7</v>
      </c>
      <c r="B12" s="6" t="s">
        <v>14</v>
      </c>
      <c r="C12" s="6" t="s">
        <v>13</v>
      </c>
      <c r="D12" s="6" t="s">
        <v>13</v>
      </c>
      <c r="E12" s="7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4"/>
  <sheetViews>
    <sheetView topLeftCell="A87" workbookViewId="0" xr3:uid="{842E5F09-E766-5B8D-85AF-A39847EA96FD}"/>
  </sheetViews>
  <sheetFormatPr defaultColWidth="8.85546875" defaultRowHeight="14.1"/>
  <cols>
    <col min="1" max="1" width="65.7109375" style="1" customWidth="1"/>
    <col min="2" max="4" width="15.7109375" style="1" customWidth="1"/>
    <col min="5" max="5" width="14.28515625" style="1" bestFit="1" customWidth="1"/>
    <col min="6" max="16384" width="8.85546875" style="1"/>
  </cols>
  <sheetData>
    <row r="1" spans="1:5">
      <c r="A1" s="2" t="s">
        <v>0</v>
      </c>
      <c r="B1" s="2" t="s">
        <v>8</v>
      </c>
      <c r="C1" s="2" t="s">
        <v>9</v>
      </c>
      <c r="D1" s="2" t="s">
        <v>10</v>
      </c>
      <c r="E1" s="2" t="s">
        <v>1</v>
      </c>
    </row>
    <row r="2" spans="1:5">
      <c r="A2" s="3" t="s">
        <v>2</v>
      </c>
      <c r="B2" s="3" t="s">
        <v>11</v>
      </c>
      <c r="C2" s="3" t="s">
        <v>12</v>
      </c>
      <c r="D2" s="3" t="s">
        <v>13</v>
      </c>
      <c r="E2" s="4">
        <v>15000000</v>
      </c>
    </row>
    <row r="3" spans="1:5">
      <c r="A3" s="5" t="s">
        <v>3</v>
      </c>
      <c r="B3" s="6" t="s">
        <v>14</v>
      </c>
      <c r="C3" s="6" t="s">
        <v>12</v>
      </c>
      <c r="D3" s="6" t="s">
        <v>12</v>
      </c>
      <c r="E3" s="7">
        <v>0</v>
      </c>
    </row>
    <row r="4" spans="1:5">
      <c r="A4" s="3" t="s">
        <v>4</v>
      </c>
      <c r="B4" s="3" t="s">
        <v>11</v>
      </c>
      <c r="C4" s="3" t="s">
        <v>12</v>
      </c>
      <c r="D4" s="3" t="s">
        <v>13</v>
      </c>
      <c r="E4" s="4">
        <v>7974000</v>
      </c>
    </row>
    <row r="5" spans="1:5">
      <c r="A5" s="3" t="s">
        <v>15</v>
      </c>
      <c r="B5" s="3" t="s">
        <v>11</v>
      </c>
      <c r="C5" s="3" t="s">
        <v>12</v>
      </c>
      <c r="D5" s="3" t="s">
        <v>13</v>
      </c>
      <c r="E5" s="4">
        <v>7974000</v>
      </c>
    </row>
    <row r="6" spans="1:5" ht="42">
      <c r="A6" s="3" t="s">
        <v>22</v>
      </c>
      <c r="B6" s="3" t="s">
        <v>23</v>
      </c>
      <c r="C6" s="3" t="s">
        <v>12</v>
      </c>
      <c r="D6" s="3" t="s">
        <v>24</v>
      </c>
      <c r="E6" s="4">
        <v>500000</v>
      </c>
    </row>
    <row r="7" spans="1:5">
      <c r="A7" s="6" t="s">
        <v>25</v>
      </c>
      <c r="B7" s="6" t="s">
        <v>26</v>
      </c>
      <c r="C7" s="6" t="s">
        <v>12</v>
      </c>
      <c r="D7" s="6" t="s">
        <v>27</v>
      </c>
      <c r="E7" s="7">
        <v>0</v>
      </c>
    </row>
    <row r="8" spans="1:5">
      <c r="A8" s="6" t="s">
        <v>28</v>
      </c>
      <c r="B8" s="6" t="s">
        <v>29</v>
      </c>
      <c r="C8" s="6" t="s">
        <v>30</v>
      </c>
      <c r="D8" s="6" t="s">
        <v>24</v>
      </c>
      <c r="E8" s="7">
        <v>500000</v>
      </c>
    </row>
    <row r="9" spans="1:5">
      <c r="A9" s="6" t="s">
        <v>31</v>
      </c>
      <c r="B9" s="6" t="s">
        <v>14</v>
      </c>
      <c r="C9" s="6" t="s">
        <v>24</v>
      </c>
      <c r="D9" s="6" t="s">
        <v>24</v>
      </c>
      <c r="E9" s="7">
        <v>0</v>
      </c>
    </row>
    <row r="10" spans="1:5" ht="27.95">
      <c r="A10" s="3" t="s">
        <v>32</v>
      </c>
      <c r="B10" s="3" t="s">
        <v>33</v>
      </c>
      <c r="C10" s="3" t="s">
        <v>34</v>
      </c>
      <c r="D10" s="3" t="s">
        <v>13</v>
      </c>
      <c r="E10" s="4">
        <v>500000</v>
      </c>
    </row>
    <row r="11" spans="1:5">
      <c r="A11" s="6" t="s">
        <v>25</v>
      </c>
      <c r="B11" s="6" t="s">
        <v>26</v>
      </c>
      <c r="C11" s="6" t="s">
        <v>34</v>
      </c>
      <c r="D11" s="6" t="s">
        <v>35</v>
      </c>
      <c r="E11" s="7">
        <v>0</v>
      </c>
    </row>
    <row r="12" spans="1:5">
      <c r="A12" s="6" t="s">
        <v>28</v>
      </c>
      <c r="B12" s="6" t="s">
        <v>36</v>
      </c>
      <c r="C12" s="6" t="s">
        <v>37</v>
      </c>
      <c r="D12" s="6" t="s">
        <v>13</v>
      </c>
      <c r="E12" s="7">
        <v>500000</v>
      </c>
    </row>
    <row r="13" spans="1:5">
      <c r="A13" s="6" t="s">
        <v>38</v>
      </c>
      <c r="B13" s="6" t="s">
        <v>14</v>
      </c>
      <c r="C13" s="6" t="s">
        <v>13</v>
      </c>
      <c r="D13" s="6" t="s">
        <v>13</v>
      </c>
      <c r="E13" s="7">
        <v>0</v>
      </c>
    </row>
    <row r="14" spans="1:5" ht="42">
      <c r="A14" s="3" t="s">
        <v>39</v>
      </c>
      <c r="B14" s="3" t="s">
        <v>11</v>
      </c>
      <c r="C14" s="3" t="s">
        <v>12</v>
      </c>
      <c r="D14" s="3" t="s">
        <v>13</v>
      </c>
      <c r="E14" s="4">
        <v>1500000</v>
      </c>
    </row>
    <row r="15" spans="1:5">
      <c r="A15" s="6" t="s">
        <v>25</v>
      </c>
      <c r="B15" s="6" t="s">
        <v>26</v>
      </c>
      <c r="C15" s="6" t="s">
        <v>12</v>
      </c>
      <c r="D15" s="6" t="s">
        <v>27</v>
      </c>
      <c r="E15" s="7">
        <v>0</v>
      </c>
    </row>
    <row r="16" spans="1:5">
      <c r="A16" s="6" t="s">
        <v>28</v>
      </c>
      <c r="B16" s="6" t="s">
        <v>40</v>
      </c>
      <c r="C16" s="6" t="s">
        <v>30</v>
      </c>
      <c r="D16" s="6" t="s">
        <v>13</v>
      </c>
      <c r="E16" s="7">
        <v>1500000</v>
      </c>
    </row>
    <row r="17" spans="1:5">
      <c r="A17" s="6" t="s">
        <v>41</v>
      </c>
      <c r="B17" s="6" t="s">
        <v>14</v>
      </c>
      <c r="C17" s="6" t="s">
        <v>13</v>
      </c>
      <c r="D17" s="6" t="s">
        <v>13</v>
      </c>
      <c r="E17" s="7">
        <v>0</v>
      </c>
    </row>
    <row r="18" spans="1:5" ht="42">
      <c r="A18" s="3" t="s">
        <v>42</v>
      </c>
      <c r="B18" s="3" t="s">
        <v>11</v>
      </c>
      <c r="C18" s="3" t="s">
        <v>12</v>
      </c>
      <c r="D18" s="3" t="s">
        <v>13</v>
      </c>
      <c r="E18" s="4">
        <v>500000</v>
      </c>
    </row>
    <row r="19" spans="1:5">
      <c r="A19" s="6" t="s">
        <v>25</v>
      </c>
      <c r="B19" s="6" t="s">
        <v>43</v>
      </c>
      <c r="C19" s="6" t="s">
        <v>12</v>
      </c>
      <c r="D19" s="6" t="s">
        <v>44</v>
      </c>
      <c r="E19" s="7">
        <v>0</v>
      </c>
    </row>
    <row r="20" spans="1:5">
      <c r="A20" s="6" t="s">
        <v>28</v>
      </c>
      <c r="B20" s="6" t="s">
        <v>45</v>
      </c>
      <c r="C20" s="6" t="s">
        <v>46</v>
      </c>
      <c r="D20" s="6" t="s">
        <v>13</v>
      </c>
      <c r="E20" s="7">
        <v>500000</v>
      </c>
    </row>
    <row r="21" spans="1:5">
      <c r="A21" s="6" t="s">
        <v>47</v>
      </c>
      <c r="B21" s="6" t="s">
        <v>14</v>
      </c>
      <c r="C21" s="6" t="s">
        <v>13</v>
      </c>
      <c r="D21" s="6" t="s">
        <v>13</v>
      </c>
      <c r="E21" s="7">
        <v>0</v>
      </c>
    </row>
    <row r="22" spans="1:5" ht="27.95">
      <c r="A22" s="3" t="s">
        <v>48</v>
      </c>
      <c r="B22" s="3" t="s">
        <v>11</v>
      </c>
      <c r="C22" s="3" t="s">
        <v>12</v>
      </c>
      <c r="D22" s="3" t="s">
        <v>13</v>
      </c>
      <c r="E22" s="4">
        <v>359500</v>
      </c>
    </row>
    <row r="23" spans="1:5">
      <c r="A23" s="6" t="s">
        <v>25</v>
      </c>
      <c r="B23" s="6" t="s">
        <v>43</v>
      </c>
      <c r="C23" s="6" t="s">
        <v>12</v>
      </c>
      <c r="D23" s="6" t="s">
        <v>44</v>
      </c>
      <c r="E23" s="7">
        <v>0</v>
      </c>
    </row>
    <row r="24" spans="1:5">
      <c r="A24" s="6" t="s">
        <v>28</v>
      </c>
      <c r="B24" s="6" t="s">
        <v>45</v>
      </c>
      <c r="C24" s="6" t="s">
        <v>46</v>
      </c>
      <c r="D24" s="6" t="s">
        <v>13</v>
      </c>
      <c r="E24" s="7">
        <v>359500</v>
      </c>
    </row>
    <row r="25" spans="1:5">
      <c r="A25" s="6" t="s">
        <v>49</v>
      </c>
      <c r="B25" s="6" t="s">
        <v>14</v>
      </c>
      <c r="C25" s="6" t="s">
        <v>13</v>
      </c>
      <c r="D25" s="6" t="s">
        <v>13</v>
      </c>
      <c r="E25" s="7">
        <v>0</v>
      </c>
    </row>
    <row r="26" spans="1:5" ht="27.95">
      <c r="A26" s="3" t="s">
        <v>50</v>
      </c>
      <c r="B26" s="3" t="s">
        <v>11</v>
      </c>
      <c r="C26" s="3" t="s">
        <v>12</v>
      </c>
      <c r="D26" s="3" t="s">
        <v>13</v>
      </c>
      <c r="E26" s="4">
        <v>359500</v>
      </c>
    </row>
    <row r="27" spans="1:5">
      <c r="A27" s="6" t="s">
        <v>25</v>
      </c>
      <c r="B27" s="6" t="s">
        <v>43</v>
      </c>
      <c r="C27" s="6" t="s">
        <v>12</v>
      </c>
      <c r="D27" s="6" t="s">
        <v>44</v>
      </c>
      <c r="E27" s="7">
        <v>0</v>
      </c>
    </row>
    <row r="28" spans="1:5">
      <c r="A28" s="6" t="s">
        <v>28</v>
      </c>
      <c r="B28" s="6" t="s">
        <v>45</v>
      </c>
      <c r="C28" s="6" t="s">
        <v>46</v>
      </c>
      <c r="D28" s="6" t="s">
        <v>13</v>
      </c>
      <c r="E28" s="7">
        <v>359500</v>
      </c>
    </row>
    <row r="29" spans="1:5">
      <c r="A29" s="6" t="s">
        <v>49</v>
      </c>
      <c r="B29" s="6" t="s">
        <v>14</v>
      </c>
      <c r="C29" s="6" t="s">
        <v>13</v>
      </c>
      <c r="D29" s="6" t="s">
        <v>13</v>
      </c>
      <c r="E29" s="7">
        <v>0</v>
      </c>
    </row>
    <row r="30" spans="1:5" ht="27.95">
      <c r="A30" s="3" t="s">
        <v>51</v>
      </c>
      <c r="B30" s="3" t="s">
        <v>11</v>
      </c>
      <c r="C30" s="3" t="s">
        <v>12</v>
      </c>
      <c r="D30" s="3" t="s">
        <v>13</v>
      </c>
      <c r="E30" s="4">
        <v>359500</v>
      </c>
    </row>
    <row r="31" spans="1:5">
      <c r="A31" s="6" t="s">
        <v>25</v>
      </c>
      <c r="B31" s="6" t="s">
        <v>43</v>
      </c>
      <c r="C31" s="6" t="s">
        <v>12</v>
      </c>
      <c r="D31" s="6" t="s">
        <v>44</v>
      </c>
      <c r="E31" s="7">
        <v>0</v>
      </c>
    </row>
    <row r="32" spans="1:5">
      <c r="A32" s="6" t="s">
        <v>28</v>
      </c>
      <c r="B32" s="6" t="s">
        <v>45</v>
      </c>
      <c r="C32" s="6" t="s">
        <v>46</v>
      </c>
      <c r="D32" s="6" t="s">
        <v>13</v>
      </c>
      <c r="E32" s="7">
        <v>359500</v>
      </c>
    </row>
    <row r="33" spans="1:5">
      <c r="A33" s="6" t="s">
        <v>49</v>
      </c>
      <c r="B33" s="6" t="s">
        <v>14</v>
      </c>
      <c r="C33" s="6" t="s">
        <v>13</v>
      </c>
      <c r="D33" s="6" t="s">
        <v>13</v>
      </c>
      <c r="E33" s="7">
        <v>0</v>
      </c>
    </row>
    <row r="34" spans="1:5" ht="27.95">
      <c r="A34" s="3" t="s">
        <v>52</v>
      </c>
      <c r="B34" s="3" t="s">
        <v>11</v>
      </c>
      <c r="C34" s="3" t="s">
        <v>12</v>
      </c>
      <c r="D34" s="3" t="s">
        <v>13</v>
      </c>
      <c r="E34" s="4">
        <v>274500</v>
      </c>
    </row>
    <row r="35" spans="1:5">
      <c r="A35" s="6" t="s">
        <v>25</v>
      </c>
      <c r="B35" s="6" t="s">
        <v>43</v>
      </c>
      <c r="C35" s="6" t="s">
        <v>12</v>
      </c>
      <c r="D35" s="6" t="s">
        <v>44</v>
      </c>
      <c r="E35" s="7">
        <v>0</v>
      </c>
    </row>
    <row r="36" spans="1:5">
      <c r="A36" s="6" t="s">
        <v>28</v>
      </c>
      <c r="B36" s="6" t="s">
        <v>45</v>
      </c>
      <c r="C36" s="6" t="s">
        <v>46</v>
      </c>
      <c r="D36" s="6" t="s">
        <v>13</v>
      </c>
      <c r="E36" s="7">
        <v>274500</v>
      </c>
    </row>
    <row r="37" spans="1:5">
      <c r="A37" s="6" t="s">
        <v>49</v>
      </c>
      <c r="B37" s="6" t="s">
        <v>14</v>
      </c>
      <c r="C37" s="6" t="s">
        <v>13</v>
      </c>
      <c r="D37" s="6" t="s">
        <v>13</v>
      </c>
      <c r="E37" s="7">
        <v>0</v>
      </c>
    </row>
    <row r="38" spans="1:5" ht="27.95">
      <c r="A38" s="3" t="s">
        <v>53</v>
      </c>
      <c r="B38" s="3" t="s">
        <v>11</v>
      </c>
      <c r="C38" s="3" t="s">
        <v>12</v>
      </c>
      <c r="D38" s="3" t="s">
        <v>13</v>
      </c>
      <c r="E38" s="4">
        <v>274500</v>
      </c>
    </row>
    <row r="39" spans="1:5">
      <c r="A39" s="6" t="s">
        <v>25</v>
      </c>
      <c r="B39" s="6" t="s">
        <v>43</v>
      </c>
      <c r="C39" s="6" t="s">
        <v>12</v>
      </c>
      <c r="D39" s="6" t="s">
        <v>44</v>
      </c>
      <c r="E39" s="7">
        <v>0</v>
      </c>
    </row>
    <row r="40" spans="1:5">
      <c r="A40" s="6" t="s">
        <v>28</v>
      </c>
      <c r="B40" s="6" t="s">
        <v>45</v>
      </c>
      <c r="C40" s="6" t="s">
        <v>46</v>
      </c>
      <c r="D40" s="6" t="s">
        <v>13</v>
      </c>
      <c r="E40" s="7">
        <v>274500</v>
      </c>
    </row>
    <row r="41" spans="1:5">
      <c r="A41" s="6" t="s">
        <v>49</v>
      </c>
      <c r="B41" s="6" t="s">
        <v>14</v>
      </c>
      <c r="C41" s="6" t="s">
        <v>13</v>
      </c>
      <c r="D41" s="6" t="s">
        <v>13</v>
      </c>
      <c r="E41" s="7">
        <v>0</v>
      </c>
    </row>
    <row r="42" spans="1:5" ht="27.95">
      <c r="A42" s="3" t="s">
        <v>54</v>
      </c>
      <c r="B42" s="3" t="s">
        <v>11</v>
      </c>
      <c r="C42" s="3" t="s">
        <v>12</v>
      </c>
      <c r="D42" s="3" t="s">
        <v>13</v>
      </c>
      <c r="E42" s="4">
        <v>274500</v>
      </c>
    </row>
    <row r="43" spans="1:5">
      <c r="A43" s="6" t="s">
        <v>25</v>
      </c>
      <c r="B43" s="6" t="s">
        <v>43</v>
      </c>
      <c r="C43" s="6" t="s">
        <v>12</v>
      </c>
      <c r="D43" s="6" t="s">
        <v>44</v>
      </c>
      <c r="E43" s="7">
        <v>0</v>
      </c>
    </row>
    <row r="44" spans="1:5">
      <c r="A44" s="6" t="s">
        <v>28</v>
      </c>
      <c r="B44" s="6" t="s">
        <v>45</v>
      </c>
      <c r="C44" s="6" t="s">
        <v>46</v>
      </c>
      <c r="D44" s="6" t="s">
        <v>13</v>
      </c>
      <c r="E44" s="7">
        <v>274500</v>
      </c>
    </row>
    <row r="45" spans="1:5">
      <c r="A45" s="6" t="s">
        <v>49</v>
      </c>
      <c r="B45" s="6" t="s">
        <v>14</v>
      </c>
      <c r="C45" s="6" t="s">
        <v>13</v>
      </c>
      <c r="D45" s="6" t="s">
        <v>13</v>
      </c>
      <c r="E45" s="7">
        <v>0</v>
      </c>
    </row>
    <row r="46" spans="1:5" ht="27.95">
      <c r="A46" s="3" t="s">
        <v>55</v>
      </c>
      <c r="B46" s="3" t="s">
        <v>11</v>
      </c>
      <c r="C46" s="3" t="s">
        <v>12</v>
      </c>
      <c r="D46" s="3" t="s">
        <v>13</v>
      </c>
      <c r="E46" s="4">
        <v>274500</v>
      </c>
    </row>
    <row r="47" spans="1:5">
      <c r="A47" s="6" t="s">
        <v>25</v>
      </c>
      <c r="B47" s="6" t="s">
        <v>43</v>
      </c>
      <c r="C47" s="6" t="s">
        <v>12</v>
      </c>
      <c r="D47" s="6" t="s">
        <v>44</v>
      </c>
      <c r="E47" s="7">
        <v>0</v>
      </c>
    </row>
    <row r="48" spans="1:5">
      <c r="A48" s="6" t="s">
        <v>28</v>
      </c>
      <c r="B48" s="6" t="s">
        <v>45</v>
      </c>
      <c r="C48" s="6" t="s">
        <v>46</v>
      </c>
      <c r="D48" s="6" t="s">
        <v>13</v>
      </c>
      <c r="E48" s="7">
        <v>274500</v>
      </c>
    </row>
    <row r="49" spans="1:5">
      <c r="A49" s="6" t="s">
        <v>49</v>
      </c>
      <c r="B49" s="6" t="s">
        <v>14</v>
      </c>
      <c r="C49" s="6" t="s">
        <v>13</v>
      </c>
      <c r="D49" s="6" t="s">
        <v>13</v>
      </c>
      <c r="E49" s="7">
        <v>0</v>
      </c>
    </row>
    <row r="50" spans="1:5" ht="27.95">
      <c r="A50" s="3" t="s">
        <v>56</v>
      </c>
      <c r="B50" s="3" t="s">
        <v>11</v>
      </c>
      <c r="C50" s="3" t="s">
        <v>12</v>
      </c>
      <c r="D50" s="3" t="s">
        <v>13</v>
      </c>
      <c r="E50" s="4">
        <v>274500</v>
      </c>
    </row>
    <row r="51" spans="1:5">
      <c r="A51" s="6" t="s">
        <v>25</v>
      </c>
      <c r="B51" s="6" t="s">
        <v>43</v>
      </c>
      <c r="C51" s="6" t="s">
        <v>12</v>
      </c>
      <c r="D51" s="6" t="s">
        <v>44</v>
      </c>
      <c r="E51" s="7">
        <v>0</v>
      </c>
    </row>
    <row r="52" spans="1:5">
      <c r="A52" s="6" t="s">
        <v>28</v>
      </c>
      <c r="B52" s="6" t="s">
        <v>45</v>
      </c>
      <c r="C52" s="6" t="s">
        <v>46</v>
      </c>
      <c r="D52" s="6" t="s">
        <v>13</v>
      </c>
      <c r="E52" s="7">
        <v>274500</v>
      </c>
    </row>
    <row r="53" spans="1:5">
      <c r="A53" s="6" t="s">
        <v>49</v>
      </c>
      <c r="B53" s="6" t="s">
        <v>14</v>
      </c>
      <c r="C53" s="6" t="s">
        <v>13</v>
      </c>
      <c r="D53" s="6" t="s">
        <v>13</v>
      </c>
      <c r="E53" s="7">
        <v>0</v>
      </c>
    </row>
    <row r="54" spans="1:5" ht="27.95">
      <c r="A54" s="3" t="s">
        <v>57</v>
      </c>
      <c r="B54" s="3" t="s">
        <v>11</v>
      </c>
      <c r="C54" s="3" t="s">
        <v>12</v>
      </c>
      <c r="D54" s="3" t="s">
        <v>13</v>
      </c>
      <c r="E54" s="4">
        <v>274500</v>
      </c>
    </row>
    <row r="55" spans="1:5">
      <c r="A55" s="6" t="s">
        <v>25</v>
      </c>
      <c r="B55" s="6" t="s">
        <v>43</v>
      </c>
      <c r="C55" s="6" t="s">
        <v>12</v>
      </c>
      <c r="D55" s="6" t="s">
        <v>44</v>
      </c>
      <c r="E55" s="7">
        <v>0</v>
      </c>
    </row>
    <row r="56" spans="1:5">
      <c r="A56" s="6" t="s">
        <v>28</v>
      </c>
      <c r="B56" s="6" t="s">
        <v>45</v>
      </c>
      <c r="C56" s="6" t="s">
        <v>46</v>
      </c>
      <c r="D56" s="6" t="s">
        <v>13</v>
      </c>
      <c r="E56" s="7">
        <v>274500</v>
      </c>
    </row>
    <row r="57" spans="1:5">
      <c r="A57" s="6" t="s">
        <v>49</v>
      </c>
      <c r="B57" s="6" t="s">
        <v>14</v>
      </c>
      <c r="C57" s="6" t="s">
        <v>13</v>
      </c>
      <c r="D57" s="6" t="s">
        <v>13</v>
      </c>
      <c r="E57" s="7">
        <v>0</v>
      </c>
    </row>
    <row r="58" spans="1:5" ht="27.95">
      <c r="A58" s="3" t="s">
        <v>58</v>
      </c>
      <c r="B58" s="3" t="s">
        <v>11</v>
      </c>
      <c r="C58" s="3" t="s">
        <v>12</v>
      </c>
      <c r="D58" s="3" t="s">
        <v>13</v>
      </c>
      <c r="E58" s="4">
        <v>274500</v>
      </c>
    </row>
    <row r="59" spans="1:5">
      <c r="A59" s="6" t="s">
        <v>25</v>
      </c>
      <c r="B59" s="6" t="s">
        <v>43</v>
      </c>
      <c r="C59" s="6" t="s">
        <v>12</v>
      </c>
      <c r="D59" s="6" t="s">
        <v>44</v>
      </c>
      <c r="E59" s="7">
        <v>0</v>
      </c>
    </row>
    <row r="60" spans="1:5">
      <c r="A60" s="6" t="s">
        <v>28</v>
      </c>
      <c r="B60" s="6" t="s">
        <v>45</v>
      </c>
      <c r="C60" s="6" t="s">
        <v>46</v>
      </c>
      <c r="D60" s="6" t="s">
        <v>13</v>
      </c>
      <c r="E60" s="7">
        <v>274500</v>
      </c>
    </row>
    <row r="61" spans="1:5">
      <c r="A61" s="6" t="s">
        <v>49</v>
      </c>
      <c r="B61" s="6" t="s">
        <v>14</v>
      </c>
      <c r="C61" s="6" t="s">
        <v>13</v>
      </c>
      <c r="D61" s="6" t="s">
        <v>13</v>
      </c>
      <c r="E61" s="7">
        <v>0</v>
      </c>
    </row>
    <row r="62" spans="1:5" ht="27.95">
      <c r="A62" s="3" t="s">
        <v>59</v>
      </c>
      <c r="B62" s="3" t="s">
        <v>60</v>
      </c>
      <c r="C62" s="3" t="s">
        <v>12</v>
      </c>
      <c r="D62" s="3" t="s">
        <v>61</v>
      </c>
      <c r="E62" s="4">
        <v>850000</v>
      </c>
    </row>
    <row r="63" spans="1:5">
      <c r="A63" s="6" t="s">
        <v>25</v>
      </c>
      <c r="B63" s="6" t="s">
        <v>26</v>
      </c>
      <c r="C63" s="6" t="s">
        <v>12</v>
      </c>
      <c r="D63" s="6" t="s">
        <v>27</v>
      </c>
      <c r="E63" s="7">
        <v>0</v>
      </c>
    </row>
    <row r="64" spans="1:5">
      <c r="A64" s="6" t="s">
        <v>28</v>
      </c>
      <c r="B64" s="6" t="s">
        <v>62</v>
      </c>
      <c r="C64" s="6" t="s">
        <v>30</v>
      </c>
      <c r="D64" s="6" t="s">
        <v>61</v>
      </c>
      <c r="E64" s="7">
        <v>850000</v>
      </c>
    </row>
    <row r="65" spans="1:5">
      <c r="A65" s="6" t="s">
        <v>63</v>
      </c>
      <c r="B65" s="6" t="s">
        <v>14</v>
      </c>
      <c r="C65" s="6" t="s">
        <v>61</v>
      </c>
      <c r="D65" s="6" t="s">
        <v>61</v>
      </c>
      <c r="E65" s="7">
        <v>0</v>
      </c>
    </row>
    <row r="66" spans="1:5" ht="27.95">
      <c r="A66" s="3" t="s">
        <v>64</v>
      </c>
      <c r="B66" s="3" t="s">
        <v>65</v>
      </c>
      <c r="C66" s="3" t="s">
        <v>66</v>
      </c>
      <c r="D66" s="3" t="s">
        <v>13</v>
      </c>
      <c r="E66" s="4">
        <v>1124000</v>
      </c>
    </row>
    <row r="67" spans="1:5">
      <c r="A67" s="6" t="s">
        <v>25</v>
      </c>
      <c r="B67" s="6" t="s">
        <v>26</v>
      </c>
      <c r="C67" s="6" t="s">
        <v>66</v>
      </c>
      <c r="D67" s="6" t="s">
        <v>67</v>
      </c>
      <c r="E67" s="7">
        <v>0</v>
      </c>
    </row>
    <row r="68" spans="1:5">
      <c r="A68" s="6" t="s">
        <v>28</v>
      </c>
      <c r="B68" s="6" t="s">
        <v>68</v>
      </c>
      <c r="C68" s="6" t="s">
        <v>69</v>
      </c>
      <c r="D68" s="6" t="s">
        <v>13</v>
      </c>
      <c r="E68" s="7">
        <v>1124000</v>
      </c>
    </row>
    <row r="69" spans="1:5">
      <c r="A69" s="6" t="s">
        <v>70</v>
      </c>
      <c r="B69" s="6" t="s">
        <v>14</v>
      </c>
      <c r="C69" s="6" t="s">
        <v>13</v>
      </c>
      <c r="D69" s="6" t="s">
        <v>13</v>
      </c>
      <c r="E69" s="7">
        <v>0</v>
      </c>
    </row>
    <row r="70" spans="1:5" ht="27.95">
      <c r="A70" s="3" t="s">
        <v>5</v>
      </c>
      <c r="B70" s="3" t="s">
        <v>11</v>
      </c>
      <c r="C70" s="3" t="s">
        <v>12</v>
      </c>
      <c r="D70" s="3" t="s">
        <v>13</v>
      </c>
      <c r="E70" s="4">
        <v>6000000</v>
      </c>
    </row>
    <row r="71" spans="1:5" ht="27.95">
      <c r="A71" s="3" t="s">
        <v>16</v>
      </c>
      <c r="B71" s="3" t="s">
        <v>11</v>
      </c>
      <c r="C71" s="3" t="s">
        <v>12</v>
      </c>
      <c r="D71" s="3" t="s">
        <v>13</v>
      </c>
      <c r="E71" s="4">
        <v>6000000</v>
      </c>
    </row>
    <row r="72" spans="1:5" ht="42">
      <c r="A72" s="3" t="s">
        <v>71</v>
      </c>
      <c r="B72" s="3" t="s">
        <v>72</v>
      </c>
      <c r="C72" s="3" t="s">
        <v>73</v>
      </c>
      <c r="D72" s="3" t="s">
        <v>13</v>
      </c>
      <c r="E72" s="4">
        <v>3000000</v>
      </c>
    </row>
    <row r="73" spans="1:5">
      <c r="A73" s="6" t="s">
        <v>25</v>
      </c>
      <c r="B73" s="6" t="s">
        <v>26</v>
      </c>
      <c r="C73" s="6" t="s">
        <v>73</v>
      </c>
      <c r="D73" s="6" t="s">
        <v>74</v>
      </c>
      <c r="E73" s="7">
        <v>0</v>
      </c>
    </row>
    <row r="74" spans="1:5">
      <c r="A74" s="6" t="s">
        <v>28</v>
      </c>
      <c r="B74" s="6" t="s">
        <v>75</v>
      </c>
      <c r="C74" s="6" t="s">
        <v>76</v>
      </c>
      <c r="D74" s="6" t="s">
        <v>13</v>
      </c>
      <c r="E74" s="7">
        <v>3000000</v>
      </c>
    </row>
    <row r="75" spans="1:5">
      <c r="A75" s="6" t="s">
        <v>77</v>
      </c>
      <c r="B75" s="6" t="s">
        <v>14</v>
      </c>
      <c r="C75" s="6" t="s">
        <v>13</v>
      </c>
      <c r="D75" s="6" t="s">
        <v>13</v>
      </c>
      <c r="E75" s="7">
        <v>0</v>
      </c>
    </row>
    <row r="76" spans="1:5" ht="27.95">
      <c r="A76" s="3" t="s">
        <v>78</v>
      </c>
      <c r="B76" s="3" t="s">
        <v>79</v>
      </c>
      <c r="C76" s="3" t="s">
        <v>73</v>
      </c>
      <c r="D76" s="3" t="s">
        <v>80</v>
      </c>
      <c r="E76" s="4">
        <v>1000000</v>
      </c>
    </row>
    <row r="77" spans="1:5">
      <c r="A77" s="6" t="s">
        <v>25</v>
      </c>
      <c r="B77" s="6" t="s">
        <v>26</v>
      </c>
      <c r="C77" s="6" t="s">
        <v>73</v>
      </c>
      <c r="D77" s="6" t="s">
        <v>74</v>
      </c>
      <c r="E77" s="7">
        <v>0</v>
      </c>
    </row>
    <row r="78" spans="1:5">
      <c r="A78" s="6" t="s">
        <v>28</v>
      </c>
      <c r="B78" s="6" t="s">
        <v>81</v>
      </c>
      <c r="C78" s="6" t="s">
        <v>76</v>
      </c>
      <c r="D78" s="6" t="s">
        <v>80</v>
      </c>
      <c r="E78" s="7">
        <v>1000000</v>
      </c>
    </row>
    <row r="79" spans="1:5">
      <c r="A79" s="6" t="s">
        <v>82</v>
      </c>
      <c r="B79" s="6" t="s">
        <v>14</v>
      </c>
      <c r="C79" s="6" t="s">
        <v>80</v>
      </c>
      <c r="D79" s="6" t="s">
        <v>80</v>
      </c>
      <c r="E79" s="7">
        <v>0</v>
      </c>
    </row>
    <row r="80" spans="1:5" ht="27.95">
      <c r="A80" s="3" t="s">
        <v>83</v>
      </c>
      <c r="B80" s="3" t="s">
        <v>84</v>
      </c>
      <c r="C80" s="3" t="s">
        <v>85</v>
      </c>
      <c r="D80" s="3" t="s">
        <v>13</v>
      </c>
      <c r="E80" s="4">
        <v>500000</v>
      </c>
    </row>
    <row r="81" spans="1:5">
      <c r="A81" s="6" t="s">
        <v>25</v>
      </c>
      <c r="B81" s="6" t="s">
        <v>26</v>
      </c>
      <c r="C81" s="6" t="s">
        <v>85</v>
      </c>
      <c r="D81" s="6" t="s">
        <v>86</v>
      </c>
      <c r="E81" s="7">
        <v>0</v>
      </c>
    </row>
    <row r="82" spans="1:5">
      <c r="A82" s="6" t="s">
        <v>28</v>
      </c>
      <c r="B82" s="6" t="s">
        <v>87</v>
      </c>
      <c r="C82" s="6" t="s">
        <v>88</v>
      </c>
      <c r="D82" s="6" t="s">
        <v>13</v>
      </c>
      <c r="E82" s="7">
        <v>500000</v>
      </c>
    </row>
    <row r="83" spans="1:5">
      <c r="A83" s="6" t="s">
        <v>89</v>
      </c>
      <c r="B83" s="6" t="s">
        <v>14</v>
      </c>
      <c r="C83" s="6" t="s">
        <v>13</v>
      </c>
      <c r="D83" s="6" t="s">
        <v>13</v>
      </c>
      <c r="E83" s="7">
        <v>0</v>
      </c>
    </row>
    <row r="84" spans="1:5">
      <c r="A84" s="3" t="s">
        <v>90</v>
      </c>
      <c r="B84" s="3" t="s">
        <v>11</v>
      </c>
      <c r="C84" s="3" t="s">
        <v>12</v>
      </c>
      <c r="D84" s="3" t="s">
        <v>13</v>
      </c>
      <c r="E84" s="4">
        <v>1500000</v>
      </c>
    </row>
    <row r="85" spans="1:5">
      <c r="A85" s="6" t="s">
        <v>25</v>
      </c>
      <c r="B85" s="6" t="s">
        <v>91</v>
      </c>
      <c r="C85" s="6" t="s">
        <v>12</v>
      </c>
      <c r="D85" s="6" t="s">
        <v>92</v>
      </c>
      <c r="E85" s="7">
        <v>0</v>
      </c>
    </row>
    <row r="86" spans="1:5">
      <c r="A86" s="6" t="s">
        <v>28</v>
      </c>
      <c r="B86" s="6" t="s">
        <v>93</v>
      </c>
      <c r="C86" s="6" t="s">
        <v>94</v>
      </c>
      <c r="D86" s="6" t="s">
        <v>13</v>
      </c>
      <c r="E86" s="7">
        <v>1500000</v>
      </c>
    </row>
    <row r="87" spans="1:5">
      <c r="A87" s="6" t="s">
        <v>95</v>
      </c>
      <c r="B87" s="6" t="s">
        <v>14</v>
      </c>
      <c r="C87" s="6" t="s">
        <v>13</v>
      </c>
      <c r="D87" s="6" t="s">
        <v>13</v>
      </c>
      <c r="E87" s="7">
        <v>0</v>
      </c>
    </row>
    <row r="88" spans="1:5">
      <c r="A88" s="3" t="s">
        <v>6</v>
      </c>
      <c r="B88" s="3" t="s">
        <v>11</v>
      </c>
      <c r="C88" s="3" t="s">
        <v>12</v>
      </c>
      <c r="D88" s="3" t="s">
        <v>13</v>
      </c>
      <c r="E88" s="4">
        <v>1026000</v>
      </c>
    </row>
    <row r="89" spans="1:5">
      <c r="A89" s="3" t="s">
        <v>17</v>
      </c>
      <c r="B89" s="3" t="s">
        <v>11</v>
      </c>
      <c r="C89" s="3" t="s">
        <v>12</v>
      </c>
      <c r="D89" s="3" t="s">
        <v>13</v>
      </c>
      <c r="E89" s="4">
        <v>776000</v>
      </c>
    </row>
    <row r="90" spans="1:5">
      <c r="A90" s="3" t="s">
        <v>96</v>
      </c>
      <c r="B90" s="3" t="s">
        <v>11</v>
      </c>
      <c r="C90" s="3" t="s">
        <v>12</v>
      </c>
      <c r="D90" s="3" t="s">
        <v>13</v>
      </c>
      <c r="E90" s="4">
        <v>224000</v>
      </c>
    </row>
    <row r="91" spans="1:5">
      <c r="A91" s="6" t="s">
        <v>25</v>
      </c>
      <c r="B91" s="6" t="s">
        <v>43</v>
      </c>
      <c r="C91" s="6" t="s">
        <v>12</v>
      </c>
      <c r="D91" s="6" t="s">
        <v>44</v>
      </c>
      <c r="E91" s="7">
        <v>0</v>
      </c>
    </row>
    <row r="92" spans="1:5">
      <c r="A92" s="6" t="s">
        <v>28</v>
      </c>
      <c r="B92" s="6" t="s">
        <v>45</v>
      </c>
      <c r="C92" s="6" t="s">
        <v>46</v>
      </c>
      <c r="D92" s="6" t="s">
        <v>13</v>
      </c>
      <c r="E92" s="7">
        <v>224000</v>
      </c>
    </row>
    <row r="93" spans="1:5">
      <c r="A93" s="6" t="s">
        <v>97</v>
      </c>
      <c r="B93" s="6" t="s">
        <v>14</v>
      </c>
      <c r="C93" s="6" t="s">
        <v>13</v>
      </c>
      <c r="D93" s="6" t="s">
        <v>13</v>
      </c>
      <c r="E93" s="7">
        <v>0</v>
      </c>
    </row>
    <row r="94" spans="1:5">
      <c r="A94" s="3" t="s">
        <v>98</v>
      </c>
      <c r="B94" s="3" t="s">
        <v>11</v>
      </c>
      <c r="C94" s="3" t="s">
        <v>12</v>
      </c>
      <c r="D94" s="3" t="s">
        <v>13</v>
      </c>
      <c r="E94" s="4">
        <v>184000</v>
      </c>
    </row>
    <row r="95" spans="1:5">
      <c r="A95" s="6" t="s">
        <v>25</v>
      </c>
      <c r="B95" s="6" t="s">
        <v>43</v>
      </c>
      <c r="C95" s="6" t="s">
        <v>12</v>
      </c>
      <c r="D95" s="6" t="s">
        <v>44</v>
      </c>
      <c r="E95" s="7">
        <v>0</v>
      </c>
    </row>
    <row r="96" spans="1:5">
      <c r="A96" s="6" t="s">
        <v>28</v>
      </c>
      <c r="B96" s="6" t="s">
        <v>45</v>
      </c>
      <c r="C96" s="6" t="s">
        <v>46</v>
      </c>
      <c r="D96" s="6" t="s">
        <v>13</v>
      </c>
      <c r="E96" s="7">
        <v>184000</v>
      </c>
    </row>
    <row r="97" spans="1:5">
      <c r="A97" s="6" t="s">
        <v>97</v>
      </c>
      <c r="B97" s="6" t="s">
        <v>14</v>
      </c>
      <c r="C97" s="6" t="s">
        <v>13</v>
      </c>
      <c r="D97" s="6" t="s">
        <v>13</v>
      </c>
      <c r="E97" s="7">
        <v>0</v>
      </c>
    </row>
    <row r="98" spans="1:5">
      <c r="A98" s="3" t="s">
        <v>99</v>
      </c>
      <c r="B98" s="3" t="s">
        <v>11</v>
      </c>
      <c r="C98" s="3" t="s">
        <v>12</v>
      </c>
      <c r="D98" s="3" t="s">
        <v>13</v>
      </c>
      <c r="E98" s="4">
        <v>184000</v>
      </c>
    </row>
    <row r="99" spans="1:5">
      <c r="A99" s="6" t="s">
        <v>25</v>
      </c>
      <c r="B99" s="6" t="s">
        <v>43</v>
      </c>
      <c r="C99" s="6" t="s">
        <v>12</v>
      </c>
      <c r="D99" s="6" t="s">
        <v>44</v>
      </c>
      <c r="E99" s="7">
        <v>0</v>
      </c>
    </row>
    <row r="100" spans="1:5">
      <c r="A100" s="6" t="s">
        <v>28</v>
      </c>
      <c r="B100" s="6" t="s">
        <v>45</v>
      </c>
      <c r="C100" s="6" t="s">
        <v>46</v>
      </c>
      <c r="D100" s="6" t="s">
        <v>13</v>
      </c>
      <c r="E100" s="7">
        <v>184000</v>
      </c>
    </row>
    <row r="101" spans="1:5">
      <c r="A101" s="6" t="s">
        <v>97</v>
      </c>
      <c r="B101" s="6" t="s">
        <v>14</v>
      </c>
      <c r="C101" s="6" t="s">
        <v>13</v>
      </c>
      <c r="D101" s="6" t="s">
        <v>13</v>
      </c>
      <c r="E101" s="7">
        <v>0</v>
      </c>
    </row>
    <row r="102" spans="1:5">
      <c r="A102" s="3" t="s">
        <v>100</v>
      </c>
      <c r="B102" s="3" t="s">
        <v>11</v>
      </c>
      <c r="C102" s="3" t="s">
        <v>12</v>
      </c>
      <c r="D102" s="3" t="s">
        <v>13</v>
      </c>
      <c r="E102" s="4">
        <v>184000</v>
      </c>
    </row>
    <row r="103" spans="1:5">
      <c r="A103" s="6" t="s">
        <v>25</v>
      </c>
      <c r="B103" s="6" t="s">
        <v>43</v>
      </c>
      <c r="C103" s="6" t="s">
        <v>12</v>
      </c>
      <c r="D103" s="6" t="s">
        <v>44</v>
      </c>
      <c r="E103" s="7">
        <v>0</v>
      </c>
    </row>
    <row r="104" spans="1:5">
      <c r="A104" s="6" t="s">
        <v>28</v>
      </c>
      <c r="B104" s="6" t="s">
        <v>45</v>
      </c>
      <c r="C104" s="6" t="s">
        <v>46</v>
      </c>
      <c r="D104" s="6" t="s">
        <v>13</v>
      </c>
      <c r="E104" s="7">
        <v>184000</v>
      </c>
    </row>
    <row r="105" spans="1:5">
      <c r="A105" s="6" t="s">
        <v>97</v>
      </c>
      <c r="B105" s="6" t="s">
        <v>14</v>
      </c>
      <c r="C105" s="6" t="s">
        <v>13</v>
      </c>
      <c r="D105" s="6" t="s">
        <v>13</v>
      </c>
      <c r="E105" s="7">
        <v>0</v>
      </c>
    </row>
    <row r="106" spans="1:5">
      <c r="A106" s="3" t="s">
        <v>18</v>
      </c>
      <c r="B106" s="3" t="s">
        <v>19</v>
      </c>
      <c r="C106" s="3" t="s">
        <v>20</v>
      </c>
      <c r="D106" s="3" t="s">
        <v>13</v>
      </c>
      <c r="E106" s="4">
        <v>100000</v>
      </c>
    </row>
    <row r="107" spans="1:5">
      <c r="A107" s="3" t="s">
        <v>101</v>
      </c>
      <c r="B107" s="3" t="s">
        <v>102</v>
      </c>
      <c r="C107" s="3" t="s">
        <v>20</v>
      </c>
      <c r="D107" s="3" t="s">
        <v>103</v>
      </c>
      <c r="E107" s="4">
        <v>50000</v>
      </c>
    </row>
    <row r="108" spans="1:5">
      <c r="A108" s="6" t="s">
        <v>25</v>
      </c>
      <c r="B108" s="6" t="s">
        <v>91</v>
      </c>
      <c r="C108" s="6" t="s">
        <v>20</v>
      </c>
      <c r="D108" s="6" t="s">
        <v>104</v>
      </c>
      <c r="E108" s="7">
        <v>0</v>
      </c>
    </row>
    <row r="109" spans="1:5">
      <c r="A109" s="6" t="s">
        <v>28</v>
      </c>
      <c r="B109" s="6" t="s">
        <v>105</v>
      </c>
      <c r="C109" s="6" t="s">
        <v>106</v>
      </c>
      <c r="D109" s="6" t="s">
        <v>103</v>
      </c>
      <c r="E109" s="7">
        <v>50000</v>
      </c>
    </row>
    <row r="110" spans="1:5">
      <c r="A110" s="6" t="s">
        <v>97</v>
      </c>
      <c r="B110" s="6" t="s">
        <v>14</v>
      </c>
      <c r="C110" s="6" t="s">
        <v>103</v>
      </c>
      <c r="D110" s="6" t="s">
        <v>103</v>
      </c>
      <c r="E110" s="7">
        <v>0</v>
      </c>
    </row>
    <row r="111" spans="1:5">
      <c r="A111" s="3" t="s">
        <v>107</v>
      </c>
      <c r="B111" s="3" t="s">
        <v>105</v>
      </c>
      <c r="C111" s="3" t="s">
        <v>108</v>
      </c>
      <c r="D111" s="3" t="s">
        <v>13</v>
      </c>
      <c r="E111" s="4">
        <v>30000</v>
      </c>
    </row>
    <row r="112" spans="1:5">
      <c r="A112" s="6" t="s">
        <v>25</v>
      </c>
      <c r="B112" s="6" t="s">
        <v>109</v>
      </c>
      <c r="C112" s="6" t="s">
        <v>108</v>
      </c>
      <c r="D112" s="6" t="s">
        <v>110</v>
      </c>
      <c r="E112" s="7">
        <v>0</v>
      </c>
    </row>
    <row r="113" spans="1:5">
      <c r="A113" s="6" t="s">
        <v>28</v>
      </c>
      <c r="B113" s="6" t="s">
        <v>91</v>
      </c>
      <c r="C113" s="6" t="s">
        <v>111</v>
      </c>
      <c r="D113" s="6" t="s">
        <v>13</v>
      </c>
      <c r="E113" s="7">
        <v>30000</v>
      </c>
    </row>
    <row r="114" spans="1:5">
      <c r="A114" s="6" t="s">
        <v>97</v>
      </c>
      <c r="B114" s="6" t="s">
        <v>14</v>
      </c>
      <c r="C114" s="6" t="s">
        <v>13</v>
      </c>
      <c r="D114" s="6" t="s">
        <v>13</v>
      </c>
      <c r="E114" s="7">
        <v>0</v>
      </c>
    </row>
    <row r="115" spans="1:5">
      <c r="A115" s="3" t="s">
        <v>112</v>
      </c>
      <c r="B115" s="3" t="s">
        <v>105</v>
      </c>
      <c r="C115" s="3" t="s">
        <v>108</v>
      </c>
      <c r="D115" s="3" t="s">
        <v>13</v>
      </c>
      <c r="E115" s="4">
        <v>20000</v>
      </c>
    </row>
    <row r="116" spans="1:5">
      <c r="A116" s="6" t="s">
        <v>25</v>
      </c>
      <c r="B116" s="6" t="s">
        <v>109</v>
      </c>
      <c r="C116" s="6" t="s">
        <v>108</v>
      </c>
      <c r="D116" s="6" t="s">
        <v>110</v>
      </c>
      <c r="E116" s="7">
        <v>0</v>
      </c>
    </row>
    <row r="117" spans="1:5">
      <c r="A117" s="6" t="s">
        <v>28</v>
      </c>
      <c r="B117" s="6" t="s">
        <v>91</v>
      </c>
      <c r="C117" s="6" t="s">
        <v>111</v>
      </c>
      <c r="D117" s="6" t="s">
        <v>13</v>
      </c>
      <c r="E117" s="7">
        <v>20000</v>
      </c>
    </row>
    <row r="118" spans="1:5">
      <c r="A118" s="6" t="s">
        <v>97</v>
      </c>
      <c r="B118" s="6" t="s">
        <v>14</v>
      </c>
      <c r="C118" s="6" t="s">
        <v>13</v>
      </c>
      <c r="D118" s="6" t="s">
        <v>13</v>
      </c>
      <c r="E118" s="7">
        <v>0</v>
      </c>
    </row>
    <row r="119" spans="1:5">
      <c r="A119" s="3" t="s">
        <v>21</v>
      </c>
      <c r="B119" s="3" t="s">
        <v>11</v>
      </c>
      <c r="C119" s="3" t="s">
        <v>12</v>
      </c>
      <c r="D119" s="3" t="s">
        <v>13</v>
      </c>
      <c r="E119" s="4">
        <v>150000</v>
      </c>
    </row>
    <row r="120" spans="1:5">
      <c r="A120" s="3" t="s">
        <v>113</v>
      </c>
      <c r="B120" s="3" t="s">
        <v>11</v>
      </c>
      <c r="C120" s="3" t="s">
        <v>12</v>
      </c>
      <c r="D120" s="3" t="s">
        <v>13</v>
      </c>
      <c r="E120" s="4">
        <v>150000</v>
      </c>
    </row>
    <row r="121" spans="1:5">
      <c r="A121" s="6" t="s">
        <v>25</v>
      </c>
      <c r="B121" s="6" t="s">
        <v>26</v>
      </c>
      <c r="C121" s="6" t="s">
        <v>12</v>
      </c>
      <c r="D121" s="6" t="s">
        <v>27</v>
      </c>
      <c r="E121" s="7">
        <v>0</v>
      </c>
    </row>
    <row r="122" spans="1:5">
      <c r="A122" s="6" t="s">
        <v>28</v>
      </c>
      <c r="B122" s="6" t="s">
        <v>40</v>
      </c>
      <c r="C122" s="6" t="s">
        <v>30</v>
      </c>
      <c r="D122" s="6" t="s">
        <v>13</v>
      </c>
      <c r="E122" s="7">
        <v>150000</v>
      </c>
    </row>
    <row r="123" spans="1:5">
      <c r="A123" s="6" t="s">
        <v>97</v>
      </c>
      <c r="B123" s="6" t="s">
        <v>14</v>
      </c>
      <c r="C123" s="6" t="s">
        <v>13</v>
      </c>
      <c r="D123" s="6" t="s">
        <v>13</v>
      </c>
      <c r="E123" s="7">
        <v>0</v>
      </c>
    </row>
    <row r="124" spans="1:5">
      <c r="A124" s="5" t="s">
        <v>7</v>
      </c>
      <c r="B124" s="6" t="s">
        <v>14</v>
      </c>
      <c r="C124" s="6" t="s">
        <v>13</v>
      </c>
      <c r="D124" s="6" t="s">
        <v>13</v>
      </c>
      <c r="E124" s="7"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0"/>
  <sheetViews>
    <sheetView topLeftCell="A21" workbookViewId="0" xr3:uid="{51F8DEE0-4D01-5F28-A812-FC0BD7CAC4A5}"/>
  </sheetViews>
  <sheetFormatPr defaultColWidth="8.85546875" defaultRowHeight="14.1"/>
  <cols>
    <col min="1" max="1" width="60.7109375" style="1" customWidth="1"/>
    <col min="2" max="2" width="14.28515625" style="1" bestFit="1" customWidth="1"/>
    <col min="3" max="16384" width="8.85546875" style="1"/>
  </cols>
  <sheetData>
    <row r="1" spans="1:2">
      <c r="A1" s="2" t="s">
        <v>0</v>
      </c>
      <c r="B1" s="2" t="s">
        <v>1</v>
      </c>
    </row>
    <row r="2" spans="1:2">
      <c r="A2" s="3" t="s">
        <v>2</v>
      </c>
      <c r="B2" s="4">
        <v>15000000</v>
      </c>
    </row>
    <row r="3" spans="1:2">
      <c r="A3" s="5" t="s">
        <v>3</v>
      </c>
      <c r="B3" s="7">
        <v>0</v>
      </c>
    </row>
    <row r="4" spans="1:2" ht="27.95">
      <c r="A4" s="3" t="s">
        <v>4</v>
      </c>
      <c r="B4" s="4">
        <v>7974000</v>
      </c>
    </row>
    <row r="5" spans="1:2" ht="27.95">
      <c r="A5" s="3" t="s">
        <v>15</v>
      </c>
      <c r="B5" s="4">
        <v>7974000</v>
      </c>
    </row>
    <row r="6" spans="1:2" ht="42">
      <c r="A6" s="6" t="s">
        <v>114</v>
      </c>
      <c r="B6" s="7">
        <v>500000</v>
      </c>
    </row>
    <row r="7" spans="1:2" ht="27.95">
      <c r="A7" s="6" t="s">
        <v>115</v>
      </c>
      <c r="B7" s="7">
        <v>500000</v>
      </c>
    </row>
    <row r="8" spans="1:2" ht="42">
      <c r="A8" s="6" t="s">
        <v>116</v>
      </c>
      <c r="B8" s="7">
        <v>1500000</v>
      </c>
    </row>
    <row r="9" spans="1:2" ht="42">
      <c r="A9" s="6" t="s">
        <v>117</v>
      </c>
      <c r="B9" s="7">
        <v>500000</v>
      </c>
    </row>
    <row r="10" spans="1:2" ht="27.95">
      <c r="A10" s="6" t="s">
        <v>118</v>
      </c>
      <c r="B10" s="7">
        <v>359500</v>
      </c>
    </row>
    <row r="11" spans="1:2" ht="27.95">
      <c r="A11" s="6" t="s">
        <v>119</v>
      </c>
      <c r="B11" s="7">
        <v>359500</v>
      </c>
    </row>
    <row r="12" spans="1:2" ht="27.95">
      <c r="A12" s="6" t="s">
        <v>120</v>
      </c>
      <c r="B12" s="7">
        <v>359500</v>
      </c>
    </row>
    <row r="13" spans="1:2" ht="27.95">
      <c r="A13" s="6" t="s">
        <v>121</v>
      </c>
      <c r="B13" s="7">
        <v>274500</v>
      </c>
    </row>
    <row r="14" spans="1:2" ht="27.95">
      <c r="A14" s="6" t="s">
        <v>122</v>
      </c>
      <c r="B14" s="7">
        <v>274500</v>
      </c>
    </row>
    <row r="15" spans="1:2" ht="27.95">
      <c r="A15" s="6" t="s">
        <v>123</v>
      </c>
      <c r="B15" s="7">
        <v>274500</v>
      </c>
    </row>
    <row r="16" spans="1:2" ht="27.95">
      <c r="A16" s="6" t="s">
        <v>124</v>
      </c>
      <c r="B16" s="7">
        <v>274500</v>
      </c>
    </row>
    <row r="17" spans="1:2" ht="27.95">
      <c r="A17" s="6" t="s">
        <v>125</v>
      </c>
      <c r="B17" s="7">
        <v>274500</v>
      </c>
    </row>
    <row r="18" spans="1:2" ht="27.95">
      <c r="A18" s="6" t="s">
        <v>126</v>
      </c>
      <c r="B18" s="7">
        <v>274500</v>
      </c>
    </row>
    <row r="19" spans="1:2" ht="27.95">
      <c r="A19" s="6" t="s">
        <v>127</v>
      </c>
      <c r="B19" s="7">
        <v>274500</v>
      </c>
    </row>
    <row r="20" spans="1:2" ht="27.95">
      <c r="A20" s="6" t="s">
        <v>128</v>
      </c>
      <c r="B20" s="7">
        <v>850000</v>
      </c>
    </row>
    <row r="21" spans="1:2" ht="27.95">
      <c r="A21" s="6" t="s">
        <v>129</v>
      </c>
      <c r="B21" s="7">
        <v>1124000</v>
      </c>
    </row>
    <row r="22" spans="1:2" ht="27.95">
      <c r="A22" s="3" t="s">
        <v>5</v>
      </c>
      <c r="B22" s="4">
        <v>6000000</v>
      </c>
    </row>
    <row r="23" spans="1:2" ht="27.95">
      <c r="A23" s="3" t="s">
        <v>16</v>
      </c>
      <c r="B23" s="4">
        <v>6000000</v>
      </c>
    </row>
    <row r="24" spans="1:2" ht="42">
      <c r="A24" s="6" t="s">
        <v>71</v>
      </c>
      <c r="B24" s="7">
        <v>3000000</v>
      </c>
    </row>
    <row r="25" spans="1:2" ht="27.95">
      <c r="A25" s="6" t="s">
        <v>78</v>
      </c>
      <c r="B25" s="7">
        <v>1000000</v>
      </c>
    </row>
    <row r="26" spans="1:2" ht="27.95">
      <c r="A26" s="6" t="s">
        <v>83</v>
      </c>
      <c r="B26" s="7">
        <v>500000</v>
      </c>
    </row>
    <row r="27" spans="1:2">
      <c r="A27" s="6" t="s">
        <v>90</v>
      </c>
      <c r="B27" s="7">
        <v>1500000</v>
      </c>
    </row>
    <row r="28" spans="1:2">
      <c r="A28" s="3" t="s">
        <v>6</v>
      </c>
      <c r="B28" s="4">
        <v>1026000</v>
      </c>
    </row>
    <row r="29" spans="1:2">
      <c r="A29" s="3" t="s">
        <v>17</v>
      </c>
      <c r="B29" s="4">
        <v>776000</v>
      </c>
    </row>
    <row r="30" spans="1:2">
      <c r="A30" s="6" t="s">
        <v>96</v>
      </c>
      <c r="B30" s="7">
        <v>224000</v>
      </c>
    </row>
    <row r="31" spans="1:2">
      <c r="A31" s="6" t="s">
        <v>98</v>
      </c>
      <c r="B31" s="7">
        <v>184000</v>
      </c>
    </row>
    <row r="32" spans="1:2">
      <c r="A32" s="6" t="s">
        <v>99</v>
      </c>
      <c r="B32" s="7">
        <v>184000</v>
      </c>
    </row>
    <row r="33" spans="1:2">
      <c r="A33" s="6" t="s">
        <v>100</v>
      </c>
      <c r="B33" s="7">
        <v>184000</v>
      </c>
    </row>
    <row r="34" spans="1:2">
      <c r="A34" s="3" t="s">
        <v>18</v>
      </c>
      <c r="B34" s="4">
        <v>100000</v>
      </c>
    </row>
    <row r="35" spans="1:2">
      <c r="A35" s="6" t="s">
        <v>101</v>
      </c>
      <c r="B35" s="7">
        <v>50000</v>
      </c>
    </row>
    <row r="36" spans="1:2">
      <c r="A36" s="6" t="s">
        <v>107</v>
      </c>
      <c r="B36" s="7">
        <v>30000</v>
      </c>
    </row>
    <row r="37" spans="1:2">
      <c r="A37" s="6" t="s">
        <v>112</v>
      </c>
      <c r="B37" s="7">
        <v>20000</v>
      </c>
    </row>
    <row r="38" spans="1:2">
      <c r="A38" s="3" t="s">
        <v>21</v>
      </c>
      <c r="B38" s="4">
        <v>150000</v>
      </c>
    </row>
    <row r="39" spans="1:2">
      <c r="A39" s="6" t="s">
        <v>113</v>
      </c>
      <c r="B39" s="7">
        <v>150000</v>
      </c>
    </row>
    <row r="40" spans="1:2">
      <c r="A40" s="5" t="s">
        <v>7</v>
      </c>
      <c r="B40" s="7">
        <v>0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5"/>
  <sheetViews>
    <sheetView tabSelected="1" topLeftCell="A26" workbookViewId="0" xr3:uid="{F9CF3CF3-643B-5BE6-8B46-32C596A47465}"/>
  </sheetViews>
  <sheetFormatPr defaultColWidth="8.85546875" defaultRowHeight="14.1"/>
  <cols>
    <col min="1" max="1" width="60.7109375" style="1" customWidth="1"/>
    <col min="2" max="9" width="15.7109375" style="1" customWidth="1"/>
    <col min="10" max="16384" width="8.85546875" style="1"/>
  </cols>
  <sheetData>
    <row r="1" spans="1:9">
      <c r="A1" s="15"/>
      <c r="B1" s="16" t="s">
        <v>130</v>
      </c>
      <c r="C1" s="16" t="s">
        <v>131</v>
      </c>
      <c r="D1" s="16" t="s">
        <v>132</v>
      </c>
      <c r="E1" s="16" t="s">
        <v>133</v>
      </c>
      <c r="F1" s="16" t="s">
        <v>134</v>
      </c>
      <c r="G1" s="15"/>
      <c r="H1" s="17"/>
    </row>
    <row r="2" spans="1:9">
      <c r="A2" s="15" t="s">
        <v>0</v>
      </c>
      <c r="B2" s="16">
        <v>2019</v>
      </c>
      <c r="C2" s="16">
        <v>2020</v>
      </c>
      <c r="D2" s="16">
        <v>2021</v>
      </c>
      <c r="E2" s="16">
        <v>2022</v>
      </c>
      <c r="F2" s="16">
        <v>2023</v>
      </c>
      <c r="G2" s="15"/>
      <c r="H2" s="17"/>
    </row>
    <row r="3" spans="1:9">
      <c r="A3" s="15" t="s">
        <v>135</v>
      </c>
      <c r="B3" s="14">
        <v>863700</v>
      </c>
      <c r="C3" s="14">
        <v>4390195</v>
      </c>
      <c r="D3" s="14">
        <v>4146032</v>
      </c>
      <c r="E3" s="14">
        <v>3708254</v>
      </c>
      <c r="F3" s="14">
        <v>1891819</v>
      </c>
      <c r="G3" s="15"/>
      <c r="H3" s="17"/>
    </row>
    <row r="4" spans="1:9">
      <c r="A4" s="15" t="s">
        <v>136</v>
      </c>
      <c r="B4" s="14">
        <f>+B8+B26+B32</f>
        <v>863700</v>
      </c>
      <c r="C4" s="14">
        <f>+C8+C26+C32</f>
        <v>4390195</v>
      </c>
      <c r="D4" s="14">
        <f>+D8+D26+D32</f>
        <v>4146032</v>
      </c>
      <c r="E4" s="14">
        <f>+E8+E26+E32</f>
        <v>3708254</v>
      </c>
      <c r="F4" s="14">
        <f>+F8+F26+F32</f>
        <v>1891819</v>
      </c>
      <c r="G4" s="15" t="s">
        <v>1</v>
      </c>
      <c r="H4" s="15" t="s">
        <v>136</v>
      </c>
    </row>
    <row r="5" spans="1:9">
      <c r="A5" s="15"/>
      <c r="B5" s="14">
        <f>+B3-B4</f>
        <v>0</v>
      </c>
      <c r="C5" s="14">
        <f t="shared" ref="C5:F5" si="0">+C3-C4</f>
        <v>0</v>
      </c>
      <c r="D5" s="14">
        <f t="shared" si="0"/>
        <v>0</v>
      </c>
      <c r="E5" s="14">
        <f t="shared" si="0"/>
        <v>0</v>
      </c>
      <c r="F5" s="14">
        <f t="shared" si="0"/>
        <v>0</v>
      </c>
      <c r="G5" s="15"/>
      <c r="H5" s="18"/>
    </row>
    <row r="6" spans="1:9">
      <c r="A6" s="3" t="s">
        <v>2</v>
      </c>
      <c r="G6" s="4">
        <v>15000000</v>
      </c>
    </row>
    <row r="7" spans="1:9">
      <c r="A7" s="10" t="s">
        <v>3</v>
      </c>
      <c r="B7" s="11"/>
      <c r="C7" s="11"/>
      <c r="D7" s="11"/>
      <c r="E7" s="11"/>
      <c r="F7" s="11"/>
      <c r="G7" s="12">
        <v>0</v>
      </c>
      <c r="H7" s="19" t="s">
        <v>136</v>
      </c>
      <c r="I7" s="19" t="s">
        <v>136</v>
      </c>
    </row>
    <row r="8" spans="1:9" s="8" customFormat="1" ht="27.95">
      <c r="A8" s="3" t="s">
        <v>4</v>
      </c>
      <c r="B8" s="4">
        <f>+B9</f>
        <v>697950</v>
      </c>
      <c r="C8" s="4">
        <f t="shared" ref="C8:F8" si="1">+C9</f>
        <v>2370968</v>
      </c>
      <c r="D8" s="4">
        <f t="shared" si="1"/>
        <v>2049608</v>
      </c>
      <c r="E8" s="4">
        <f t="shared" si="1"/>
        <v>1961698</v>
      </c>
      <c r="F8" s="4">
        <f t="shared" si="1"/>
        <v>893776</v>
      </c>
      <c r="G8" s="4">
        <v>7974000</v>
      </c>
      <c r="H8" s="4">
        <f>SUM(B8:F8)</f>
        <v>7974000</v>
      </c>
      <c r="I8" s="4">
        <f>+G8-H8</f>
        <v>0</v>
      </c>
    </row>
    <row r="9" spans="1:9" s="8" customFormat="1" ht="27.95">
      <c r="A9" s="3" t="s">
        <v>15</v>
      </c>
      <c r="B9" s="4">
        <f>SUM(B10:B25)</f>
        <v>697950</v>
      </c>
      <c r="C9" s="4">
        <f>SUM(C10:C25)</f>
        <v>2370968</v>
      </c>
      <c r="D9" s="4">
        <f>SUM(D10:D25)</f>
        <v>2049608</v>
      </c>
      <c r="E9" s="4">
        <f>SUM(E10:E25)</f>
        <v>1961698</v>
      </c>
      <c r="F9" s="4">
        <f>SUM(F10:F25)</f>
        <v>893776</v>
      </c>
      <c r="G9" s="4">
        <v>7974000</v>
      </c>
      <c r="H9" s="4">
        <f t="shared" ref="H9:H14" si="2">SUM(B9:F9)</f>
        <v>7974000</v>
      </c>
      <c r="I9" s="4">
        <f t="shared" ref="I9:I44" si="3">+G9-H9</f>
        <v>0</v>
      </c>
    </row>
    <row r="10" spans="1:9" ht="42">
      <c r="A10" s="6" t="s">
        <v>114</v>
      </c>
      <c r="B10" s="22">
        <v>100000</v>
      </c>
      <c r="C10" s="22">
        <v>200000</v>
      </c>
      <c r="D10" s="22">
        <v>200000</v>
      </c>
      <c r="E10" s="22">
        <v>0</v>
      </c>
      <c r="F10" s="22">
        <v>0</v>
      </c>
      <c r="G10" s="22">
        <v>500000</v>
      </c>
      <c r="H10" s="22">
        <f t="shared" si="2"/>
        <v>500000</v>
      </c>
      <c r="I10" s="7">
        <f t="shared" si="3"/>
        <v>0</v>
      </c>
    </row>
    <row r="11" spans="1:9" ht="27.95">
      <c r="A11" s="6" t="s">
        <v>115</v>
      </c>
      <c r="B11" s="22">
        <v>0</v>
      </c>
      <c r="C11" s="22">
        <v>125000</v>
      </c>
      <c r="D11" s="22">
        <v>125000</v>
      </c>
      <c r="E11" s="22">
        <v>125000</v>
      </c>
      <c r="F11" s="22">
        <v>125000</v>
      </c>
      <c r="G11" s="22">
        <v>500000</v>
      </c>
      <c r="H11" s="22">
        <f t="shared" si="2"/>
        <v>500000</v>
      </c>
      <c r="I11" s="7">
        <f t="shared" si="3"/>
        <v>0</v>
      </c>
    </row>
    <row r="12" spans="1:9" ht="42">
      <c r="A12" s="6" t="s">
        <v>116</v>
      </c>
      <c r="B12" s="22">
        <v>72239</v>
      </c>
      <c r="C12" s="22">
        <v>395000</v>
      </c>
      <c r="D12" s="22">
        <v>495000</v>
      </c>
      <c r="E12" s="22">
        <v>395000</v>
      </c>
      <c r="F12" s="22">
        <v>142761</v>
      </c>
      <c r="G12" s="22">
        <v>1500000</v>
      </c>
      <c r="H12" s="22">
        <f t="shared" si="2"/>
        <v>1500000</v>
      </c>
      <c r="I12" s="7">
        <f t="shared" si="3"/>
        <v>0</v>
      </c>
    </row>
    <row r="13" spans="1:9" ht="42">
      <c r="A13" s="6" t="s">
        <v>117</v>
      </c>
      <c r="B13" s="22">
        <v>62500</v>
      </c>
      <c r="C13" s="22">
        <v>125000</v>
      </c>
      <c r="D13" s="22">
        <v>125000</v>
      </c>
      <c r="E13" s="22">
        <v>125000</v>
      </c>
      <c r="F13" s="22">
        <v>62500</v>
      </c>
      <c r="G13" s="22">
        <v>500000</v>
      </c>
      <c r="H13" s="22">
        <f t="shared" si="2"/>
        <v>500000</v>
      </c>
      <c r="I13" s="7">
        <f t="shared" si="3"/>
        <v>0</v>
      </c>
    </row>
    <row r="14" spans="1:9" ht="27.95">
      <c r="A14" s="6" t="s">
        <v>118</v>
      </c>
      <c r="B14" s="22">
        <v>44937</v>
      </c>
      <c r="C14" s="22">
        <v>89875</v>
      </c>
      <c r="D14" s="22">
        <v>89875</v>
      </c>
      <c r="E14" s="22">
        <v>89875</v>
      </c>
      <c r="F14" s="22">
        <v>44938</v>
      </c>
      <c r="G14" s="22">
        <v>359500</v>
      </c>
      <c r="H14" s="22">
        <f t="shared" si="2"/>
        <v>359500</v>
      </c>
      <c r="I14" s="7">
        <f t="shared" si="3"/>
        <v>0</v>
      </c>
    </row>
    <row r="15" spans="1:9" ht="27.95">
      <c r="A15" s="6" t="s">
        <v>119</v>
      </c>
      <c r="B15" s="22">
        <v>44937</v>
      </c>
      <c r="C15" s="22">
        <v>89875</v>
      </c>
      <c r="D15" s="22">
        <v>89875</v>
      </c>
      <c r="E15" s="22">
        <v>89875</v>
      </c>
      <c r="F15" s="22">
        <v>44938</v>
      </c>
      <c r="G15" s="22">
        <v>359500</v>
      </c>
      <c r="H15" s="22">
        <f t="shared" ref="H15:H31" si="4">SUM(B15:F15)</f>
        <v>359500</v>
      </c>
      <c r="I15" s="7">
        <f t="shared" si="3"/>
        <v>0</v>
      </c>
    </row>
    <row r="16" spans="1:9" ht="27.95">
      <c r="A16" s="6" t="s">
        <v>120</v>
      </c>
      <c r="B16" s="22">
        <v>44937</v>
      </c>
      <c r="C16" s="22">
        <v>89875</v>
      </c>
      <c r="D16" s="22">
        <v>89875</v>
      </c>
      <c r="E16" s="22">
        <v>89875</v>
      </c>
      <c r="F16" s="22">
        <v>44938</v>
      </c>
      <c r="G16" s="22">
        <v>359500</v>
      </c>
      <c r="H16" s="22">
        <f t="shared" si="4"/>
        <v>359500</v>
      </c>
      <c r="I16" s="7">
        <f t="shared" si="3"/>
        <v>0</v>
      </c>
    </row>
    <row r="17" spans="1:9" ht="27.95">
      <c r="A17" s="6" t="s">
        <v>121</v>
      </c>
      <c r="B17" s="22">
        <v>34312</v>
      </c>
      <c r="C17" s="22">
        <v>68625</v>
      </c>
      <c r="D17" s="22">
        <v>68625</v>
      </c>
      <c r="E17" s="22">
        <v>68625</v>
      </c>
      <c r="F17" s="22">
        <v>34313</v>
      </c>
      <c r="G17" s="22">
        <v>274500</v>
      </c>
      <c r="H17" s="22">
        <f t="shared" si="4"/>
        <v>274500</v>
      </c>
      <c r="I17" s="7">
        <f t="shared" si="3"/>
        <v>0</v>
      </c>
    </row>
    <row r="18" spans="1:9" ht="27.95">
      <c r="A18" s="6" t="s">
        <v>122</v>
      </c>
      <c r="B18" s="22">
        <v>34312</v>
      </c>
      <c r="C18" s="22">
        <v>68625</v>
      </c>
      <c r="D18" s="22">
        <v>68625</v>
      </c>
      <c r="E18" s="22">
        <v>68625</v>
      </c>
      <c r="F18" s="22">
        <v>34313</v>
      </c>
      <c r="G18" s="22">
        <v>274500</v>
      </c>
      <c r="H18" s="22">
        <f t="shared" si="4"/>
        <v>274500</v>
      </c>
      <c r="I18" s="7">
        <f t="shared" si="3"/>
        <v>0</v>
      </c>
    </row>
    <row r="19" spans="1:9" ht="27.95">
      <c r="A19" s="6" t="s">
        <v>123</v>
      </c>
      <c r="B19" s="22">
        <v>34312</v>
      </c>
      <c r="C19" s="22">
        <v>68625</v>
      </c>
      <c r="D19" s="22">
        <v>68625</v>
      </c>
      <c r="E19" s="22">
        <v>68625</v>
      </c>
      <c r="F19" s="22">
        <v>34313</v>
      </c>
      <c r="G19" s="22">
        <v>274500</v>
      </c>
      <c r="H19" s="22">
        <f t="shared" si="4"/>
        <v>274500</v>
      </c>
      <c r="I19" s="7">
        <f t="shared" si="3"/>
        <v>0</v>
      </c>
    </row>
    <row r="20" spans="1:9" ht="27.95">
      <c r="A20" s="6" t="s">
        <v>124</v>
      </c>
      <c r="B20" s="22">
        <v>34312</v>
      </c>
      <c r="C20" s="22">
        <v>68625</v>
      </c>
      <c r="D20" s="22">
        <v>68625</v>
      </c>
      <c r="E20" s="22">
        <v>68625</v>
      </c>
      <c r="F20" s="22">
        <v>34313</v>
      </c>
      <c r="G20" s="22">
        <v>274500</v>
      </c>
      <c r="H20" s="22">
        <f t="shared" si="4"/>
        <v>274500</v>
      </c>
      <c r="I20" s="7">
        <f t="shared" si="3"/>
        <v>0</v>
      </c>
    </row>
    <row r="21" spans="1:9" ht="27.95">
      <c r="A21" s="6" t="s">
        <v>125</v>
      </c>
      <c r="B21" s="22">
        <v>34312</v>
      </c>
      <c r="C21" s="22">
        <v>68625</v>
      </c>
      <c r="D21" s="22">
        <v>68625</v>
      </c>
      <c r="E21" s="22">
        <v>68625</v>
      </c>
      <c r="F21" s="22">
        <v>34313</v>
      </c>
      <c r="G21" s="22">
        <v>274500</v>
      </c>
      <c r="H21" s="22">
        <f t="shared" si="4"/>
        <v>274500</v>
      </c>
      <c r="I21" s="7">
        <f t="shared" si="3"/>
        <v>0</v>
      </c>
    </row>
    <row r="22" spans="1:9" ht="27.95">
      <c r="A22" s="6" t="s">
        <v>126</v>
      </c>
      <c r="B22" s="22">
        <v>34312</v>
      </c>
      <c r="C22" s="22">
        <v>68625</v>
      </c>
      <c r="D22" s="22">
        <v>68625</v>
      </c>
      <c r="E22" s="22">
        <v>68625</v>
      </c>
      <c r="F22" s="22">
        <v>34313</v>
      </c>
      <c r="G22" s="22">
        <v>274500</v>
      </c>
      <c r="H22" s="22">
        <f t="shared" si="4"/>
        <v>274500</v>
      </c>
      <c r="I22" s="7">
        <f t="shared" si="3"/>
        <v>0</v>
      </c>
    </row>
    <row r="23" spans="1:9" ht="27.95">
      <c r="A23" s="6" t="s">
        <v>127</v>
      </c>
      <c r="B23" s="22">
        <v>34312</v>
      </c>
      <c r="C23" s="22">
        <v>68625</v>
      </c>
      <c r="D23" s="22">
        <v>68625</v>
      </c>
      <c r="E23" s="22">
        <v>68625</v>
      </c>
      <c r="F23" s="22">
        <v>34313</v>
      </c>
      <c r="G23" s="22">
        <v>274500</v>
      </c>
      <c r="H23" s="22">
        <f t="shared" si="4"/>
        <v>274500</v>
      </c>
      <c r="I23" s="7">
        <f t="shared" si="3"/>
        <v>0</v>
      </c>
    </row>
    <row r="24" spans="1:9" ht="27.95">
      <c r="A24" s="6" t="s">
        <v>128</v>
      </c>
      <c r="B24" s="22">
        <v>88216</v>
      </c>
      <c r="C24" s="22">
        <v>761784</v>
      </c>
      <c r="D24" s="22"/>
      <c r="E24" s="22"/>
      <c r="F24" s="22"/>
      <c r="G24" s="22">
        <v>850000</v>
      </c>
      <c r="H24" s="22">
        <f t="shared" si="4"/>
        <v>850000</v>
      </c>
      <c r="I24" s="22">
        <f t="shared" si="3"/>
        <v>0</v>
      </c>
    </row>
    <row r="25" spans="1:9" ht="27.95">
      <c r="A25" s="6" t="s">
        <v>129</v>
      </c>
      <c r="B25" s="22"/>
      <c r="C25" s="22">
        <v>14184</v>
      </c>
      <c r="D25" s="22">
        <v>354608</v>
      </c>
      <c r="E25" s="22">
        <v>566698</v>
      </c>
      <c r="F25" s="22">
        <v>188510</v>
      </c>
      <c r="G25" s="22">
        <v>1124000</v>
      </c>
      <c r="H25" s="22">
        <f t="shared" si="4"/>
        <v>1124000</v>
      </c>
      <c r="I25" s="22">
        <f t="shared" si="3"/>
        <v>0</v>
      </c>
    </row>
    <row r="26" spans="1:9" s="8" customFormat="1" ht="27.95">
      <c r="A26" s="3" t="s">
        <v>5</v>
      </c>
      <c r="B26" s="4">
        <f>+B27</f>
        <v>50000</v>
      </c>
      <c r="C26" s="4">
        <f t="shared" ref="C26:F26" si="5">+C27</f>
        <v>1787727</v>
      </c>
      <c r="D26" s="4">
        <f t="shared" si="5"/>
        <v>1814924</v>
      </c>
      <c r="E26" s="4">
        <f t="shared" si="5"/>
        <v>1515056</v>
      </c>
      <c r="F26" s="4">
        <f t="shared" si="5"/>
        <v>832293</v>
      </c>
      <c r="G26" s="4">
        <v>6000000</v>
      </c>
      <c r="H26" s="4">
        <f t="shared" si="4"/>
        <v>6000000</v>
      </c>
      <c r="I26" s="4">
        <f t="shared" si="3"/>
        <v>0</v>
      </c>
    </row>
    <row r="27" spans="1:9" s="8" customFormat="1" ht="27.95">
      <c r="A27" s="3" t="s">
        <v>16</v>
      </c>
      <c r="B27" s="4">
        <f>SUM(B28:B31)</f>
        <v>50000</v>
      </c>
      <c r="C27" s="4">
        <f t="shared" ref="C27:F27" si="6">SUM(C28:C31)</f>
        <v>1787727</v>
      </c>
      <c r="D27" s="4">
        <f t="shared" si="6"/>
        <v>1814924</v>
      </c>
      <c r="E27" s="4">
        <f t="shared" si="6"/>
        <v>1515056</v>
      </c>
      <c r="F27" s="4">
        <f t="shared" si="6"/>
        <v>832293</v>
      </c>
      <c r="G27" s="4">
        <v>6000000</v>
      </c>
      <c r="H27" s="4">
        <f t="shared" si="4"/>
        <v>6000000</v>
      </c>
      <c r="I27" s="4">
        <f t="shared" si="3"/>
        <v>0</v>
      </c>
    </row>
    <row r="28" spans="1:9" ht="42">
      <c r="A28" s="21" t="s">
        <v>71</v>
      </c>
      <c r="B28" s="22">
        <v>0</v>
      </c>
      <c r="C28" s="22">
        <v>500000</v>
      </c>
      <c r="D28" s="22">
        <v>652653</v>
      </c>
      <c r="E28" s="22">
        <v>1165056</v>
      </c>
      <c r="F28" s="22">
        <v>682291</v>
      </c>
      <c r="G28" s="22">
        <v>3000000</v>
      </c>
      <c r="H28" s="22">
        <f t="shared" si="4"/>
        <v>3000000</v>
      </c>
      <c r="I28" s="7">
        <f t="shared" si="3"/>
        <v>0</v>
      </c>
    </row>
    <row r="29" spans="1:9" ht="27.95">
      <c r="A29" s="21" t="s">
        <v>78</v>
      </c>
      <c r="B29" s="22">
        <v>0</v>
      </c>
      <c r="C29" s="22">
        <v>200000</v>
      </c>
      <c r="D29" s="22">
        <v>800000</v>
      </c>
      <c r="E29" s="22">
        <v>0</v>
      </c>
      <c r="F29" s="22">
        <v>0</v>
      </c>
      <c r="G29" s="22">
        <v>1000000</v>
      </c>
      <c r="H29" s="22">
        <f t="shared" si="4"/>
        <v>1000000</v>
      </c>
      <c r="I29" s="7">
        <f t="shared" si="3"/>
        <v>0</v>
      </c>
    </row>
    <row r="30" spans="1:9" ht="27.95">
      <c r="A30" s="21" t="s">
        <v>83</v>
      </c>
      <c r="B30" s="22">
        <v>0</v>
      </c>
      <c r="C30" s="22">
        <v>100000</v>
      </c>
      <c r="D30" s="22">
        <v>150000</v>
      </c>
      <c r="E30" s="22">
        <v>150000</v>
      </c>
      <c r="F30" s="22">
        <v>100000</v>
      </c>
      <c r="G30" s="22">
        <v>500000</v>
      </c>
      <c r="H30" s="22">
        <f t="shared" si="4"/>
        <v>500000</v>
      </c>
      <c r="I30" s="7">
        <f t="shared" si="3"/>
        <v>0</v>
      </c>
    </row>
    <row r="31" spans="1:9">
      <c r="A31" s="6" t="s">
        <v>90</v>
      </c>
      <c r="B31" s="7">
        <v>50000</v>
      </c>
      <c r="C31" s="7">
        <v>987727</v>
      </c>
      <c r="D31" s="7">
        <v>212271</v>
      </c>
      <c r="E31" s="7">
        <v>200000</v>
      </c>
      <c r="F31" s="7">
        <v>50002</v>
      </c>
      <c r="G31" s="7">
        <v>1500000</v>
      </c>
      <c r="H31" s="7">
        <f t="shared" si="4"/>
        <v>1500000</v>
      </c>
      <c r="I31" s="7">
        <f t="shared" si="3"/>
        <v>0</v>
      </c>
    </row>
    <row r="32" spans="1:9" s="8" customFormat="1">
      <c r="A32" s="3" t="s">
        <v>137</v>
      </c>
      <c r="B32" s="4">
        <f>+B33+B38+B42</f>
        <v>115750</v>
      </c>
      <c r="C32" s="4">
        <f t="shared" ref="C32:F32" si="7">+C33+C38+C42</f>
        <v>231500</v>
      </c>
      <c r="D32" s="4">
        <f t="shared" si="7"/>
        <v>281500</v>
      </c>
      <c r="E32" s="4">
        <f t="shared" si="7"/>
        <v>231500</v>
      </c>
      <c r="F32" s="4">
        <f t="shared" si="7"/>
        <v>165750</v>
      </c>
      <c r="G32" s="4">
        <v>1026000</v>
      </c>
      <c r="H32" s="4">
        <f>SUM(B32:F32)</f>
        <v>1026000</v>
      </c>
      <c r="I32" s="4">
        <f t="shared" si="3"/>
        <v>0</v>
      </c>
    </row>
    <row r="33" spans="1:9" s="8" customFormat="1">
      <c r="A33" s="3" t="s">
        <v>138</v>
      </c>
      <c r="B33" s="4">
        <f>SUM(B34:B37)</f>
        <v>97000</v>
      </c>
      <c r="C33" s="4">
        <f t="shared" ref="C33:F33" si="8">SUM(C34:C37)</f>
        <v>194000</v>
      </c>
      <c r="D33" s="4">
        <f t="shared" si="8"/>
        <v>194000</v>
      </c>
      <c r="E33" s="4">
        <f t="shared" si="8"/>
        <v>194000</v>
      </c>
      <c r="F33" s="4">
        <f t="shared" si="8"/>
        <v>97000</v>
      </c>
      <c r="G33" s="4">
        <v>776000</v>
      </c>
      <c r="H33" s="4">
        <f>SUM(B33:F33)</f>
        <v>776000</v>
      </c>
      <c r="I33" s="4">
        <f t="shared" si="3"/>
        <v>0</v>
      </c>
    </row>
    <row r="34" spans="1:9">
      <c r="A34" s="6" t="s">
        <v>96</v>
      </c>
      <c r="B34" s="7">
        <v>28000</v>
      </c>
      <c r="C34" s="7">
        <v>56000</v>
      </c>
      <c r="D34" s="7">
        <v>56000</v>
      </c>
      <c r="E34" s="7">
        <v>56000</v>
      </c>
      <c r="F34" s="7">
        <v>28000</v>
      </c>
      <c r="G34" s="7">
        <v>224000</v>
      </c>
      <c r="H34" s="7">
        <f>SUM(B34:F34)</f>
        <v>224000</v>
      </c>
      <c r="I34" s="7">
        <f t="shared" si="3"/>
        <v>0</v>
      </c>
    </row>
    <row r="35" spans="1:9">
      <c r="A35" s="6" t="s">
        <v>98</v>
      </c>
      <c r="B35" s="7">
        <v>23000</v>
      </c>
      <c r="C35" s="7">
        <v>46000</v>
      </c>
      <c r="D35" s="7">
        <v>46000</v>
      </c>
      <c r="E35" s="7">
        <v>46000</v>
      </c>
      <c r="F35" s="7">
        <v>23000</v>
      </c>
      <c r="G35" s="7">
        <v>184000</v>
      </c>
      <c r="H35" s="7">
        <f t="shared" ref="H35:H44" si="9">SUM(B35:F35)</f>
        <v>184000</v>
      </c>
      <c r="I35" s="7">
        <f t="shared" si="3"/>
        <v>0</v>
      </c>
    </row>
    <row r="36" spans="1:9">
      <c r="A36" s="6" t="s">
        <v>99</v>
      </c>
      <c r="B36" s="7">
        <v>23000</v>
      </c>
      <c r="C36" s="7">
        <v>46000</v>
      </c>
      <c r="D36" s="7">
        <v>46000</v>
      </c>
      <c r="E36" s="7">
        <v>46000</v>
      </c>
      <c r="F36" s="7">
        <v>23000</v>
      </c>
      <c r="G36" s="7">
        <v>184000</v>
      </c>
      <c r="H36" s="7">
        <f t="shared" si="9"/>
        <v>184000</v>
      </c>
      <c r="I36" s="7">
        <f t="shared" si="3"/>
        <v>0</v>
      </c>
    </row>
    <row r="37" spans="1:9">
      <c r="A37" s="6" t="s">
        <v>100</v>
      </c>
      <c r="B37" s="7">
        <v>23000</v>
      </c>
      <c r="C37" s="7">
        <v>46000</v>
      </c>
      <c r="D37" s="7">
        <v>46000</v>
      </c>
      <c r="E37" s="7">
        <v>46000</v>
      </c>
      <c r="F37" s="7">
        <v>23000</v>
      </c>
      <c r="G37" s="7">
        <v>184000</v>
      </c>
      <c r="H37" s="7">
        <f t="shared" si="9"/>
        <v>184000</v>
      </c>
      <c r="I37" s="7">
        <f t="shared" si="3"/>
        <v>0</v>
      </c>
    </row>
    <row r="38" spans="1:9" s="8" customFormat="1">
      <c r="A38" s="3" t="s">
        <v>18</v>
      </c>
      <c r="B38" s="4">
        <f>SUM(B39:B41)</f>
        <v>0</v>
      </c>
      <c r="C38" s="4">
        <f t="shared" ref="C38:F38" si="10">SUM(C39:C41)</f>
        <v>0</v>
      </c>
      <c r="D38" s="4">
        <f t="shared" si="10"/>
        <v>50000</v>
      </c>
      <c r="E38" s="4">
        <f t="shared" si="10"/>
        <v>0</v>
      </c>
      <c r="F38" s="4">
        <f t="shared" si="10"/>
        <v>50000</v>
      </c>
      <c r="G38" s="4">
        <v>100000</v>
      </c>
      <c r="H38" s="4">
        <f t="shared" si="9"/>
        <v>100000</v>
      </c>
      <c r="I38" s="4">
        <f t="shared" si="3"/>
        <v>0</v>
      </c>
    </row>
    <row r="39" spans="1:9">
      <c r="A39" s="6" t="s">
        <v>101</v>
      </c>
      <c r="B39" s="7">
        <v>0</v>
      </c>
      <c r="C39" s="7">
        <v>0</v>
      </c>
      <c r="D39" s="7">
        <v>50000</v>
      </c>
      <c r="E39" s="7">
        <v>0</v>
      </c>
      <c r="F39" s="7">
        <v>0</v>
      </c>
      <c r="G39" s="7">
        <v>50000</v>
      </c>
      <c r="H39" s="7">
        <f t="shared" si="9"/>
        <v>50000</v>
      </c>
      <c r="I39" s="7">
        <f t="shared" si="3"/>
        <v>0</v>
      </c>
    </row>
    <row r="40" spans="1:9">
      <c r="A40" s="6" t="s">
        <v>107</v>
      </c>
      <c r="B40" s="7">
        <v>0</v>
      </c>
      <c r="C40" s="7">
        <v>0</v>
      </c>
      <c r="D40" s="7">
        <v>0</v>
      </c>
      <c r="E40" s="7">
        <v>0</v>
      </c>
      <c r="F40" s="7">
        <v>30000</v>
      </c>
      <c r="G40" s="7">
        <v>30000</v>
      </c>
      <c r="H40" s="7">
        <f t="shared" si="9"/>
        <v>30000</v>
      </c>
      <c r="I40" s="7">
        <f t="shared" si="3"/>
        <v>0</v>
      </c>
    </row>
    <row r="41" spans="1:9">
      <c r="A41" s="6" t="s">
        <v>112</v>
      </c>
      <c r="B41" s="7">
        <v>0</v>
      </c>
      <c r="C41" s="7">
        <v>0</v>
      </c>
      <c r="D41" s="7">
        <v>0</v>
      </c>
      <c r="E41" s="7">
        <v>0</v>
      </c>
      <c r="F41" s="7">
        <v>20000</v>
      </c>
      <c r="G41" s="7">
        <v>20000</v>
      </c>
      <c r="H41" s="7">
        <f t="shared" si="9"/>
        <v>20000</v>
      </c>
      <c r="I41" s="7">
        <f t="shared" si="3"/>
        <v>0</v>
      </c>
    </row>
    <row r="42" spans="1:9" s="8" customFormat="1">
      <c r="A42" s="3" t="s">
        <v>21</v>
      </c>
      <c r="B42" s="4">
        <f>+B43</f>
        <v>18750</v>
      </c>
      <c r="C42" s="4">
        <f>+C43</f>
        <v>37500</v>
      </c>
      <c r="D42" s="4">
        <f>+D43</f>
        <v>37500</v>
      </c>
      <c r="E42" s="4">
        <f>+E43</f>
        <v>37500</v>
      </c>
      <c r="F42" s="4">
        <f>+F43</f>
        <v>18750</v>
      </c>
      <c r="G42" s="4">
        <v>150000</v>
      </c>
      <c r="H42" s="4">
        <f t="shared" si="9"/>
        <v>150000</v>
      </c>
      <c r="I42" s="4">
        <f t="shared" si="3"/>
        <v>0</v>
      </c>
    </row>
    <row r="43" spans="1:9">
      <c r="A43" s="6" t="s">
        <v>113</v>
      </c>
      <c r="B43" s="7">
        <v>18750</v>
      </c>
      <c r="C43" s="7">
        <v>37500</v>
      </c>
      <c r="D43" s="7">
        <v>37500</v>
      </c>
      <c r="E43" s="7">
        <v>37500</v>
      </c>
      <c r="F43" s="7">
        <v>18750</v>
      </c>
      <c r="G43" s="7">
        <v>150000</v>
      </c>
      <c r="H43" s="7">
        <f t="shared" si="9"/>
        <v>150000</v>
      </c>
      <c r="I43" s="7">
        <f t="shared" si="3"/>
        <v>0</v>
      </c>
    </row>
    <row r="44" spans="1:9">
      <c r="A44" s="10" t="s">
        <v>7</v>
      </c>
      <c r="B44" s="11"/>
      <c r="C44" s="11"/>
      <c r="D44" s="11"/>
      <c r="E44" s="11"/>
      <c r="F44" s="11"/>
      <c r="G44" s="12">
        <v>0</v>
      </c>
      <c r="H44" s="13">
        <f t="shared" si="9"/>
        <v>0</v>
      </c>
      <c r="I44" s="12">
        <f t="shared" si="3"/>
        <v>0</v>
      </c>
    </row>
    <row r="45" spans="1:9">
      <c r="B45" s="9">
        <f>+B8+B26+B32</f>
        <v>863700</v>
      </c>
      <c r="C45" s="9">
        <f>+C8+C26+C32</f>
        <v>4390195</v>
      </c>
      <c r="D45" s="9">
        <f>+D8+D26+D32</f>
        <v>4146032</v>
      </c>
      <c r="E45" s="9">
        <f>+E8+E26+E32</f>
        <v>3708254</v>
      </c>
      <c r="F45" s="9">
        <f>+F8+F26+F32</f>
        <v>1891819</v>
      </c>
      <c r="G45" s="9">
        <f>SUM(B45:F45)</f>
        <v>15000000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IFD/ICS</Division_x0020_or_x0020_Unit>
    <IDBDocs_x0020_Number xmlns="cdc7663a-08f0-4737-9e8c-148ce897a09c" xsi:nil="true"/>
    <Document_x0020_Author xmlns="cdc7663a-08f0-4737-9e8c-148ce897a09c">Hoffman, Nathalie Alexandra</Document_x0020_Author>
    <_dlc_DocId xmlns="cdc7663a-08f0-4737-9e8c-148ce897a09c">EZSHARE-609907005-26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27</Value>
      <Value>60</Value>
      <Value>1</Value>
      <Value>35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CO-L1243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https://idbg.sharepoint.com/teams/EZ-CO-LON/CO-L1243/_layouts/15/DocIdRedir.aspx?ID=EZSHARE-609907005-26</Url>
      <Description>EZSHARE-609907005-26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F3691128C4F7A4EA98CB16F5C9BCA69" ma:contentTypeVersion="1764" ma:contentTypeDescription="The base project type from which other project content types inherit their information." ma:contentTypeScope="" ma:versionID="f5857f903b5c9715342b3669fa77d2a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dcf96e1c1e9bf014de22bf6d6faed2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344E9431B20DF479C21097981D3B177" ma:contentTypeVersion="2166" ma:contentTypeDescription="A content type to manage public (operations) IDB documents" ma:contentTypeScope="" ma:versionID="73578e406633427461d359faf26f0f0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00C09F9-4BE8-491B-976C-A78E4AF35F18}"/>
</file>

<file path=customXml/itemProps2.xml><?xml version="1.0" encoding="utf-8"?>
<ds:datastoreItem xmlns:ds="http://schemas.openxmlformats.org/officeDocument/2006/customXml" ds:itemID="{A2392693-FADD-4A4B-B9BF-4207EA359EA1}"/>
</file>

<file path=customXml/itemProps3.xml><?xml version="1.0" encoding="utf-8"?>
<ds:datastoreItem xmlns:ds="http://schemas.openxmlformats.org/officeDocument/2006/customXml" ds:itemID="{AB3F938D-6441-4BBE-AB96-0B2B98D6C7D5}"/>
</file>

<file path=customXml/itemProps4.xml><?xml version="1.0" encoding="utf-8"?>
<ds:datastoreItem xmlns:ds="http://schemas.openxmlformats.org/officeDocument/2006/customXml" ds:itemID="{B210A790-26D0-465A-BC92-F21E517A893C}"/>
</file>

<file path=customXml/itemProps5.xml><?xml version="1.0" encoding="utf-8"?>
<ds:datastoreItem xmlns:ds="http://schemas.openxmlformats.org/officeDocument/2006/customXml" ds:itemID="{2626924A-1BA9-495A-BEAE-94BBAEECF394}"/>
</file>

<file path=customXml/itemProps6.xml><?xml version="1.0" encoding="utf-8"?>
<ds:datastoreItem xmlns:ds="http://schemas.openxmlformats.org/officeDocument/2006/customXml" ds:itemID="{29888F29-94F3-4DC3-82BC-2A81D8192590}"/>
</file>

<file path=customXml/itemProps7.xml><?xml version="1.0" encoding="utf-8"?>
<ds:datastoreItem xmlns:ds="http://schemas.openxmlformats.org/officeDocument/2006/customXml" ds:itemID="{C5A3B6A0-31A6-4BC0-8709-0D79C07F830B}"/>
</file>

<file path=customXml/itemProps8.xml><?xml version="1.0" encoding="utf-8"?>
<ds:datastoreItem xmlns:ds="http://schemas.openxmlformats.org/officeDocument/2006/customXml" ds:itemID="{098411AC-F1EA-48F6-BDE4-84EB7D1CD1BA}"/>
</file>

<file path=customXml/itemProps9.xml><?xml version="1.0" encoding="utf-8"?>
<ds:datastoreItem xmlns:ds="http://schemas.openxmlformats.org/officeDocument/2006/customXml" ds:itemID="{E0BEC149-0AA3-49B1-9D29-BA6FC11AFB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Ramirez Salcedo, Gerardo</dc:creator>
  <cp:keywords/>
  <dc:description/>
  <cp:lastModifiedBy>Lafuente, Mariano</cp:lastModifiedBy>
  <cp:revision/>
  <dcterms:created xsi:type="dcterms:W3CDTF">2019-01-22T21:22:02Z</dcterms:created>
  <dcterms:modified xsi:type="dcterms:W3CDTF">2019-05-09T21:56:52Z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60;#REFORM AND PUBLIC SECTOR SUPPORT|6679f56e-8b55-402b-90a0-8fe4c41c00ba</vt:lpwstr>
  </property>
  <property fmtid="{D5CDD505-2E9C-101B-9397-08002B2CF9AE}" pid="7" name="Country">
    <vt:lpwstr>27;#Colombia|c7d386d6-75f3-4fc0-bde8-e021ccd68f5c</vt:lpwstr>
  </property>
  <property fmtid="{D5CDD505-2E9C-101B-9397-08002B2CF9AE}" pid="8" name="Fund IDB">
    <vt:lpwstr/>
  </property>
  <property fmtid="{D5CDD505-2E9C-101B-9397-08002B2CF9AE}" pid="9" name="_dlc_DocIdItemGuid">
    <vt:lpwstr>a9c99b94-783a-4c3b-96f4-161370ca1428</vt:lpwstr>
  </property>
  <property fmtid="{D5CDD505-2E9C-101B-9397-08002B2CF9AE}" pid="10" name="Sector IDB">
    <vt:lpwstr>35;#REFORM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0x0101001A458A224826124E8B45B1D613300CFC007344E9431B20DF479C21097981D3B177</vt:lpwstr>
  </property>
</Properties>
</file>