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docProps/custom.xml" ContentType="application/vnd.openxmlformats-officedocument.custom-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JOSESC\Documents\TC INVERSION PUBLICA\TC Document\"/>
    </mc:Choice>
  </mc:AlternateContent>
  <xr:revisionPtr revIDLastSave="0" documentId="13_ncr:1_{7030A0D8-9FD8-4963-9BC1-D96D31DA5BE1}" xr6:coauthVersionLast="37" xr6:coauthVersionMax="37" xr10:uidLastSave="{00000000-0000-0000-0000-000000000000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Print_Area" localSheetId="0">Sheet1!$A$1:$O$30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E24" i="1" l="1"/>
  <c r="I19" i="1" s="1"/>
  <c r="H13" i="1"/>
  <c r="I15" i="1" l="1"/>
  <c r="I14" i="1"/>
  <c r="I18" i="1"/>
  <c r="I22" i="1"/>
  <c r="I20" i="1"/>
  <c r="I23" i="1"/>
  <c r="I16" i="1"/>
  <c r="I13" i="1"/>
  <c r="I21" i="1"/>
  <c r="I17" i="1"/>
  <c r="H24" i="1"/>
  <c r="I24" i="1" l="1"/>
</calcChain>
</file>

<file path=xl/sharedStrings.xml><?xml version="1.0" encoding="utf-8"?>
<sst xmlns="http://schemas.openxmlformats.org/spreadsheetml/2006/main" count="154" uniqueCount="90">
  <si>
    <t>Banco Interamericano de Desarrollo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</si>
  <si>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</si>
  <si>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</si>
  <si>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</si>
  <si>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</si>
  <si>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</si>
  <si>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</si>
  <si>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</si>
  <si>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</si>
  <si>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</si>
  <si>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</si>
  <si>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</si>
  <si>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</si>
  <si>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</si>
  <si>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</si>
  <si>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</si>
  <si>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</si>
  <si>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</si>
  <si>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</si>
  <si>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</si>
  <si>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</si>
  <si>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</si>
  <si>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</si>
  <si>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</si>
  <si>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</si>
  <si>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</si>
  <si>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</si>
  <si>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</si>
  <si>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</si>
  <si>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</si>
  <si>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</si>
  <si>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</si>
  <si>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</si>
  <si>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</si>
  <si>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Based Selection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</si>
  <si>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</si>
  <si>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</si>
  <si>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</si>
  <si>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</si>
  <si>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</si>
  <si>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</si>
  <si>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</si>
  <si>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</si>
  <si>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</si>
  <si>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</si>
  <si>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</si>
  <si>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</si>
  <si>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</si>
  <si>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</si>
  <si>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</si>
  <si>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</si>
  <si>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</si>
  <si>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</si>
  <si>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</si>
  <si>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</si>
  <si>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</si>
  <si>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</si>
  <si>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</si>
  <si>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</si>
  <si>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</si>
  <si>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</si>
  <si>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Componente 6</t>
  </si>
  <si>
    <t>Componente 7</t>
  </si>
  <si>
    <t>Componente 8</t>
  </si>
  <si>
    <t>Otros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</si>
  <si>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</si>
  <si>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PLAN DE ADQUISICIONES PARA OPERACIONES EJECUTADAS POR EL BID</t>
  </si>
  <si>
    <t>Agencia Ejecutora:  BID</t>
  </si>
  <si>
    <t>País: Honduras</t>
  </si>
  <si>
    <r>
      <t xml:space="preserve">UDR: </t>
    </r>
    <r>
      <rPr>
        <sz val="10"/>
        <color theme="1"/>
        <rFont val="Calibri"/>
        <family val="2"/>
        <scheme val="minor"/>
      </rPr>
      <t>Oficina del BID en Honduras</t>
    </r>
  </si>
  <si>
    <t>2 meses</t>
  </si>
  <si>
    <t>FMM</t>
  </si>
  <si>
    <t>6 meses</t>
  </si>
  <si>
    <t>12 meses</t>
  </si>
  <si>
    <t>Número de Proyecto: HO-T1321</t>
  </si>
  <si>
    <t>Nombre del Proyecto: Fortalecimiento de la gestión de la inversión pública para el desarrollo económico con inclusión social</t>
  </si>
  <si>
    <t>Capacitación en metodologías ágiles SCRUM, metodologías de casos de uso, y desarrollo en nuevas plataformas.</t>
  </si>
  <si>
    <t>Logística para implementación del programa de capacitación en metodologías ágiles SCRUM, metodologías de casos de uso, y desarrollo en nuevas plataformas.</t>
  </si>
  <si>
    <t>Evaluación final.</t>
  </si>
  <si>
    <t>Diseño de herramienta financiera de fomento a la inversión.</t>
  </si>
  <si>
    <t>Logística para implementación del programa de capacitación integral en inversión pública.</t>
  </si>
  <si>
    <t>Estimación de precios sociales y actualización de la GMG de inversión pública (incorporando la evaluación social de proyectos).</t>
  </si>
  <si>
    <t>Informe sobre el desempeño del gasto en inversión pública.</t>
  </si>
  <si>
    <t>Periodo cubierto por el Plan: 36 meses</t>
  </si>
  <si>
    <t>1.2.	Diseño e implementación de un plan de fortalecimiento del Programa Plurianual de Inversión Pública</t>
  </si>
  <si>
    <t>Diseño e implementación del programa de capacitación integral en inversión pública.</t>
  </si>
  <si>
    <t>Diagnóstico de la calidad de la información del SNIPH</t>
  </si>
  <si>
    <t>8 meses</t>
  </si>
  <si>
    <t>4 meses</t>
  </si>
  <si>
    <t>Diseño y capacitación en nuevas herramientas para la gestión y seguimiento físico y financiero de la inversión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</si>
</sst>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8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5" fillId="4" borderId="1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6" fontId="4" fillId="0" borderId="5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Fill="1" applyBorder="1"/>
    <xf numFmtId="0" fontId="0" fillId="0" borderId="0" xfId="0" applyFont="1" applyAlignment="1">
      <alignment vertical="center"/>
    </xf>
    <xf numFmtId="0" fontId="7" fillId="5" borderId="17" xfId="0" applyFont="1" applyFill="1" applyBorder="1" applyAlignment="1">
      <alignment horizontal="left"/>
    </xf>
    <xf numFmtId="165" fontId="4" fillId="5" borderId="29" xfId="1" applyNumberFormat="1" applyFont="1" applyFill="1" applyBorder="1" applyAlignment="1">
      <alignment horizontal="left"/>
    </xf>
    <xf numFmtId="164" fontId="4" fillId="5" borderId="29" xfId="2" applyNumberFormat="1" applyFont="1" applyFill="1" applyBorder="1" applyAlignment="1">
      <alignment horizontal="left"/>
    </xf>
    <xf numFmtId="0" fontId="4" fillId="5" borderId="29" xfId="0" applyFont="1" applyFill="1" applyBorder="1" applyAlignment="1">
      <alignment horizontal="left"/>
    </xf>
    <xf numFmtId="9" fontId="4" fillId="5" borderId="29" xfId="2" applyFont="1" applyFill="1" applyBorder="1" applyAlignment="1">
      <alignment horizontal="left"/>
    </xf>
    <xf numFmtId="0" fontId="4" fillId="5" borderId="26" xfId="0" applyFont="1" applyFill="1" applyBorder="1" applyAlignment="1">
      <alignment horizontal="left"/>
    </xf>
    <xf numFmtId="166" fontId="4" fillId="0" borderId="5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66" fontId="4" fillId="0" borderId="27" xfId="0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0" fontId="8" fillId="0" borderId="35" xfId="3" applyFont="1" applyFill="1" applyBorder="1" applyAlignment="1">
      <alignment vertical="center" wrapText="1"/>
    </xf>
    <xf numFmtId="9" fontId="7" fillId="0" borderId="9" xfId="2" applyFont="1" applyBorder="1" applyAlignment="1">
      <alignment horizontal="center" vertical="center"/>
    </xf>
    <xf numFmtId="166" fontId="4" fillId="0" borderId="36" xfId="0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5" borderId="28" xfId="0" applyFont="1" applyFill="1" applyBorder="1" applyAlignment="1">
      <alignment horizontal="left"/>
    </xf>
    <xf numFmtId="0" fontId="7" fillId="5" borderId="29" xfId="0" applyFont="1" applyFill="1" applyBorder="1" applyAlignment="1">
      <alignment horizontal="left"/>
    </xf>
    <xf numFmtId="0" fontId="7" fillId="5" borderId="31" xfId="0" applyFont="1" applyFill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left"/>
    </xf>
    <xf numFmtId="0" fontId="7" fillId="5" borderId="25" xfId="0" applyFont="1" applyFill="1" applyBorder="1" applyAlignment="1">
      <alignment horizontal="left"/>
    </xf>
    <xf numFmtId="0" fontId="7" fillId="5" borderId="22" xfId="0" applyFont="1" applyFill="1" applyBorder="1" applyAlignment="1">
      <alignment horizontal="left"/>
    </xf>
    <xf numFmtId="0" fontId="7" fillId="5" borderId="6" xfId="0" applyFont="1" applyFill="1" applyBorder="1" applyAlignment="1">
      <alignment horizontal="left"/>
    </xf>
    <xf numFmtId="0" fontId="7" fillId="5" borderId="30" xfId="0" applyFont="1" applyFill="1" applyBorder="1" applyAlignment="1">
      <alignment horizontal="left"/>
    </xf>
    <xf numFmtId="0" fontId="7" fillId="5" borderId="11" xfId="0" applyFont="1" applyFill="1" applyBorder="1" applyAlignment="1">
      <alignment horizontal="left"/>
    </xf>
    <xf numFmtId="0" fontId="7" fillId="5" borderId="12" xfId="0" applyFont="1" applyFill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1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8"/>
  <sheetViews>
    <sheetView tabSelected="1" topLeftCell="C19" zoomScale="70" zoomScaleNormal="70" workbookViewId="0">
      <selection activeCell="N21" sqref="N21"/>
    </sheetView>
  </sheetViews>
  <sheetFormatPr defaultColWidth="8.6640625" defaultRowHeight="14.4" outlineLevelRow="1" x14ac:dyDescent="0.3"/>
  <cols>
    <col min="1" max="1" width="16.6640625" style="4" customWidth="1"/>
    <col min="2" max="2" width="26.44140625" style="4" bestFit="1" customWidth="1"/>
    <col min="3" max="3" width="20.44140625" style="4" customWidth="1"/>
    <col min="4" max="4" width="45.6640625" style="4" customWidth="1"/>
    <col min="5" max="5" width="12.33203125" style="4" customWidth="1"/>
    <col min="6" max="6" width="13.33203125" style="4" customWidth="1"/>
    <col min="7" max="7" width="17.44140625" style="4" customWidth="1"/>
    <col min="8" max="8" width="13.33203125" style="4" customWidth="1"/>
    <col min="9" max="9" width="10.5546875" style="46" customWidth="1"/>
    <col min="10" max="10" width="13.33203125" style="4" customWidth="1"/>
    <col min="11" max="11" width="6" style="47" customWidth="1"/>
    <col min="12" max="12" width="13.6640625" style="4" customWidth="1"/>
    <col min="13" max="13" width="17.6640625" style="4" customWidth="1"/>
    <col min="14" max="14" width="16" style="4" bestFit="1" customWidth="1"/>
    <col min="15" max="15" width="30.6640625" style="4" customWidth="1"/>
    <col min="16" max="16" width="89.109375" style="4" customWidth="1"/>
    <col min="17" max="17" width="8.6640625" style="4"/>
    <col min="18" max="18" width="9" style="4" customWidth="1"/>
    <col min="19" max="19" width="0.44140625" style="4" hidden="1" customWidth="1"/>
    <col min="20" max="16384" width="8.664062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53" t="s">
        <v>66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61"/>
      <c r="Q4" s="9"/>
      <c r="R4" s="9"/>
      <c r="S4" s="9"/>
      <c r="T4" s="9"/>
      <c r="U4" s="9"/>
    </row>
    <row r="5" spans="1:21" ht="14.7" customHeight="1" x14ac:dyDescent="0.3">
      <c r="A5" s="92" t="s">
        <v>68</v>
      </c>
      <c r="B5" s="93"/>
      <c r="C5" s="93"/>
      <c r="D5" s="93"/>
      <c r="E5" s="93"/>
      <c r="F5" s="94"/>
      <c r="G5" s="97" t="s">
        <v>67</v>
      </c>
      <c r="H5" s="97"/>
      <c r="I5" s="97"/>
      <c r="J5" s="97"/>
      <c r="K5" s="97"/>
      <c r="L5" s="97"/>
      <c r="M5" s="97"/>
      <c r="N5" s="98"/>
      <c r="O5" s="65" t="s">
        <v>69</v>
      </c>
      <c r="P5" s="62"/>
    </row>
    <row r="6" spans="1:21" ht="15" customHeight="1" x14ac:dyDescent="0.3">
      <c r="A6" s="92" t="s">
        <v>74</v>
      </c>
      <c r="B6" s="93"/>
      <c r="C6" s="93"/>
      <c r="D6" s="93"/>
      <c r="E6" s="94"/>
      <c r="F6" s="95" t="s">
        <v>75</v>
      </c>
      <c r="G6" s="93"/>
      <c r="H6" s="93"/>
      <c r="I6" s="93"/>
      <c r="J6" s="93"/>
      <c r="K6" s="93"/>
      <c r="L6" s="93"/>
      <c r="M6" s="93"/>
      <c r="N6" s="93"/>
      <c r="O6" s="96"/>
      <c r="P6" s="62"/>
    </row>
    <row r="7" spans="1:21" ht="20.25" customHeight="1" thickBot="1" x14ac:dyDescent="0.35">
      <c r="A7" s="84" t="s">
        <v>83</v>
      </c>
      <c r="B7" s="85"/>
      <c r="C7" s="85"/>
      <c r="D7" s="85"/>
      <c r="E7" s="86"/>
      <c r="F7" s="85" t="s">
        <v>1</v>
      </c>
      <c r="G7" s="85"/>
      <c r="H7" s="66">
        <v>400000</v>
      </c>
      <c r="I7" s="67"/>
      <c r="J7" s="68"/>
      <c r="K7" s="69"/>
      <c r="L7" s="68"/>
      <c r="M7" s="68"/>
      <c r="N7" s="68"/>
      <c r="O7" s="70"/>
      <c r="P7" s="63"/>
    </row>
    <row r="8" spans="1:21" ht="4.95" customHeight="1" x14ac:dyDescent="0.3">
      <c r="A8" s="10"/>
      <c r="B8" s="11"/>
      <c r="C8" s="11"/>
      <c r="D8" s="11"/>
      <c r="E8" s="11"/>
      <c r="F8" s="11"/>
      <c r="G8" s="11"/>
      <c r="H8" s="11"/>
      <c r="I8" s="12"/>
      <c r="J8" s="11"/>
      <c r="K8" s="13"/>
      <c r="L8" s="11"/>
      <c r="M8" s="11"/>
      <c r="N8" s="11"/>
      <c r="O8" s="14"/>
    </row>
    <row r="9" spans="1:21" ht="39" customHeight="1" x14ac:dyDescent="0.3">
      <c r="A9" s="105" t="s">
        <v>2</v>
      </c>
      <c r="B9" s="89" t="s">
        <v>3</v>
      </c>
      <c r="C9" s="89" t="s">
        <v>4</v>
      </c>
      <c r="D9" s="89" t="s">
        <v>5</v>
      </c>
      <c r="E9" s="89" t="s">
        <v>6</v>
      </c>
      <c r="F9" s="89" t="s">
        <v>7</v>
      </c>
      <c r="G9" s="89" t="s">
        <v>8</v>
      </c>
      <c r="H9" s="102" t="s">
        <v>9</v>
      </c>
      <c r="I9" s="103"/>
      <c r="J9" s="103"/>
      <c r="K9" s="104"/>
      <c r="L9" s="89" t="s">
        <v>10</v>
      </c>
      <c r="M9" s="89" t="s">
        <v>11</v>
      </c>
      <c r="N9" s="89" t="s">
        <v>12</v>
      </c>
      <c r="O9" s="100" t="s">
        <v>13</v>
      </c>
    </row>
    <row r="10" spans="1:21" ht="28.5" customHeight="1" thickBot="1" x14ac:dyDescent="0.35">
      <c r="A10" s="106"/>
      <c r="B10" s="90"/>
      <c r="C10" s="90"/>
      <c r="D10" s="90"/>
      <c r="E10" s="90"/>
      <c r="F10" s="90"/>
      <c r="G10" s="90"/>
      <c r="H10" s="102" t="s">
        <v>14</v>
      </c>
      <c r="I10" s="104"/>
      <c r="J10" s="15" t="s">
        <v>15</v>
      </c>
      <c r="K10" s="16"/>
      <c r="L10" s="90"/>
      <c r="M10" s="90"/>
      <c r="N10" s="99"/>
      <c r="O10" s="101"/>
    </row>
    <row r="11" spans="1:21" ht="28.5" customHeight="1" x14ac:dyDescent="0.3">
      <c r="A11" s="107"/>
      <c r="B11" s="91"/>
      <c r="C11" s="91"/>
      <c r="D11" s="91"/>
      <c r="E11" s="91"/>
      <c r="F11" s="91"/>
      <c r="G11" s="91"/>
      <c r="H11" s="17" t="s">
        <v>16</v>
      </c>
      <c r="I11" s="18" t="s">
        <v>17</v>
      </c>
      <c r="J11" s="17" t="s">
        <v>16</v>
      </c>
      <c r="K11" s="16" t="s">
        <v>17</v>
      </c>
      <c r="L11" s="90"/>
      <c r="M11" s="90"/>
      <c r="N11" s="99"/>
      <c r="O11" s="101"/>
      <c r="S11" s="19" t="s">
        <v>18</v>
      </c>
    </row>
    <row r="12" spans="1:21" ht="1.2" customHeight="1" thickBot="1" x14ac:dyDescent="0.35">
      <c r="A12" s="20" t="s">
        <v>19</v>
      </c>
      <c r="B12" s="20" t="s">
        <v>20</v>
      </c>
      <c r="C12" s="21" t="s">
        <v>21</v>
      </c>
      <c r="D12" s="22" t="s">
        <v>22</v>
      </c>
      <c r="E12" s="23"/>
      <c r="F12" s="23" t="s">
        <v>23</v>
      </c>
      <c r="G12" s="23" t="s">
        <v>24</v>
      </c>
      <c r="H12" s="23"/>
      <c r="I12" s="24"/>
      <c r="J12" s="23"/>
      <c r="K12" s="25"/>
      <c r="L12" s="26">
        <v>42430</v>
      </c>
      <c r="M12" s="26"/>
      <c r="N12" s="99"/>
      <c r="O12" s="27"/>
      <c r="P12" s="62"/>
      <c r="S12" s="28" t="s">
        <v>25</v>
      </c>
    </row>
    <row r="13" spans="1:21" s="29" customFormat="1" ht="70.95" customHeight="1" x14ac:dyDescent="0.3">
      <c r="A13" s="54" t="s">
        <v>26</v>
      </c>
      <c r="B13" s="55" t="s">
        <v>27</v>
      </c>
      <c r="C13" s="56" t="s">
        <v>45</v>
      </c>
      <c r="D13" s="56" t="s">
        <v>82</v>
      </c>
      <c r="E13" s="57">
        <v>35000</v>
      </c>
      <c r="F13" s="55" t="s">
        <v>54</v>
      </c>
      <c r="G13" s="55" t="s">
        <v>47</v>
      </c>
      <c r="H13" s="57">
        <f>+E13</f>
        <v>35000</v>
      </c>
      <c r="I13" s="58">
        <f t="shared" ref="I13:I23" si="0">+H13/$E$24</f>
        <v>8.7499999999999994E-2</v>
      </c>
      <c r="J13" s="57">
        <v>0</v>
      </c>
      <c r="K13" s="58"/>
      <c r="L13" s="59">
        <v>43497</v>
      </c>
      <c r="M13" s="71">
        <v>43556</v>
      </c>
      <c r="N13" s="73" t="s">
        <v>72</v>
      </c>
      <c r="O13" s="60"/>
      <c r="S13" s="28" t="s">
        <v>29</v>
      </c>
    </row>
    <row r="14" spans="1:21" s="29" customFormat="1" ht="70.95" customHeight="1" x14ac:dyDescent="0.3">
      <c r="A14" s="54" t="s">
        <v>26</v>
      </c>
      <c r="B14" s="55" t="s">
        <v>27</v>
      </c>
      <c r="C14" s="56" t="s">
        <v>45</v>
      </c>
      <c r="D14" s="56" t="s">
        <v>84</v>
      </c>
      <c r="E14" s="57">
        <v>35000</v>
      </c>
      <c r="F14" s="55" t="s">
        <v>54</v>
      </c>
      <c r="G14" s="55" t="s">
        <v>47</v>
      </c>
      <c r="H14" s="57">
        <f t="shared" ref="H14:H23" si="1">+E14</f>
        <v>35000</v>
      </c>
      <c r="I14" s="58">
        <f t="shared" si="0"/>
        <v>8.7499999999999994E-2</v>
      </c>
      <c r="J14" s="57"/>
      <c r="K14" s="58"/>
      <c r="L14" s="59">
        <v>43525</v>
      </c>
      <c r="M14" s="71">
        <v>43586</v>
      </c>
      <c r="N14" s="77" t="s">
        <v>87</v>
      </c>
      <c r="O14" s="60"/>
      <c r="S14" s="28"/>
    </row>
    <row r="15" spans="1:21" s="29" customFormat="1" ht="49.2" customHeight="1" x14ac:dyDescent="0.3">
      <c r="A15" s="54" t="s">
        <v>26</v>
      </c>
      <c r="B15" s="55" t="s">
        <v>27</v>
      </c>
      <c r="C15" s="56" t="s">
        <v>28</v>
      </c>
      <c r="D15" s="56" t="s">
        <v>81</v>
      </c>
      <c r="E15" s="57">
        <v>80000</v>
      </c>
      <c r="F15" s="55" t="s">
        <v>54</v>
      </c>
      <c r="G15" s="55" t="s">
        <v>47</v>
      </c>
      <c r="H15" s="57">
        <f t="shared" si="1"/>
        <v>80000</v>
      </c>
      <c r="I15" s="58">
        <f t="shared" si="0"/>
        <v>0.2</v>
      </c>
      <c r="J15" s="57">
        <v>0</v>
      </c>
      <c r="K15" s="58"/>
      <c r="L15" s="59">
        <v>43831</v>
      </c>
      <c r="M15" s="71">
        <v>43891</v>
      </c>
      <c r="N15" s="74" t="s">
        <v>73</v>
      </c>
      <c r="O15" s="60"/>
      <c r="P15" s="64"/>
      <c r="S15" s="28" t="s">
        <v>32</v>
      </c>
    </row>
    <row r="16" spans="1:21" s="29" customFormat="1" ht="31.95" customHeight="1" x14ac:dyDescent="0.3">
      <c r="A16" s="54" t="s">
        <v>26</v>
      </c>
      <c r="B16" s="55" t="s">
        <v>27</v>
      </c>
      <c r="C16" s="56" t="s">
        <v>28</v>
      </c>
      <c r="D16" s="56" t="s">
        <v>85</v>
      </c>
      <c r="E16" s="57">
        <v>40000</v>
      </c>
      <c r="F16" s="55" t="s">
        <v>54</v>
      </c>
      <c r="G16" s="55" t="s">
        <v>47</v>
      </c>
      <c r="H16" s="57">
        <f t="shared" si="1"/>
        <v>40000</v>
      </c>
      <c r="I16" s="58">
        <f t="shared" si="0"/>
        <v>0.1</v>
      </c>
      <c r="J16" s="57">
        <v>0</v>
      </c>
      <c r="K16" s="58"/>
      <c r="L16" s="59">
        <v>44166</v>
      </c>
      <c r="M16" s="71">
        <v>44256</v>
      </c>
      <c r="N16" s="74" t="s">
        <v>72</v>
      </c>
      <c r="O16" s="60"/>
      <c r="P16" s="64"/>
      <c r="S16" s="75"/>
    </row>
    <row r="17" spans="1:19" s="29" customFormat="1" ht="31.95" customHeight="1" x14ac:dyDescent="0.3">
      <c r="A17" s="54" t="s">
        <v>26</v>
      </c>
      <c r="B17" s="55" t="s">
        <v>30</v>
      </c>
      <c r="C17" s="56" t="s">
        <v>31</v>
      </c>
      <c r="D17" s="56" t="s">
        <v>80</v>
      </c>
      <c r="E17" s="57">
        <v>10000</v>
      </c>
      <c r="F17" s="55" t="s">
        <v>54</v>
      </c>
      <c r="G17" s="55" t="s">
        <v>47</v>
      </c>
      <c r="H17" s="57">
        <f t="shared" si="1"/>
        <v>10000</v>
      </c>
      <c r="I17" s="58">
        <f t="shared" si="0"/>
        <v>2.5000000000000001E-2</v>
      </c>
      <c r="J17" s="57">
        <v>0</v>
      </c>
      <c r="K17" s="58"/>
      <c r="L17" s="59">
        <v>44348</v>
      </c>
      <c r="M17" s="71">
        <v>44378</v>
      </c>
      <c r="N17" s="74" t="s">
        <v>70</v>
      </c>
      <c r="O17" s="60"/>
      <c r="P17" s="64"/>
      <c r="S17" s="75"/>
    </row>
    <row r="18" spans="1:19" s="29" customFormat="1" ht="31.95" customHeight="1" x14ac:dyDescent="0.3">
      <c r="A18" s="54" t="s">
        <v>26</v>
      </c>
      <c r="B18" s="55" t="s">
        <v>27</v>
      </c>
      <c r="C18" s="56" t="s">
        <v>45</v>
      </c>
      <c r="D18" s="56" t="s">
        <v>79</v>
      </c>
      <c r="E18" s="57">
        <v>40000</v>
      </c>
      <c r="F18" s="55" t="s">
        <v>54</v>
      </c>
      <c r="G18" s="55" t="s">
        <v>47</v>
      </c>
      <c r="H18" s="57">
        <f t="shared" si="1"/>
        <v>40000</v>
      </c>
      <c r="I18" s="58">
        <f t="shared" si="0"/>
        <v>0.1</v>
      </c>
      <c r="J18" s="57"/>
      <c r="K18" s="58"/>
      <c r="L18" s="59">
        <v>43709</v>
      </c>
      <c r="M18" s="71">
        <v>43770</v>
      </c>
      <c r="N18" s="74" t="s">
        <v>72</v>
      </c>
      <c r="O18" s="60"/>
      <c r="P18" s="64"/>
      <c r="S18" s="75"/>
    </row>
    <row r="19" spans="1:19" s="29" customFormat="1" ht="31.95" customHeight="1" thickBot="1" x14ac:dyDescent="0.35">
      <c r="A19" s="54" t="s">
        <v>48</v>
      </c>
      <c r="B19" s="55" t="s">
        <v>27</v>
      </c>
      <c r="C19" s="56" t="s">
        <v>45</v>
      </c>
      <c r="D19" s="56" t="s">
        <v>86</v>
      </c>
      <c r="E19" s="57">
        <v>40000</v>
      </c>
      <c r="F19" s="55" t="s">
        <v>54</v>
      </c>
      <c r="G19" s="55" t="s">
        <v>47</v>
      </c>
      <c r="H19" s="57">
        <f t="shared" si="1"/>
        <v>40000</v>
      </c>
      <c r="I19" s="58">
        <f t="shared" si="0"/>
        <v>0.1</v>
      </c>
      <c r="J19" s="57"/>
      <c r="K19" s="58"/>
      <c r="L19" s="59">
        <v>43466</v>
      </c>
      <c r="M19" s="71">
        <v>43497</v>
      </c>
      <c r="N19" s="74" t="s">
        <v>88</v>
      </c>
      <c r="O19" s="60"/>
      <c r="P19" s="64"/>
      <c r="S19" s="75"/>
    </row>
    <row r="20" spans="1:19" s="29" customFormat="1" ht="78.599999999999994" customHeight="1" x14ac:dyDescent="0.3">
      <c r="A20" s="54" t="s">
        <v>48</v>
      </c>
      <c r="B20" s="55" t="s">
        <v>27</v>
      </c>
      <c r="C20" s="56" t="s">
        <v>45</v>
      </c>
      <c r="D20" s="56" t="s">
        <v>89</v>
      </c>
      <c r="E20" s="57">
        <v>70000</v>
      </c>
      <c r="F20" s="55" t="s">
        <v>54</v>
      </c>
      <c r="G20" s="55" t="s">
        <v>47</v>
      </c>
      <c r="H20" s="57">
        <f t="shared" si="1"/>
        <v>70000</v>
      </c>
      <c r="I20" s="58">
        <f t="shared" si="0"/>
        <v>0.17499999999999999</v>
      </c>
      <c r="J20" s="57">
        <v>0</v>
      </c>
      <c r="K20" s="58"/>
      <c r="L20" s="59">
        <v>43647</v>
      </c>
      <c r="M20" s="71">
        <v>43709</v>
      </c>
      <c r="N20" s="74" t="s">
        <v>87</v>
      </c>
      <c r="O20" s="60"/>
      <c r="S20" s="19" t="s">
        <v>33</v>
      </c>
    </row>
    <row r="21" spans="1:19" s="29" customFormat="1" ht="60.6" customHeight="1" x14ac:dyDescent="0.3">
      <c r="A21" s="54" t="s">
        <v>48</v>
      </c>
      <c r="B21" s="55" t="s">
        <v>27</v>
      </c>
      <c r="C21" s="56" t="s">
        <v>45</v>
      </c>
      <c r="D21" s="56" t="s">
        <v>76</v>
      </c>
      <c r="E21" s="57">
        <v>30000</v>
      </c>
      <c r="F21" s="55" t="s">
        <v>54</v>
      </c>
      <c r="G21" s="55" t="s">
        <v>47</v>
      </c>
      <c r="H21" s="57">
        <f t="shared" si="1"/>
        <v>30000</v>
      </c>
      <c r="I21" s="58">
        <f t="shared" si="0"/>
        <v>7.4999999999999997E-2</v>
      </c>
      <c r="J21" s="57"/>
      <c r="K21" s="58"/>
      <c r="L21" s="59">
        <v>43556</v>
      </c>
      <c r="M21" s="71">
        <v>43586</v>
      </c>
      <c r="N21" s="74" t="s">
        <v>88</v>
      </c>
      <c r="O21" s="60"/>
      <c r="P21" s="64"/>
      <c r="S21" s="28"/>
    </row>
    <row r="22" spans="1:19" s="29" customFormat="1" ht="60.6" customHeight="1" x14ac:dyDescent="0.3">
      <c r="A22" s="54" t="s">
        <v>48</v>
      </c>
      <c r="B22" s="55" t="s">
        <v>30</v>
      </c>
      <c r="C22" s="56" t="s">
        <v>31</v>
      </c>
      <c r="D22" s="56" t="s">
        <v>77</v>
      </c>
      <c r="E22" s="57">
        <v>10000</v>
      </c>
      <c r="F22" s="55" t="s">
        <v>54</v>
      </c>
      <c r="G22" s="55" t="s">
        <v>47</v>
      </c>
      <c r="H22" s="57">
        <f t="shared" si="1"/>
        <v>10000</v>
      </c>
      <c r="I22" s="58">
        <f t="shared" si="0"/>
        <v>2.5000000000000001E-2</v>
      </c>
      <c r="J22" s="57">
        <v>0</v>
      </c>
      <c r="K22" s="58"/>
      <c r="L22" s="59">
        <v>43586</v>
      </c>
      <c r="M22" s="71">
        <v>43586</v>
      </c>
      <c r="N22" s="74" t="s">
        <v>70</v>
      </c>
      <c r="O22" s="60"/>
      <c r="P22" s="64"/>
      <c r="S22" s="28"/>
    </row>
    <row r="23" spans="1:19" s="29" customFormat="1" ht="42.6" customHeight="1" x14ac:dyDescent="0.3">
      <c r="A23" s="54" t="s">
        <v>64</v>
      </c>
      <c r="B23" s="55" t="s">
        <v>27</v>
      </c>
      <c r="C23" s="56" t="s">
        <v>45</v>
      </c>
      <c r="D23" s="56" t="s">
        <v>78</v>
      </c>
      <c r="E23" s="57">
        <v>10000</v>
      </c>
      <c r="F23" s="55" t="s">
        <v>54</v>
      </c>
      <c r="G23" s="55" t="s">
        <v>47</v>
      </c>
      <c r="H23" s="57">
        <f t="shared" si="1"/>
        <v>10000</v>
      </c>
      <c r="I23" s="58">
        <f t="shared" si="0"/>
        <v>2.5000000000000001E-2</v>
      </c>
      <c r="J23" s="57">
        <v>0</v>
      </c>
      <c r="K23" s="58"/>
      <c r="L23" s="59">
        <v>44440</v>
      </c>
      <c r="M23" s="71">
        <v>44501</v>
      </c>
      <c r="N23" s="74" t="s">
        <v>70</v>
      </c>
      <c r="O23" s="60"/>
      <c r="S23" s="28" t="s">
        <v>34</v>
      </c>
    </row>
    <row r="24" spans="1:19" s="36" customFormat="1" ht="35.25" customHeight="1" thickBot="1" x14ac:dyDescent="0.35">
      <c r="A24" s="30" t="s">
        <v>35</v>
      </c>
      <c r="B24" s="87" t="s">
        <v>71</v>
      </c>
      <c r="C24" s="88"/>
      <c r="D24" s="31" t="s">
        <v>36</v>
      </c>
      <c r="E24" s="32">
        <f>SUM(E13:E23)</f>
        <v>400000</v>
      </c>
      <c r="F24" s="33"/>
      <c r="G24" s="33"/>
      <c r="H24" s="32">
        <f>IF(SUM(H13:H23)&lt;&gt;H7,"Total should be equal to project amount",SUM(H13:H23))</f>
        <v>400000</v>
      </c>
      <c r="I24" s="76">
        <f>+SUM(I13:I23)</f>
        <v>1</v>
      </c>
      <c r="J24" s="32">
        <v>0</v>
      </c>
      <c r="K24" s="34">
        <v>0</v>
      </c>
      <c r="L24" s="33"/>
      <c r="M24" s="33"/>
      <c r="N24" s="33"/>
      <c r="O24" s="35"/>
      <c r="S24" s="37"/>
    </row>
    <row r="25" spans="1:19" ht="14.25" customHeight="1" thickBot="1" x14ac:dyDescent="0.35">
      <c r="A25" s="78" t="s">
        <v>37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80"/>
      <c r="P25" s="64"/>
    </row>
    <row r="26" spans="1:19" ht="15" thickBot="1" x14ac:dyDescent="0.35">
      <c r="A26" s="78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80"/>
      <c r="P26" s="64"/>
    </row>
    <row r="27" spans="1:19" ht="14.7" customHeight="1" thickBot="1" x14ac:dyDescent="0.35">
      <c r="A27" s="78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80"/>
      <c r="P27" s="64"/>
    </row>
    <row r="28" spans="1:19" s="38" customFormat="1" ht="17.850000000000001" customHeight="1" thickBot="1" x14ac:dyDescent="0.35">
      <c r="A28" s="81" t="s">
        <v>65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3"/>
    </row>
    <row r="29" spans="1:19" s="39" customFormat="1" ht="27.75" customHeight="1" thickBot="1" x14ac:dyDescent="0.35">
      <c r="A29" s="78" t="s">
        <v>60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80"/>
      <c r="P29" s="72"/>
    </row>
    <row r="30" spans="1:19" s="40" customFormat="1" ht="26.7" customHeight="1" thickBot="1" x14ac:dyDescent="0.35">
      <c r="A30" s="78" t="s">
        <v>59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0"/>
    </row>
    <row r="31" spans="1:19" x14ac:dyDescent="0.3">
      <c r="A31" s="41"/>
      <c r="B31" s="41"/>
      <c r="C31" s="41"/>
      <c r="D31" s="41"/>
      <c r="E31" s="41"/>
      <c r="F31" s="41"/>
      <c r="G31" s="41"/>
      <c r="H31" s="41"/>
      <c r="I31" s="42"/>
      <c r="J31" s="41"/>
      <c r="K31" s="43"/>
      <c r="L31" s="41"/>
      <c r="M31" s="41"/>
      <c r="N31" s="41"/>
      <c r="O31" s="41"/>
      <c r="P31" s="72"/>
    </row>
    <row r="32" spans="1:19" x14ac:dyDescent="0.3">
      <c r="A32" s="41"/>
      <c r="B32" s="41"/>
      <c r="C32" s="41"/>
      <c r="D32" s="41"/>
      <c r="E32" s="41"/>
      <c r="F32" s="41"/>
      <c r="G32" s="41"/>
      <c r="H32" s="41"/>
      <c r="I32" s="42"/>
      <c r="J32" s="41"/>
      <c r="K32" s="43"/>
      <c r="L32" s="41"/>
      <c r="M32" s="41"/>
      <c r="N32" s="41"/>
      <c r="O32" s="41"/>
      <c r="P32" s="72"/>
    </row>
    <row r="33" spans="1:16" x14ac:dyDescent="0.3">
      <c r="A33" s="41"/>
      <c r="B33" s="41"/>
      <c r="C33" s="41"/>
      <c r="D33" s="41"/>
      <c r="E33" s="41"/>
      <c r="F33" s="41"/>
      <c r="G33" s="41"/>
      <c r="H33" s="41"/>
      <c r="I33" s="42"/>
      <c r="J33" s="41"/>
      <c r="K33" s="43"/>
      <c r="L33" s="41"/>
      <c r="M33" s="41"/>
      <c r="N33" s="41"/>
      <c r="O33" s="41"/>
      <c r="P33" s="72"/>
    </row>
    <row r="34" spans="1:16" x14ac:dyDescent="0.3">
      <c r="A34" s="41"/>
      <c r="B34" s="41"/>
      <c r="C34" s="41"/>
      <c r="D34" s="41"/>
      <c r="E34" s="41"/>
      <c r="F34" s="41"/>
      <c r="G34" s="41"/>
      <c r="H34" s="41"/>
      <c r="I34" s="42"/>
      <c r="J34" s="41"/>
      <c r="K34" s="43"/>
      <c r="L34" s="41"/>
      <c r="M34" s="41"/>
      <c r="N34" s="41"/>
      <c r="O34" s="41"/>
    </row>
    <row r="35" spans="1:16" x14ac:dyDescent="0.3">
      <c r="A35" s="41"/>
      <c r="B35" s="41"/>
      <c r="C35" s="41"/>
      <c r="D35" s="41"/>
      <c r="E35" s="41"/>
      <c r="F35" s="41"/>
      <c r="G35" s="41"/>
      <c r="H35" s="41"/>
      <c r="I35" s="42"/>
      <c r="J35" s="41"/>
      <c r="K35" s="43"/>
      <c r="L35" s="41"/>
      <c r="M35" s="41"/>
      <c r="N35" s="41"/>
      <c r="O35" s="41"/>
    </row>
    <row r="36" spans="1:16" x14ac:dyDescent="0.3">
      <c r="A36" s="41"/>
      <c r="B36" s="41"/>
      <c r="C36" s="41"/>
      <c r="D36" s="41"/>
      <c r="E36" s="41"/>
      <c r="F36" s="41"/>
      <c r="G36" s="41"/>
      <c r="H36" s="41"/>
      <c r="I36" s="42"/>
      <c r="J36" s="41"/>
      <c r="K36" s="43"/>
      <c r="L36" s="41"/>
      <c r="M36" s="41"/>
      <c r="N36" s="41"/>
      <c r="O36" s="41"/>
    </row>
    <row r="37" spans="1:16" hidden="1" outlineLevel="1" x14ac:dyDescent="0.3">
      <c r="A37" s="44" t="s">
        <v>38</v>
      </c>
      <c r="B37" s="45"/>
    </row>
    <row r="38" spans="1:16" ht="15" hidden="1" customHeight="1" outlineLevel="1" x14ac:dyDescent="0.3">
      <c r="A38" s="48" t="s">
        <v>39</v>
      </c>
      <c r="B38" s="48" t="s">
        <v>40</v>
      </c>
      <c r="C38" s="48" t="s">
        <v>41</v>
      </c>
      <c r="D38" s="48" t="s">
        <v>42</v>
      </c>
      <c r="E38" s="48" t="s">
        <v>16</v>
      </c>
      <c r="F38" s="48" t="s">
        <v>43</v>
      </c>
      <c r="G38" s="48" t="s">
        <v>44</v>
      </c>
      <c r="H38" s="48"/>
    </row>
    <row r="39" spans="1:16" hidden="1" outlineLevel="1" x14ac:dyDescent="0.3">
      <c r="A39" s="48" t="s">
        <v>26</v>
      </c>
      <c r="B39" s="48" t="s">
        <v>27</v>
      </c>
      <c r="C39" s="49" t="s">
        <v>45</v>
      </c>
      <c r="D39" s="48"/>
      <c r="E39" s="48"/>
      <c r="F39" s="48" t="s">
        <v>46</v>
      </c>
      <c r="G39" s="48" t="s">
        <v>47</v>
      </c>
      <c r="H39" s="48"/>
    </row>
    <row r="40" spans="1:16" hidden="1" outlineLevel="1" x14ac:dyDescent="0.3">
      <c r="A40" s="48" t="s">
        <v>48</v>
      </c>
      <c r="B40" s="48" t="s">
        <v>49</v>
      </c>
      <c r="C40" s="50" t="s">
        <v>28</v>
      </c>
      <c r="D40" s="48"/>
      <c r="E40" s="48"/>
      <c r="F40" s="51" t="s">
        <v>50</v>
      </c>
      <c r="G40" s="48" t="s">
        <v>51</v>
      </c>
      <c r="H40" s="48"/>
    </row>
    <row r="41" spans="1:16" hidden="1" outlineLevel="1" x14ac:dyDescent="0.3">
      <c r="A41" s="48" t="s">
        <v>52</v>
      </c>
      <c r="B41" s="48" t="s">
        <v>30</v>
      </c>
      <c r="C41" s="49" t="s">
        <v>53</v>
      </c>
      <c r="D41" s="48"/>
      <c r="E41" s="48"/>
      <c r="F41" s="48" t="s">
        <v>54</v>
      </c>
      <c r="G41" s="48"/>
      <c r="H41" s="48"/>
    </row>
    <row r="42" spans="1:16" hidden="1" outlineLevel="1" x14ac:dyDescent="0.3">
      <c r="A42" s="48" t="s">
        <v>55</v>
      </c>
      <c r="B42" s="48"/>
      <c r="C42" s="49" t="s">
        <v>31</v>
      </c>
      <c r="D42" s="48"/>
      <c r="E42" s="48"/>
      <c r="F42" s="48" t="s">
        <v>56</v>
      </c>
      <c r="G42" s="48"/>
      <c r="H42" s="48"/>
    </row>
    <row r="43" spans="1:16" hidden="1" outlineLevel="1" x14ac:dyDescent="0.3">
      <c r="A43" s="48" t="s">
        <v>57</v>
      </c>
      <c r="B43" s="48"/>
      <c r="C43" s="48"/>
      <c r="D43" s="48"/>
      <c r="E43" s="48"/>
      <c r="F43" s="48" t="s">
        <v>58</v>
      </c>
      <c r="G43" s="48"/>
      <c r="H43" s="48"/>
    </row>
    <row r="44" spans="1:16" hidden="1" outlineLevel="1" x14ac:dyDescent="0.3">
      <c r="A44" s="52" t="s">
        <v>61</v>
      </c>
      <c r="B44" s="45"/>
      <c r="C44" s="45"/>
      <c r="D44" s="45"/>
      <c r="E44" s="45"/>
      <c r="F44" s="48"/>
      <c r="G44" s="45"/>
      <c r="H44" s="45"/>
    </row>
    <row r="45" spans="1:16" hidden="1" outlineLevel="1" x14ac:dyDescent="0.3">
      <c r="A45" s="52" t="s">
        <v>62</v>
      </c>
    </row>
    <row r="46" spans="1:16" hidden="1" outlineLevel="1" x14ac:dyDescent="0.3">
      <c r="A46" s="52" t="s">
        <v>63</v>
      </c>
    </row>
    <row r="47" spans="1:16" hidden="1" outlineLevel="1" x14ac:dyDescent="0.3">
      <c r="A47" s="52" t="s">
        <v>64</v>
      </c>
    </row>
    <row r="48" spans="1:16" collapsed="1" x14ac:dyDescent="0.3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5:O27"/>
    <mergeCell ref="A28:O28"/>
    <mergeCell ref="A29:O29"/>
    <mergeCell ref="A30:O30"/>
    <mergeCell ref="A7:E7"/>
    <mergeCell ref="B24:C24"/>
    <mergeCell ref="E9:E11"/>
    <mergeCell ref="F9:F11"/>
  </mergeCells>
  <dataValidations count="6">
    <dataValidation type="list" allowBlank="1" showInputMessage="1" showErrorMessage="1" sqref="A12" xr:uid="{00000000-0002-0000-0000-000000000000}">
      <formula1>$A$38:$A$43</formula1>
    </dataValidation>
    <dataValidation type="list" allowBlank="1" showInputMessage="1" showErrorMessage="1" sqref="B12:B23" xr:uid="{00000000-0002-0000-0000-000001000000}">
      <formula1>$B$38:$B$43</formula1>
    </dataValidation>
    <dataValidation type="list" allowBlank="1" showInputMessage="1" showErrorMessage="1" sqref="C12:C23" xr:uid="{00000000-0002-0000-0000-000002000000}">
      <formula1>$C$38:$C$43</formula1>
    </dataValidation>
    <dataValidation type="list" allowBlank="1" showInputMessage="1" showErrorMessage="1" sqref="G12:G23" xr:uid="{00000000-0002-0000-0000-000003000000}">
      <formula1>$G$38:$G$40</formula1>
    </dataValidation>
    <dataValidation type="list" allowBlank="1" showInputMessage="1" showErrorMessage="1" sqref="A13:A23" xr:uid="{611E78E0-7B20-4766-9735-4683D6C3747D}">
      <formula1>$A$38:$A$47</formula1>
    </dataValidation>
    <dataValidation type="list" allowBlank="1" showInputMessage="1" showErrorMessage="1" sqref="F12:F23" xr:uid="{00000000-0002-0000-0000-000005000000}">
      <formula1>$F$38:$F$44</formula1>
    </dataValidation>
  </dataValidations>
  <pageMargins left="0.2" right="0.2" top="0.6" bottom="0.6" header="0.27" footer="0.27"/>
  <pageSetup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0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Honduras</TermName>
          <TermId xmlns="http://schemas.microsoft.com/office/infopath/2007/PartnerControls">0dd9f989-602d-4742-8212-5c1b8b0b74d5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2019</Fiscal_x0020_Year_x0020_IDB>
    <Other_x0020_Author xmlns="cdc7663a-08f0-4737-9e8c-148ce897a09c">Diana Champi</Other_x0020_Author>
    <Migration_x0020_Info xmlns="cdc7663a-08f0-4737-9e8c-148ce897a09c" xsi:nil="true"/>
    <Document_x0020_Author xmlns="cdc7663a-08f0-4737-9e8c-148ce897a09c">Ardanaz, Martin Jorge</Document_x0020_Author>
    <Document_x0020_Language_x0020_IDB xmlns="cdc7663a-08f0-4737-9e8c-148ce897a09c">Spanish</Document_x0020_Language_x0020_IDB>
    <TaxCatchAll xmlns="cdc7663a-08f0-4737-9e8c-148ce897a09c">
      <Value>97</Value>
      <Value>101</Value>
      <Value>2</Value>
      <Value>57</Value>
      <Value>28</Value>
    </TaxCatchAll>
    <Identifier xmlns="cdc7663a-08f0-4737-9e8c-148ce897a09c" xsi:nil="true"/>
    <_dlc_DocId xmlns="cdc7663a-08f0-4737-9e8c-148ce897a09c">EZSHARE-620328089-5</_dlc_DocId>
    <_dlc_DocIdUrl xmlns="cdc7663a-08f0-4737-9e8c-148ce897a09c">
      <Url>https://idbg.sharepoint.com/teams/EZ-HO-TCP/HO-T1321/_layouts/15/DocIdRedir.aspx?ID=EZSHARE-620328089-5</Url>
      <Description>EZSHARE-620328089-5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ATN/OC-17107-HO;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 EXPENDITURE MANAGEMENT</TermName>
          <TermId xmlns="http://schemas.microsoft.com/office/infopath/2007/PartnerControls">b56c0fa9-229d-468b-ab4e-704b161960d9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CTY</TermName>
          <TermId xmlns="http://schemas.microsoft.com/office/infopath/2007/PartnerControls">480c4b50-1d26-4981-a192-620d20903d26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HO-T1321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2702DE7F59B164FB3EF994B7760FBEB" ma:contentTypeVersion="755" ma:contentTypeDescription="A content type to manage public (operations) IDB documents" ma:contentTypeScope="" ma:versionID="6cea98d9e6e26b820592f27e91db3ef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67187b0d5a7526e18ecdf16b7de193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O-T132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10.xml><?xml version="1.0" encoding="utf-8"?>
<ds:datastoreItem xmlns:ds="http://schemas.openxmlformats.org/officeDocument/2006/customXml" ds:itemID="{2F6BE717-5B2E-4BFC-BF68-50566B024DAC}"/>
</file>

<file path=customXml/itemProps11.xml><?xml version="1.0" encoding="utf-8"?>
<ds:datastoreItem xmlns:ds="http://schemas.openxmlformats.org/officeDocument/2006/customXml" ds:itemID="{EEB6A115-8433-48C1-81BA-E9AB35923D0D}"/>
</file>

<file path=customXml/itemProps2.xml><?xml version="1.0" encoding="utf-8"?>
<ds:datastoreItem xmlns:ds="http://schemas.openxmlformats.org/officeDocument/2006/customXml" ds:itemID="{2489E06D-4C66-4B30-8B54-2C73422EF66C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cdc7663a-08f0-4737-9e8c-148ce897a09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EF448F7-C79E-45E8-8AA9-8FF513043486}"/>
</file>

<file path=customXml/itemProps4.xml><?xml version="1.0" encoding="utf-8"?>
<ds:datastoreItem xmlns:ds="http://schemas.openxmlformats.org/officeDocument/2006/customXml" ds:itemID="{9FA6E1ED-2AAC-4D50-ABC8-CA90986249F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7A905813-3D36-4303-A0F7-B342BA926A1A}"/>
</file>

<file path=customXml/itemProps6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7.xml><?xml version="1.0" encoding="utf-8"?>
<ds:datastoreItem xmlns:ds="http://schemas.openxmlformats.org/officeDocument/2006/customXml" ds:itemID="{CD1952EA-1424-408B-A726-074BE8D5EBC8}"/>
</file>

<file path=customXml/itemProps8.xml><?xml version="1.0" encoding="utf-8"?>
<ds:datastoreItem xmlns:ds="http://schemas.openxmlformats.org/officeDocument/2006/customXml" ds:itemID="{86AA08B5-2533-4160-BD0A-6B573CE6E98B}"/>
</file>

<file path=customXml/itemProps9.xml><?xml version="1.0" encoding="utf-8"?>
<ds:datastoreItem xmlns:ds="http://schemas.openxmlformats.org/officeDocument/2006/customXml" ds:itemID="{7298727C-853A-4A97-875F-EBAEF49E44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Schaeffer Cabrera, Maria Jose</cp:lastModifiedBy>
  <cp:revision/>
  <cp:lastPrinted>2018-07-05T22:28:22Z</cp:lastPrinted>
  <dcterms:created xsi:type="dcterms:W3CDTF">2017-06-06T20:33:26Z</dcterms:created>
  <dcterms:modified xsi:type="dcterms:W3CDTF">2018-11-14T00:44:46Z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28;#Honduras|0dd9f989-602d-4742-8212-5c1b8b0b74d5</vt:lpwstr>
  </property>
  <property fmtid="{D5CDD505-2E9C-101B-9397-08002B2CF9AE}" pid="7" name="_dlc_DocIdItemGuid">
    <vt:lpwstr>cdda1a3c-7720-4ad3-8af1-13d571f4b1eb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101;#PUBLIC EXPENDITURE MANAGEMENT|b56c0fa9-229d-468b-ab4e-704b161960d9</vt:lpwstr>
  </property>
  <property fmtid="{D5CDD505-2E9C-101B-9397-08002B2CF9AE}" pid="14" name="Fund IDB">
    <vt:lpwstr>97;#CTY|480c4b50-1d26-4981-a192-620d20903d26</vt:lpwstr>
  </property>
  <property fmtid="{D5CDD505-2E9C-101B-9397-08002B2CF9AE}" pid="15" name="Sector IDB">
    <vt:lpwstr>57;#REFORM / MODERNIZATION OF THE STATE|c8fda4a7-691a-4c65-b227-9825197b5cd2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Disclosure Activity">
    <vt:lpwstr>Electronic Links</vt:lpwstr>
  </property>
  <property fmtid="{D5CDD505-2E9C-101B-9397-08002B2CF9AE}" pid="18" name="ContentTypeId">
    <vt:lpwstr>0x0101001A458A224826124E8B45B1D613300CFC0092702DE7F59B164FB3EF994B7760FBEB</vt:lpwstr>
  </property>
</Properties>
</file>