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RIESR\Documents\SAS Working files\Procurement\"/>
    </mc:Choice>
  </mc:AlternateContent>
  <bookViews>
    <workbookView xWindow="0" yWindow="0" windowWidth="19965" windowHeight="7965" activeTab="3"/>
  </bookViews>
  <sheets>
    <sheet name="Project Structure" sheetId="3" r:id="rId1"/>
    <sheet name="Procurement Plan-Loan" sheetId="2" r:id="rId2"/>
    <sheet name="Procurement Plan-Grant" sheetId="4" r:id="rId3"/>
    <sheet name="Detailed PP - Loan" sheetId="1" r:id="rId4"/>
    <sheet name="Detailed PP - Grant" sheetId="5" r:id="rId5"/>
  </sheets>
  <definedNames>
    <definedName name="_xlnm._FilterDatabase" localSheetId="4" hidden="1">'Detailed PP - Grant'!$A$1:$AK$9</definedName>
    <definedName name="_xlnm._FilterDatabase" localSheetId="3" hidden="1">'Detailed PP - Loan'!$A$1:$AK$13</definedName>
    <definedName name="QCNI" localSheetId="4">'Detailed PP - Grant'!#REF!</definedName>
    <definedName name="QCNI">'Detailed PP - Loan'!#REF!</definedName>
  </definedNames>
  <calcPr calcId="171027"/>
</workbook>
</file>

<file path=xl/calcChain.xml><?xml version="1.0" encoding="utf-8"?>
<calcChain xmlns="http://schemas.openxmlformats.org/spreadsheetml/2006/main">
  <c r="D25" i="4" l="1"/>
  <c r="D26" i="4" s="1"/>
  <c r="D24" i="4"/>
  <c r="D16" i="4"/>
  <c r="D11" i="4"/>
  <c r="B26" i="4" l="1"/>
  <c r="B20" i="4"/>
  <c r="C19" i="4"/>
  <c r="D19" i="4" s="1"/>
  <c r="C18" i="4"/>
  <c r="D18" i="4" s="1"/>
  <c r="C17" i="4"/>
  <c r="D17" i="4" s="1"/>
  <c r="C15" i="4"/>
  <c r="D15" i="4" s="1"/>
  <c r="C14" i="4"/>
  <c r="D14" i="4" s="1"/>
  <c r="C13" i="4"/>
  <c r="D13" i="4" s="1"/>
  <c r="C12" i="4"/>
  <c r="D12" i="4" s="1"/>
  <c r="C25" i="2"/>
  <c r="D25" i="2" s="1"/>
  <c r="C26" i="2"/>
  <c r="D26" i="2" s="1"/>
  <c r="C27" i="2"/>
  <c r="D27" i="2" s="1"/>
  <c r="C24" i="2"/>
  <c r="D24" i="2" s="1"/>
  <c r="D28" i="2" s="1"/>
  <c r="B28" i="2"/>
  <c r="C12" i="2"/>
  <c r="D12" i="2" s="1"/>
  <c r="C13" i="2"/>
  <c r="D13" i="2" s="1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11" i="2"/>
  <c r="D11" i="2" s="1"/>
  <c r="B20" i="2"/>
  <c r="D20" i="2" l="1"/>
  <c r="D20" i="4"/>
  <c r="C26" i="4"/>
  <c r="C20" i="4"/>
  <c r="C28" i="2"/>
  <c r="C20" i="2"/>
</calcChain>
</file>

<file path=xl/sharedStrings.xml><?xml version="1.0" encoding="utf-8"?>
<sst xmlns="http://schemas.openxmlformats.org/spreadsheetml/2006/main" count="809" uniqueCount="233">
  <si>
    <t>3CV</t>
  </si>
  <si>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</si>
  <si>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</si>
  <si>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</si>
  <si>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</si>
  <si>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</si>
  <si>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</si>
  <si>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</si>
  <si>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</si>
  <si>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TRAINING</t>
  </si>
  <si>
    <t>TRANSFERS</t>
  </si>
  <si>
    <t>Activity:</t>
  </si>
  <si>
    <t>Transfer Purpose:</t>
  </si>
  <si>
    <t>Additional Information:</t>
  </si>
  <si>
    <t>Procurement Method
(Select one of the options):</t>
  </si>
  <si>
    <t>Lots Quantity:</t>
  </si>
  <si>
    <t>Process Number:</t>
  </si>
  <si>
    <t>Associated Component:</t>
  </si>
  <si>
    <t>Estimated Number of Consultants:</t>
  </si>
  <si>
    <t>Contract Signature</t>
  </si>
  <si>
    <t>Specific Procurement notice</t>
  </si>
  <si>
    <t>Dates</t>
  </si>
  <si>
    <t>Bidding Documents</t>
  </si>
  <si>
    <t>No Objection to TOR's</t>
  </si>
  <si>
    <t>Annual Training Plan (ATP)</t>
  </si>
  <si>
    <t>End of Activity</t>
  </si>
  <si>
    <t>Transfer Date</t>
  </si>
  <si>
    <t>Estimated Number of Transfers:</t>
  </si>
  <si>
    <t>Cancelled</t>
  </si>
  <si>
    <t>Contract Concluded</t>
  </si>
  <si>
    <t>Contract in Execution</t>
  </si>
  <si>
    <t>Contract Terminated</t>
  </si>
  <si>
    <t>Null and Void</t>
  </si>
  <si>
    <t>Ongoing</t>
  </si>
  <si>
    <t>Planned</t>
  </si>
  <si>
    <t>Rejection of all Bids</t>
  </si>
  <si>
    <t>Re-Tendering</t>
  </si>
  <si>
    <t>Direct Contracting</t>
  </si>
  <si>
    <t>International Competitive Bidding</t>
  </si>
  <si>
    <t>National Competitive Bidding</t>
  </si>
  <si>
    <t>Prequalification</t>
  </si>
  <si>
    <t>Shopping</t>
  </si>
  <si>
    <t>Quality and Cost Based Selection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</si>
  <si>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</si>
  <si>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</si>
  <si>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</si>
  <si>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</si>
  <si>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</si>
  <si>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</si>
  <si>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</si>
  <si>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</si>
  <si>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</si>
  <si>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</si>
  <si>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</si>
  <si>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</si>
  <si>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Lump-Sum + Reimbursable Expenses</t>
  </si>
  <si>
    <t>Time-Based</t>
  </si>
  <si>
    <t>Individual Consultants</t>
  </si>
  <si>
    <t>Procurement of Textbooks and Reading Materials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</si>
  <si>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</si>
  <si>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</si>
  <si>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</si>
  <si>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</si>
  <si>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</si>
  <si>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</si>
  <si>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</si>
  <si>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</si>
  <si>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</si>
  <si>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</si>
  <si>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</si>
  <si>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</si>
  <si>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</si>
  <si>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</si>
  <si>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</si>
  <si>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</si>
  <si>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</si>
  <si>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</si>
  <si>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t>YES / NO?</t>
  </si>
  <si>
    <t>Component 1</t>
  </si>
  <si>
    <t>Component 2</t>
  </si>
  <si>
    <t>Component 3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</si>
  <si>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</si>
  <si>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</si>
  <si>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</si>
  <si>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</si>
  <si>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</si>
  <si>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</si>
  <si>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</si>
  <si>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3. Amounts by Investment Category</t>
  </si>
  <si>
    <t>Investment Category</t>
  </si>
  <si>
    <t>Amount Financed by the Bank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</si>
  <si>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</si>
  <si>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</si>
  <si>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</si>
  <si>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</si>
  <si>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</si>
  <si>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</si>
  <si>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</si>
  <si>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4. Components</t>
  </si>
  <si>
    <t>Project Components</t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</si>
  <si>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</si>
  <si>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</si>
  <si>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</si>
  <si>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</si>
  <si>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</si>
  <si>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</si>
  <si>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 IDB %:</t>
  </si>
  <si>
    <t>Limited Competitive Bidding</t>
  </si>
  <si>
    <t>Estimated Amount</t>
  </si>
  <si>
    <t>Two-envelope International Competitive Bidding</t>
  </si>
  <si>
    <t>International Competitive Bidding by Lots</t>
  </si>
  <si>
    <t>Least cost Selection</t>
  </si>
  <si>
    <t>PCJ</t>
  </si>
  <si>
    <t xml:space="preserve">Component 1 - Retrofitting HEPA Government Facilities </t>
  </si>
  <si>
    <t xml:space="preserve">Component 2 - Urban Traffic Management System </t>
  </si>
  <si>
    <t xml:space="preserve">Component 3 - Support to MSET Electricity &amp; Energy Planning </t>
  </si>
  <si>
    <t xml:space="preserve">Other Activities &amp; Expenses </t>
  </si>
  <si>
    <t xml:space="preserve">Component 1 - Retrofitting of HEPA Government Facilities </t>
  </si>
  <si>
    <t xml:space="preserve">Component 2 - Implementation of an Urban Traffic Management System </t>
  </si>
  <si>
    <t xml:space="preserve">Component 3 - Support to Electricity Planning </t>
  </si>
  <si>
    <t xml:space="preserve">Component 4 - Other Activities &amp; Costs </t>
  </si>
  <si>
    <t>December 18, 2017</t>
  </si>
  <si>
    <t>Version:</t>
  </si>
  <si>
    <t>Ver 1 - December 18, 2017</t>
  </si>
  <si>
    <t>Amount Financed by the EU-CIF</t>
  </si>
  <si>
    <t xml:space="preserve">Amount Financed by Counterpart </t>
  </si>
  <si>
    <t>Total Amount Financed by Grant</t>
  </si>
  <si>
    <t xml:space="preserve">Component 2 - Support to Electricity Planning </t>
  </si>
  <si>
    <t>Amount Financed by the JICA</t>
  </si>
  <si>
    <t xml:space="preserve">Total Amount Financed by Loan </t>
  </si>
  <si>
    <t>UTMS Implementation</t>
  </si>
  <si>
    <t>Other Activities &amp; Cost</t>
  </si>
  <si>
    <t xml:space="preserve">Supply of Lift Truck </t>
  </si>
  <si>
    <t>IT Software for Coordination of IRP</t>
  </si>
  <si>
    <t xml:space="preserve">Programme Vehicle </t>
  </si>
  <si>
    <t xml:space="preserve">Office Supplies &amp; Software Tools </t>
  </si>
  <si>
    <t>Communications &amp; Awareness</t>
  </si>
  <si>
    <t>Investment Grade Audits on 7 Hospitals</t>
  </si>
  <si>
    <t xml:space="preserve">Engineering Consulting Services - Design &amp; Supervision - EE &amp; RE Measures </t>
  </si>
  <si>
    <t xml:space="preserve">Environmental Plan- Mercury Handling &amp; Disposal </t>
  </si>
  <si>
    <t xml:space="preserve">Programme Monitoring &amp; Evaluation </t>
  </si>
  <si>
    <t>Technical Study to Support the IRP</t>
  </si>
  <si>
    <t>Diagnostic Study for IT Platform within MSET</t>
  </si>
  <si>
    <t>Financial Auditing Nos. 1, 2 &amp; 3</t>
  </si>
  <si>
    <t>Financial Auditing Nos. 4, 5 &amp; 6</t>
  </si>
  <si>
    <t>Internal Control &amp; Technical Study</t>
  </si>
  <si>
    <t xml:space="preserve">Lighting Audit Review &amp; Update </t>
  </si>
  <si>
    <t>Amount, in US$:</t>
  </si>
  <si>
    <t>Amount IDB %:</t>
  </si>
  <si>
    <t>Amount JICA %:</t>
  </si>
  <si>
    <t xml:space="preserve">Expert to Support MSET IRP - Project Manager, IRP </t>
  </si>
  <si>
    <t>Expert to Support MSET IRP - Transmission &amp; Distribution Expert</t>
  </si>
  <si>
    <t>Expert to Support MSET IRP - Generation Technology &amp; Production Cost Expert</t>
  </si>
  <si>
    <t>Expert to Support MSET IRP - Load forecasting &amp; DSM Expert</t>
  </si>
  <si>
    <t xml:space="preserve">Expert to Support MSET IRP - Energy Resource Development &amp; EIA Specialist </t>
  </si>
  <si>
    <t xml:space="preserve">PEU Staff - Programme Manager </t>
  </si>
  <si>
    <t>PEU Staff - Financial Specialist</t>
  </si>
  <si>
    <t xml:space="preserve">PEU Staff - Procurement Specialist </t>
  </si>
  <si>
    <t>PEU Staff - Project Engineer</t>
  </si>
  <si>
    <t>PEU Staff - Project Officer</t>
  </si>
  <si>
    <t xml:space="preserve">PEU Staff - Quantity Surveyor </t>
  </si>
  <si>
    <t xml:space="preserve">PEU Staff - Admin Assistant </t>
  </si>
  <si>
    <t xml:space="preserve">PEU Staff - Environmental Specialist </t>
  </si>
  <si>
    <t xml:space="preserve">PEU Staff - M&amp;E Specialist </t>
  </si>
  <si>
    <t xml:space="preserve">PEU Staff - Electrician </t>
  </si>
  <si>
    <t xml:space="preserve">Midterm Evaluation </t>
  </si>
  <si>
    <t xml:space="preserve">Final Evaluation </t>
  </si>
  <si>
    <t>Training for Facilities Managers/Operators on EE &amp; RE O&amp;M</t>
  </si>
  <si>
    <t>Institutional Capacity Building for MSET</t>
  </si>
  <si>
    <t xml:space="preserve">Goods </t>
  </si>
  <si>
    <t xml:space="preserve">Non Consultancy </t>
  </si>
  <si>
    <t xml:space="preserve">Consultancy </t>
  </si>
  <si>
    <t xml:space="preserve">Individual Consultancy </t>
  </si>
  <si>
    <t xml:space="preserve">Training </t>
  </si>
  <si>
    <t>Process Number Key</t>
  </si>
  <si>
    <t>1.1.1</t>
  </si>
  <si>
    <t>1.1.2</t>
  </si>
  <si>
    <t>1.1.3</t>
  </si>
  <si>
    <t>1.1.4</t>
  </si>
  <si>
    <t>2.1.1</t>
  </si>
  <si>
    <t>2.2.1</t>
  </si>
  <si>
    <t>1.2.1</t>
  </si>
  <si>
    <t>3.2.1</t>
  </si>
  <si>
    <t>4.2.1</t>
  </si>
  <si>
    <t>4.2.2</t>
  </si>
  <si>
    <t>1.4.1</t>
  </si>
  <si>
    <t>1.4.2</t>
  </si>
  <si>
    <t>1.4.3</t>
  </si>
  <si>
    <t>1.4.4</t>
  </si>
  <si>
    <t>1.4.5</t>
  </si>
  <si>
    <t>3.4.1</t>
  </si>
  <si>
    <t>3.4.2</t>
  </si>
  <si>
    <t>4.4.1</t>
  </si>
  <si>
    <t>4.4.2</t>
  </si>
  <si>
    <t>4.4.3</t>
  </si>
  <si>
    <t>4.4.4</t>
  </si>
  <si>
    <t>3.5.1</t>
  </si>
  <si>
    <t>3.5.2</t>
  </si>
  <si>
    <t>3.5.3</t>
  </si>
  <si>
    <t>3.5.4</t>
  </si>
  <si>
    <t>3.5.5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</si>
  <si>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</si>
  <si>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</si>
  <si>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</si>
  <si>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</si>
  <si>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</si>
  <si>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</si>
  <si>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</si>
  <si>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</si>
  <si>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</si>
  <si>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</si>
  <si>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</si>
  <si>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</si>
  <si>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1.6.1</t>
  </si>
  <si>
    <t>3.6.1</t>
  </si>
  <si>
    <t>Deep Retrofit Package 1A - Marcus Garvey High School</t>
  </si>
  <si>
    <t>Deep Retrofit Package 1B - Ebony Heart Trust</t>
  </si>
  <si>
    <t>Deep Retrofit Package 1C - Falmouth, Mandeville, Cornwall Regional &amp; Kingston Public/VJ Hospitals</t>
  </si>
  <si>
    <t xml:space="preserve">Deep Retrofit Package 2 - 17 Facilities </t>
  </si>
  <si>
    <t xml:space="preserve">Lighting Retrofits - 50 Facilities </t>
  </si>
  <si>
    <t>Deep Retrofit - 7 Hospitals (EU-CIF)</t>
  </si>
  <si>
    <t>Amount EU-CIF %:</t>
  </si>
  <si>
    <t>Technical Study No. 1 to Support the IRP</t>
  </si>
  <si>
    <t>Technical Study No. 2 to Support the IRP</t>
  </si>
  <si>
    <t>1.4.1/EU</t>
  </si>
  <si>
    <t>2.4.1/EU</t>
  </si>
  <si>
    <t>2.4.2/EU</t>
  </si>
  <si>
    <t>1.1.1/EU</t>
  </si>
  <si>
    <t>Associated Component</t>
  </si>
  <si>
    <t>ENERGY MANAGEMENT &amp; EFFICIENCY PROGRAMME - INITIAL PROCUREMENT PLAN</t>
  </si>
  <si>
    <t xml:space="preserve">Pending </t>
  </si>
  <si>
    <t>In Process</t>
  </si>
  <si>
    <t>Awarded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</si>
</sst>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USD]\ #,##0.00"/>
    <numFmt numFmtId="165" formatCode="[$-409]mmm\-yy;@"/>
    <numFmt numFmtId="166" formatCode="[$-409]d\-mmm\-yy;@"/>
    <numFmt numFmtId="167" formatCode="[$-1009]d\-mmm\-yy;@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9" fontId="30" fillId="0" borderId="0" applyFont="0" applyFill="0" applyBorder="0" applyAlignment="0" applyProtection="0"/>
  </cellStyleXfs>
  <cellXfs count="154">
    <xf numFmtId="0" fontId="0" fillId="0" borderId="0" xfId="0"/>
    <xf numFmtId="0" fontId="20" fillId="0" borderId="32" xfId="38" applyFont="1" applyFill="1" applyBorder="1" applyAlignment="1">
      <alignment vertical="center" wrapText="1"/>
    </xf>
    <xf numFmtId="0" fontId="1" fillId="0" borderId="0" xfId="1"/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1" fillId="0" borderId="0" xfId="1"/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" fillId="0" borderId="0" xfId="1"/>
    <xf numFmtId="0" fontId="20" fillId="0" borderId="10" xfId="1" applyFont="1" applyFill="1" applyBorder="1" applyAlignment="1">
      <alignment vertical="center" wrapText="1"/>
    </xf>
    <xf numFmtId="0" fontId="20" fillId="0" borderId="26" xfId="1" applyFont="1" applyFill="1" applyBorder="1" applyAlignment="1">
      <alignment horizontal="left" vertical="center" wrapText="1"/>
    </xf>
    <xf numFmtId="0" fontId="27" fillId="24" borderId="11" xfId="119" applyFont="1" applyFill="1" applyBorder="1" applyAlignment="1">
      <alignment horizontal="center" vertical="center"/>
    </xf>
    <xf numFmtId="0" fontId="27" fillId="24" borderId="12" xfId="119" applyFont="1" applyFill="1" applyBorder="1" applyAlignment="1">
      <alignment horizontal="center" vertical="center"/>
    </xf>
    <xf numFmtId="0" fontId="27" fillId="24" borderId="13" xfId="119" applyFont="1" applyFill="1" applyBorder="1" applyAlignment="1">
      <alignment horizontal="center" vertical="center" wrapText="1"/>
    </xf>
    <xf numFmtId="0" fontId="28" fillId="24" borderId="23" xfId="119" applyFont="1" applyFill="1" applyBorder="1" applyAlignment="1">
      <alignment horizontal="center" vertical="center"/>
    </xf>
    <xf numFmtId="0" fontId="28" fillId="24" borderId="24" xfId="119" applyFont="1" applyFill="1" applyBorder="1" applyAlignment="1">
      <alignment horizontal="center" vertical="center"/>
    </xf>
    <xf numFmtId="0" fontId="20" fillId="0" borderId="14" xfId="119" applyFont="1" applyBorder="1" applyAlignment="1">
      <alignment vertical="center"/>
    </xf>
    <xf numFmtId="0" fontId="20" fillId="0" borderId="16" xfId="119" applyFont="1" applyBorder="1" applyAlignment="1">
      <alignment vertical="center"/>
    </xf>
    <xf numFmtId="0" fontId="29" fillId="0" borderId="18" xfId="1" applyFont="1" applyFill="1" applyBorder="1" applyAlignment="1">
      <alignment horizontal="left" vertical="center" wrapText="1"/>
    </xf>
    <xf numFmtId="0" fontId="29" fillId="0" borderId="34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Fill="1" applyBorder="1" applyAlignment="1" applyProtection="1"/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0" fillId="0" borderId="17" xfId="1" applyFont="1" applyBorder="1" applyAlignment="1" applyProtection="1"/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0" fillId="0" borderId="0" xfId="1" applyFont="1" applyBorder="1"/>
    <xf numFmtId="0" fontId="20" fillId="0" borderId="0" xfId="1" applyFont="1" applyFill="1" applyBorder="1" applyAlignment="1">
      <alignment vertical="center" wrapText="1"/>
    </xf>
    <xf numFmtId="0" fontId="30" fillId="0" borderId="0" xfId="0" applyFont="1" applyBorder="1"/>
    <xf numFmtId="0" fontId="0" fillId="0" borderId="0" xfId="0" applyAlignment="1">
      <alignment horizontal="center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165" fontId="20" fillId="0" borderId="15" xfId="1" applyNumberFormat="1" applyFont="1" applyFill="1" applyBorder="1" applyAlignment="1">
      <alignment horizontal="left" vertical="center" wrapText="1"/>
    </xf>
    <xf numFmtId="0" fontId="21" fillId="24" borderId="14" xfId="119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164" fontId="20" fillId="0" borderId="36" xfId="1" applyNumberFormat="1" applyFont="1" applyFill="1" applyBorder="1" applyAlignment="1">
      <alignment horizontal="right" vertical="center" wrapText="1"/>
    </xf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0" fillId="0" borderId="14" xfId="0" applyNumberFormat="1" applyBorder="1"/>
    <xf numFmtId="0" fontId="20" fillId="0" borderId="17" xfId="119" applyFont="1" applyBorder="1" applyAlignment="1" applyProtection="1"/>
    <xf numFmtId="164" fontId="21" fillId="24" borderId="16" xfId="1" applyNumberFormat="1" applyFont="1" applyFill="1" applyBorder="1" applyAlignment="1">
      <alignment horizontal="right" vertical="center" wrapText="1"/>
    </xf>
    <xf numFmtId="0" fontId="21" fillId="24" borderId="36" xfId="119" applyFont="1" applyFill="1" applyBorder="1" applyAlignment="1">
      <alignment horizontal="center" vertical="center" wrapText="1"/>
    </xf>
    <xf numFmtId="0" fontId="20" fillId="0" borderId="36" xfId="38" applyFont="1" applyFill="1" applyBorder="1" applyAlignment="1">
      <alignment wrapText="1"/>
    </xf>
    <xf numFmtId="9" fontId="20" fillId="0" borderId="10" xfId="131" applyFont="1" applyFill="1" applyBorder="1" applyAlignment="1">
      <alignment vertical="center" wrapText="1"/>
    </xf>
    <xf numFmtId="9" fontId="20" fillId="0" borderId="15" xfId="131" applyFont="1" applyFill="1" applyBorder="1" applyAlignment="1">
      <alignment vertical="center" wrapText="1"/>
    </xf>
    <xf numFmtId="166" fontId="20" fillId="0" borderId="36" xfId="38" applyNumberFormat="1" applyFont="1" applyFill="1" applyBorder="1" applyAlignment="1">
      <alignment horizontal="right" wrapText="1"/>
    </xf>
    <xf numFmtId="166" fontId="20" fillId="0" borderId="15" xfId="38" applyNumberFormat="1" applyFont="1" applyFill="1" applyBorder="1" applyAlignment="1">
      <alignment horizontal="right" wrapText="1"/>
    </xf>
    <xf numFmtId="3" fontId="20" fillId="0" borderId="36" xfId="38" applyNumberFormat="1" applyFont="1" applyFill="1" applyBorder="1" applyAlignment="1">
      <alignment wrapText="1"/>
    </xf>
    <xf numFmtId="3" fontId="20" fillId="0" borderId="10" xfId="38" applyNumberFormat="1" applyFont="1" applyFill="1" applyBorder="1" applyAlignment="1">
      <alignment vertical="center" wrapText="1"/>
    </xf>
    <xf numFmtId="3" fontId="20" fillId="0" borderId="15" xfId="38" applyNumberFormat="1" applyFont="1" applyFill="1" applyBorder="1" applyAlignment="1">
      <alignment vertical="center" wrapText="1"/>
    </xf>
    <xf numFmtId="0" fontId="20" fillId="0" borderId="41" xfId="38" applyFont="1" applyFill="1" applyBorder="1" applyAlignment="1">
      <alignment wrapText="1"/>
    </xf>
    <xf numFmtId="3" fontId="20" fillId="0" borderId="41" xfId="38" applyNumberFormat="1" applyFont="1" applyFill="1" applyBorder="1" applyAlignment="1">
      <alignment wrapText="1"/>
    </xf>
    <xf numFmtId="9" fontId="20" fillId="0" borderId="41" xfId="131" applyFont="1" applyFill="1" applyBorder="1" applyAlignment="1">
      <alignment vertical="center" wrapText="1"/>
    </xf>
    <xf numFmtId="0" fontId="20" fillId="0" borderId="40" xfId="38" applyFont="1" applyFill="1" applyBorder="1" applyAlignment="1">
      <alignment wrapText="1"/>
    </xf>
    <xf numFmtId="3" fontId="20" fillId="0" borderId="40" xfId="38" applyNumberFormat="1" applyFont="1" applyFill="1" applyBorder="1" applyAlignment="1">
      <alignment wrapText="1"/>
    </xf>
    <xf numFmtId="9" fontId="20" fillId="0" borderId="40" xfId="131" applyFont="1" applyFill="1" applyBorder="1" applyAlignment="1">
      <alignment vertical="center" wrapText="1"/>
    </xf>
    <xf numFmtId="0" fontId="20" fillId="0" borderId="42" xfId="38" applyFont="1" applyFill="1" applyBorder="1" applyAlignment="1">
      <alignment vertical="center" wrapText="1"/>
    </xf>
    <xf numFmtId="0" fontId="20" fillId="0" borderId="41" xfId="38" applyFont="1" applyFill="1" applyBorder="1" applyAlignment="1">
      <alignment vertical="center" wrapText="1"/>
    </xf>
    <xf numFmtId="0" fontId="20" fillId="0" borderId="43" xfId="38" applyFont="1" applyFill="1" applyBorder="1" applyAlignment="1">
      <alignment vertical="center" wrapText="1"/>
    </xf>
    <xf numFmtId="0" fontId="20" fillId="0" borderId="44" xfId="38" applyFont="1" applyFill="1" applyBorder="1" applyAlignment="1">
      <alignment vertical="center" wrapText="1"/>
    </xf>
    <xf numFmtId="3" fontId="20" fillId="0" borderId="45" xfId="38" applyNumberFormat="1" applyFont="1" applyFill="1" applyBorder="1" applyAlignment="1">
      <alignment wrapText="1"/>
    </xf>
    <xf numFmtId="0" fontId="20" fillId="0" borderId="40" xfId="38" applyFont="1" applyFill="1" applyBorder="1" applyAlignment="1">
      <alignment vertical="center" wrapText="1"/>
    </xf>
    <xf numFmtId="0" fontId="20" fillId="0" borderId="50" xfId="38" applyFont="1" applyFill="1" applyBorder="1" applyAlignment="1">
      <alignment vertical="center" wrapText="1"/>
    </xf>
    <xf numFmtId="0" fontId="20" fillId="0" borderId="47" xfId="1" applyFont="1" applyFill="1" applyBorder="1" applyAlignment="1">
      <alignment horizontal="left" vertical="center" wrapText="1"/>
    </xf>
    <xf numFmtId="0" fontId="33" fillId="0" borderId="41" xfId="0" applyFont="1" applyBorder="1" applyAlignment="1"/>
    <xf numFmtId="3" fontId="20" fillId="0" borderId="41" xfId="38" applyNumberFormat="1" applyFont="1" applyFill="1" applyBorder="1" applyAlignment="1">
      <alignment vertical="center" wrapText="1"/>
    </xf>
    <xf numFmtId="3" fontId="20" fillId="0" borderId="40" xfId="38" applyNumberFormat="1" applyFont="1" applyFill="1" applyBorder="1" applyAlignment="1">
      <alignment vertical="center" wrapText="1"/>
    </xf>
    <xf numFmtId="166" fontId="20" fillId="0" borderId="41" xfId="38" applyNumberFormat="1" applyFont="1" applyFill="1" applyBorder="1" applyAlignment="1">
      <alignment horizontal="right" wrapText="1"/>
    </xf>
    <xf numFmtId="166" fontId="20" fillId="0" borderId="40" xfId="38" applyNumberFormat="1" applyFont="1" applyFill="1" applyBorder="1" applyAlignment="1">
      <alignment horizontal="right" wrapText="1"/>
    </xf>
    <xf numFmtId="0" fontId="32" fillId="0" borderId="0" xfId="0" applyFont="1"/>
    <xf numFmtId="0" fontId="0" fillId="0" borderId="0" xfId="0" applyFill="1"/>
    <xf numFmtId="0" fontId="20" fillId="0" borderId="53" xfId="38" applyFont="1" applyFill="1" applyBorder="1" applyAlignment="1">
      <alignment vertical="center" wrapText="1"/>
    </xf>
    <xf numFmtId="0" fontId="20" fillId="0" borderId="45" xfId="38" applyFont="1" applyFill="1" applyBorder="1" applyAlignment="1">
      <alignment wrapText="1"/>
    </xf>
    <xf numFmtId="0" fontId="20" fillId="0" borderId="45" xfId="38" applyFont="1" applyFill="1" applyBorder="1" applyAlignment="1">
      <alignment vertical="center" wrapText="1"/>
    </xf>
    <xf numFmtId="9" fontId="20" fillId="0" borderId="45" xfId="131" applyFont="1" applyFill="1" applyBorder="1" applyAlignment="1">
      <alignment vertical="center" wrapText="1"/>
    </xf>
    <xf numFmtId="166" fontId="20" fillId="0" borderId="45" xfId="38" applyNumberFormat="1" applyFont="1" applyFill="1" applyBorder="1" applyAlignment="1">
      <alignment horizontal="right" wrapText="1"/>
    </xf>
    <xf numFmtId="0" fontId="20" fillId="0" borderId="54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2" fillId="0" borderId="0" xfId="38" applyFill="1"/>
    <xf numFmtId="0" fontId="20" fillId="0" borderId="18" xfId="38" applyFont="1" applyFill="1" applyBorder="1" applyAlignment="1">
      <alignment wrapText="1"/>
    </xf>
    <xf numFmtId="0" fontId="20" fillId="0" borderId="40" xfId="38" applyFont="1" applyFill="1" applyBorder="1" applyAlignment="1">
      <alignment horizontal="center" wrapText="1"/>
    </xf>
    <xf numFmtId="9" fontId="20" fillId="0" borderId="40" xfId="131" applyFont="1" applyFill="1" applyBorder="1" applyAlignment="1">
      <alignment wrapText="1"/>
    </xf>
    <xf numFmtId="0" fontId="20" fillId="0" borderId="16" xfId="38" applyFont="1" applyFill="1" applyBorder="1" applyAlignment="1">
      <alignment wrapText="1"/>
    </xf>
    <xf numFmtId="0" fontId="2" fillId="0" borderId="0" xfId="38" applyAlignment="1"/>
    <xf numFmtId="0" fontId="20" fillId="0" borderId="0" xfId="1" applyFont="1" applyFill="1" applyBorder="1" applyAlignment="1">
      <alignment wrapText="1"/>
    </xf>
    <xf numFmtId="0" fontId="0" fillId="0" borderId="0" xfId="0" applyAlignment="1"/>
    <xf numFmtId="0" fontId="20" fillId="0" borderId="0" xfId="1" applyFont="1" applyFill="1" applyBorder="1"/>
    <xf numFmtId="0" fontId="1" fillId="0" borderId="0" xfId="1" applyFill="1"/>
    <xf numFmtId="167" fontId="0" fillId="0" borderId="45" xfId="0" applyNumberFormat="1" applyFill="1" applyBorder="1" applyAlignment="1">
      <alignment horizontal="right"/>
    </xf>
    <xf numFmtId="167" fontId="0" fillId="0" borderId="41" xfId="0" applyNumberFormat="1" applyBorder="1" applyAlignment="1">
      <alignment horizontal="right"/>
    </xf>
    <xf numFmtId="0" fontId="20" fillId="0" borderId="55" xfId="38" applyFont="1" applyFill="1" applyBorder="1" applyAlignment="1">
      <alignment vertical="center" wrapText="1"/>
    </xf>
    <xf numFmtId="0" fontId="20" fillId="0" borderId="48" xfId="38" applyFont="1" applyFill="1" applyBorder="1" applyAlignment="1">
      <alignment wrapText="1"/>
    </xf>
    <xf numFmtId="0" fontId="20" fillId="0" borderId="48" xfId="38" applyFont="1" applyFill="1" applyBorder="1" applyAlignment="1">
      <alignment vertical="center" wrapText="1"/>
    </xf>
    <xf numFmtId="3" fontId="20" fillId="0" borderId="48" xfId="38" applyNumberFormat="1" applyFont="1" applyFill="1" applyBorder="1" applyAlignment="1">
      <alignment vertical="center" wrapText="1"/>
    </xf>
    <xf numFmtId="9" fontId="20" fillId="0" borderId="48" xfId="131" applyFont="1" applyFill="1" applyBorder="1" applyAlignment="1">
      <alignment vertical="center" wrapText="1"/>
    </xf>
    <xf numFmtId="0" fontId="20" fillId="0" borderId="56" xfId="38" applyFont="1" applyFill="1" applyBorder="1" applyAlignment="1">
      <alignment vertical="center" wrapText="1"/>
    </xf>
    <xf numFmtId="0" fontId="23" fillId="0" borderId="21" xfId="1" applyFont="1" applyFill="1" applyBorder="1" applyAlignment="1">
      <alignment vertical="center" wrapText="1"/>
    </xf>
    <xf numFmtId="0" fontId="23" fillId="0" borderId="22" xfId="1" applyFont="1" applyFill="1" applyBorder="1" applyAlignment="1">
      <alignment vertical="center" wrapText="1"/>
    </xf>
    <xf numFmtId="0" fontId="20" fillId="0" borderId="28" xfId="1" applyFont="1" applyBorder="1" applyAlignment="1">
      <alignment horizontal="center" vertical="center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4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17" xfId="119" applyFont="1" applyBorder="1" applyAlignment="1">
      <alignment horizontal="center" vertical="center"/>
    </xf>
    <xf numFmtId="0" fontId="20" fillId="0" borderId="18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34" fillId="0" borderId="38" xfId="1" applyFont="1" applyFill="1" applyBorder="1" applyAlignment="1">
      <alignment horizontal="center" vertical="center" wrapText="1"/>
    </xf>
    <xf numFmtId="0" fontId="34" fillId="0" borderId="39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5" fontId="20" fillId="0" borderId="15" xfId="1" applyNumberFormat="1" applyFont="1" applyFill="1" applyBorder="1" applyAlignment="1">
      <alignment horizontal="center" vertical="center" wrapText="1"/>
    </xf>
    <xf numFmtId="165" fontId="20" fillId="0" borderId="16" xfId="1" applyNumberFormat="1" applyFont="1" applyFill="1" applyBorder="1" applyAlignment="1">
      <alignment horizontal="center" vertical="center" wrapText="1"/>
    </xf>
    <xf numFmtId="0" fontId="20" fillId="0" borderId="35" xfId="1" applyFont="1" applyFill="1" applyBorder="1" applyAlignment="1">
      <alignment horizontal="center" vertical="center" wrapText="1"/>
    </xf>
    <xf numFmtId="0" fontId="20" fillId="0" borderId="37" xfId="1" applyFont="1" applyFill="1" applyBorder="1" applyAlignment="1">
      <alignment horizontal="center" vertical="center" wrapText="1"/>
    </xf>
    <xf numFmtId="0" fontId="20" fillId="0" borderId="33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31" fillId="24" borderId="11" xfId="38" applyFont="1" applyFill="1" applyBorder="1" applyAlignment="1">
      <alignment horizontal="center" vertical="center" wrapText="1"/>
    </xf>
    <xf numFmtId="0" fontId="31" fillId="24" borderId="12" xfId="38" applyFont="1" applyFill="1" applyBorder="1" applyAlignment="1">
      <alignment horizontal="center" vertical="center" wrapText="1"/>
    </xf>
    <xf numFmtId="0" fontId="31" fillId="24" borderId="13" xfId="38" applyFont="1" applyFill="1" applyBorder="1" applyAlignment="1">
      <alignment horizontal="center" vertical="center" wrapText="1"/>
    </xf>
    <xf numFmtId="0" fontId="22" fillId="24" borderId="17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14" xfId="38" applyFont="1" applyFill="1" applyBorder="1" applyAlignment="1">
      <alignment horizontal="center" vertical="center" wrapText="1"/>
    </xf>
    <xf numFmtId="0" fontId="22" fillId="24" borderId="48" xfId="38" applyFont="1" applyFill="1" applyBorder="1" applyAlignment="1">
      <alignment horizontal="center" vertical="center" wrapText="1"/>
    </xf>
    <xf numFmtId="0" fontId="22" fillId="24" borderId="45" xfId="38" applyFont="1" applyFill="1" applyBorder="1" applyAlignment="1">
      <alignment horizontal="center" vertical="center" wrapText="1"/>
    </xf>
    <xf numFmtId="0" fontId="22" fillId="24" borderId="49" xfId="38" applyFont="1" applyFill="1" applyBorder="1" applyAlignment="1">
      <alignment horizontal="center" vertical="center" wrapText="1"/>
    </xf>
    <xf numFmtId="0" fontId="22" fillId="24" borderId="46" xfId="38" applyFont="1" applyFill="1" applyBorder="1" applyAlignment="1">
      <alignment horizontal="center" vertical="center" wrapText="1"/>
    </xf>
    <xf numFmtId="0" fontId="22" fillId="24" borderId="47" xfId="38" applyFont="1" applyFill="1" applyBorder="1" applyAlignment="1">
      <alignment horizontal="center" vertical="center" wrapText="1"/>
    </xf>
    <xf numFmtId="0" fontId="22" fillId="24" borderId="25" xfId="38" applyFont="1" applyFill="1" applyBorder="1" applyAlignment="1">
      <alignment horizontal="center" vertical="center" wrapText="1"/>
    </xf>
    <xf numFmtId="0" fontId="22" fillId="24" borderId="27" xfId="38" applyFont="1" applyFill="1" applyBorder="1" applyAlignment="1">
      <alignment horizontal="center" vertical="center"/>
    </xf>
    <xf numFmtId="0" fontId="22" fillId="24" borderId="46" xfId="38" applyFont="1" applyFill="1" applyBorder="1" applyAlignment="1">
      <alignment horizontal="center" vertical="center"/>
    </xf>
    <xf numFmtId="0" fontId="22" fillId="24" borderId="26" xfId="38" applyFont="1" applyFill="1" applyBorder="1" applyAlignment="1">
      <alignment horizontal="center" vertical="center"/>
    </xf>
    <xf numFmtId="0" fontId="34" fillId="0" borderId="57" xfId="1" applyFont="1" applyFill="1" applyBorder="1" applyAlignment="1">
      <alignment horizontal="center" vertical="center" wrapText="1"/>
    </xf>
    <xf numFmtId="0" fontId="34" fillId="0" borderId="58" xfId="1" applyFont="1" applyFill="1" applyBorder="1" applyAlignment="1">
      <alignment horizontal="center" vertical="center" wrapText="1"/>
    </xf>
    <xf numFmtId="0" fontId="31" fillId="24" borderId="51" xfId="38" applyFont="1" applyFill="1" applyBorder="1" applyAlignment="1">
      <alignment horizontal="center" vertical="center" wrapText="1"/>
    </xf>
    <xf numFmtId="0" fontId="31" fillId="24" borderId="52" xfId="38" applyFont="1" applyFill="1" applyBorder="1" applyAlignment="1">
      <alignment horizontal="center" vertical="center" wrapText="1"/>
    </xf>
    <xf numFmtId="0" fontId="31" fillId="24" borderId="31" xfId="38" applyFont="1" applyFill="1" applyBorder="1" applyAlignment="1">
      <alignment horizontal="center" vertical="center" wrapText="1"/>
    </xf>
  </cellXfs>
  <cellStyles count="132">
    <cellStyle name="20% - Accent1 2" xfId="2"/>
    <cellStyle name="20% - Accent1 3" xfId="44"/>
    <cellStyle name="20% - Accent1 4" xfId="45"/>
    <cellStyle name="20% - Accent2 2" xfId="3"/>
    <cellStyle name="20% - Accent2 3" xfId="46"/>
    <cellStyle name="20% - Accent2 4" xfId="47"/>
    <cellStyle name="20% - Accent3 2" xfId="4"/>
    <cellStyle name="20% - Accent3 3" xfId="48"/>
    <cellStyle name="20% - Accent3 4" xfId="49"/>
    <cellStyle name="20% - Accent4 2" xfId="5"/>
    <cellStyle name="20% - Accent4 3" xfId="50"/>
    <cellStyle name="20% - Accent4 4" xfId="51"/>
    <cellStyle name="20% - Accent5 2" xfId="6"/>
    <cellStyle name="20% - Accent5 3" xfId="52"/>
    <cellStyle name="20% - Accent5 4" xfId="53"/>
    <cellStyle name="20% - Accent6 2" xfId="7"/>
    <cellStyle name="20% - Accent6 3" xfId="54"/>
    <cellStyle name="20% - Accent6 4" xfId="55"/>
    <cellStyle name="40% - Accent1 2" xfId="8"/>
    <cellStyle name="40% - Accent1 3" xfId="56"/>
    <cellStyle name="40% - Accent1 4" xfId="57"/>
    <cellStyle name="40% - Accent2 2" xfId="9"/>
    <cellStyle name="40% - Accent2 3" xfId="58"/>
    <cellStyle name="40% - Accent2 4" xfId="59"/>
    <cellStyle name="40% - Accent3 2" xfId="10"/>
    <cellStyle name="40% - Accent3 3" xfId="60"/>
    <cellStyle name="40% - Accent3 4" xfId="61"/>
    <cellStyle name="40% - Accent4 2" xfId="11"/>
    <cellStyle name="40% - Accent4 3" xfId="62"/>
    <cellStyle name="40% - Accent4 4" xfId="63"/>
    <cellStyle name="40% - Accent5 2" xfId="12"/>
    <cellStyle name="40% - Accent5 3" xfId="64"/>
    <cellStyle name="40% - Accent5 4" xfId="65"/>
    <cellStyle name="40% - Accent6 2" xfId="13"/>
    <cellStyle name="40% - Accent6 3" xfId="66"/>
    <cellStyle name="40% - Accent6 4" xfId="67"/>
    <cellStyle name="60% - Accent1 2" xfId="14"/>
    <cellStyle name="60% - Accent1 3" xfId="68"/>
    <cellStyle name="60% - Accent1 4" xfId="69"/>
    <cellStyle name="60% - Accent2 2" xfId="15"/>
    <cellStyle name="60% - Accent2 3" xfId="70"/>
    <cellStyle name="60% - Accent2 4" xfId="71"/>
    <cellStyle name="60% - Accent3 2" xfId="16"/>
    <cellStyle name="60% - Accent3 3" xfId="72"/>
    <cellStyle name="60% - Accent3 4" xfId="73"/>
    <cellStyle name="60% - Accent4 2" xfId="17"/>
    <cellStyle name="60% - Accent4 3" xfId="74"/>
    <cellStyle name="60% - Accent4 4" xfId="75"/>
    <cellStyle name="60% - Accent5 2" xfId="18"/>
    <cellStyle name="60% - Accent5 3" xfId="76"/>
    <cellStyle name="60% - Accent5 4" xfId="77"/>
    <cellStyle name="60% - Accent6 2" xfId="19"/>
    <cellStyle name="60% - Accent6 3" xfId="78"/>
    <cellStyle name="60% - Accent6 4" xfId="79"/>
    <cellStyle name="Accent1 2" xfId="20"/>
    <cellStyle name="Accent1 3" xfId="80"/>
    <cellStyle name="Accent1 4" xfId="81"/>
    <cellStyle name="Accent2 2" xfId="21"/>
    <cellStyle name="Accent2 3" xfId="82"/>
    <cellStyle name="Accent2 4" xfId="83"/>
    <cellStyle name="Accent3 2" xfId="22"/>
    <cellStyle name="Accent3 3" xfId="84"/>
    <cellStyle name="Accent3 4" xfId="85"/>
    <cellStyle name="Accent4 2" xfId="23"/>
    <cellStyle name="Accent4 3" xfId="86"/>
    <cellStyle name="Accent4 4" xfId="87"/>
    <cellStyle name="Accent5 2" xfId="24"/>
    <cellStyle name="Accent5 3" xfId="88"/>
    <cellStyle name="Accent5 4" xfId="89"/>
    <cellStyle name="Accent6 2" xfId="25"/>
    <cellStyle name="Accent6 3" xfId="90"/>
    <cellStyle name="Accent6 4" xfId="91"/>
    <cellStyle name="Bad 2" xfId="26"/>
    <cellStyle name="Bad 3" xfId="92"/>
    <cellStyle name="Bad 4" xfId="93"/>
    <cellStyle name="Calculation 2" xfId="27"/>
    <cellStyle name="Calculation 3" xfId="94"/>
    <cellStyle name="Calculation 4" xfId="95"/>
    <cellStyle name="Check Cell 2" xfId="28"/>
    <cellStyle name="Check Cell 3" xfId="96"/>
    <cellStyle name="Check Cell 4" xfId="97"/>
    <cellStyle name="Explanatory Text 2" xfId="29"/>
    <cellStyle name="Explanatory Text 3" xfId="98"/>
    <cellStyle name="Explanatory Text 4" xfId="99"/>
    <cellStyle name="Good 2" xfId="30"/>
    <cellStyle name="Good 3" xfId="100"/>
    <cellStyle name="Good 4" xfId="101"/>
    <cellStyle name="Heading 1 2" xfId="31"/>
    <cellStyle name="Heading 1 3" xfId="102"/>
    <cellStyle name="Heading 1 4" xfId="103"/>
    <cellStyle name="Heading 2 2" xfId="32"/>
    <cellStyle name="Heading 2 3" xfId="104"/>
    <cellStyle name="Heading 2 4" xfId="105"/>
    <cellStyle name="Heading 3 2" xfId="33"/>
    <cellStyle name="Heading 3 3" xfId="106"/>
    <cellStyle name="Heading 3 4" xfId="107"/>
    <cellStyle name="Heading 4 2" xfId="34"/>
    <cellStyle name="Heading 4 3" xfId="108"/>
    <cellStyle name="Heading 4 4" xfId="109"/>
    <cellStyle name="Input 2" xfId="35"/>
    <cellStyle name="Input 3" xfId="110"/>
    <cellStyle name="Input 4" xfId="111"/>
    <cellStyle name="Linked Cell 2" xfId="36"/>
    <cellStyle name="Linked Cell 3" xfId="112"/>
    <cellStyle name="Linked Cell 4" xfId="113"/>
    <cellStyle name="Neutral 2" xfId="37"/>
    <cellStyle name="Neutral 3" xfId="114"/>
    <cellStyle name="Neutral 4" xfId="115"/>
    <cellStyle name="Normal" xfId="0" builtinId="0"/>
    <cellStyle name="Normal 2" xfId="38"/>
    <cellStyle name="Normal 2 2" xfId="116"/>
    <cellStyle name="Normal 2 3" xfId="117"/>
    <cellStyle name="Normal 2 4" xfId="118"/>
    <cellStyle name="Normal 3" xfId="1"/>
    <cellStyle name="Normal 3 2" xfId="119"/>
    <cellStyle name="Normal 4" xfId="120"/>
    <cellStyle name="Note 2" xfId="39"/>
    <cellStyle name="Note 3" xfId="121"/>
    <cellStyle name="Note 4" xfId="122"/>
    <cellStyle name="Output 2" xfId="40"/>
    <cellStyle name="Output 3" xfId="123"/>
    <cellStyle name="Output 4" xfId="124"/>
    <cellStyle name="Percent" xfId="131" builtinId="5"/>
    <cellStyle name="Title 2" xfId="41"/>
    <cellStyle name="Title 3" xfId="125"/>
    <cellStyle name="Title 4" xfId="126"/>
    <cellStyle name="Total 2" xfId="42"/>
    <cellStyle name="Total 3" xfId="127"/>
    <cellStyle name="Total 4" xfId="128"/>
    <cellStyle name="Warning Text 2" xfId="43"/>
    <cellStyle name="Warning Text 3" xfId="129"/>
    <cellStyle name="Warning Text 4" xfId="1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workbookViewId="0">
      <selection activeCell="G15" sqref="G15"/>
    </sheetView>
  </sheetViews>
  <sheetFormatPr defaultRowHeight="15" x14ac:dyDescent="0.25"/>
  <cols>
    <col min="2" max="2" width="55" customWidth="1"/>
    <col min="3" max="3" width="49.85546875" customWidth="1"/>
    <col min="4" max="4" width="30.85546875" bestFit="1" customWidth="1"/>
  </cols>
  <sheetData>
    <row r="1" spans="2:4" ht="15.75" thickBot="1" x14ac:dyDescent="0.3">
      <c r="B1" s="12"/>
      <c r="C1" s="12"/>
      <c r="D1" s="12"/>
    </row>
    <row r="2" spans="2:4" x14ac:dyDescent="0.25">
      <c r="B2" s="21" t="s">
        <v>71</v>
      </c>
      <c r="C2" s="22" t="s">
        <v>72</v>
      </c>
      <c r="D2" s="23" t="s">
        <v>73</v>
      </c>
    </row>
    <row r="3" spans="2:4" x14ac:dyDescent="0.25">
      <c r="B3" s="110" t="s">
        <v>112</v>
      </c>
      <c r="C3" s="13"/>
      <c r="D3" s="14"/>
    </row>
    <row r="4" spans="2:4" x14ac:dyDescent="0.25">
      <c r="B4" s="111"/>
      <c r="C4" s="13"/>
      <c r="D4" s="14"/>
    </row>
    <row r="5" spans="2:4" x14ac:dyDescent="0.25">
      <c r="B5" s="111"/>
      <c r="C5" s="13"/>
      <c r="D5" s="14"/>
    </row>
    <row r="6" spans="2:4" x14ac:dyDescent="0.25">
      <c r="B6" s="111"/>
      <c r="C6" s="13"/>
      <c r="D6" s="14" t="s">
        <v>112</v>
      </c>
    </row>
    <row r="7" spans="2:4" x14ac:dyDescent="0.25">
      <c r="B7" s="111"/>
      <c r="C7" s="13"/>
      <c r="D7" s="14"/>
    </row>
    <row r="8" spans="2:4" x14ac:dyDescent="0.25">
      <c r="B8" s="111"/>
      <c r="C8" s="13"/>
      <c r="D8" s="14"/>
    </row>
    <row r="9" spans="2:4" ht="15.75" thickBot="1" x14ac:dyDescent="0.3">
      <c r="B9" s="112"/>
      <c r="C9" s="15"/>
      <c r="D9" s="16"/>
    </row>
    <row r="11" spans="2:4" ht="49.5" customHeight="1" x14ac:dyDescent="0.25">
      <c r="B11" s="113" t="s">
        <v>74</v>
      </c>
      <c r="C11" s="114"/>
      <c r="D11" s="12"/>
    </row>
    <row r="12" spans="2:4" ht="15.75" thickBot="1" x14ac:dyDescent="0.3">
      <c r="B12" s="12"/>
      <c r="C12" s="12"/>
      <c r="D12" s="12"/>
    </row>
    <row r="13" spans="2:4" x14ac:dyDescent="0.25">
      <c r="B13" s="24" t="s">
        <v>75</v>
      </c>
      <c r="C13" s="25" t="s">
        <v>76</v>
      </c>
      <c r="D13" s="17"/>
    </row>
    <row r="14" spans="2:4" x14ac:dyDescent="0.25">
      <c r="B14" s="115" t="s">
        <v>77</v>
      </c>
      <c r="C14" s="26" t="s">
        <v>117</v>
      </c>
      <c r="D14" s="17"/>
    </row>
    <row r="15" spans="2:4" x14ac:dyDescent="0.25">
      <c r="B15" s="115"/>
      <c r="C15" s="26" t="s">
        <v>114</v>
      </c>
      <c r="D15" s="12"/>
    </row>
    <row r="16" spans="2:4" x14ac:dyDescent="0.25">
      <c r="B16" s="115"/>
      <c r="C16" s="26" t="s">
        <v>115</v>
      </c>
      <c r="D16" s="12"/>
    </row>
    <row r="17" spans="2:3" ht="15.75" thickBot="1" x14ac:dyDescent="0.3">
      <c r="B17" s="116"/>
      <c r="C17" s="27" t="s">
        <v>116</v>
      </c>
    </row>
    <row r="19" spans="2:3" ht="54" customHeight="1" x14ac:dyDescent="0.25">
      <c r="B19" s="117" t="s">
        <v>81</v>
      </c>
      <c r="C19" s="117"/>
    </row>
  </sheetData>
  <mergeCells count="4">
    <mergeCell ref="B3:B9"/>
    <mergeCell ref="B11:C11"/>
    <mergeCell ref="B14:B17"/>
    <mergeCell ref="B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28"/>
  <sheetViews>
    <sheetView workbookViewId="0">
      <selection sqref="A1:D1"/>
    </sheetView>
  </sheetViews>
  <sheetFormatPr defaultRowHeight="15" x14ac:dyDescent="0.25"/>
  <cols>
    <col min="1" max="1" width="47.28515625" customWidth="1"/>
    <col min="2" max="4" width="32.7109375" customWidth="1"/>
  </cols>
  <sheetData>
    <row r="1" spans="1:4" ht="27" customHeight="1" thickBot="1" x14ac:dyDescent="0.3">
      <c r="A1" s="121" t="s">
        <v>229</v>
      </c>
      <c r="B1" s="122"/>
      <c r="C1" s="122"/>
      <c r="D1" s="122"/>
    </row>
    <row r="2" spans="1:4" ht="19.899999999999999" customHeight="1" x14ac:dyDescent="0.25">
      <c r="A2" s="118" t="s">
        <v>82</v>
      </c>
      <c r="B2" s="119"/>
      <c r="C2" s="119"/>
      <c r="D2" s="120"/>
    </row>
    <row r="3" spans="1:4" ht="19.899999999999999" customHeight="1" x14ac:dyDescent="0.25">
      <c r="A3" s="32" t="s">
        <v>83</v>
      </c>
      <c r="B3" s="45" t="s">
        <v>84</v>
      </c>
      <c r="C3" s="124" t="s">
        <v>85</v>
      </c>
      <c r="D3" s="125"/>
    </row>
    <row r="4" spans="1:4" ht="19.899999999999999" customHeight="1" thickBot="1" x14ac:dyDescent="0.3">
      <c r="A4" s="28" t="s">
        <v>86</v>
      </c>
      <c r="B4" s="43">
        <v>43070</v>
      </c>
      <c r="C4" s="126">
        <v>45261</v>
      </c>
      <c r="D4" s="127"/>
    </row>
    <row r="5" spans="1:4" ht="15.75" thickBot="1" x14ac:dyDescent="0.3">
      <c r="A5" s="29"/>
      <c r="B5" s="30"/>
      <c r="C5" s="30"/>
    </row>
    <row r="6" spans="1:4" ht="19.899999999999999" customHeight="1" x14ac:dyDescent="0.25">
      <c r="A6" s="118" t="s">
        <v>87</v>
      </c>
      <c r="B6" s="119"/>
      <c r="C6" s="119"/>
      <c r="D6" s="120"/>
    </row>
    <row r="7" spans="1:4" ht="19.899999999999999" customHeight="1" thickBot="1" x14ac:dyDescent="0.3">
      <c r="A7" s="28" t="s">
        <v>122</v>
      </c>
      <c r="B7" s="128" t="s">
        <v>123</v>
      </c>
      <c r="C7" s="129"/>
      <c r="D7" s="130"/>
    </row>
    <row r="8" spans="1:4" ht="15.75" thickBot="1" x14ac:dyDescent="0.3">
      <c r="A8" s="123"/>
      <c r="B8" s="123"/>
      <c r="C8" s="123"/>
    </row>
    <row r="9" spans="1:4" ht="19.899999999999999" customHeight="1" x14ac:dyDescent="0.25">
      <c r="A9" s="118" t="s">
        <v>88</v>
      </c>
      <c r="B9" s="119"/>
      <c r="C9" s="119"/>
      <c r="D9" s="120"/>
    </row>
    <row r="10" spans="1:4" ht="31.5" x14ac:dyDescent="0.25">
      <c r="A10" s="32" t="s">
        <v>89</v>
      </c>
      <c r="B10" s="45" t="s">
        <v>90</v>
      </c>
      <c r="C10" s="52" t="s">
        <v>128</v>
      </c>
      <c r="D10" s="44" t="s">
        <v>129</v>
      </c>
    </row>
    <row r="11" spans="1:4" ht="19.899999999999999" customHeight="1" x14ac:dyDescent="0.25">
      <c r="A11" s="34" t="s">
        <v>52</v>
      </c>
      <c r="B11" s="46">
        <v>10222500</v>
      </c>
      <c r="C11" s="46">
        <f>$B11</f>
        <v>10222500</v>
      </c>
      <c r="D11" s="49">
        <f>B11+C11</f>
        <v>20445000</v>
      </c>
    </row>
    <row r="12" spans="1:4" ht="19.899999999999999" customHeight="1" x14ac:dyDescent="0.25">
      <c r="A12" s="34" t="s">
        <v>4</v>
      </c>
      <c r="B12" s="46">
        <v>1655625</v>
      </c>
      <c r="C12" s="46">
        <f t="shared" ref="C12:C19" si="0">$B12</f>
        <v>1655625</v>
      </c>
      <c r="D12" s="49">
        <f t="shared" ref="D12:D19" si="1">B12+C12</f>
        <v>3311250</v>
      </c>
    </row>
    <row r="13" spans="1:4" ht="19.899999999999999" customHeight="1" x14ac:dyDescent="0.25">
      <c r="A13" s="34" t="s">
        <v>91</v>
      </c>
      <c r="B13" s="46">
        <v>0</v>
      </c>
      <c r="C13" s="46">
        <f t="shared" si="0"/>
        <v>0</v>
      </c>
      <c r="D13" s="49">
        <f t="shared" si="1"/>
        <v>0</v>
      </c>
    </row>
    <row r="14" spans="1:4" ht="19.899999999999999" customHeight="1" x14ac:dyDescent="0.25">
      <c r="A14" s="34" t="s">
        <v>92</v>
      </c>
      <c r="B14" s="46">
        <v>130000</v>
      </c>
      <c r="C14" s="46">
        <f t="shared" si="0"/>
        <v>130000</v>
      </c>
      <c r="D14" s="49">
        <f t="shared" si="1"/>
        <v>260000</v>
      </c>
    </row>
    <row r="15" spans="1:4" ht="19.899999999999999" customHeight="1" x14ac:dyDescent="0.25">
      <c r="A15" s="31" t="s">
        <v>93</v>
      </c>
      <c r="B15" s="46">
        <v>67500</v>
      </c>
      <c r="C15" s="46">
        <f t="shared" si="0"/>
        <v>67500</v>
      </c>
      <c r="D15" s="49">
        <f t="shared" si="1"/>
        <v>135000</v>
      </c>
    </row>
    <row r="16" spans="1:4" ht="19.899999999999999" customHeight="1" x14ac:dyDescent="0.25">
      <c r="A16" s="34" t="s">
        <v>94</v>
      </c>
      <c r="B16" s="46">
        <v>2924374.9999299981</v>
      </c>
      <c r="C16" s="46">
        <f t="shared" si="0"/>
        <v>2924374.9999299981</v>
      </c>
      <c r="D16" s="49">
        <f t="shared" si="1"/>
        <v>5848749.9998599961</v>
      </c>
    </row>
    <row r="17" spans="1:4" ht="19.899999999999999" customHeight="1" x14ac:dyDescent="0.25">
      <c r="A17" s="31" t="s">
        <v>95</v>
      </c>
      <c r="B17" s="46">
        <v>0</v>
      </c>
      <c r="C17" s="46">
        <f t="shared" si="0"/>
        <v>0</v>
      </c>
      <c r="D17" s="49">
        <f t="shared" si="1"/>
        <v>0</v>
      </c>
    </row>
    <row r="18" spans="1:4" ht="19.899999999999999" customHeight="1" x14ac:dyDescent="0.25">
      <c r="A18" s="31" t="s">
        <v>96</v>
      </c>
      <c r="B18" s="46">
        <v>0</v>
      </c>
      <c r="C18" s="46">
        <f t="shared" si="0"/>
        <v>0</v>
      </c>
      <c r="D18" s="49">
        <f t="shared" si="1"/>
        <v>0</v>
      </c>
    </row>
    <row r="19" spans="1:4" ht="19.899999999999999" customHeight="1" x14ac:dyDescent="0.25">
      <c r="A19" s="31" t="s">
        <v>97</v>
      </c>
      <c r="B19" s="46">
        <v>0</v>
      </c>
      <c r="C19" s="46">
        <f t="shared" si="0"/>
        <v>0</v>
      </c>
      <c r="D19" s="49">
        <f t="shared" si="1"/>
        <v>0</v>
      </c>
    </row>
    <row r="20" spans="1:4" ht="19.899999999999999" customHeight="1" thickBot="1" x14ac:dyDescent="0.3">
      <c r="A20" s="47" t="s">
        <v>1</v>
      </c>
      <c r="B20" s="48">
        <f>SUM(B11:B19)</f>
        <v>14999999.999929998</v>
      </c>
      <c r="C20" s="48">
        <f>SUM(C11:C19)</f>
        <v>14999999.999929998</v>
      </c>
      <c r="D20" s="48">
        <f>SUM(D11:D19)</f>
        <v>29999999.999859996</v>
      </c>
    </row>
    <row r="21" spans="1:4" ht="15.75" thickBot="1" x14ac:dyDescent="0.3"/>
    <row r="22" spans="1:4" ht="19.899999999999999" customHeight="1" x14ac:dyDescent="0.25">
      <c r="A22" s="118" t="s">
        <v>98</v>
      </c>
      <c r="B22" s="119"/>
      <c r="C22" s="119"/>
      <c r="D22" s="120"/>
    </row>
    <row r="23" spans="1:4" ht="31.5" x14ac:dyDescent="0.25">
      <c r="A23" s="32" t="s">
        <v>99</v>
      </c>
      <c r="B23" s="45" t="s">
        <v>90</v>
      </c>
      <c r="C23" s="52" t="s">
        <v>128</v>
      </c>
      <c r="D23" s="44" t="s">
        <v>129</v>
      </c>
    </row>
    <row r="24" spans="1:4" ht="19.899999999999999" customHeight="1" x14ac:dyDescent="0.25">
      <c r="A24" s="50" t="s">
        <v>113</v>
      </c>
      <c r="B24" s="46">
        <v>10668125</v>
      </c>
      <c r="C24" s="46">
        <f>$B24</f>
        <v>10668125</v>
      </c>
      <c r="D24" s="49">
        <f>B24+C24</f>
        <v>21336250</v>
      </c>
    </row>
    <row r="25" spans="1:4" ht="19.899999999999999" customHeight="1" x14ac:dyDescent="0.25">
      <c r="A25" s="50" t="s">
        <v>118</v>
      </c>
      <c r="B25" s="46">
        <v>1750000</v>
      </c>
      <c r="C25" s="46">
        <f t="shared" ref="C25:C27" si="2">$B25</f>
        <v>1750000</v>
      </c>
      <c r="D25" s="49">
        <f t="shared" ref="D25:D27" si="3">B25+C25</f>
        <v>3500000</v>
      </c>
    </row>
    <row r="26" spans="1:4" ht="19.899999999999999" customHeight="1" x14ac:dyDescent="0.25">
      <c r="A26" s="50" t="s">
        <v>119</v>
      </c>
      <c r="B26" s="46">
        <v>890000</v>
      </c>
      <c r="C26" s="46">
        <f t="shared" si="2"/>
        <v>890000</v>
      </c>
      <c r="D26" s="49">
        <f t="shared" si="3"/>
        <v>1780000</v>
      </c>
    </row>
    <row r="27" spans="1:4" ht="19.899999999999999" customHeight="1" x14ac:dyDescent="0.25">
      <c r="A27" s="50" t="s">
        <v>120</v>
      </c>
      <c r="B27" s="46">
        <v>1691875</v>
      </c>
      <c r="C27" s="46">
        <f t="shared" si="2"/>
        <v>1691875</v>
      </c>
      <c r="D27" s="49">
        <f t="shared" si="3"/>
        <v>3383750</v>
      </c>
    </row>
    <row r="28" spans="1:4" ht="19.899999999999999" customHeight="1" thickBot="1" x14ac:dyDescent="0.3">
      <c r="A28" s="47" t="s">
        <v>1</v>
      </c>
      <c r="B28" s="48">
        <f>SUM(B24:B27)</f>
        <v>15000000</v>
      </c>
      <c r="C28" s="48">
        <f>SUM(C24:C27)</f>
        <v>15000000</v>
      </c>
      <c r="D28" s="51">
        <f>SUM(D24:D27)</f>
        <v>30000000</v>
      </c>
    </row>
  </sheetData>
  <mergeCells count="9">
    <mergeCell ref="A9:D9"/>
    <mergeCell ref="A22:D22"/>
    <mergeCell ref="A1:D1"/>
    <mergeCell ref="A8:C8"/>
    <mergeCell ref="A2:D2"/>
    <mergeCell ref="C3:D3"/>
    <mergeCell ref="C4:D4"/>
    <mergeCell ref="A6:D6"/>
    <mergeCell ref="B7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6"/>
  <sheetViews>
    <sheetView workbookViewId="0">
      <selection activeCell="F5" sqref="F5"/>
    </sheetView>
  </sheetViews>
  <sheetFormatPr defaultColWidth="8.85546875" defaultRowHeight="15" x14ac:dyDescent="0.25"/>
  <cols>
    <col min="1" max="1" width="47.28515625" style="4" customWidth="1"/>
    <col min="2" max="4" width="32.7109375" style="4" customWidth="1"/>
    <col min="5" max="16384" width="8.85546875" style="4"/>
  </cols>
  <sheetData>
    <row r="1" spans="1:4" ht="31.15" customHeight="1" thickBot="1" x14ac:dyDescent="0.3">
      <c r="A1" s="121" t="s">
        <v>229</v>
      </c>
      <c r="B1" s="122"/>
      <c r="C1" s="122"/>
      <c r="D1" s="122"/>
    </row>
    <row r="2" spans="1:4" ht="19.899999999999999" customHeight="1" x14ac:dyDescent="0.25">
      <c r="A2" s="118" t="s">
        <v>82</v>
      </c>
      <c r="B2" s="119"/>
      <c r="C2" s="119"/>
      <c r="D2" s="120"/>
    </row>
    <row r="3" spans="1:4" ht="19.899999999999999" customHeight="1" x14ac:dyDescent="0.25">
      <c r="A3" s="32" t="s">
        <v>83</v>
      </c>
      <c r="B3" s="33" t="s">
        <v>84</v>
      </c>
      <c r="C3" s="131" t="s">
        <v>85</v>
      </c>
      <c r="D3" s="125"/>
    </row>
    <row r="4" spans="1:4" ht="19.899999999999999" customHeight="1" thickBot="1" x14ac:dyDescent="0.3">
      <c r="A4" s="28" t="s">
        <v>86</v>
      </c>
      <c r="B4" s="43">
        <v>43087</v>
      </c>
      <c r="C4" s="126">
        <v>45278</v>
      </c>
      <c r="D4" s="127"/>
    </row>
    <row r="5" spans="1:4" ht="15.75" thickBot="1" x14ac:dyDescent="0.3">
      <c r="A5" s="29"/>
      <c r="B5" s="30"/>
      <c r="C5" s="30"/>
    </row>
    <row r="6" spans="1:4" ht="19.899999999999999" customHeight="1" x14ac:dyDescent="0.25">
      <c r="A6" s="118" t="s">
        <v>87</v>
      </c>
      <c r="B6" s="119"/>
      <c r="C6" s="119"/>
      <c r="D6" s="120"/>
    </row>
    <row r="7" spans="1:4" ht="19.899999999999999" customHeight="1" thickBot="1" x14ac:dyDescent="0.3">
      <c r="A7" s="28" t="s">
        <v>122</v>
      </c>
      <c r="B7" s="128" t="s">
        <v>121</v>
      </c>
      <c r="C7" s="129"/>
      <c r="D7" s="130"/>
    </row>
    <row r="8" spans="1:4" ht="15.75" thickBot="1" x14ac:dyDescent="0.3">
      <c r="A8" s="123"/>
      <c r="B8" s="123"/>
      <c r="C8" s="123"/>
    </row>
    <row r="9" spans="1:4" ht="19.899999999999999" customHeight="1" x14ac:dyDescent="0.25">
      <c r="A9" s="118" t="s">
        <v>88</v>
      </c>
      <c r="B9" s="119"/>
      <c r="C9" s="119"/>
      <c r="D9" s="120"/>
    </row>
    <row r="10" spans="1:4" ht="19.899999999999999" customHeight="1" x14ac:dyDescent="0.25">
      <c r="A10" s="32" t="s">
        <v>89</v>
      </c>
      <c r="B10" s="45" t="s">
        <v>124</v>
      </c>
      <c r="C10" s="45" t="s">
        <v>125</v>
      </c>
      <c r="D10" s="44" t="s">
        <v>126</v>
      </c>
    </row>
    <row r="11" spans="1:4" ht="19.899999999999999" customHeight="1" x14ac:dyDescent="0.25">
      <c r="A11" s="34" t="s">
        <v>52</v>
      </c>
      <c r="B11" s="46">
        <v>9331897.4900000002</v>
      </c>
      <c r="C11" s="46">
        <v>0</v>
      </c>
      <c r="D11" s="49">
        <f>B11+C11</f>
        <v>9331897.4900000002</v>
      </c>
    </row>
    <row r="12" spans="1:4" ht="19.899999999999999" customHeight="1" x14ac:dyDescent="0.25">
      <c r="A12" s="34" t="s">
        <v>4</v>
      </c>
      <c r="B12" s="46">
        <v>0</v>
      </c>
      <c r="C12" s="46">
        <f t="shared" ref="C12:C19" si="0">$B12</f>
        <v>0</v>
      </c>
      <c r="D12" s="49">
        <f t="shared" ref="D12:D19" si="1">B12+C12</f>
        <v>0</v>
      </c>
    </row>
    <row r="13" spans="1:4" ht="19.899999999999999" customHeight="1" x14ac:dyDescent="0.25">
      <c r="A13" s="34" t="s">
        <v>91</v>
      </c>
      <c r="B13" s="46">
        <v>0</v>
      </c>
      <c r="C13" s="46">
        <f t="shared" si="0"/>
        <v>0</v>
      </c>
      <c r="D13" s="49">
        <f t="shared" si="1"/>
        <v>0</v>
      </c>
    </row>
    <row r="14" spans="1:4" ht="19.899999999999999" customHeight="1" x14ac:dyDescent="0.25">
      <c r="A14" s="34" t="s">
        <v>92</v>
      </c>
      <c r="B14" s="46">
        <v>0</v>
      </c>
      <c r="C14" s="46">
        <f t="shared" si="0"/>
        <v>0</v>
      </c>
      <c r="D14" s="49">
        <f t="shared" si="1"/>
        <v>0</v>
      </c>
    </row>
    <row r="15" spans="1:4" ht="19.899999999999999" customHeight="1" x14ac:dyDescent="0.25">
      <c r="A15" s="31" t="s">
        <v>93</v>
      </c>
      <c r="B15" s="46">
        <v>0</v>
      </c>
      <c r="C15" s="46">
        <f t="shared" si="0"/>
        <v>0</v>
      </c>
      <c r="D15" s="49">
        <f t="shared" si="1"/>
        <v>0</v>
      </c>
    </row>
    <row r="16" spans="1:4" ht="19.899999999999999" customHeight="1" x14ac:dyDescent="0.25">
      <c r="A16" s="34" t="s">
        <v>94</v>
      </c>
      <c r="B16" s="46">
        <v>450000</v>
      </c>
      <c r="C16" s="46">
        <v>0</v>
      </c>
      <c r="D16" s="49">
        <f t="shared" si="1"/>
        <v>450000</v>
      </c>
    </row>
    <row r="17" spans="1:4" ht="19.899999999999999" customHeight="1" x14ac:dyDescent="0.25">
      <c r="A17" s="31" t="s">
        <v>95</v>
      </c>
      <c r="B17" s="46">
        <v>0</v>
      </c>
      <c r="C17" s="46">
        <f t="shared" si="0"/>
        <v>0</v>
      </c>
      <c r="D17" s="49">
        <f t="shared" si="1"/>
        <v>0</v>
      </c>
    </row>
    <row r="18" spans="1:4" ht="19.899999999999999" customHeight="1" x14ac:dyDescent="0.25">
      <c r="A18" s="31" t="s">
        <v>96</v>
      </c>
      <c r="B18" s="46">
        <v>0</v>
      </c>
      <c r="C18" s="46">
        <f t="shared" si="0"/>
        <v>0</v>
      </c>
      <c r="D18" s="49">
        <f t="shared" si="1"/>
        <v>0</v>
      </c>
    </row>
    <row r="19" spans="1:4" ht="19.899999999999999" customHeight="1" x14ac:dyDescent="0.25">
      <c r="A19" s="31" t="s">
        <v>97</v>
      </c>
      <c r="B19" s="46">
        <v>0</v>
      </c>
      <c r="C19" s="46">
        <f t="shared" si="0"/>
        <v>0</v>
      </c>
      <c r="D19" s="49">
        <f t="shared" si="1"/>
        <v>0</v>
      </c>
    </row>
    <row r="20" spans="1:4" ht="19.899999999999999" customHeight="1" thickBot="1" x14ac:dyDescent="0.3">
      <c r="A20" s="47" t="s">
        <v>1</v>
      </c>
      <c r="B20" s="48">
        <f>SUM(B11:B19)</f>
        <v>9781897.4900000002</v>
      </c>
      <c r="C20" s="48">
        <f>SUM(C11:C19)</f>
        <v>0</v>
      </c>
      <c r="D20" s="48">
        <f>SUM(D11:D19)</f>
        <v>9781897.4900000002</v>
      </c>
    </row>
    <row r="21" spans="1:4" ht="15.75" thickBot="1" x14ac:dyDescent="0.3"/>
    <row r="22" spans="1:4" ht="19.899999999999999" customHeight="1" x14ac:dyDescent="0.25">
      <c r="A22" s="118" t="s">
        <v>98</v>
      </c>
      <c r="B22" s="119"/>
      <c r="C22" s="119"/>
      <c r="D22" s="120"/>
    </row>
    <row r="23" spans="1:4" ht="31.5" x14ac:dyDescent="0.25">
      <c r="A23" s="32" t="s">
        <v>99</v>
      </c>
      <c r="B23" s="45" t="s">
        <v>124</v>
      </c>
      <c r="C23" s="45" t="s">
        <v>125</v>
      </c>
      <c r="D23" s="44" t="s">
        <v>126</v>
      </c>
    </row>
    <row r="24" spans="1:4" ht="19.899999999999999" customHeight="1" x14ac:dyDescent="0.25">
      <c r="A24" s="50" t="s">
        <v>113</v>
      </c>
      <c r="B24" s="46">
        <v>9531897.4900000002</v>
      </c>
      <c r="C24" s="46">
        <v>0</v>
      </c>
      <c r="D24" s="49">
        <f>B24+C24</f>
        <v>9531897.4900000002</v>
      </c>
    </row>
    <row r="25" spans="1:4" ht="19.899999999999999" customHeight="1" x14ac:dyDescent="0.25">
      <c r="A25" s="50" t="s">
        <v>127</v>
      </c>
      <c r="B25" s="46">
        <v>250000</v>
      </c>
      <c r="C25" s="46">
        <v>0</v>
      </c>
      <c r="D25" s="49">
        <f>B25+C25</f>
        <v>250000</v>
      </c>
    </row>
    <row r="26" spans="1:4" ht="19.899999999999999" customHeight="1" thickBot="1" x14ac:dyDescent="0.3">
      <c r="A26" s="47" t="s">
        <v>1</v>
      </c>
      <c r="B26" s="48">
        <f>SUM(B24:B25)</f>
        <v>9781897.4900000002</v>
      </c>
      <c r="C26" s="48">
        <f>SUM(C24:C25)</f>
        <v>0</v>
      </c>
      <c r="D26" s="51">
        <f>SUM(D24:D25)</f>
        <v>9781897.4900000002</v>
      </c>
    </row>
  </sheetData>
  <mergeCells count="9">
    <mergeCell ref="A9:D9"/>
    <mergeCell ref="A22:D22"/>
    <mergeCell ref="A8:C8"/>
    <mergeCell ref="A1:D1"/>
    <mergeCell ref="A2:D2"/>
    <mergeCell ref="C3:D3"/>
    <mergeCell ref="C4:D4"/>
    <mergeCell ref="A6:D6"/>
    <mergeCell ref="B7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K97"/>
  <sheetViews>
    <sheetView tabSelected="1" zoomScaleNormal="100" workbookViewId="0">
      <selection activeCell="D40" sqref="D40"/>
    </sheetView>
  </sheetViews>
  <sheetFormatPr defaultRowHeight="15" x14ac:dyDescent="0.25"/>
  <cols>
    <col min="1" max="1" width="8.7109375" customWidth="1"/>
    <col min="2" max="2" width="31.5703125" customWidth="1"/>
    <col min="3" max="3" width="11.85546875" customWidth="1"/>
    <col min="4" max="4" width="35.7109375" customWidth="1"/>
    <col min="5" max="5" width="11.28515625" customWidth="1"/>
    <col min="6" max="6" width="9.7109375" customWidth="1"/>
    <col min="7" max="7" width="11.5703125" customWidth="1"/>
    <col min="8" max="9" width="11.28515625" style="4" customWidth="1"/>
    <col min="10" max="10" width="13.42578125" style="4" customWidth="1"/>
    <col min="11" max="11" width="21.7109375" customWidth="1"/>
    <col min="12" max="12" width="11.42578125" customWidth="1"/>
    <col min="13" max="13" width="12" customWidth="1"/>
    <col min="14" max="14" width="12.7109375" customWidth="1"/>
    <col min="15" max="15" width="14.85546875" customWidth="1"/>
    <col min="16" max="16" width="9.140625" customWidth="1"/>
    <col min="17" max="17" width="12.28515625" customWidth="1"/>
    <col min="18" max="18" width="36.7109375" customWidth="1"/>
    <col min="19" max="19" width="18.85546875" customWidth="1"/>
  </cols>
  <sheetData>
    <row r="1" spans="1:37" ht="24.6" customHeight="1" thickBot="1" x14ac:dyDescent="0.3">
      <c r="A1" s="149" t="s">
        <v>229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9"/>
    </row>
    <row r="2" spans="1:37" ht="21" x14ac:dyDescent="0.25">
      <c r="A2" s="132" t="s">
        <v>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  <c r="P2" s="3"/>
      <c r="Q2" s="3"/>
      <c r="R2" s="37" t="s">
        <v>103</v>
      </c>
      <c r="S2" s="3"/>
      <c r="T2" s="3"/>
      <c r="U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ht="15" customHeight="1" x14ac:dyDescent="0.25">
      <c r="A3" s="135" t="s">
        <v>3</v>
      </c>
      <c r="B3" s="136" t="s">
        <v>11</v>
      </c>
      <c r="C3" s="136" t="s">
        <v>13</v>
      </c>
      <c r="D3" s="137" t="s">
        <v>14</v>
      </c>
      <c r="E3" s="136" t="s">
        <v>15</v>
      </c>
      <c r="F3" s="137" t="s">
        <v>16</v>
      </c>
      <c r="G3" s="145" t="s">
        <v>104</v>
      </c>
      <c r="H3" s="146"/>
      <c r="I3" s="147"/>
      <c r="J3" s="148"/>
      <c r="K3" s="136" t="s">
        <v>17</v>
      </c>
      <c r="L3" s="137" t="s">
        <v>102</v>
      </c>
      <c r="M3" s="136" t="s">
        <v>21</v>
      </c>
      <c r="N3" s="136"/>
      <c r="O3" s="139" t="s">
        <v>105</v>
      </c>
      <c r="P3" s="3"/>
      <c r="Q3" s="3"/>
      <c r="R3" s="38" t="s">
        <v>100</v>
      </c>
      <c r="S3" s="3"/>
      <c r="T3" s="3"/>
      <c r="U3" s="3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ht="38.25" x14ac:dyDescent="0.25">
      <c r="A4" s="135"/>
      <c r="B4" s="136"/>
      <c r="C4" s="136"/>
      <c r="D4" s="138"/>
      <c r="E4" s="136"/>
      <c r="F4" s="138"/>
      <c r="G4" s="42" t="s">
        <v>147</v>
      </c>
      <c r="H4" s="35" t="s">
        <v>148</v>
      </c>
      <c r="I4" s="41" t="s">
        <v>149</v>
      </c>
      <c r="J4" s="35" t="s">
        <v>221</v>
      </c>
      <c r="K4" s="136"/>
      <c r="L4" s="138"/>
      <c r="M4" s="35" t="s">
        <v>20</v>
      </c>
      <c r="N4" s="35" t="s">
        <v>19</v>
      </c>
      <c r="O4" s="139"/>
      <c r="P4" s="3"/>
      <c r="Q4" s="3"/>
      <c r="R4" s="38" t="s">
        <v>101</v>
      </c>
      <c r="S4" s="3"/>
      <c r="T4" s="3"/>
      <c r="U4" s="3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ht="25.5" x14ac:dyDescent="0.25">
      <c r="A5" s="5" t="s">
        <v>112</v>
      </c>
      <c r="B5" s="6" t="s">
        <v>215</v>
      </c>
      <c r="C5" s="6" t="s">
        <v>230</v>
      </c>
      <c r="D5" s="6" t="s">
        <v>39</v>
      </c>
      <c r="E5" s="88">
        <v>1</v>
      </c>
      <c r="F5" s="6" t="s">
        <v>175</v>
      </c>
      <c r="G5" s="59">
        <v>220000</v>
      </c>
      <c r="H5" s="54">
        <v>0.5</v>
      </c>
      <c r="I5" s="63">
        <v>0.5</v>
      </c>
      <c r="J5" s="54">
        <v>0</v>
      </c>
      <c r="K5" s="6" t="s">
        <v>78</v>
      </c>
      <c r="L5" s="6" t="s">
        <v>101</v>
      </c>
      <c r="M5" s="56">
        <v>43116</v>
      </c>
      <c r="N5" s="56">
        <v>43325</v>
      </c>
      <c r="O5" s="7"/>
      <c r="P5" s="3"/>
      <c r="Q5" s="3"/>
      <c r="R5" s="38" t="s">
        <v>28</v>
      </c>
      <c r="S5" s="3"/>
      <c r="T5" s="3"/>
      <c r="U5" s="3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ht="25.5" x14ac:dyDescent="0.25">
      <c r="A6" s="5" t="s">
        <v>112</v>
      </c>
      <c r="B6" s="6" t="s">
        <v>216</v>
      </c>
      <c r="C6" s="6" t="s">
        <v>230</v>
      </c>
      <c r="D6" s="6" t="s">
        <v>39</v>
      </c>
      <c r="E6" s="88">
        <v>1</v>
      </c>
      <c r="F6" s="6" t="s">
        <v>176</v>
      </c>
      <c r="G6" s="59">
        <v>450000</v>
      </c>
      <c r="H6" s="54">
        <v>0.5</v>
      </c>
      <c r="I6" s="63">
        <v>0.5</v>
      </c>
      <c r="J6" s="54">
        <v>0</v>
      </c>
      <c r="K6" s="6" t="s">
        <v>78</v>
      </c>
      <c r="L6" s="6" t="s">
        <v>101</v>
      </c>
      <c r="M6" s="56">
        <v>43116</v>
      </c>
      <c r="N6" s="56">
        <v>43381</v>
      </c>
      <c r="O6" s="7"/>
      <c r="P6" s="3"/>
      <c r="Q6" s="3"/>
      <c r="R6" s="38" t="s">
        <v>29</v>
      </c>
      <c r="S6" s="3"/>
      <c r="T6" s="3"/>
      <c r="U6" s="3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ht="38.25" x14ac:dyDescent="0.25">
      <c r="A7" s="5" t="s">
        <v>112</v>
      </c>
      <c r="B7" s="6" t="s">
        <v>217</v>
      </c>
      <c r="C7" s="6" t="s">
        <v>230</v>
      </c>
      <c r="D7" s="6" t="s">
        <v>109</v>
      </c>
      <c r="E7" s="88">
        <v>1</v>
      </c>
      <c r="F7" s="6" t="s">
        <v>177</v>
      </c>
      <c r="G7" s="59">
        <v>7690000</v>
      </c>
      <c r="H7" s="54">
        <v>0.5</v>
      </c>
      <c r="I7" s="63">
        <v>0.5</v>
      </c>
      <c r="J7" s="54">
        <v>0</v>
      </c>
      <c r="K7" s="6" t="s">
        <v>78</v>
      </c>
      <c r="L7" s="6" t="s">
        <v>101</v>
      </c>
      <c r="M7" s="56">
        <v>43116</v>
      </c>
      <c r="N7" s="56">
        <v>43440</v>
      </c>
      <c r="O7" s="7"/>
      <c r="P7" s="3"/>
      <c r="Q7" s="3"/>
      <c r="R7" s="38" t="s">
        <v>30</v>
      </c>
      <c r="S7" s="3"/>
      <c r="T7" s="3"/>
      <c r="U7" s="3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7" ht="19.899999999999999" customHeight="1" x14ac:dyDescent="0.25">
      <c r="A8" s="5" t="s">
        <v>112</v>
      </c>
      <c r="B8" s="6" t="s">
        <v>218</v>
      </c>
      <c r="C8" s="6" t="s">
        <v>230</v>
      </c>
      <c r="D8" s="6" t="s">
        <v>110</v>
      </c>
      <c r="E8" s="88">
        <v>2</v>
      </c>
      <c r="F8" s="6" t="s">
        <v>178</v>
      </c>
      <c r="G8" s="59">
        <v>8685000</v>
      </c>
      <c r="H8" s="54">
        <v>0.5</v>
      </c>
      <c r="I8" s="63">
        <v>0.5</v>
      </c>
      <c r="J8" s="54">
        <v>0</v>
      </c>
      <c r="K8" s="6" t="s">
        <v>78</v>
      </c>
      <c r="L8" s="6" t="s">
        <v>101</v>
      </c>
      <c r="M8" s="56">
        <v>43259</v>
      </c>
      <c r="N8" s="56">
        <v>43733</v>
      </c>
      <c r="O8" s="7"/>
      <c r="P8" s="3"/>
      <c r="Q8" s="3"/>
      <c r="R8" s="38" t="s">
        <v>31</v>
      </c>
      <c r="S8" s="3"/>
      <c r="T8" s="3"/>
      <c r="U8" s="3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7" ht="25.15" customHeight="1" thickBot="1" x14ac:dyDescent="0.3">
      <c r="A9" s="8" t="s">
        <v>112</v>
      </c>
      <c r="B9" s="9" t="s">
        <v>130</v>
      </c>
      <c r="C9" s="9" t="s">
        <v>230</v>
      </c>
      <c r="D9" s="9" t="s">
        <v>38</v>
      </c>
      <c r="E9" s="89">
        <v>1</v>
      </c>
      <c r="F9" s="9" t="s">
        <v>179</v>
      </c>
      <c r="G9" s="60">
        <v>3400000</v>
      </c>
      <c r="H9" s="55">
        <v>0.5</v>
      </c>
      <c r="I9" s="66">
        <v>0.5</v>
      </c>
      <c r="J9" s="55">
        <v>0</v>
      </c>
      <c r="K9" s="9" t="s">
        <v>79</v>
      </c>
      <c r="L9" s="9" t="s">
        <v>101</v>
      </c>
      <c r="M9" s="57">
        <v>43119</v>
      </c>
      <c r="N9" s="57">
        <v>43370</v>
      </c>
      <c r="O9" s="10"/>
      <c r="P9" s="3"/>
      <c r="Q9" s="3"/>
      <c r="R9" s="38" t="s">
        <v>32</v>
      </c>
      <c r="S9" s="3"/>
      <c r="T9" s="3"/>
      <c r="U9" s="3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7" ht="15.75" thickBot="1" x14ac:dyDescent="0.3">
      <c r="A10" s="4"/>
      <c r="B10" s="4"/>
      <c r="C10" s="4"/>
      <c r="D10" s="4"/>
      <c r="E10" s="4"/>
      <c r="F10" s="4"/>
      <c r="G10" s="4"/>
      <c r="K10" s="4"/>
      <c r="L10" s="4"/>
      <c r="M10" s="4"/>
      <c r="N10" s="4"/>
      <c r="O10" s="4"/>
      <c r="P10" s="4"/>
      <c r="Q10" s="4"/>
      <c r="R10" s="38" t="s">
        <v>33</v>
      </c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37" ht="21" x14ac:dyDescent="0.25">
      <c r="A11" s="132" t="s">
        <v>5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4"/>
      <c r="P11" s="3"/>
      <c r="Q11" s="3"/>
      <c r="R11" s="38" t="s">
        <v>34</v>
      </c>
      <c r="S11" s="3"/>
      <c r="T11" s="3"/>
      <c r="U11" s="3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7" ht="15" customHeight="1" x14ac:dyDescent="0.25">
      <c r="A12" s="135" t="s">
        <v>3</v>
      </c>
      <c r="B12" s="136" t="s">
        <v>11</v>
      </c>
      <c r="C12" s="136" t="s">
        <v>13</v>
      </c>
      <c r="D12" s="137" t="s">
        <v>14</v>
      </c>
      <c r="E12" s="136" t="s">
        <v>15</v>
      </c>
      <c r="F12" s="137" t="s">
        <v>16</v>
      </c>
      <c r="G12" s="145" t="s">
        <v>104</v>
      </c>
      <c r="H12" s="146"/>
      <c r="I12" s="147"/>
      <c r="J12" s="148"/>
      <c r="K12" s="136" t="s">
        <v>17</v>
      </c>
      <c r="L12" s="137" t="s">
        <v>102</v>
      </c>
      <c r="M12" s="136" t="s">
        <v>21</v>
      </c>
      <c r="N12" s="136"/>
      <c r="O12" s="139" t="s">
        <v>105</v>
      </c>
      <c r="P12" s="3"/>
      <c r="Q12" s="3"/>
      <c r="R12" s="38" t="s">
        <v>35</v>
      </c>
      <c r="S12" s="3"/>
      <c r="T12" s="3"/>
      <c r="U12" s="3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7" ht="38.25" x14ac:dyDescent="0.25">
      <c r="A13" s="135"/>
      <c r="B13" s="136"/>
      <c r="C13" s="136"/>
      <c r="D13" s="138"/>
      <c r="E13" s="136"/>
      <c r="F13" s="138"/>
      <c r="G13" s="36" t="s">
        <v>147</v>
      </c>
      <c r="H13" s="35" t="s">
        <v>148</v>
      </c>
      <c r="I13" s="41" t="s">
        <v>149</v>
      </c>
      <c r="J13" s="41" t="s">
        <v>221</v>
      </c>
      <c r="K13" s="136"/>
      <c r="L13" s="138"/>
      <c r="M13" s="35" t="s">
        <v>20</v>
      </c>
      <c r="N13" s="35" t="s">
        <v>19</v>
      </c>
      <c r="O13" s="139"/>
      <c r="P13" s="3"/>
      <c r="Q13" s="3"/>
      <c r="R13" s="38" t="s">
        <v>36</v>
      </c>
      <c r="S13" s="3"/>
      <c r="T13" s="3"/>
      <c r="U13" s="3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37" ht="19.899999999999999" customHeight="1" x14ac:dyDescent="0.25">
      <c r="A14" s="5" t="s">
        <v>112</v>
      </c>
      <c r="B14" s="53" t="s">
        <v>219</v>
      </c>
      <c r="C14" s="6" t="s">
        <v>230</v>
      </c>
      <c r="D14" s="6" t="s">
        <v>38</v>
      </c>
      <c r="E14" s="88">
        <v>2</v>
      </c>
      <c r="F14" s="53" t="s">
        <v>181</v>
      </c>
      <c r="G14" s="58">
        <v>2866250</v>
      </c>
      <c r="H14" s="54">
        <v>0.5</v>
      </c>
      <c r="I14" s="63">
        <v>0.5</v>
      </c>
      <c r="J14" s="54">
        <v>0</v>
      </c>
      <c r="K14" s="6" t="s">
        <v>78</v>
      </c>
      <c r="L14" s="6" t="s">
        <v>101</v>
      </c>
      <c r="M14" s="78">
        <v>43473</v>
      </c>
      <c r="N14" s="78">
        <v>43861</v>
      </c>
      <c r="O14" s="7"/>
      <c r="P14" s="3"/>
      <c r="Q14" s="3"/>
      <c r="R14" s="37"/>
      <c r="S14" s="3"/>
      <c r="T14" s="3"/>
      <c r="U14" s="3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7" ht="19.899999999999999" customHeight="1" x14ac:dyDescent="0.25">
      <c r="A15" s="5" t="s">
        <v>112</v>
      </c>
      <c r="B15" s="53" t="s">
        <v>132</v>
      </c>
      <c r="C15" s="6" t="s">
        <v>230</v>
      </c>
      <c r="D15" s="6" t="s">
        <v>41</v>
      </c>
      <c r="E15" s="88">
        <v>1</v>
      </c>
      <c r="F15" s="53" t="s">
        <v>180</v>
      </c>
      <c r="G15" s="58">
        <v>100000</v>
      </c>
      <c r="H15" s="54">
        <v>0.5</v>
      </c>
      <c r="I15" s="63">
        <v>0.5</v>
      </c>
      <c r="J15" s="54">
        <v>0</v>
      </c>
      <c r="K15" s="6" t="s">
        <v>79</v>
      </c>
      <c r="L15" s="6" t="s">
        <v>101</v>
      </c>
      <c r="M15" s="78">
        <v>43248</v>
      </c>
      <c r="N15" s="78">
        <v>43372</v>
      </c>
      <c r="O15" s="7"/>
      <c r="P15" s="3"/>
      <c r="Q15" s="3"/>
      <c r="R15" s="38" t="s">
        <v>38</v>
      </c>
      <c r="S15" s="3"/>
      <c r="T15" s="3"/>
      <c r="U15" s="3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37" ht="19.899999999999999" customHeight="1" x14ac:dyDescent="0.25">
      <c r="A16" s="5" t="s">
        <v>112</v>
      </c>
      <c r="B16" s="53" t="s">
        <v>133</v>
      </c>
      <c r="C16" s="6" t="s">
        <v>230</v>
      </c>
      <c r="D16" s="6" t="s">
        <v>38</v>
      </c>
      <c r="E16" s="88">
        <v>1</v>
      </c>
      <c r="F16" s="61" t="s">
        <v>182</v>
      </c>
      <c r="G16" s="62">
        <v>250000</v>
      </c>
      <c r="H16" s="63">
        <v>0.5</v>
      </c>
      <c r="I16" s="63">
        <v>0.5</v>
      </c>
      <c r="J16" s="63">
        <v>0</v>
      </c>
      <c r="K16" s="6" t="s">
        <v>80</v>
      </c>
      <c r="L16" s="6" t="s">
        <v>101</v>
      </c>
      <c r="M16" s="78">
        <v>43669</v>
      </c>
      <c r="N16" s="78">
        <v>43843</v>
      </c>
      <c r="O16" s="7"/>
      <c r="P16" s="3"/>
      <c r="Q16" s="3"/>
      <c r="R16" s="38" t="s">
        <v>39</v>
      </c>
      <c r="S16" s="3"/>
      <c r="T16" s="3"/>
      <c r="U16" s="3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1:37" ht="19.899999999999999" customHeight="1" x14ac:dyDescent="0.25">
      <c r="A17" s="5" t="s">
        <v>112</v>
      </c>
      <c r="B17" s="53" t="s">
        <v>134</v>
      </c>
      <c r="C17" s="6" t="s">
        <v>230</v>
      </c>
      <c r="D17" s="6" t="s">
        <v>41</v>
      </c>
      <c r="E17" s="88">
        <v>1</v>
      </c>
      <c r="F17" s="61" t="s">
        <v>183</v>
      </c>
      <c r="G17" s="62">
        <v>130000</v>
      </c>
      <c r="H17" s="63">
        <v>0.5</v>
      </c>
      <c r="I17" s="63">
        <v>0.5</v>
      </c>
      <c r="J17" s="63">
        <v>0</v>
      </c>
      <c r="K17" s="6" t="s">
        <v>131</v>
      </c>
      <c r="L17" s="6" t="s">
        <v>101</v>
      </c>
      <c r="M17" s="78">
        <v>43054</v>
      </c>
      <c r="N17" s="78">
        <v>43159</v>
      </c>
      <c r="O17" s="7"/>
      <c r="P17" s="3"/>
      <c r="Q17" s="3"/>
      <c r="R17" s="38" t="s">
        <v>41</v>
      </c>
      <c r="S17" s="3"/>
      <c r="T17" s="3"/>
      <c r="U17" s="3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1:37" ht="19.899999999999999" customHeight="1" thickBot="1" x14ac:dyDescent="0.3">
      <c r="A18" s="8" t="s">
        <v>112</v>
      </c>
      <c r="B18" s="64" t="s">
        <v>135</v>
      </c>
      <c r="C18" s="9" t="s">
        <v>230</v>
      </c>
      <c r="D18" s="9" t="s">
        <v>41</v>
      </c>
      <c r="E18" s="89">
        <v>1</v>
      </c>
      <c r="F18" s="64" t="s">
        <v>184</v>
      </c>
      <c r="G18" s="65">
        <v>100000</v>
      </c>
      <c r="H18" s="66">
        <v>0.5</v>
      </c>
      <c r="I18" s="66">
        <v>0.5</v>
      </c>
      <c r="J18" s="66">
        <v>0</v>
      </c>
      <c r="K18" s="9" t="s">
        <v>131</v>
      </c>
      <c r="L18" s="9" t="s">
        <v>101</v>
      </c>
      <c r="M18" s="79">
        <v>42745</v>
      </c>
      <c r="N18" s="79">
        <v>44232</v>
      </c>
      <c r="O18" s="10"/>
      <c r="P18" s="3"/>
      <c r="Q18" s="3"/>
      <c r="R18" s="38" t="s">
        <v>37</v>
      </c>
      <c r="S18" s="3"/>
      <c r="T18" s="3"/>
      <c r="U18" s="3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1:37" ht="15.75" thickBot="1" x14ac:dyDescent="0.3">
      <c r="A19" s="4"/>
      <c r="B19" s="4"/>
      <c r="C19" s="4"/>
      <c r="D19" s="4"/>
      <c r="E19" s="4"/>
      <c r="F19" s="4"/>
      <c r="G19" s="4"/>
      <c r="K19" s="4"/>
      <c r="L19" s="4"/>
      <c r="M19" s="4"/>
      <c r="N19" s="4"/>
      <c r="O19" s="4"/>
      <c r="P19" s="4"/>
      <c r="Q19" s="4"/>
      <c r="R19" s="38" t="s">
        <v>103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37" ht="15.75" customHeight="1" x14ac:dyDescent="0.25">
      <c r="A20" s="132" t="s">
        <v>6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4"/>
      <c r="P20" s="4"/>
      <c r="Q20" s="4"/>
      <c r="R20" s="38" t="s">
        <v>107</v>
      </c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37" ht="15" customHeight="1" x14ac:dyDescent="0.25">
      <c r="A21" s="135" t="s">
        <v>3</v>
      </c>
      <c r="B21" s="136" t="s">
        <v>11</v>
      </c>
      <c r="C21" s="136" t="s">
        <v>13</v>
      </c>
      <c r="D21" s="137" t="s">
        <v>14</v>
      </c>
      <c r="E21" s="136" t="s">
        <v>15</v>
      </c>
      <c r="F21" s="137" t="s">
        <v>16</v>
      </c>
      <c r="G21" s="145" t="s">
        <v>108</v>
      </c>
      <c r="H21" s="146"/>
      <c r="I21" s="147"/>
      <c r="J21" s="148"/>
      <c r="K21" s="136" t="s">
        <v>17</v>
      </c>
      <c r="L21" s="137" t="s">
        <v>102</v>
      </c>
      <c r="M21" s="136" t="s">
        <v>21</v>
      </c>
      <c r="N21" s="136"/>
      <c r="O21" s="139" t="s">
        <v>105</v>
      </c>
      <c r="P21" s="4"/>
      <c r="Q21" s="4"/>
      <c r="R21" s="38" t="s">
        <v>40</v>
      </c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37" ht="25.5" customHeight="1" x14ac:dyDescent="0.25">
      <c r="A22" s="135"/>
      <c r="B22" s="136"/>
      <c r="C22" s="136"/>
      <c r="D22" s="138"/>
      <c r="E22" s="136"/>
      <c r="F22" s="138"/>
      <c r="G22" s="36" t="s">
        <v>147</v>
      </c>
      <c r="H22" s="35" t="s">
        <v>148</v>
      </c>
      <c r="I22" s="41" t="s">
        <v>149</v>
      </c>
      <c r="J22" s="41" t="s">
        <v>221</v>
      </c>
      <c r="K22" s="136"/>
      <c r="L22" s="138"/>
      <c r="M22" s="35" t="s">
        <v>22</v>
      </c>
      <c r="N22" s="35" t="s">
        <v>19</v>
      </c>
      <c r="O22" s="139"/>
      <c r="P22" s="4"/>
      <c r="Q22" s="4"/>
      <c r="R22" s="38" t="s">
        <v>109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x14ac:dyDescent="0.25">
      <c r="A23" s="5"/>
      <c r="B23" s="6"/>
      <c r="C23" s="6"/>
      <c r="D23" s="6"/>
      <c r="E23" s="6"/>
      <c r="F23" s="6"/>
      <c r="G23" s="6"/>
      <c r="H23" s="6"/>
      <c r="I23" s="68"/>
      <c r="J23" s="6"/>
      <c r="K23" s="6"/>
      <c r="L23" s="6"/>
      <c r="M23" s="6"/>
      <c r="N23" s="6"/>
      <c r="O23" s="7"/>
      <c r="P23" s="4"/>
      <c r="Q23" s="4"/>
      <c r="R23" s="37" t="s">
        <v>110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1:37" x14ac:dyDescent="0.25">
      <c r="A24" s="5"/>
      <c r="B24" s="6"/>
      <c r="C24" s="6"/>
      <c r="D24" s="6"/>
      <c r="E24" s="6"/>
      <c r="F24" s="6"/>
      <c r="G24" s="6"/>
      <c r="H24" s="6"/>
      <c r="I24" s="68"/>
      <c r="J24" s="6"/>
      <c r="K24" s="6"/>
      <c r="L24" s="6"/>
      <c r="M24" s="6"/>
      <c r="N24" s="6"/>
      <c r="O24" s="7"/>
      <c r="P24" s="4"/>
      <c r="Q24" s="4"/>
      <c r="R24" s="38" t="s">
        <v>42</v>
      </c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ht="15.75" thickBot="1" x14ac:dyDescent="0.3">
      <c r="A25" s="8"/>
      <c r="B25" s="9"/>
      <c r="C25" s="9"/>
      <c r="D25" s="9"/>
      <c r="E25" s="9"/>
      <c r="F25" s="9"/>
      <c r="G25" s="9"/>
      <c r="H25" s="9"/>
      <c r="I25" s="72"/>
      <c r="J25" s="9"/>
      <c r="K25" s="9"/>
      <c r="L25" s="9"/>
      <c r="M25" s="9"/>
      <c r="N25" s="9"/>
      <c r="O25" s="10"/>
      <c r="P25" s="4"/>
      <c r="Q25" s="4"/>
      <c r="R25" s="38" t="s">
        <v>43</v>
      </c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37" ht="26.25" thickBot="1" x14ac:dyDescent="0.3">
      <c r="A26" s="4"/>
      <c r="B26" s="4"/>
      <c r="C26" s="4"/>
      <c r="D26" s="4"/>
      <c r="E26" s="4"/>
      <c r="F26" s="4"/>
      <c r="G26" s="4"/>
      <c r="K26" s="4"/>
      <c r="L26" s="4"/>
      <c r="M26" s="4"/>
      <c r="N26" s="4"/>
      <c r="O26" s="4"/>
      <c r="P26" s="4"/>
      <c r="Q26" s="4"/>
      <c r="R26" s="38" t="s">
        <v>44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37" ht="15.75" customHeight="1" x14ac:dyDescent="0.25">
      <c r="A27" s="151" t="s">
        <v>7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3"/>
      <c r="O27" s="4"/>
      <c r="P27" s="4"/>
      <c r="Q27" s="4"/>
      <c r="R27" s="38" t="s">
        <v>46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37" ht="15" customHeight="1" x14ac:dyDescent="0.25">
      <c r="A28" s="135" t="s">
        <v>3</v>
      </c>
      <c r="B28" s="136" t="s">
        <v>11</v>
      </c>
      <c r="C28" s="136" t="s">
        <v>13</v>
      </c>
      <c r="D28" s="137" t="s">
        <v>14</v>
      </c>
      <c r="E28" s="137" t="s">
        <v>16</v>
      </c>
      <c r="F28" s="142" t="s">
        <v>108</v>
      </c>
      <c r="G28" s="143"/>
      <c r="H28" s="143"/>
      <c r="I28" s="144"/>
      <c r="J28" s="136" t="s">
        <v>17</v>
      </c>
      <c r="K28" s="140" t="s">
        <v>102</v>
      </c>
      <c r="L28" s="136" t="s">
        <v>21</v>
      </c>
      <c r="M28" s="136"/>
      <c r="N28" s="139" t="s">
        <v>105</v>
      </c>
      <c r="O28" s="4"/>
      <c r="P28" s="4"/>
      <c r="Q28" s="4"/>
      <c r="R28" s="38" t="s">
        <v>103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37" ht="38.25" x14ac:dyDescent="0.25">
      <c r="A29" s="135"/>
      <c r="B29" s="136"/>
      <c r="C29" s="136"/>
      <c r="D29" s="138"/>
      <c r="E29" s="138"/>
      <c r="F29" s="42" t="s">
        <v>147</v>
      </c>
      <c r="G29" s="41" t="s">
        <v>148</v>
      </c>
      <c r="H29" s="41" t="s">
        <v>149</v>
      </c>
      <c r="I29" s="41" t="s">
        <v>221</v>
      </c>
      <c r="J29" s="136"/>
      <c r="K29" s="141"/>
      <c r="L29" s="35" t="s">
        <v>20</v>
      </c>
      <c r="M29" s="35" t="s">
        <v>19</v>
      </c>
      <c r="N29" s="139"/>
      <c r="O29" s="4"/>
      <c r="P29" s="4"/>
      <c r="Q29" s="4"/>
      <c r="R29" s="38" t="s">
        <v>111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37" s="4" customFormat="1" ht="39" x14ac:dyDescent="0.25">
      <c r="A30" s="5" t="s">
        <v>112</v>
      </c>
      <c r="B30" s="61" t="s">
        <v>138</v>
      </c>
      <c r="C30" s="68" t="s">
        <v>230</v>
      </c>
      <c r="D30" s="68" t="s">
        <v>42</v>
      </c>
      <c r="E30" s="61" t="s">
        <v>185</v>
      </c>
      <c r="F30" s="62">
        <v>600000</v>
      </c>
      <c r="G30" s="54">
        <v>0.5</v>
      </c>
      <c r="H30" s="54">
        <v>0.5</v>
      </c>
      <c r="I30" s="63">
        <v>0</v>
      </c>
      <c r="J30" s="68" t="s">
        <v>78</v>
      </c>
      <c r="K30" s="68" t="s">
        <v>101</v>
      </c>
      <c r="L30" s="78">
        <v>43115</v>
      </c>
      <c r="M30" s="78">
        <v>43433</v>
      </c>
      <c r="N30" s="70"/>
      <c r="R30" s="38"/>
    </row>
    <row r="31" spans="1:37" s="4" customFormat="1" ht="26.25" x14ac:dyDescent="0.25">
      <c r="A31" s="5" t="s">
        <v>112</v>
      </c>
      <c r="B31" s="61" t="s">
        <v>137</v>
      </c>
      <c r="C31" s="68" t="s">
        <v>230</v>
      </c>
      <c r="D31" s="68" t="s">
        <v>44</v>
      </c>
      <c r="E31" s="61" t="s">
        <v>186</v>
      </c>
      <c r="F31" s="62">
        <v>90000</v>
      </c>
      <c r="G31" s="54">
        <v>0.5</v>
      </c>
      <c r="H31" s="54">
        <v>0.5</v>
      </c>
      <c r="I31" s="63">
        <v>0</v>
      </c>
      <c r="J31" s="68" t="s">
        <v>78</v>
      </c>
      <c r="K31" s="68" t="s">
        <v>101</v>
      </c>
      <c r="L31" s="78">
        <v>43122</v>
      </c>
      <c r="M31" s="78">
        <v>43305</v>
      </c>
      <c r="N31" s="70"/>
      <c r="R31" s="38"/>
    </row>
    <row r="32" spans="1:37" s="4" customFormat="1" ht="25.5" x14ac:dyDescent="0.25">
      <c r="A32" s="5" t="s">
        <v>112</v>
      </c>
      <c r="B32" s="61" t="s">
        <v>146</v>
      </c>
      <c r="C32" s="68" t="s">
        <v>230</v>
      </c>
      <c r="D32" s="68" t="s">
        <v>44</v>
      </c>
      <c r="E32" s="61" t="s">
        <v>187</v>
      </c>
      <c r="F32" s="62">
        <v>75000</v>
      </c>
      <c r="G32" s="54">
        <v>0.5</v>
      </c>
      <c r="H32" s="54">
        <v>0.5</v>
      </c>
      <c r="I32" s="63">
        <v>0</v>
      </c>
      <c r="J32" s="68" t="s">
        <v>78</v>
      </c>
      <c r="K32" s="68" t="s">
        <v>101</v>
      </c>
      <c r="L32" s="78">
        <v>43122</v>
      </c>
      <c r="M32" s="78">
        <v>43294</v>
      </c>
      <c r="N32" s="70"/>
      <c r="R32" s="38"/>
    </row>
    <row r="33" spans="1:37" s="4" customFormat="1" ht="26.25" x14ac:dyDescent="0.25">
      <c r="A33" s="5" t="s">
        <v>112</v>
      </c>
      <c r="B33" s="61" t="s">
        <v>139</v>
      </c>
      <c r="C33" s="68" t="s">
        <v>230</v>
      </c>
      <c r="D33" s="68" t="s">
        <v>46</v>
      </c>
      <c r="E33" s="61" t="s">
        <v>188</v>
      </c>
      <c r="F33" s="62">
        <v>250000</v>
      </c>
      <c r="G33" s="54">
        <v>0.5</v>
      </c>
      <c r="H33" s="54">
        <v>0.5</v>
      </c>
      <c r="I33" s="63">
        <v>0</v>
      </c>
      <c r="J33" s="68" t="s">
        <v>78</v>
      </c>
      <c r="K33" s="68" t="s">
        <v>101</v>
      </c>
      <c r="L33" s="78">
        <v>43195</v>
      </c>
      <c r="M33" s="78">
        <v>43328</v>
      </c>
      <c r="N33" s="70"/>
      <c r="R33" s="38"/>
    </row>
    <row r="34" spans="1:37" ht="25.15" customHeight="1" x14ac:dyDescent="0.25">
      <c r="A34" s="5" t="s">
        <v>112</v>
      </c>
      <c r="B34" s="61" t="s">
        <v>136</v>
      </c>
      <c r="C34" s="6" t="s">
        <v>230</v>
      </c>
      <c r="D34" s="6" t="s">
        <v>42</v>
      </c>
      <c r="E34" s="61" t="s">
        <v>189</v>
      </c>
      <c r="F34" s="62">
        <v>250000</v>
      </c>
      <c r="G34" s="54">
        <v>0.5</v>
      </c>
      <c r="H34" s="54">
        <v>0.5</v>
      </c>
      <c r="I34" s="63">
        <v>0</v>
      </c>
      <c r="J34" s="6" t="s">
        <v>78</v>
      </c>
      <c r="K34" s="6" t="s">
        <v>101</v>
      </c>
      <c r="L34" s="78">
        <v>43203</v>
      </c>
      <c r="M34" s="78">
        <v>43481</v>
      </c>
      <c r="N34" s="1"/>
      <c r="O34" s="4"/>
      <c r="P34" s="4"/>
      <c r="Q34" s="4"/>
      <c r="R34" s="38" t="s">
        <v>45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</row>
    <row r="35" spans="1:37" s="4" customFormat="1" ht="26.25" x14ac:dyDescent="0.25">
      <c r="A35" s="5" t="s">
        <v>112</v>
      </c>
      <c r="B35" s="61" t="s">
        <v>142</v>
      </c>
      <c r="C35" s="68" t="s">
        <v>230</v>
      </c>
      <c r="D35" s="68" t="s">
        <v>42</v>
      </c>
      <c r="E35" s="61" t="s">
        <v>190</v>
      </c>
      <c r="F35" s="62">
        <v>50000</v>
      </c>
      <c r="G35" s="54">
        <v>0.5</v>
      </c>
      <c r="H35" s="54">
        <v>0.5</v>
      </c>
      <c r="I35" s="63">
        <v>0</v>
      </c>
      <c r="J35" s="68" t="s">
        <v>80</v>
      </c>
      <c r="K35" s="68" t="s">
        <v>101</v>
      </c>
      <c r="L35" s="78">
        <v>43199</v>
      </c>
      <c r="M35" s="78">
        <v>43441</v>
      </c>
      <c r="N35" s="70"/>
      <c r="R35" s="38"/>
    </row>
    <row r="36" spans="1:37" s="4" customFormat="1" ht="24" customHeight="1" x14ac:dyDescent="0.25">
      <c r="A36" s="5" t="s">
        <v>112</v>
      </c>
      <c r="B36" s="61" t="s">
        <v>141</v>
      </c>
      <c r="C36" s="68" t="s">
        <v>230</v>
      </c>
      <c r="D36" s="68" t="s">
        <v>42</v>
      </c>
      <c r="E36" s="61" t="s">
        <v>191</v>
      </c>
      <c r="F36" s="62">
        <v>180000</v>
      </c>
      <c r="G36" s="54">
        <v>0.5</v>
      </c>
      <c r="H36" s="54">
        <v>0.5</v>
      </c>
      <c r="I36" s="63">
        <v>0</v>
      </c>
      <c r="J36" s="68" t="s">
        <v>80</v>
      </c>
      <c r="K36" s="68" t="s">
        <v>101</v>
      </c>
      <c r="L36" s="78">
        <v>43600</v>
      </c>
      <c r="M36" s="78">
        <v>43882</v>
      </c>
      <c r="N36" s="70"/>
      <c r="R36" s="38"/>
    </row>
    <row r="37" spans="1:37" s="4" customFormat="1" ht="25.5" x14ac:dyDescent="0.25">
      <c r="A37" s="5" t="s">
        <v>112</v>
      </c>
      <c r="B37" s="61" t="s">
        <v>143</v>
      </c>
      <c r="C37" s="68" t="s">
        <v>230</v>
      </c>
      <c r="D37" s="68" t="s">
        <v>42</v>
      </c>
      <c r="E37" s="61" t="s">
        <v>192</v>
      </c>
      <c r="F37" s="62">
        <v>60000</v>
      </c>
      <c r="G37" s="54">
        <v>0.5</v>
      </c>
      <c r="H37" s="54">
        <v>0.5</v>
      </c>
      <c r="I37" s="63">
        <v>0</v>
      </c>
      <c r="J37" s="68" t="s">
        <v>131</v>
      </c>
      <c r="K37" s="68" t="s">
        <v>101</v>
      </c>
      <c r="L37" s="78">
        <v>42757</v>
      </c>
      <c r="M37" s="78">
        <v>43194</v>
      </c>
      <c r="N37" s="70"/>
      <c r="R37" s="38"/>
    </row>
    <row r="38" spans="1:37" s="4" customFormat="1" ht="25.5" x14ac:dyDescent="0.25">
      <c r="A38" s="67" t="s">
        <v>112</v>
      </c>
      <c r="B38" s="61" t="s">
        <v>145</v>
      </c>
      <c r="C38" s="68" t="s">
        <v>230</v>
      </c>
      <c r="D38" s="68" t="s">
        <v>42</v>
      </c>
      <c r="E38" s="61" t="s">
        <v>193</v>
      </c>
      <c r="F38" s="62">
        <v>80000</v>
      </c>
      <c r="G38" s="63">
        <v>0.5</v>
      </c>
      <c r="H38" s="63">
        <v>0.5</v>
      </c>
      <c r="I38" s="63">
        <v>0</v>
      </c>
      <c r="J38" s="68" t="s">
        <v>131</v>
      </c>
      <c r="K38" s="68" t="s">
        <v>101</v>
      </c>
      <c r="L38" s="78">
        <v>43164</v>
      </c>
      <c r="M38" s="78">
        <v>44228</v>
      </c>
      <c r="N38" s="70"/>
      <c r="R38" s="38"/>
      <c r="S38" s="18"/>
    </row>
    <row r="39" spans="1:37" s="4" customFormat="1" ht="25.5" x14ac:dyDescent="0.25">
      <c r="A39" s="82" t="s">
        <v>112</v>
      </c>
      <c r="B39" s="83" t="s">
        <v>140</v>
      </c>
      <c r="C39" s="84" t="s">
        <v>230</v>
      </c>
      <c r="D39" s="84" t="s">
        <v>42</v>
      </c>
      <c r="E39" s="83" t="s">
        <v>194</v>
      </c>
      <c r="F39" s="71">
        <v>250000</v>
      </c>
      <c r="G39" s="85">
        <v>0.5</v>
      </c>
      <c r="H39" s="85">
        <v>0.5</v>
      </c>
      <c r="I39" s="63">
        <v>0</v>
      </c>
      <c r="J39" s="84" t="s">
        <v>131</v>
      </c>
      <c r="K39" s="84" t="s">
        <v>101</v>
      </c>
      <c r="L39" s="86">
        <v>43571</v>
      </c>
      <c r="M39" s="86">
        <v>43853</v>
      </c>
      <c r="N39" s="87"/>
      <c r="R39" s="38"/>
    </row>
    <row r="40" spans="1:37" s="4" customFormat="1" ht="26.25" thickBot="1" x14ac:dyDescent="0.3">
      <c r="A40" s="8" t="s">
        <v>112</v>
      </c>
      <c r="B40" s="64" t="s">
        <v>144</v>
      </c>
      <c r="C40" s="72" t="s">
        <v>230</v>
      </c>
      <c r="D40" s="84" t="s">
        <v>42</v>
      </c>
      <c r="E40" s="64" t="s">
        <v>195</v>
      </c>
      <c r="F40" s="65">
        <v>120000</v>
      </c>
      <c r="G40" s="66">
        <v>0.5</v>
      </c>
      <c r="H40" s="66">
        <v>0.5</v>
      </c>
      <c r="I40" s="66">
        <v>0</v>
      </c>
      <c r="J40" s="72" t="s">
        <v>131</v>
      </c>
      <c r="K40" s="72" t="s">
        <v>101</v>
      </c>
      <c r="L40" s="79">
        <v>44535</v>
      </c>
      <c r="M40" s="79">
        <v>44657</v>
      </c>
      <c r="N40" s="73"/>
      <c r="R40" s="38"/>
    </row>
    <row r="41" spans="1:37" ht="15.75" thickBot="1" x14ac:dyDescent="0.3">
      <c r="A41" s="4"/>
      <c r="B41" s="4"/>
      <c r="C41" s="4"/>
      <c r="D41" s="4"/>
      <c r="E41" s="4"/>
      <c r="F41" s="4"/>
      <c r="G41" s="4"/>
      <c r="K41" s="4"/>
      <c r="L41" s="4"/>
      <c r="M41" s="4"/>
      <c r="N41" s="4"/>
      <c r="O41" s="4"/>
      <c r="P41" s="4"/>
      <c r="Q41" s="4"/>
      <c r="R41" s="30" t="s">
        <v>50</v>
      </c>
      <c r="S41" s="20" t="s">
        <v>4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</row>
    <row r="42" spans="1:37" ht="15.75" customHeight="1" x14ac:dyDescent="0.25">
      <c r="A42" s="132" t="s">
        <v>8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4"/>
      <c r="P42" s="4"/>
      <c r="Q42" s="4"/>
      <c r="R42" s="30" t="s">
        <v>51</v>
      </c>
      <c r="S42" s="20" t="s">
        <v>4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</row>
    <row r="43" spans="1:37" ht="15" customHeight="1" x14ac:dyDescent="0.25">
      <c r="A43" s="135" t="s">
        <v>3</v>
      </c>
      <c r="B43" s="136" t="s">
        <v>11</v>
      </c>
      <c r="C43" s="136" t="s">
        <v>13</v>
      </c>
      <c r="D43" s="137" t="s">
        <v>14</v>
      </c>
      <c r="E43" s="137" t="s">
        <v>16</v>
      </c>
      <c r="F43" s="142" t="s">
        <v>104</v>
      </c>
      <c r="G43" s="143"/>
      <c r="H43" s="143"/>
      <c r="I43" s="144"/>
      <c r="J43" s="136" t="s">
        <v>18</v>
      </c>
      <c r="K43" s="136" t="s">
        <v>17</v>
      </c>
      <c r="L43" s="137" t="s">
        <v>102</v>
      </c>
      <c r="M43" s="136" t="s">
        <v>21</v>
      </c>
      <c r="N43" s="136"/>
      <c r="O43" s="139" t="s">
        <v>105</v>
      </c>
      <c r="P43" s="4"/>
      <c r="Q43" s="4"/>
      <c r="R43" s="30" t="s">
        <v>49</v>
      </c>
      <c r="S43" s="20" t="s">
        <v>52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</row>
    <row r="44" spans="1:37" ht="25.5" customHeight="1" x14ac:dyDescent="0.25">
      <c r="A44" s="135"/>
      <c r="B44" s="136"/>
      <c r="C44" s="136"/>
      <c r="D44" s="138"/>
      <c r="E44" s="138"/>
      <c r="F44" s="36" t="s">
        <v>147</v>
      </c>
      <c r="G44" s="35" t="s">
        <v>148</v>
      </c>
      <c r="H44" s="41" t="s">
        <v>149</v>
      </c>
      <c r="I44" s="41" t="s">
        <v>221</v>
      </c>
      <c r="J44" s="136"/>
      <c r="K44" s="136"/>
      <c r="L44" s="138"/>
      <c r="M44" s="35" t="s">
        <v>23</v>
      </c>
      <c r="N44" s="35" t="s">
        <v>19</v>
      </c>
      <c r="O44" s="139"/>
      <c r="P44" s="4"/>
      <c r="Q44" s="4"/>
      <c r="R44" s="30" t="s">
        <v>50</v>
      </c>
      <c r="S44" s="20" t="s">
        <v>52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</row>
    <row r="45" spans="1:37" ht="26.25" x14ac:dyDescent="0.25">
      <c r="A45" s="5" t="s">
        <v>112</v>
      </c>
      <c r="B45" s="61" t="s">
        <v>150</v>
      </c>
      <c r="C45" s="6" t="s">
        <v>230</v>
      </c>
      <c r="D45" s="6" t="s">
        <v>47</v>
      </c>
      <c r="E45" s="61" t="s">
        <v>196</v>
      </c>
      <c r="F45" s="62">
        <v>240000</v>
      </c>
      <c r="G45" s="54">
        <v>0.5</v>
      </c>
      <c r="H45" s="54">
        <v>0.5</v>
      </c>
      <c r="I45" s="63">
        <v>0</v>
      </c>
      <c r="J45" s="6">
        <v>1</v>
      </c>
      <c r="K45" s="6" t="s">
        <v>80</v>
      </c>
      <c r="L45" s="6" t="s">
        <v>101</v>
      </c>
      <c r="M45" s="78">
        <v>43108</v>
      </c>
      <c r="N45" s="78">
        <v>43178</v>
      </c>
      <c r="O45" s="7"/>
      <c r="P45" s="4"/>
      <c r="Q45" s="4"/>
      <c r="R45" s="30" t="s">
        <v>51</v>
      </c>
      <c r="S45" s="20" t="s">
        <v>52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</row>
    <row r="46" spans="1:37" s="4" customFormat="1" ht="26.25" x14ac:dyDescent="0.25">
      <c r="A46" s="5" t="s">
        <v>112</v>
      </c>
      <c r="B46" s="61" t="s">
        <v>151</v>
      </c>
      <c r="C46" s="68" t="s">
        <v>230</v>
      </c>
      <c r="D46" s="68" t="s">
        <v>47</v>
      </c>
      <c r="E46" s="61" t="s">
        <v>197</v>
      </c>
      <c r="F46" s="62">
        <v>240000</v>
      </c>
      <c r="G46" s="54">
        <v>0.5</v>
      </c>
      <c r="H46" s="54">
        <v>0.5</v>
      </c>
      <c r="I46" s="63">
        <v>0</v>
      </c>
      <c r="J46" s="68">
        <v>1</v>
      </c>
      <c r="K46" s="68" t="s">
        <v>80</v>
      </c>
      <c r="L46" s="68" t="s">
        <v>101</v>
      </c>
      <c r="M46" s="78">
        <v>43108</v>
      </c>
      <c r="N46" s="78">
        <v>43178</v>
      </c>
      <c r="O46" s="69"/>
      <c r="R46" s="30"/>
      <c r="S46" s="74"/>
    </row>
    <row r="47" spans="1:37" s="4" customFormat="1" ht="39" x14ac:dyDescent="0.25">
      <c r="A47" s="5" t="s">
        <v>112</v>
      </c>
      <c r="B47" s="61" t="s">
        <v>152</v>
      </c>
      <c r="C47" s="68" t="s">
        <v>230</v>
      </c>
      <c r="D47" s="68" t="s">
        <v>47</v>
      </c>
      <c r="E47" s="61" t="s">
        <v>198</v>
      </c>
      <c r="F47" s="62">
        <v>240000</v>
      </c>
      <c r="G47" s="54">
        <v>0.5</v>
      </c>
      <c r="H47" s="54">
        <v>0.5</v>
      </c>
      <c r="I47" s="63">
        <v>0</v>
      </c>
      <c r="J47" s="68">
        <v>1</v>
      </c>
      <c r="K47" s="68" t="s">
        <v>80</v>
      </c>
      <c r="L47" s="68" t="s">
        <v>101</v>
      </c>
      <c r="M47" s="78">
        <v>43108</v>
      </c>
      <c r="N47" s="78">
        <v>43178</v>
      </c>
      <c r="O47" s="69"/>
      <c r="R47" s="30"/>
      <c r="S47" s="74"/>
    </row>
    <row r="48" spans="1:37" s="4" customFormat="1" ht="26.25" x14ac:dyDescent="0.25">
      <c r="A48" s="5" t="s">
        <v>112</v>
      </c>
      <c r="B48" s="61" t="s">
        <v>153</v>
      </c>
      <c r="C48" s="68" t="s">
        <v>230</v>
      </c>
      <c r="D48" s="68" t="s">
        <v>47</v>
      </c>
      <c r="E48" s="61" t="s">
        <v>199</v>
      </c>
      <c r="F48" s="62">
        <v>240000</v>
      </c>
      <c r="G48" s="54">
        <v>0.5</v>
      </c>
      <c r="H48" s="54">
        <v>0.5</v>
      </c>
      <c r="I48" s="63">
        <v>0</v>
      </c>
      <c r="J48" s="68">
        <v>1</v>
      </c>
      <c r="K48" s="68" t="s">
        <v>80</v>
      </c>
      <c r="L48" s="68" t="s">
        <v>101</v>
      </c>
      <c r="M48" s="78">
        <v>43108</v>
      </c>
      <c r="N48" s="78">
        <v>43178</v>
      </c>
      <c r="O48" s="69"/>
      <c r="R48" s="30"/>
      <c r="S48" s="74"/>
    </row>
    <row r="49" spans="1:37" s="4" customFormat="1" ht="39" x14ac:dyDescent="0.25">
      <c r="A49" s="5" t="s">
        <v>112</v>
      </c>
      <c r="B49" s="61" t="s">
        <v>154</v>
      </c>
      <c r="C49" s="68" t="s">
        <v>230</v>
      </c>
      <c r="D49" s="68" t="s">
        <v>47</v>
      </c>
      <c r="E49" s="61" t="s">
        <v>200</v>
      </c>
      <c r="F49" s="62">
        <v>240000</v>
      </c>
      <c r="G49" s="54">
        <v>0.5</v>
      </c>
      <c r="H49" s="54">
        <v>0.5</v>
      </c>
      <c r="I49" s="63">
        <v>0</v>
      </c>
      <c r="J49" s="68">
        <v>1</v>
      </c>
      <c r="K49" s="68" t="s">
        <v>80</v>
      </c>
      <c r="L49" s="68" t="s">
        <v>101</v>
      </c>
      <c r="M49" s="78">
        <v>43108</v>
      </c>
      <c r="N49" s="78">
        <v>43178</v>
      </c>
      <c r="O49" s="69"/>
      <c r="R49" s="30"/>
      <c r="S49" s="74"/>
    </row>
    <row r="50" spans="1:37" s="4" customFormat="1" ht="25.5" x14ac:dyDescent="0.25">
      <c r="A50" s="5" t="s">
        <v>112</v>
      </c>
      <c r="B50" s="61" t="s">
        <v>159</v>
      </c>
      <c r="C50" s="68" t="s">
        <v>231</v>
      </c>
      <c r="D50" s="68" t="s">
        <v>47</v>
      </c>
      <c r="E50" s="75" t="s">
        <v>201</v>
      </c>
      <c r="F50" s="62">
        <v>170000</v>
      </c>
      <c r="G50" s="54">
        <v>0.5</v>
      </c>
      <c r="H50" s="54">
        <v>0.5</v>
      </c>
      <c r="I50" s="63">
        <v>0</v>
      </c>
      <c r="J50" s="68">
        <v>1</v>
      </c>
      <c r="K50" s="68" t="s">
        <v>131</v>
      </c>
      <c r="L50" s="68" t="s">
        <v>101</v>
      </c>
      <c r="M50" s="78">
        <v>43035</v>
      </c>
      <c r="N50" s="78">
        <v>43115</v>
      </c>
      <c r="O50" s="69"/>
      <c r="R50" s="30"/>
      <c r="S50" s="74"/>
    </row>
    <row r="51" spans="1:37" s="4" customFormat="1" ht="25.5" x14ac:dyDescent="0.25">
      <c r="A51" s="5" t="s">
        <v>112</v>
      </c>
      <c r="B51" s="61" t="s">
        <v>160</v>
      </c>
      <c r="C51" s="68" t="s">
        <v>231</v>
      </c>
      <c r="D51" s="68" t="s">
        <v>47</v>
      </c>
      <c r="E51" s="75" t="s">
        <v>202</v>
      </c>
      <c r="F51" s="62">
        <v>200000</v>
      </c>
      <c r="G51" s="54">
        <v>0.5</v>
      </c>
      <c r="H51" s="54">
        <v>0.5</v>
      </c>
      <c r="I51" s="63">
        <v>0</v>
      </c>
      <c r="J51" s="68">
        <v>1</v>
      </c>
      <c r="K51" s="68" t="s">
        <v>131</v>
      </c>
      <c r="L51" s="68" t="s">
        <v>101</v>
      </c>
      <c r="M51" s="78">
        <v>43035</v>
      </c>
      <c r="N51" s="78">
        <v>43115</v>
      </c>
      <c r="O51" s="69"/>
      <c r="R51" s="30"/>
      <c r="S51" s="74"/>
    </row>
    <row r="52" spans="1:37" s="4" customFormat="1" ht="25.5" x14ac:dyDescent="0.25">
      <c r="A52" s="5" t="s">
        <v>112</v>
      </c>
      <c r="B52" s="61" t="s">
        <v>161</v>
      </c>
      <c r="C52" s="68" t="s">
        <v>231</v>
      </c>
      <c r="D52" s="68" t="s">
        <v>47</v>
      </c>
      <c r="E52" s="75" t="s">
        <v>203</v>
      </c>
      <c r="F52" s="62">
        <v>180000</v>
      </c>
      <c r="G52" s="54">
        <v>0.5</v>
      </c>
      <c r="H52" s="54">
        <v>0.5</v>
      </c>
      <c r="I52" s="63">
        <v>0</v>
      </c>
      <c r="J52" s="68">
        <v>1</v>
      </c>
      <c r="K52" s="68" t="s">
        <v>131</v>
      </c>
      <c r="L52" s="68" t="s">
        <v>101</v>
      </c>
      <c r="M52" s="78">
        <v>43035</v>
      </c>
      <c r="N52" s="78">
        <v>43115</v>
      </c>
      <c r="O52" s="69"/>
      <c r="R52" s="30"/>
      <c r="S52" s="74"/>
    </row>
    <row r="53" spans="1:37" s="4" customFormat="1" ht="25.5" x14ac:dyDescent="0.25">
      <c r="A53" s="5" t="s">
        <v>112</v>
      </c>
      <c r="B53" s="61" t="s">
        <v>162</v>
      </c>
      <c r="C53" s="68" t="s">
        <v>231</v>
      </c>
      <c r="D53" s="68" t="s">
        <v>47</v>
      </c>
      <c r="E53" s="75" t="s">
        <v>204</v>
      </c>
      <c r="F53" s="62">
        <v>240000</v>
      </c>
      <c r="G53" s="54">
        <v>0.5</v>
      </c>
      <c r="H53" s="54">
        <v>0.5</v>
      </c>
      <c r="I53" s="63">
        <v>0</v>
      </c>
      <c r="J53" s="68">
        <v>1</v>
      </c>
      <c r="K53" s="68" t="s">
        <v>131</v>
      </c>
      <c r="L53" s="68" t="s">
        <v>101</v>
      </c>
      <c r="M53" s="78">
        <v>43035</v>
      </c>
      <c r="N53" s="78">
        <v>43115</v>
      </c>
      <c r="O53" s="69"/>
      <c r="R53" s="30"/>
      <c r="S53" s="74"/>
    </row>
    <row r="54" spans="1:37" s="4" customFormat="1" ht="25.5" x14ac:dyDescent="0.25">
      <c r="A54" s="5" t="s">
        <v>112</v>
      </c>
      <c r="B54" s="61" t="s">
        <v>158</v>
      </c>
      <c r="C54" s="68" t="s">
        <v>230</v>
      </c>
      <c r="D54" s="68" t="s">
        <v>47</v>
      </c>
      <c r="E54" s="75" t="s">
        <v>205</v>
      </c>
      <c r="F54" s="62">
        <v>240000</v>
      </c>
      <c r="G54" s="54">
        <v>0.5</v>
      </c>
      <c r="H54" s="54">
        <v>0.5</v>
      </c>
      <c r="I54" s="63">
        <v>0</v>
      </c>
      <c r="J54" s="68">
        <v>1</v>
      </c>
      <c r="K54" s="68" t="s">
        <v>131</v>
      </c>
      <c r="L54" s="68" t="s">
        <v>101</v>
      </c>
      <c r="M54" s="78">
        <v>43115</v>
      </c>
      <c r="N54" s="78">
        <v>43174</v>
      </c>
      <c r="O54" s="69"/>
      <c r="R54" s="30"/>
      <c r="S54" s="74"/>
    </row>
    <row r="55" spans="1:37" s="4" customFormat="1" ht="25.5" x14ac:dyDescent="0.25">
      <c r="A55" s="5" t="s">
        <v>112</v>
      </c>
      <c r="B55" s="61" t="s">
        <v>163</v>
      </c>
      <c r="C55" s="68" t="s">
        <v>230</v>
      </c>
      <c r="D55" s="68" t="s">
        <v>47</v>
      </c>
      <c r="E55" s="75" t="s">
        <v>206</v>
      </c>
      <c r="F55" s="62">
        <v>201250</v>
      </c>
      <c r="G55" s="54">
        <v>0.5</v>
      </c>
      <c r="H55" s="54">
        <v>0.5</v>
      </c>
      <c r="I55" s="63">
        <v>0</v>
      </c>
      <c r="J55" s="68">
        <v>1</v>
      </c>
      <c r="K55" s="68" t="s">
        <v>131</v>
      </c>
      <c r="L55" s="68" t="s">
        <v>101</v>
      </c>
      <c r="M55" s="78">
        <v>43115</v>
      </c>
      <c r="N55" s="78">
        <v>43174</v>
      </c>
      <c r="O55" s="69"/>
      <c r="R55" s="30"/>
      <c r="S55" s="74"/>
    </row>
    <row r="56" spans="1:37" s="4" customFormat="1" ht="25.5" x14ac:dyDescent="0.25">
      <c r="A56" s="5" t="s">
        <v>112</v>
      </c>
      <c r="B56" s="61" t="s">
        <v>164</v>
      </c>
      <c r="C56" s="68" t="s">
        <v>230</v>
      </c>
      <c r="D56" s="68" t="s">
        <v>47</v>
      </c>
      <c r="E56" s="75" t="s">
        <v>207</v>
      </c>
      <c r="F56" s="62">
        <v>172500</v>
      </c>
      <c r="G56" s="54">
        <v>0.5</v>
      </c>
      <c r="H56" s="54">
        <v>0.5</v>
      </c>
      <c r="I56" s="63">
        <v>0</v>
      </c>
      <c r="J56" s="68">
        <v>1</v>
      </c>
      <c r="K56" s="68" t="s">
        <v>131</v>
      </c>
      <c r="L56" s="68" t="s">
        <v>101</v>
      </c>
      <c r="M56" s="78">
        <v>43115</v>
      </c>
      <c r="N56" s="78">
        <v>43174</v>
      </c>
      <c r="O56" s="69"/>
      <c r="R56" s="30"/>
      <c r="S56" s="74"/>
    </row>
    <row r="57" spans="1:37" s="4" customFormat="1" ht="25.5" x14ac:dyDescent="0.25">
      <c r="A57" s="5" t="s">
        <v>112</v>
      </c>
      <c r="B57" s="61" t="s">
        <v>155</v>
      </c>
      <c r="C57" s="68" t="s">
        <v>230</v>
      </c>
      <c r="D57" s="68" t="s">
        <v>47</v>
      </c>
      <c r="E57" s="75" t="s">
        <v>208</v>
      </c>
      <c r="F57" s="62">
        <v>480000</v>
      </c>
      <c r="G57" s="54">
        <v>0.5</v>
      </c>
      <c r="H57" s="54">
        <v>0.5</v>
      </c>
      <c r="I57" s="63">
        <v>0</v>
      </c>
      <c r="J57" s="68">
        <v>1</v>
      </c>
      <c r="K57" s="68" t="s">
        <v>131</v>
      </c>
      <c r="L57" s="68" t="s">
        <v>101</v>
      </c>
      <c r="M57" s="78">
        <v>43282</v>
      </c>
      <c r="N57" s="78">
        <v>43312</v>
      </c>
      <c r="O57" s="69"/>
      <c r="R57" s="30"/>
      <c r="S57" s="74"/>
    </row>
    <row r="58" spans="1:37" s="4" customFormat="1" ht="25.5" x14ac:dyDescent="0.25">
      <c r="A58" s="5" t="s">
        <v>112</v>
      </c>
      <c r="B58" s="61" t="s">
        <v>156</v>
      </c>
      <c r="C58" s="68" t="s">
        <v>230</v>
      </c>
      <c r="D58" s="68" t="s">
        <v>47</v>
      </c>
      <c r="E58" s="75" t="s">
        <v>209</v>
      </c>
      <c r="F58" s="62">
        <v>330000</v>
      </c>
      <c r="G58" s="54">
        <v>0.5</v>
      </c>
      <c r="H58" s="54">
        <v>0.5</v>
      </c>
      <c r="I58" s="63">
        <v>0</v>
      </c>
      <c r="J58" s="68">
        <v>1</v>
      </c>
      <c r="K58" s="68" t="s">
        <v>131</v>
      </c>
      <c r="L58" s="68" t="s">
        <v>101</v>
      </c>
      <c r="M58" s="78">
        <v>43282</v>
      </c>
      <c r="N58" s="78">
        <v>43312</v>
      </c>
      <c r="O58" s="69"/>
      <c r="R58" s="30"/>
      <c r="S58" s="74"/>
    </row>
    <row r="59" spans="1:37" s="4" customFormat="1" ht="25.5" x14ac:dyDescent="0.25">
      <c r="A59" s="5" t="s">
        <v>112</v>
      </c>
      <c r="B59" s="61" t="s">
        <v>157</v>
      </c>
      <c r="C59" s="68" t="s">
        <v>230</v>
      </c>
      <c r="D59" s="68" t="s">
        <v>47</v>
      </c>
      <c r="E59" s="75" t="s">
        <v>210</v>
      </c>
      <c r="F59" s="62">
        <v>330000</v>
      </c>
      <c r="G59" s="54">
        <v>0.5</v>
      </c>
      <c r="H59" s="54">
        <v>0.5</v>
      </c>
      <c r="I59" s="63">
        <v>0</v>
      </c>
      <c r="J59" s="68">
        <v>1</v>
      </c>
      <c r="K59" s="68" t="s">
        <v>131</v>
      </c>
      <c r="L59" s="68" t="s">
        <v>101</v>
      </c>
      <c r="M59" s="78">
        <v>43282</v>
      </c>
      <c r="N59" s="78">
        <v>42947</v>
      </c>
      <c r="O59" s="69"/>
      <c r="R59" s="30"/>
      <c r="S59" s="74"/>
    </row>
    <row r="60" spans="1:37" s="4" customFormat="1" ht="25.5" x14ac:dyDescent="0.25">
      <c r="A60" s="5" t="s">
        <v>112</v>
      </c>
      <c r="B60" s="61" t="s">
        <v>165</v>
      </c>
      <c r="C60" s="68" t="s">
        <v>230</v>
      </c>
      <c r="D60" s="68" t="s">
        <v>48</v>
      </c>
      <c r="E60" s="61" t="s">
        <v>211</v>
      </c>
      <c r="F60" s="62">
        <v>50000</v>
      </c>
      <c r="G60" s="54">
        <v>0.5</v>
      </c>
      <c r="H60" s="54">
        <v>0.5</v>
      </c>
      <c r="I60" s="63">
        <v>0</v>
      </c>
      <c r="J60" s="68">
        <v>1</v>
      </c>
      <c r="K60" s="68" t="s">
        <v>131</v>
      </c>
      <c r="L60" s="68" t="s">
        <v>101</v>
      </c>
      <c r="M60" s="78">
        <v>43942</v>
      </c>
      <c r="N60" s="78">
        <v>44062</v>
      </c>
      <c r="O60" s="69"/>
      <c r="R60" s="30"/>
      <c r="S60" s="74"/>
    </row>
    <row r="61" spans="1:37" s="4" customFormat="1" ht="26.25" thickBot="1" x14ac:dyDescent="0.3">
      <c r="A61" s="8" t="s">
        <v>112</v>
      </c>
      <c r="B61" s="64" t="s">
        <v>166</v>
      </c>
      <c r="C61" s="72" t="s">
        <v>230</v>
      </c>
      <c r="D61" s="72" t="s">
        <v>48</v>
      </c>
      <c r="E61" s="64" t="s">
        <v>212</v>
      </c>
      <c r="F61" s="65">
        <v>50000</v>
      </c>
      <c r="G61" s="66">
        <v>0.5</v>
      </c>
      <c r="H61" s="66">
        <v>0.5</v>
      </c>
      <c r="I61" s="66">
        <v>0</v>
      </c>
      <c r="J61" s="72">
        <v>1</v>
      </c>
      <c r="K61" s="72" t="s">
        <v>131</v>
      </c>
      <c r="L61" s="72" t="s">
        <v>101</v>
      </c>
      <c r="M61" s="79">
        <v>45041</v>
      </c>
      <c r="N61" s="79">
        <v>45161</v>
      </c>
      <c r="O61" s="10"/>
      <c r="R61" s="30"/>
      <c r="S61" s="74"/>
    </row>
    <row r="62" spans="1:37" ht="15.75" thickBot="1" x14ac:dyDescent="0.3">
      <c r="A62" s="4"/>
      <c r="B62" s="4"/>
      <c r="C62" s="4"/>
      <c r="D62" s="4"/>
      <c r="E62" s="4"/>
      <c r="F62" s="4"/>
      <c r="G62" s="4"/>
      <c r="K62" s="4"/>
      <c r="L62" s="4"/>
      <c r="M62" s="4"/>
      <c r="N62" s="4"/>
      <c r="O62" s="4"/>
      <c r="P62" s="4"/>
      <c r="Q62" s="4"/>
      <c r="R62" s="30" t="s">
        <v>55</v>
      </c>
      <c r="S62" s="20" t="s">
        <v>54</v>
      </c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</row>
    <row r="63" spans="1:37" ht="19.149999999999999" customHeight="1" x14ac:dyDescent="0.25">
      <c r="A63" s="132" t="s">
        <v>9</v>
      </c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4"/>
      <c r="O63" s="4"/>
      <c r="P63" s="4"/>
      <c r="Q63" s="4"/>
      <c r="R63" s="30" t="s">
        <v>56</v>
      </c>
      <c r="S63" s="20" t="s">
        <v>54</v>
      </c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</row>
    <row r="64" spans="1:37" ht="15" customHeight="1" x14ac:dyDescent="0.25">
      <c r="A64" s="135" t="s">
        <v>3</v>
      </c>
      <c r="B64" s="136" t="s">
        <v>11</v>
      </c>
      <c r="C64" s="136" t="s">
        <v>13</v>
      </c>
      <c r="D64" s="137" t="s">
        <v>14</v>
      </c>
      <c r="E64" s="137" t="s">
        <v>16</v>
      </c>
      <c r="F64" s="142" t="s">
        <v>108</v>
      </c>
      <c r="G64" s="143"/>
      <c r="H64" s="143"/>
      <c r="I64" s="144"/>
      <c r="J64" s="136" t="s">
        <v>17</v>
      </c>
      <c r="K64" s="137" t="s">
        <v>102</v>
      </c>
      <c r="L64" s="136" t="s">
        <v>21</v>
      </c>
      <c r="M64" s="136"/>
      <c r="N64" s="139" t="s">
        <v>105</v>
      </c>
      <c r="O64" s="4"/>
      <c r="P64" s="4"/>
      <c r="Q64" s="4"/>
      <c r="R64" s="30"/>
      <c r="S64" s="20" t="s">
        <v>57</v>
      </c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</row>
    <row r="65" spans="1:37" ht="58.5" customHeight="1" x14ac:dyDescent="0.25">
      <c r="A65" s="135"/>
      <c r="B65" s="136"/>
      <c r="C65" s="136"/>
      <c r="D65" s="138"/>
      <c r="E65" s="138"/>
      <c r="F65" s="36" t="s">
        <v>147</v>
      </c>
      <c r="G65" s="35" t="s">
        <v>148</v>
      </c>
      <c r="H65" s="41" t="s">
        <v>149</v>
      </c>
      <c r="I65" s="41" t="s">
        <v>221</v>
      </c>
      <c r="J65" s="136"/>
      <c r="K65" s="138"/>
      <c r="L65" s="35" t="s">
        <v>24</v>
      </c>
      <c r="M65" s="35" t="s">
        <v>25</v>
      </c>
      <c r="N65" s="139"/>
      <c r="O65" s="4"/>
      <c r="P65" s="4"/>
      <c r="Q65" s="40"/>
      <c r="R65" s="30"/>
      <c r="S65" s="20" t="s">
        <v>57</v>
      </c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</row>
    <row r="66" spans="1:37" ht="26.25" x14ac:dyDescent="0.25">
      <c r="A66" s="67" t="s">
        <v>112</v>
      </c>
      <c r="B66" s="61" t="s">
        <v>167</v>
      </c>
      <c r="C66" s="68" t="s">
        <v>230</v>
      </c>
      <c r="D66" s="68" t="s">
        <v>44</v>
      </c>
      <c r="E66" s="61" t="s">
        <v>213</v>
      </c>
      <c r="F66" s="76">
        <v>160000</v>
      </c>
      <c r="G66" s="63">
        <v>0.5</v>
      </c>
      <c r="H66" s="63">
        <v>0.5</v>
      </c>
      <c r="I66" s="63">
        <v>0</v>
      </c>
      <c r="J66" s="68" t="s">
        <v>78</v>
      </c>
      <c r="K66" s="68" t="s">
        <v>101</v>
      </c>
      <c r="L66" s="68"/>
      <c r="M66" s="68"/>
      <c r="N66" s="69"/>
      <c r="O66" s="4"/>
      <c r="P66" s="4"/>
      <c r="Q66" s="4"/>
      <c r="R66" s="37"/>
      <c r="S66" s="18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</row>
    <row r="67" spans="1:37" ht="27" thickBot="1" x14ac:dyDescent="0.3">
      <c r="A67" s="8" t="s">
        <v>112</v>
      </c>
      <c r="B67" s="64" t="s">
        <v>168</v>
      </c>
      <c r="C67" s="72" t="s">
        <v>230</v>
      </c>
      <c r="D67" s="72" t="s">
        <v>42</v>
      </c>
      <c r="E67" s="64" t="s">
        <v>214</v>
      </c>
      <c r="F67" s="77">
        <v>100000</v>
      </c>
      <c r="G67" s="66">
        <v>0.5</v>
      </c>
      <c r="H67" s="66">
        <v>0.5</v>
      </c>
      <c r="I67" s="66">
        <v>0</v>
      </c>
      <c r="J67" s="72" t="s">
        <v>80</v>
      </c>
      <c r="K67" s="72" t="s">
        <v>101</v>
      </c>
      <c r="L67" s="72"/>
      <c r="M67" s="72"/>
      <c r="N67" s="10"/>
      <c r="O67" s="4"/>
      <c r="P67" s="4"/>
      <c r="Q67" s="4"/>
      <c r="R67" s="30" t="s">
        <v>58</v>
      </c>
      <c r="S67" s="20" t="s">
        <v>4</v>
      </c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</row>
    <row r="68" spans="1:37" ht="15.75" thickBot="1" x14ac:dyDescent="0.3">
      <c r="A68" s="4"/>
      <c r="B68" s="4"/>
      <c r="C68" s="4"/>
      <c r="D68" s="4"/>
      <c r="E68" s="4"/>
      <c r="F68" s="4"/>
      <c r="G68" s="4"/>
      <c r="K68" s="4"/>
      <c r="L68" s="4"/>
      <c r="M68" s="4"/>
      <c r="N68" s="4"/>
      <c r="O68" s="4"/>
      <c r="P68" s="4"/>
      <c r="Q68" s="4"/>
      <c r="R68" s="30" t="s">
        <v>59</v>
      </c>
      <c r="S68" s="20" t="s">
        <v>4</v>
      </c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</row>
    <row r="69" spans="1:37" ht="31.9" customHeight="1" x14ac:dyDescent="0.25">
      <c r="A69" s="132" t="s">
        <v>10</v>
      </c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4"/>
      <c r="N69" s="4"/>
      <c r="O69" s="4"/>
      <c r="P69" s="4"/>
      <c r="Q69" s="4"/>
      <c r="R69" s="30" t="s">
        <v>60</v>
      </c>
      <c r="S69" s="20" t="s">
        <v>4</v>
      </c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</row>
    <row r="70" spans="1:37" ht="15" customHeight="1" x14ac:dyDescent="0.25">
      <c r="A70" s="135" t="s">
        <v>3</v>
      </c>
      <c r="B70" s="136" t="s">
        <v>12</v>
      </c>
      <c r="C70" s="136" t="s">
        <v>13</v>
      </c>
      <c r="D70" s="137" t="s">
        <v>16</v>
      </c>
      <c r="E70" s="142" t="s">
        <v>108</v>
      </c>
      <c r="F70" s="143"/>
      <c r="G70" s="143"/>
      <c r="H70" s="144"/>
      <c r="I70" s="140" t="s">
        <v>228</v>
      </c>
      <c r="J70" s="136" t="s">
        <v>27</v>
      </c>
      <c r="K70" s="136" t="s">
        <v>21</v>
      </c>
      <c r="L70" s="136"/>
      <c r="M70" s="139" t="s">
        <v>105</v>
      </c>
      <c r="N70" s="4"/>
      <c r="O70" s="4"/>
      <c r="P70" s="4"/>
      <c r="Q70" s="4"/>
      <c r="R70" s="30" t="s">
        <v>61</v>
      </c>
      <c r="S70" s="20" t="s">
        <v>4</v>
      </c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</row>
    <row r="71" spans="1:37" ht="83.25" customHeight="1" x14ac:dyDescent="0.25">
      <c r="A71" s="135"/>
      <c r="B71" s="136"/>
      <c r="C71" s="136"/>
      <c r="D71" s="138"/>
      <c r="E71" s="36" t="s">
        <v>147</v>
      </c>
      <c r="F71" s="35" t="s">
        <v>106</v>
      </c>
      <c r="G71" s="41" t="s">
        <v>149</v>
      </c>
      <c r="H71" s="41" t="s">
        <v>221</v>
      </c>
      <c r="I71" s="141"/>
      <c r="J71" s="136"/>
      <c r="K71" s="35" t="s">
        <v>19</v>
      </c>
      <c r="L71" s="35" t="s">
        <v>26</v>
      </c>
      <c r="M71" s="139"/>
      <c r="N71" s="4"/>
      <c r="O71" s="4"/>
      <c r="P71" s="4"/>
      <c r="Q71" s="4"/>
      <c r="R71" s="30" t="s">
        <v>62</v>
      </c>
      <c r="S71" s="20" t="s">
        <v>4</v>
      </c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</row>
    <row r="72" spans="1:37" ht="29.45" customHeight="1" x14ac:dyDescent="0.25">
      <c r="A72" s="5"/>
      <c r="B72" s="6"/>
      <c r="C72" s="6"/>
      <c r="D72" s="6"/>
      <c r="E72" s="6"/>
      <c r="F72" s="6"/>
      <c r="G72" s="6"/>
      <c r="H72" s="6"/>
      <c r="I72" s="68"/>
      <c r="J72" s="6"/>
      <c r="K72" s="6"/>
      <c r="L72" s="6"/>
      <c r="M72" s="7"/>
      <c r="N72" s="4"/>
      <c r="O72" s="4"/>
      <c r="P72" s="4"/>
      <c r="Q72" s="4"/>
      <c r="R72" s="37"/>
      <c r="S72" s="18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</row>
    <row r="73" spans="1:37" ht="29.25" customHeight="1" x14ac:dyDescent="0.25">
      <c r="A73" s="5"/>
      <c r="B73" s="6"/>
      <c r="C73" s="6"/>
      <c r="D73" s="6"/>
      <c r="E73" s="6"/>
      <c r="F73" s="6"/>
      <c r="G73" s="6"/>
      <c r="H73" s="6"/>
      <c r="I73" s="68"/>
      <c r="J73" s="6"/>
      <c r="K73" s="6"/>
      <c r="L73" s="6"/>
      <c r="M73" s="7"/>
      <c r="N73" s="4"/>
      <c r="O73" s="4"/>
      <c r="P73" s="4"/>
      <c r="Q73" s="4"/>
      <c r="R73" s="30" t="s">
        <v>63</v>
      </c>
      <c r="S73" s="20" t="s">
        <v>52</v>
      </c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1:37" ht="30.75" customHeight="1" x14ac:dyDescent="0.25">
      <c r="A74" s="5"/>
      <c r="B74" s="6"/>
      <c r="C74" s="6"/>
      <c r="D74" s="6"/>
      <c r="E74" s="6"/>
      <c r="F74" s="6"/>
      <c r="G74" s="6"/>
      <c r="H74" s="6"/>
      <c r="I74" s="68"/>
      <c r="J74" s="6"/>
      <c r="K74" s="6"/>
      <c r="L74" s="6"/>
      <c r="M74" s="7"/>
      <c r="N74" s="4"/>
      <c r="O74" s="4"/>
      <c r="P74" s="4"/>
      <c r="Q74" s="4"/>
      <c r="R74" s="30" t="s">
        <v>64</v>
      </c>
      <c r="S74" s="20" t="s">
        <v>52</v>
      </c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</row>
    <row r="75" spans="1:37" ht="27.75" customHeight="1" x14ac:dyDescent="0.25">
      <c r="A75" s="5"/>
      <c r="B75" s="6"/>
      <c r="C75" s="6"/>
      <c r="D75" s="6"/>
      <c r="E75" s="6"/>
      <c r="F75" s="6"/>
      <c r="G75" s="6"/>
      <c r="H75" s="6"/>
      <c r="I75" s="68"/>
      <c r="J75" s="6"/>
      <c r="K75" s="6"/>
      <c r="L75" s="6"/>
      <c r="M75" s="7"/>
      <c r="N75" s="4"/>
      <c r="O75" s="4"/>
      <c r="P75" s="4"/>
      <c r="Q75" s="4"/>
      <c r="R75" s="30" t="s">
        <v>65</v>
      </c>
      <c r="S75" s="20" t="s">
        <v>52</v>
      </c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1:37" ht="28.5" customHeight="1" thickBot="1" x14ac:dyDescent="0.3">
      <c r="A76" s="8"/>
      <c r="B76" s="9"/>
      <c r="C76" s="9"/>
      <c r="D76" s="9"/>
      <c r="E76" s="9"/>
      <c r="F76" s="9"/>
      <c r="G76" s="9"/>
      <c r="H76" s="9"/>
      <c r="I76" s="72"/>
      <c r="J76" s="9"/>
      <c r="K76" s="9"/>
      <c r="L76" s="9"/>
      <c r="M76" s="10"/>
      <c r="N76" s="4"/>
      <c r="O76" s="4"/>
      <c r="P76" s="4"/>
      <c r="Q76" s="4"/>
      <c r="R76" s="30" t="s">
        <v>66</v>
      </c>
      <c r="S76" s="20" t="s">
        <v>52</v>
      </c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1:37" x14ac:dyDescent="0.25">
      <c r="A77" s="4"/>
      <c r="B77" s="4"/>
      <c r="C77" s="4"/>
      <c r="D77" s="4"/>
      <c r="E77" s="4"/>
      <c r="F77" s="4"/>
      <c r="G77" s="4"/>
      <c r="K77" s="4"/>
      <c r="L77" s="4"/>
      <c r="M77" s="4"/>
      <c r="N77" s="4"/>
      <c r="O77" s="4"/>
      <c r="P77" s="4"/>
      <c r="Q77" s="4"/>
      <c r="R77" s="30"/>
      <c r="S77" s="20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1:37" ht="25.5" x14ac:dyDescent="0.25">
      <c r="A78" s="4"/>
      <c r="B78" s="80" t="s">
        <v>174</v>
      </c>
      <c r="C78" s="4"/>
      <c r="D78" s="4"/>
      <c r="E78" s="4"/>
      <c r="F78" s="4"/>
      <c r="G78" s="4"/>
      <c r="K78" s="4"/>
      <c r="L78" s="4"/>
      <c r="M78" s="4"/>
      <c r="N78" s="4"/>
      <c r="O78" s="4"/>
      <c r="P78" s="4"/>
      <c r="Q78" s="4"/>
      <c r="R78" s="38" t="s">
        <v>67</v>
      </c>
      <c r="S78" s="20" t="s">
        <v>53</v>
      </c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  <row r="79" spans="1:37" ht="25.5" x14ac:dyDescent="0.25">
      <c r="A79" s="4"/>
      <c r="B79" s="4" t="s">
        <v>52</v>
      </c>
      <c r="C79" s="4">
        <v>1</v>
      </c>
      <c r="D79" s="4"/>
      <c r="E79" s="4"/>
      <c r="F79" s="4"/>
      <c r="G79" s="4"/>
      <c r="K79" s="4"/>
      <c r="L79" s="4"/>
      <c r="M79" s="4"/>
      <c r="N79" s="4"/>
      <c r="O79" s="4"/>
      <c r="P79" s="4"/>
      <c r="Q79" s="4"/>
      <c r="R79" s="38" t="s">
        <v>68</v>
      </c>
      <c r="S79" s="20" t="s">
        <v>53</v>
      </c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1:37" ht="25.5" x14ac:dyDescent="0.25">
      <c r="A80" s="4"/>
      <c r="B80" s="4" t="s">
        <v>169</v>
      </c>
      <c r="C80" s="4">
        <v>2</v>
      </c>
      <c r="D80" s="4"/>
      <c r="E80" s="4"/>
      <c r="F80" s="4"/>
      <c r="G80" s="4"/>
      <c r="K80" s="4"/>
      <c r="L80" s="4"/>
      <c r="M80" s="4"/>
      <c r="N80" s="4"/>
      <c r="O80" s="4"/>
      <c r="P80" s="4"/>
      <c r="Q80" s="4"/>
      <c r="R80" s="30" t="s">
        <v>69</v>
      </c>
      <c r="S80" s="20" t="s">
        <v>53</v>
      </c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</row>
    <row r="81" spans="1:37" ht="25.5" x14ac:dyDescent="0.25">
      <c r="A81" s="4"/>
      <c r="B81" s="4" t="s">
        <v>170</v>
      </c>
      <c r="C81" s="4">
        <v>3</v>
      </c>
      <c r="D81" s="4"/>
      <c r="E81" s="4"/>
      <c r="F81" s="4"/>
      <c r="G81" s="4"/>
      <c r="K81" s="4"/>
      <c r="L81" s="4"/>
      <c r="M81" s="4"/>
      <c r="N81" s="4"/>
      <c r="O81" s="4"/>
      <c r="P81" s="4"/>
      <c r="Q81" s="4"/>
      <c r="R81" s="38" t="s">
        <v>60</v>
      </c>
      <c r="S81" s="20" t="s">
        <v>53</v>
      </c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</row>
    <row r="82" spans="1:37" ht="25.5" x14ac:dyDescent="0.25">
      <c r="A82" s="4"/>
      <c r="B82" s="4" t="s">
        <v>171</v>
      </c>
      <c r="C82" s="4">
        <v>4</v>
      </c>
      <c r="D82" s="4"/>
      <c r="E82" s="4"/>
      <c r="F82" s="4"/>
      <c r="G82" s="4"/>
      <c r="K82" s="4"/>
      <c r="L82" s="4"/>
      <c r="M82" s="4"/>
      <c r="N82" s="4"/>
      <c r="O82" s="4"/>
      <c r="P82" s="4"/>
      <c r="Q82" s="4"/>
      <c r="R82" s="30" t="s">
        <v>70</v>
      </c>
      <c r="S82" s="20" t="s">
        <v>54</v>
      </c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</row>
    <row r="83" spans="1:37" x14ac:dyDescent="0.25">
      <c r="A83" s="4"/>
      <c r="B83" s="4" t="s">
        <v>172</v>
      </c>
      <c r="C83" s="4">
        <v>5</v>
      </c>
      <c r="D83" s="4"/>
      <c r="E83" s="4"/>
      <c r="F83" s="4"/>
      <c r="G83" s="4"/>
      <c r="K83" s="4"/>
      <c r="L83" s="4"/>
      <c r="M83" s="4"/>
      <c r="N83" s="4"/>
      <c r="O83" s="4"/>
      <c r="P83" s="4"/>
      <c r="Q83" s="4"/>
      <c r="R83" s="30" t="s">
        <v>68</v>
      </c>
      <c r="S83" s="20" t="s">
        <v>54</v>
      </c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</row>
    <row r="84" spans="1:37" x14ac:dyDescent="0.25">
      <c r="A84" s="4"/>
      <c r="B84" s="4" t="s">
        <v>173</v>
      </c>
      <c r="C84" s="4">
        <v>6</v>
      </c>
      <c r="D84" s="4"/>
      <c r="E84" s="4"/>
      <c r="F84" s="4"/>
      <c r="G84" s="4"/>
      <c r="K84" s="4"/>
      <c r="L84" s="4"/>
      <c r="M84" s="4"/>
      <c r="N84" s="4"/>
      <c r="O84" s="4"/>
      <c r="P84" s="4"/>
      <c r="Q84" s="4"/>
      <c r="R84" s="37"/>
      <c r="S84" s="18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</row>
    <row r="85" spans="1:37" x14ac:dyDescent="0.25">
      <c r="A85" s="4"/>
      <c r="B85" s="4"/>
      <c r="C85" s="4"/>
      <c r="D85" s="4"/>
      <c r="E85" s="4"/>
      <c r="F85" s="4"/>
      <c r="G85" s="4"/>
      <c r="K85" s="4"/>
      <c r="L85" s="4"/>
      <c r="M85" s="4"/>
      <c r="N85" s="4"/>
      <c r="O85" s="4"/>
      <c r="P85" s="4"/>
      <c r="Q85" s="4"/>
      <c r="R85" s="39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</row>
    <row r="86" spans="1:37" x14ac:dyDescent="0.25">
      <c r="A86" s="4"/>
      <c r="B86" s="4"/>
      <c r="C86" s="4"/>
      <c r="D86" s="4"/>
      <c r="E86" s="4"/>
      <c r="F86" s="4"/>
      <c r="G86" s="4"/>
      <c r="K86" s="4"/>
      <c r="L86" s="4"/>
      <c r="M86" s="4"/>
      <c r="N86" s="4"/>
      <c r="O86" s="4"/>
      <c r="P86" s="4"/>
      <c r="Q86" s="4"/>
      <c r="R86" s="30" t="s">
        <v>51</v>
      </c>
      <c r="S86" s="18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</row>
    <row r="87" spans="1:37" x14ac:dyDescent="0.25">
      <c r="A87" s="4"/>
      <c r="B87" s="4"/>
      <c r="C87" s="4"/>
      <c r="D87" s="4"/>
      <c r="E87" s="4"/>
      <c r="F87" s="4"/>
      <c r="G87" s="4"/>
      <c r="K87" s="4"/>
      <c r="L87" s="4"/>
      <c r="M87" s="4"/>
      <c r="N87" s="4"/>
      <c r="O87" s="4"/>
      <c r="P87" s="4"/>
      <c r="Q87" s="4"/>
      <c r="R87" s="30" t="s">
        <v>56</v>
      </c>
      <c r="S87" s="18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</row>
    <row r="88" spans="1:37" x14ac:dyDescent="0.25">
      <c r="R88" s="4"/>
      <c r="S88" s="4"/>
    </row>
    <row r="89" spans="1:37" x14ac:dyDescent="0.25">
      <c r="R89" s="19" t="s">
        <v>46</v>
      </c>
      <c r="S89" s="18"/>
    </row>
    <row r="90" spans="1:37" ht="25.5" x14ac:dyDescent="0.25">
      <c r="R90" s="19" t="s">
        <v>47</v>
      </c>
      <c r="S90" s="18"/>
    </row>
    <row r="91" spans="1:37" ht="25.5" x14ac:dyDescent="0.25">
      <c r="R91" s="19" t="s">
        <v>48</v>
      </c>
      <c r="S91" s="18"/>
    </row>
    <row r="92" spans="1:37" x14ac:dyDescent="0.25">
      <c r="B92" t="s">
        <v>230</v>
      </c>
      <c r="R92" s="11" t="s">
        <v>0</v>
      </c>
      <c r="S92" s="2"/>
    </row>
    <row r="93" spans="1:37" x14ac:dyDescent="0.25">
      <c r="B93" t="s">
        <v>231</v>
      </c>
    </row>
    <row r="94" spans="1:37" x14ac:dyDescent="0.25">
      <c r="B94" t="s">
        <v>232</v>
      </c>
      <c r="R94" s="38" t="s">
        <v>78</v>
      </c>
    </row>
    <row r="95" spans="1:37" x14ac:dyDescent="0.25">
      <c r="R95" s="38" t="s">
        <v>79</v>
      </c>
    </row>
    <row r="96" spans="1:37" x14ac:dyDescent="0.25">
      <c r="R96" s="38" t="s">
        <v>80</v>
      </c>
    </row>
    <row r="97" spans="18:18" x14ac:dyDescent="0.25">
      <c r="R97" s="38" t="s">
        <v>131</v>
      </c>
    </row>
  </sheetData>
  <autoFilter ref="A1:AK13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</autoFilter>
  <mergeCells count="81">
    <mergeCell ref="O12:O13"/>
    <mergeCell ref="A1:O1"/>
    <mergeCell ref="A27:N27"/>
    <mergeCell ref="F64:I64"/>
    <mergeCell ref="F43:I43"/>
    <mergeCell ref="F28:I28"/>
    <mergeCell ref="O3:O4"/>
    <mergeCell ref="M3:N3"/>
    <mergeCell ref="L3:L4"/>
    <mergeCell ref="K3:K4"/>
    <mergeCell ref="G3:J3"/>
    <mergeCell ref="B3:B4"/>
    <mergeCell ref="C3:C4"/>
    <mergeCell ref="D3:D4"/>
    <mergeCell ref="E3:E4"/>
    <mergeCell ref="F3:F4"/>
    <mergeCell ref="E12:E13"/>
    <mergeCell ref="F12:F13"/>
    <mergeCell ref="K12:K13"/>
    <mergeCell ref="L12:L13"/>
    <mergeCell ref="M12:N12"/>
    <mergeCell ref="G12:J12"/>
    <mergeCell ref="A2:O2"/>
    <mergeCell ref="A3:A4"/>
    <mergeCell ref="F21:F22"/>
    <mergeCell ref="K21:K22"/>
    <mergeCell ref="A21:A22"/>
    <mergeCell ref="B21:B22"/>
    <mergeCell ref="C21:C22"/>
    <mergeCell ref="L21:L22"/>
    <mergeCell ref="M21:N21"/>
    <mergeCell ref="O21:O22"/>
    <mergeCell ref="A20:O20"/>
    <mergeCell ref="A11:O11"/>
    <mergeCell ref="A12:A13"/>
    <mergeCell ref="B12:B13"/>
    <mergeCell ref="C12:C13"/>
    <mergeCell ref="D12:D13"/>
    <mergeCell ref="A28:A29"/>
    <mergeCell ref="B28:B29"/>
    <mergeCell ref="C28:C29"/>
    <mergeCell ref="D28:D29"/>
    <mergeCell ref="E28:E29"/>
    <mergeCell ref="J28:J29"/>
    <mergeCell ref="K28:K29"/>
    <mergeCell ref="L28:M28"/>
    <mergeCell ref="N28:N29"/>
    <mergeCell ref="D21:D22"/>
    <mergeCell ref="E21:E22"/>
    <mergeCell ref="G21:J21"/>
    <mergeCell ref="L43:L44"/>
    <mergeCell ref="M43:N43"/>
    <mergeCell ref="O43:O44"/>
    <mergeCell ref="A42:O42"/>
    <mergeCell ref="A43:A44"/>
    <mergeCell ref="B43:B44"/>
    <mergeCell ref="C43:C44"/>
    <mergeCell ref="D43:D44"/>
    <mergeCell ref="E43:E44"/>
    <mergeCell ref="J43:J44"/>
    <mergeCell ref="K43:K44"/>
    <mergeCell ref="A63:N63"/>
    <mergeCell ref="A64:A65"/>
    <mergeCell ref="B64:B65"/>
    <mergeCell ref="C64:C65"/>
    <mergeCell ref="D64:D65"/>
    <mergeCell ref="E64:E65"/>
    <mergeCell ref="J64:J65"/>
    <mergeCell ref="K64:K65"/>
    <mergeCell ref="L64:M64"/>
    <mergeCell ref="N64:N65"/>
    <mergeCell ref="A69:M69"/>
    <mergeCell ref="A70:A71"/>
    <mergeCell ref="B70:B71"/>
    <mergeCell ref="C70:C71"/>
    <mergeCell ref="D70:D71"/>
    <mergeCell ref="J70:J71"/>
    <mergeCell ref="K70:L70"/>
    <mergeCell ref="M70:M71"/>
    <mergeCell ref="I70:I71"/>
    <mergeCell ref="E70:H70"/>
  </mergeCells>
  <dataValidations count="7">
    <dataValidation type="list" allowBlank="1" showInputMessage="1" showErrorMessage="1" sqref="D5:D9 D23:D25 D14:D18">
      <formula1>$R$15:$R$23</formula1>
    </dataValidation>
    <dataValidation type="list" allowBlank="1" showInputMessage="1" showErrorMessage="1" sqref="L5:L9 L45:L61 L23:L25 K66:K67 K30:K40 L14:L18">
      <formula1>$R$2:$R$4</formula1>
    </dataValidation>
    <dataValidation type="list" allowBlank="1" showInputMessage="1" showErrorMessage="1" sqref="D66:D67">
      <formula1>$R$24:$R$40</formula1>
    </dataValidation>
    <dataValidation type="list" allowBlank="1" showInputMessage="1" showErrorMessage="1" sqref="K5:K9 K45:K61 J66:J67 K14:K18 J30:J40">
      <formula1>$R$94:$R$97</formula1>
    </dataValidation>
    <dataValidation type="list" allowBlank="1" showInputMessage="1" showErrorMessage="1" sqref="D30:D40">
      <formula1>$R$24:$R$34</formula1>
    </dataValidation>
    <dataValidation type="list" allowBlank="1" showInputMessage="1" showErrorMessage="1" sqref="D45:D61">
      <formula1>$R$89:$R$92</formula1>
    </dataValidation>
    <dataValidation type="list" allowBlank="1" showInputMessage="1" showErrorMessage="1" sqref="C5:C9 C14:C18 C30:C40 C45:C61 C66:C67">
      <formula1>$B$92:$B$94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K74"/>
  <sheetViews>
    <sheetView topLeftCell="A7" zoomScaleNormal="100" workbookViewId="0">
      <selection activeCell="D27" sqref="D27"/>
    </sheetView>
  </sheetViews>
  <sheetFormatPr defaultColWidth="8.85546875" defaultRowHeight="15" x14ac:dyDescent="0.25"/>
  <cols>
    <col min="1" max="1" width="8.7109375" style="4" customWidth="1"/>
    <col min="2" max="2" width="31.5703125" style="4" customWidth="1"/>
    <col min="3" max="3" width="17.85546875" style="4" customWidth="1"/>
    <col min="4" max="4" width="36.7109375" style="4" customWidth="1"/>
    <col min="5" max="5" width="12.5703125" style="4" customWidth="1"/>
    <col min="6" max="6" width="14.7109375" style="4" customWidth="1"/>
    <col min="7" max="7" width="13.5703125" style="4" customWidth="1"/>
    <col min="8" max="9" width="11.28515625" style="4" customWidth="1"/>
    <col min="10" max="10" width="13.42578125" style="4" customWidth="1"/>
    <col min="11" max="11" width="19.7109375" style="4" customWidth="1"/>
    <col min="12" max="12" width="14" style="4" customWidth="1"/>
    <col min="13" max="13" width="15.7109375" style="4" customWidth="1"/>
    <col min="14" max="14" width="15" style="4" customWidth="1"/>
    <col min="15" max="15" width="14.85546875" style="4" customWidth="1"/>
    <col min="16" max="16" width="9.140625" style="4" customWidth="1"/>
    <col min="17" max="17" width="12.28515625" style="4" customWidth="1"/>
    <col min="18" max="18" width="36.7109375" style="4" customWidth="1"/>
    <col min="19" max="19" width="18.85546875" style="4" customWidth="1"/>
    <col min="20" max="16384" width="8.85546875" style="4"/>
  </cols>
  <sheetData>
    <row r="1" spans="1:37" ht="28.15" customHeight="1" thickBot="1" x14ac:dyDescent="0.3">
      <c r="A1" s="149" t="s">
        <v>229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9"/>
    </row>
    <row r="2" spans="1:37" ht="21" x14ac:dyDescent="0.25">
      <c r="A2" s="132" t="s">
        <v>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  <c r="P2" s="3"/>
      <c r="Q2" s="3"/>
      <c r="R2" s="37" t="s">
        <v>103</v>
      </c>
      <c r="S2" s="3"/>
      <c r="T2" s="3"/>
      <c r="U2" s="3"/>
    </row>
    <row r="3" spans="1:37" ht="15" customHeight="1" x14ac:dyDescent="0.25">
      <c r="A3" s="135" t="s">
        <v>3</v>
      </c>
      <c r="B3" s="136" t="s">
        <v>11</v>
      </c>
      <c r="C3" s="136" t="s">
        <v>13</v>
      </c>
      <c r="D3" s="137" t="s">
        <v>14</v>
      </c>
      <c r="E3" s="136" t="s">
        <v>15</v>
      </c>
      <c r="F3" s="137" t="s">
        <v>16</v>
      </c>
      <c r="G3" s="145" t="s">
        <v>104</v>
      </c>
      <c r="H3" s="146"/>
      <c r="I3" s="147"/>
      <c r="J3" s="148"/>
      <c r="K3" s="136" t="s">
        <v>17</v>
      </c>
      <c r="L3" s="137" t="s">
        <v>102</v>
      </c>
      <c r="M3" s="136" t="s">
        <v>21</v>
      </c>
      <c r="N3" s="136"/>
      <c r="O3" s="139" t="s">
        <v>105</v>
      </c>
      <c r="P3" s="3"/>
      <c r="Q3" s="3"/>
      <c r="R3" s="38" t="s">
        <v>100</v>
      </c>
      <c r="S3" s="3"/>
      <c r="T3" s="3"/>
      <c r="U3" s="3"/>
    </row>
    <row r="4" spans="1:37" ht="38.25" x14ac:dyDescent="0.25">
      <c r="A4" s="135"/>
      <c r="B4" s="136"/>
      <c r="C4" s="136"/>
      <c r="D4" s="138"/>
      <c r="E4" s="136"/>
      <c r="F4" s="138"/>
      <c r="G4" s="42" t="s">
        <v>147</v>
      </c>
      <c r="H4" s="41" t="s">
        <v>148</v>
      </c>
      <c r="I4" s="41" t="s">
        <v>149</v>
      </c>
      <c r="J4" s="41" t="s">
        <v>221</v>
      </c>
      <c r="K4" s="136"/>
      <c r="L4" s="138"/>
      <c r="M4" s="41" t="s">
        <v>20</v>
      </c>
      <c r="N4" s="41" t="s">
        <v>19</v>
      </c>
      <c r="O4" s="139"/>
      <c r="P4" s="3"/>
      <c r="Q4" s="3"/>
      <c r="R4" s="38" t="s">
        <v>101</v>
      </c>
      <c r="S4" s="3"/>
      <c r="T4" s="3"/>
      <c r="U4" s="3"/>
    </row>
    <row r="5" spans="1:37" s="97" customFormat="1" ht="34.9" customHeight="1" thickBot="1" x14ac:dyDescent="0.3">
      <c r="A5" s="91" t="s">
        <v>112</v>
      </c>
      <c r="B5" s="64" t="s">
        <v>220</v>
      </c>
      <c r="C5" s="64" t="s">
        <v>230</v>
      </c>
      <c r="D5" s="64" t="s">
        <v>109</v>
      </c>
      <c r="E5" s="92">
        <v>1</v>
      </c>
      <c r="F5" s="64" t="s">
        <v>227</v>
      </c>
      <c r="G5" s="65">
        <v>9331897.4900000002</v>
      </c>
      <c r="H5" s="93">
        <v>0</v>
      </c>
      <c r="I5" s="93">
        <v>0</v>
      </c>
      <c r="J5" s="93">
        <v>1</v>
      </c>
      <c r="K5" s="64" t="s">
        <v>78</v>
      </c>
      <c r="L5" s="64" t="s">
        <v>101</v>
      </c>
      <c r="M5" s="79">
        <v>43481</v>
      </c>
      <c r="N5" s="79">
        <v>43871</v>
      </c>
      <c r="O5" s="94"/>
      <c r="P5" s="95"/>
      <c r="Q5" s="95"/>
      <c r="R5" s="96" t="s">
        <v>28</v>
      </c>
      <c r="S5" s="95"/>
      <c r="T5" s="95"/>
      <c r="U5" s="95"/>
    </row>
    <row r="6" spans="1:37" ht="15.75" thickBot="1" x14ac:dyDescent="0.3">
      <c r="R6" s="38" t="s">
        <v>33</v>
      </c>
    </row>
    <row r="7" spans="1:37" ht="21" x14ac:dyDescent="0.25">
      <c r="A7" s="132" t="s">
        <v>5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4"/>
      <c r="P7" s="3"/>
      <c r="Q7" s="3"/>
      <c r="R7" s="38" t="s">
        <v>34</v>
      </c>
      <c r="S7" s="3"/>
      <c r="T7" s="3"/>
      <c r="U7" s="3"/>
    </row>
    <row r="8" spans="1:37" ht="15" customHeight="1" x14ac:dyDescent="0.25">
      <c r="A8" s="135" t="s">
        <v>3</v>
      </c>
      <c r="B8" s="136" t="s">
        <v>11</v>
      </c>
      <c r="C8" s="136" t="s">
        <v>13</v>
      </c>
      <c r="D8" s="137" t="s">
        <v>14</v>
      </c>
      <c r="E8" s="136" t="s">
        <v>15</v>
      </c>
      <c r="F8" s="137" t="s">
        <v>16</v>
      </c>
      <c r="G8" s="145" t="s">
        <v>104</v>
      </c>
      <c r="H8" s="146"/>
      <c r="I8" s="147"/>
      <c r="J8" s="148"/>
      <c r="K8" s="136" t="s">
        <v>17</v>
      </c>
      <c r="L8" s="137" t="s">
        <v>102</v>
      </c>
      <c r="M8" s="136" t="s">
        <v>21</v>
      </c>
      <c r="N8" s="136"/>
      <c r="O8" s="139" t="s">
        <v>105</v>
      </c>
      <c r="P8" s="3"/>
      <c r="Q8" s="3"/>
      <c r="R8" s="38" t="s">
        <v>35</v>
      </c>
      <c r="S8" s="3"/>
      <c r="T8" s="3"/>
      <c r="U8" s="3"/>
    </row>
    <row r="9" spans="1:37" ht="38.25" x14ac:dyDescent="0.25">
      <c r="A9" s="135"/>
      <c r="B9" s="136"/>
      <c r="C9" s="136"/>
      <c r="D9" s="138"/>
      <c r="E9" s="136"/>
      <c r="F9" s="138"/>
      <c r="G9" s="42" t="s">
        <v>147</v>
      </c>
      <c r="H9" s="41" t="s">
        <v>148</v>
      </c>
      <c r="I9" s="41" t="s">
        <v>149</v>
      </c>
      <c r="J9" s="41" t="s">
        <v>221</v>
      </c>
      <c r="K9" s="136"/>
      <c r="L9" s="138"/>
      <c r="M9" s="41" t="s">
        <v>20</v>
      </c>
      <c r="N9" s="41" t="s">
        <v>19</v>
      </c>
      <c r="O9" s="139"/>
      <c r="P9" s="3"/>
      <c r="Q9" s="3"/>
      <c r="R9" s="38" t="s">
        <v>36</v>
      </c>
      <c r="S9" s="3"/>
      <c r="T9" s="3"/>
      <c r="U9" s="3"/>
    </row>
    <row r="10" spans="1:37" ht="19.899999999999999" customHeight="1" x14ac:dyDescent="0.25">
      <c r="A10" s="5"/>
      <c r="B10" s="53"/>
      <c r="C10" s="6"/>
      <c r="D10" s="6"/>
      <c r="E10" s="88"/>
      <c r="F10" s="53"/>
      <c r="G10" s="58"/>
      <c r="H10" s="54"/>
      <c r="I10" s="63"/>
      <c r="J10" s="54"/>
      <c r="K10" s="6"/>
      <c r="L10" s="6"/>
      <c r="M10" s="78"/>
      <c r="N10" s="78"/>
      <c r="O10" s="7"/>
      <c r="P10" s="3"/>
      <c r="Q10" s="3"/>
      <c r="R10" s="37"/>
      <c r="S10" s="3"/>
      <c r="T10" s="3"/>
      <c r="U10" s="3"/>
    </row>
    <row r="11" spans="1:37" ht="19.899999999999999" customHeight="1" x14ac:dyDescent="0.25">
      <c r="A11" s="5"/>
      <c r="B11" s="53"/>
      <c r="C11" s="6"/>
      <c r="D11" s="6"/>
      <c r="E11" s="88"/>
      <c r="F11" s="53"/>
      <c r="G11" s="58"/>
      <c r="H11" s="54"/>
      <c r="I11" s="63"/>
      <c r="J11" s="54"/>
      <c r="K11" s="6"/>
      <c r="L11" s="6"/>
      <c r="M11" s="78"/>
      <c r="N11" s="78"/>
      <c r="O11" s="7"/>
      <c r="P11" s="3"/>
      <c r="Q11" s="3"/>
      <c r="R11" s="38"/>
      <c r="S11" s="3"/>
      <c r="T11" s="3"/>
      <c r="U11" s="3"/>
    </row>
    <row r="12" spans="1:37" s="81" customFormat="1" ht="19.899999999999999" customHeight="1" thickBot="1" x14ac:dyDescent="0.3">
      <c r="A12" s="8"/>
      <c r="B12" s="64"/>
      <c r="C12" s="9"/>
      <c r="D12" s="9"/>
      <c r="E12" s="89"/>
      <c r="F12" s="64"/>
      <c r="G12" s="65"/>
      <c r="H12" s="66"/>
      <c r="I12" s="66"/>
      <c r="J12" s="66"/>
      <c r="K12" s="9"/>
      <c r="L12" s="9"/>
      <c r="M12" s="79"/>
      <c r="N12" s="79"/>
      <c r="O12" s="10"/>
      <c r="P12" s="90"/>
      <c r="Q12" s="90"/>
      <c r="R12" s="38"/>
      <c r="S12" s="90"/>
      <c r="T12" s="90"/>
      <c r="U12" s="90"/>
    </row>
    <row r="13" spans="1:37" ht="15.75" thickBot="1" x14ac:dyDescent="0.3">
      <c r="R13" s="38" t="s">
        <v>103</v>
      </c>
    </row>
    <row r="14" spans="1:37" ht="15.75" customHeight="1" x14ac:dyDescent="0.25">
      <c r="A14" s="132" t="s">
        <v>6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4"/>
      <c r="R14" s="38" t="s">
        <v>107</v>
      </c>
    </row>
    <row r="15" spans="1:37" ht="15" customHeight="1" x14ac:dyDescent="0.25">
      <c r="A15" s="135" t="s">
        <v>3</v>
      </c>
      <c r="B15" s="136" t="s">
        <v>11</v>
      </c>
      <c r="C15" s="136" t="s">
        <v>13</v>
      </c>
      <c r="D15" s="137" t="s">
        <v>14</v>
      </c>
      <c r="E15" s="136" t="s">
        <v>15</v>
      </c>
      <c r="F15" s="137" t="s">
        <v>16</v>
      </c>
      <c r="G15" s="145" t="s">
        <v>108</v>
      </c>
      <c r="H15" s="146"/>
      <c r="I15" s="147"/>
      <c r="J15" s="148"/>
      <c r="K15" s="136" t="s">
        <v>17</v>
      </c>
      <c r="L15" s="137" t="s">
        <v>102</v>
      </c>
      <c r="M15" s="136" t="s">
        <v>21</v>
      </c>
      <c r="N15" s="136"/>
      <c r="O15" s="139" t="s">
        <v>105</v>
      </c>
      <c r="R15" s="38" t="s">
        <v>40</v>
      </c>
    </row>
    <row r="16" spans="1:37" ht="25.5" customHeight="1" x14ac:dyDescent="0.25">
      <c r="A16" s="135"/>
      <c r="B16" s="136"/>
      <c r="C16" s="136"/>
      <c r="D16" s="138"/>
      <c r="E16" s="136"/>
      <c r="F16" s="138"/>
      <c r="G16" s="42" t="s">
        <v>147</v>
      </c>
      <c r="H16" s="41" t="s">
        <v>148</v>
      </c>
      <c r="I16" s="41" t="s">
        <v>149</v>
      </c>
      <c r="J16" s="41" t="s">
        <v>221</v>
      </c>
      <c r="K16" s="136"/>
      <c r="L16" s="138"/>
      <c r="M16" s="41" t="s">
        <v>22</v>
      </c>
      <c r="N16" s="41" t="s">
        <v>19</v>
      </c>
      <c r="O16" s="139"/>
      <c r="R16" s="38" t="s">
        <v>109</v>
      </c>
    </row>
    <row r="17" spans="1:19" x14ac:dyDescent="0.25">
      <c r="A17" s="5"/>
      <c r="B17" s="6"/>
      <c r="C17" s="6"/>
      <c r="D17" s="6"/>
      <c r="E17" s="6"/>
      <c r="F17" s="6"/>
      <c r="G17" s="6"/>
      <c r="H17" s="6"/>
      <c r="I17" s="68"/>
      <c r="J17" s="6"/>
      <c r="K17" s="6"/>
      <c r="L17" s="6"/>
      <c r="M17" s="6"/>
      <c r="N17" s="6"/>
      <c r="O17" s="7"/>
      <c r="R17" s="37" t="s">
        <v>110</v>
      </c>
    </row>
    <row r="18" spans="1:19" x14ac:dyDescent="0.25">
      <c r="A18" s="5"/>
      <c r="B18" s="6"/>
      <c r="C18" s="6"/>
      <c r="D18" s="6"/>
      <c r="E18" s="6"/>
      <c r="F18" s="6"/>
      <c r="G18" s="6"/>
      <c r="H18" s="6"/>
      <c r="I18" s="68"/>
      <c r="J18" s="6"/>
      <c r="K18" s="6"/>
      <c r="L18" s="6"/>
      <c r="M18" s="6"/>
      <c r="N18" s="6"/>
      <c r="O18" s="7"/>
      <c r="R18" s="38" t="s">
        <v>42</v>
      </c>
    </row>
    <row r="19" spans="1:19" ht="15.75" thickBot="1" x14ac:dyDescent="0.3">
      <c r="A19" s="8"/>
      <c r="B19" s="9"/>
      <c r="C19" s="9"/>
      <c r="D19" s="9"/>
      <c r="E19" s="9"/>
      <c r="F19" s="9"/>
      <c r="G19" s="9"/>
      <c r="H19" s="9"/>
      <c r="I19" s="72"/>
      <c r="J19" s="9"/>
      <c r="K19" s="9"/>
      <c r="L19" s="9"/>
      <c r="M19" s="9"/>
      <c r="N19" s="9"/>
      <c r="O19" s="10"/>
      <c r="R19" s="38" t="s">
        <v>43</v>
      </c>
    </row>
    <row r="20" spans="1:19" ht="26.25" thickBot="1" x14ac:dyDescent="0.3">
      <c r="R20" s="38" t="s">
        <v>44</v>
      </c>
    </row>
    <row r="21" spans="1:19" ht="15.75" customHeight="1" x14ac:dyDescent="0.25">
      <c r="A21" s="151" t="s">
        <v>7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3"/>
      <c r="R21" s="38" t="s">
        <v>46</v>
      </c>
    </row>
    <row r="22" spans="1:19" ht="15" customHeight="1" x14ac:dyDescent="0.25">
      <c r="A22" s="135" t="s">
        <v>3</v>
      </c>
      <c r="B22" s="136" t="s">
        <v>11</v>
      </c>
      <c r="C22" s="136" t="s">
        <v>13</v>
      </c>
      <c r="D22" s="137" t="s">
        <v>14</v>
      </c>
      <c r="E22" s="137" t="s">
        <v>16</v>
      </c>
      <c r="F22" s="142" t="s">
        <v>108</v>
      </c>
      <c r="G22" s="143"/>
      <c r="H22" s="143"/>
      <c r="I22" s="144"/>
      <c r="J22" s="136" t="s">
        <v>17</v>
      </c>
      <c r="K22" s="140" t="s">
        <v>102</v>
      </c>
      <c r="L22" s="136" t="s">
        <v>21</v>
      </c>
      <c r="M22" s="136"/>
      <c r="N22" s="139" t="s">
        <v>105</v>
      </c>
      <c r="R22" s="38" t="s">
        <v>103</v>
      </c>
    </row>
    <row r="23" spans="1:19" ht="38.25" x14ac:dyDescent="0.25">
      <c r="A23" s="135"/>
      <c r="B23" s="136"/>
      <c r="C23" s="136"/>
      <c r="D23" s="138"/>
      <c r="E23" s="138"/>
      <c r="F23" s="42" t="s">
        <v>147</v>
      </c>
      <c r="G23" s="41" t="s">
        <v>148</v>
      </c>
      <c r="H23" s="41" t="s">
        <v>149</v>
      </c>
      <c r="I23" s="41" t="s">
        <v>221</v>
      </c>
      <c r="J23" s="136"/>
      <c r="K23" s="141"/>
      <c r="L23" s="41" t="s">
        <v>20</v>
      </c>
      <c r="M23" s="41" t="s">
        <v>19</v>
      </c>
      <c r="N23" s="139"/>
      <c r="R23" s="38" t="s">
        <v>111</v>
      </c>
    </row>
    <row r="24" spans="1:19" ht="25.15" customHeight="1" x14ac:dyDescent="0.25">
      <c r="A24" s="5" t="s">
        <v>112</v>
      </c>
      <c r="B24" s="61" t="s">
        <v>136</v>
      </c>
      <c r="C24" s="68" t="s">
        <v>230</v>
      </c>
      <c r="D24" s="68" t="s">
        <v>42</v>
      </c>
      <c r="E24" s="61" t="s">
        <v>224</v>
      </c>
      <c r="F24" s="62">
        <v>200000</v>
      </c>
      <c r="G24" s="54">
        <v>0</v>
      </c>
      <c r="H24" s="54">
        <v>0</v>
      </c>
      <c r="I24" s="63">
        <v>1</v>
      </c>
      <c r="J24" s="68" t="s">
        <v>78</v>
      </c>
      <c r="K24" s="68" t="s">
        <v>101</v>
      </c>
      <c r="L24" s="78">
        <v>43203</v>
      </c>
      <c r="M24" s="78">
        <v>43481</v>
      </c>
      <c r="N24" s="70"/>
      <c r="R24" s="38"/>
    </row>
    <row r="25" spans="1:19" ht="26.25" x14ac:dyDescent="0.25">
      <c r="A25" s="5" t="s">
        <v>112</v>
      </c>
      <c r="B25" s="61" t="s">
        <v>222</v>
      </c>
      <c r="C25" s="68" t="s">
        <v>230</v>
      </c>
      <c r="D25" s="68" t="s">
        <v>44</v>
      </c>
      <c r="E25" s="61" t="s">
        <v>225</v>
      </c>
      <c r="F25" s="62">
        <v>78000</v>
      </c>
      <c r="G25" s="54">
        <v>0</v>
      </c>
      <c r="H25" s="54">
        <v>0</v>
      </c>
      <c r="I25" s="63">
        <v>1</v>
      </c>
      <c r="J25" s="68" t="s">
        <v>79</v>
      </c>
      <c r="K25" s="68" t="s">
        <v>101</v>
      </c>
      <c r="L25" s="78">
        <v>42757</v>
      </c>
      <c r="M25" s="78">
        <v>43348</v>
      </c>
      <c r="N25" s="70"/>
      <c r="R25" s="38"/>
    </row>
    <row r="26" spans="1:19" ht="26.25" x14ac:dyDescent="0.25">
      <c r="A26" s="5" t="s">
        <v>112</v>
      </c>
      <c r="B26" s="61" t="s">
        <v>223</v>
      </c>
      <c r="C26" s="68" t="s">
        <v>230</v>
      </c>
      <c r="D26" s="68" t="s">
        <v>44</v>
      </c>
      <c r="E26" s="61" t="s">
        <v>226</v>
      </c>
      <c r="F26" s="62">
        <v>172000</v>
      </c>
      <c r="G26" s="54">
        <v>0</v>
      </c>
      <c r="H26" s="54">
        <v>0</v>
      </c>
      <c r="I26" s="63">
        <v>1</v>
      </c>
      <c r="J26" s="68" t="s">
        <v>79</v>
      </c>
      <c r="K26" s="68" t="s">
        <v>101</v>
      </c>
      <c r="L26" s="100">
        <v>43833</v>
      </c>
      <c r="M26" s="101">
        <v>44102</v>
      </c>
      <c r="N26" s="70"/>
      <c r="R26" s="38"/>
    </row>
    <row r="27" spans="1:19" x14ac:dyDescent="0.25">
      <c r="A27" s="67"/>
      <c r="B27" s="61"/>
      <c r="C27" s="68"/>
      <c r="D27" s="68"/>
      <c r="E27" s="61"/>
      <c r="F27" s="62"/>
      <c r="G27" s="63"/>
      <c r="H27" s="63"/>
      <c r="I27" s="63"/>
      <c r="J27" s="68"/>
      <c r="K27" s="68"/>
      <c r="L27" s="78"/>
      <c r="M27" s="78"/>
      <c r="N27" s="70"/>
      <c r="R27" s="38"/>
      <c r="S27" s="18"/>
    </row>
    <row r="28" spans="1:19" x14ac:dyDescent="0.25">
      <c r="A28" s="82"/>
      <c r="B28" s="83"/>
      <c r="C28" s="84"/>
      <c r="D28" s="84"/>
      <c r="E28" s="83"/>
      <c r="F28" s="71"/>
      <c r="G28" s="85"/>
      <c r="H28" s="85"/>
      <c r="I28" s="85"/>
      <c r="J28" s="84"/>
      <c r="K28" s="84"/>
      <c r="L28" s="86"/>
      <c r="M28" s="86"/>
      <c r="N28" s="87"/>
      <c r="R28" s="38"/>
    </row>
    <row r="29" spans="1:19" ht="15.75" thickBot="1" x14ac:dyDescent="0.3">
      <c r="A29" s="8"/>
      <c r="B29" s="64"/>
      <c r="C29" s="72"/>
      <c r="D29" s="72"/>
      <c r="E29" s="64"/>
      <c r="F29" s="65"/>
      <c r="G29" s="66"/>
      <c r="H29" s="66"/>
      <c r="I29" s="66"/>
      <c r="J29" s="72"/>
      <c r="K29" s="72"/>
      <c r="L29" s="79"/>
      <c r="M29" s="79"/>
      <c r="N29" s="73"/>
      <c r="R29" s="38"/>
    </row>
    <row r="30" spans="1:19" ht="15.75" thickBot="1" x14ac:dyDescent="0.3">
      <c r="R30" s="30" t="s">
        <v>50</v>
      </c>
      <c r="S30" s="20" t="s">
        <v>4</v>
      </c>
    </row>
    <row r="31" spans="1:19" ht="15.75" customHeight="1" x14ac:dyDescent="0.25">
      <c r="A31" s="132" t="s">
        <v>8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4"/>
      <c r="R31" s="30" t="s">
        <v>51</v>
      </c>
      <c r="S31" s="20" t="s">
        <v>4</v>
      </c>
    </row>
    <row r="32" spans="1:19" ht="15" customHeight="1" x14ac:dyDescent="0.25">
      <c r="A32" s="135" t="s">
        <v>3</v>
      </c>
      <c r="B32" s="136" t="s">
        <v>11</v>
      </c>
      <c r="C32" s="136" t="s">
        <v>13</v>
      </c>
      <c r="D32" s="137" t="s">
        <v>14</v>
      </c>
      <c r="E32" s="137" t="s">
        <v>16</v>
      </c>
      <c r="F32" s="142" t="s">
        <v>104</v>
      </c>
      <c r="G32" s="143"/>
      <c r="H32" s="143"/>
      <c r="I32" s="144"/>
      <c r="J32" s="136" t="s">
        <v>18</v>
      </c>
      <c r="K32" s="136" t="s">
        <v>17</v>
      </c>
      <c r="L32" s="137" t="s">
        <v>102</v>
      </c>
      <c r="M32" s="136" t="s">
        <v>21</v>
      </c>
      <c r="N32" s="136"/>
      <c r="O32" s="139" t="s">
        <v>105</v>
      </c>
      <c r="R32" s="30" t="s">
        <v>49</v>
      </c>
      <c r="S32" s="20" t="s">
        <v>52</v>
      </c>
    </row>
    <row r="33" spans="1:19" ht="25.5" customHeight="1" x14ac:dyDescent="0.25">
      <c r="A33" s="135"/>
      <c r="B33" s="136"/>
      <c r="C33" s="136"/>
      <c r="D33" s="138"/>
      <c r="E33" s="138"/>
      <c r="F33" s="42" t="s">
        <v>147</v>
      </c>
      <c r="G33" s="41" t="s">
        <v>148</v>
      </c>
      <c r="H33" s="41" t="s">
        <v>149</v>
      </c>
      <c r="I33" s="41" t="s">
        <v>221</v>
      </c>
      <c r="J33" s="136"/>
      <c r="K33" s="136"/>
      <c r="L33" s="138"/>
      <c r="M33" s="41" t="s">
        <v>23</v>
      </c>
      <c r="N33" s="41" t="s">
        <v>19</v>
      </c>
      <c r="O33" s="139"/>
      <c r="R33" s="30" t="s">
        <v>50</v>
      </c>
      <c r="S33" s="20" t="s">
        <v>52</v>
      </c>
    </row>
    <row r="34" spans="1:19" x14ac:dyDescent="0.25">
      <c r="A34" s="5"/>
      <c r="B34" s="61"/>
      <c r="C34" s="6"/>
      <c r="D34" s="6"/>
      <c r="E34" s="61"/>
      <c r="F34" s="62"/>
      <c r="G34" s="54"/>
      <c r="H34" s="54"/>
      <c r="I34" s="63"/>
      <c r="J34" s="6"/>
      <c r="K34" s="6"/>
      <c r="L34" s="6"/>
      <c r="M34" s="78"/>
      <c r="N34" s="78"/>
      <c r="O34" s="7"/>
      <c r="R34" s="30"/>
      <c r="S34" s="20"/>
    </row>
    <row r="35" spans="1:19" x14ac:dyDescent="0.25">
      <c r="A35" s="5"/>
      <c r="B35" s="61"/>
      <c r="C35" s="68"/>
      <c r="D35" s="68"/>
      <c r="E35" s="61"/>
      <c r="F35" s="62"/>
      <c r="G35" s="54"/>
      <c r="H35" s="54"/>
      <c r="I35" s="63"/>
      <c r="J35" s="68"/>
      <c r="K35" s="68"/>
      <c r="L35" s="68"/>
      <c r="M35" s="78"/>
      <c r="N35" s="78"/>
      <c r="O35" s="69"/>
      <c r="R35" s="30"/>
      <c r="S35" s="74"/>
    </row>
    <row r="36" spans="1:19" x14ac:dyDescent="0.25">
      <c r="A36" s="5"/>
      <c r="B36" s="61"/>
      <c r="C36" s="68"/>
      <c r="D36" s="68"/>
      <c r="E36" s="61"/>
      <c r="F36" s="62"/>
      <c r="G36" s="54"/>
      <c r="H36" s="54"/>
      <c r="I36" s="63"/>
      <c r="J36" s="68"/>
      <c r="K36" s="68"/>
      <c r="L36" s="68"/>
      <c r="M36" s="78"/>
      <c r="N36" s="78"/>
      <c r="O36" s="69"/>
      <c r="R36" s="30"/>
      <c r="S36" s="74"/>
    </row>
    <row r="37" spans="1:19" ht="15.75" thickBot="1" x14ac:dyDescent="0.3">
      <c r="A37" s="8"/>
      <c r="B37" s="64"/>
      <c r="C37" s="72"/>
      <c r="D37" s="72"/>
      <c r="E37" s="64"/>
      <c r="F37" s="65"/>
      <c r="G37" s="66"/>
      <c r="H37" s="66"/>
      <c r="I37" s="66"/>
      <c r="J37" s="72"/>
      <c r="K37" s="72"/>
      <c r="L37" s="72"/>
      <c r="M37" s="79"/>
      <c r="N37" s="79"/>
      <c r="O37" s="10"/>
      <c r="R37" s="30"/>
      <c r="S37" s="74"/>
    </row>
    <row r="38" spans="1:19" ht="15.75" thickBot="1" x14ac:dyDescent="0.3">
      <c r="R38" s="30" t="s">
        <v>55</v>
      </c>
      <c r="S38" s="20" t="s">
        <v>54</v>
      </c>
    </row>
    <row r="39" spans="1:19" ht="19.149999999999999" customHeight="1" x14ac:dyDescent="0.25">
      <c r="A39" s="132" t="s">
        <v>9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4"/>
      <c r="R39" s="30" t="s">
        <v>56</v>
      </c>
      <c r="S39" s="20" t="s">
        <v>54</v>
      </c>
    </row>
    <row r="40" spans="1:19" ht="15" customHeight="1" x14ac:dyDescent="0.25">
      <c r="A40" s="135" t="s">
        <v>3</v>
      </c>
      <c r="B40" s="136" t="s">
        <v>11</v>
      </c>
      <c r="C40" s="136" t="s">
        <v>13</v>
      </c>
      <c r="D40" s="137" t="s">
        <v>14</v>
      </c>
      <c r="E40" s="137" t="s">
        <v>16</v>
      </c>
      <c r="F40" s="142" t="s">
        <v>108</v>
      </c>
      <c r="G40" s="143"/>
      <c r="H40" s="143"/>
      <c r="I40" s="144"/>
      <c r="J40" s="136" t="s">
        <v>17</v>
      </c>
      <c r="K40" s="137" t="s">
        <v>102</v>
      </c>
      <c r="L40" s="136" t="s">
        <v>21</v>
      </c>
      <c r="M40" s="136"/>
      <c r="N40" s="139" t="s">
        <v>105</v>
      </c>
      <c r="R40" s="30"/>
      <c r="S40" s="20" t="s">
        <v>57</v>
      </c>
    </row>
    <row r="41" spans="1:19" ht="58.5" customHeight="1" x14ac:dyDescent="0.25">
      <c r="A41" s="135"/>
      <c r="B41" s="136"/>
      <c r="C41" s="136"/>
      <c r="D41" s="138"/>
      <c r="E41" s="138"/>
      <c r="F41" s="42" t="s">
        <v>147</v>
      </c>
      <c r="G41" s="41" t="s">
        <v>148</v>
      </c>
      <c r="H41" s="41" t="s">
        <v>149</v>
      </c>
      <c r="I41" s="41" t="s">
        <v>221</v>
      </c>
      <c r="J41" s="136"/>
      <c r="K41" s="138"/>
      <c r="L41" s="41" t="s">
        <v>24</v>
      </c>
      <c r="M41" s="41" t="s">
        <v>25</v>
      </c>
      <c r="N41" s="139"/>
      <c r="Q41" s="40"/>
      <c r="R41" s="30"/>
      <c r="S41" s="20" t="s">
        <v>57</v>
      </c>
    </row>
    <row r="42" spans="1:19" s="81" customFormat="1" x14ac:dyDescent="0.25">
      <c r="A42" s="67"/>
      <c r="B42" s="61"/>
      <c r="C42" s="68"/>
      <c r="D42" s="68"/>
      <c r="E42" s="61"/>
      <c r="F42" s="76"/>
      <c r="G42" s="63"/>
      <c r="H42" s="63"/>
      <c r="I42" s="63"/>
      <c r="J42" s="68"/>
      <c r="K42" s="68"/>
      <c r="L42" s="68"/>
      <c r="M42" s="68"/>
      <c r="N42" s="69"/>
      <c r="R42" s="98"/>
      <c r="S42" s="99"/>
    </row>
    <row r="43" spans="1:19" s="81" customFormat="1" x14ac:dyDescent="0.25">
      <c r="A43" s="102"/>
      <c r="B43" s="103"/>
      <c r="C43" s="104"/>
      <c r="D43" s="104"/>
      <c r="E43" s="103"/>
      <c r="F43" s="105"/>
      <c r="G43" s="106"/>
      <c r="H43" s="106"/>
      <c r="I43" s="106"/>
      <c r="J43" s="104"/>
      <c r="K43" s="104"/>
      <c r="L43" s="104"/>
      <c r="M43" s="104"/>
      <c r="N43" s="107"/>
      <c r="R43" s="98"/>
      <c r="S43" s="99"/>
    </row>
    <row r="44" spans="1:19" s="81" customFormat="1" ht="15.75" thickBot="1" x14ac:dyDescent="0.3">
      <c r="A44" s="8"/>
      <c r="B44" s="64"/>
      <c r="C44" s="72"/>
      <c r="D44" s="72"/>
      <c r="E44" s="64"/>
      <c r="F44" s="77"/>
      <c r="G44" s="66"/>
      <c r="H44" s="66"/>
      <c r="I44" s="66"/>
      <c r="J44" s="72"/>
      <c r="K44" s="72"/>
      <c r="L44" s="72"/>
      <c r="M44" s="72"/>
      <c r="N44" s="10"/>
      <c r="R44" s="30"/>
      <c r="S44" s="20"/>
    </row>
    <row r="45" spans="1:19" ht="15.75" thickBot="1" x14ac:dyDescent="0.3">
      <c r="R45" s="30" t="s">
        <v>59</v>
      </c>
      <c r="S45" s="20" t="s">
        <v>4</v>
      </c>
    </row>
    <row r="46" spans="1:19" ht="31.9" customHeight="1" x14ac:dyDescent="0.25">
      <c r="A46" s="132" t="s">
        <v>10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4"/>
      <c r="R46" s="30" t="s">
        <v>60</v>
      </c>
      <c r="S46" s="20" t="s">
        <v>4</v>
      </c>
    </row>
    <row r="47" spans="1:19" ht="15" customHeight="1" x14ac:dyDescent="0.25">
      <c r="A47" s="135" t="s">
        <v>3</v>
      </c>
      <c r="B47" s="136" t="s">
        <v>12</v>
      </c>
      <c r="C47" s="136" t="s">
        <v>13</v>
      </c>
      <c r="D47" s="137" t="s">
        <v>16</v>
      </c>
      <c r="E47" s="142" t="s">
        <v>108</v>
      </c>
      <c r="F47" s="143"/>
      <c r="G47" s="143"/>
      <c r="H47" s="144"/>
      <c r="I47" s="140" t="s">
        <v>17</v>
      </c>
      <c r="J47" s="136" t="s">
        <v>27</v>
      </c>
      <c r="K47" s="136" t="s">
        <v>21</v>
      </c>
      <c r="L47" s="136"/>
      <c r="M47" s="139" t="s">
        <v>105</v>
      </c>
      <c r="R47" s="30" t="s">
        <v>61</v>
      </c>
      <c r="S47" s="20" t="s">
        <v>4</v>
      </c>
    </row>
    <row r="48" spans="1:19" ht="83.25" customHeight="1" x14ac:dyDescent="0.25">
      <c r="A48" s="135"/>
      <c r="B48" s="136"/>
      <c r="C48" s="136"/>
      <c r="D48" s="138"/>
      <c r="E48" s="42" t="s">
        <v>147</v>
      </c>
      <c r="F48" s="41" t="s">
        <v>106</v>
      </c>
      <c r="G48" s="41" t="s">
        <v>149</v>
      </c>
      <c r="H48" s="41" t="s">
        <v>221</v>
      </c>
      <c r="I48" s="141"/>
      <c r="J48" s="136"/>
      <c r="K48" s="41" t="s">
        <v>19</v>
      </c>
      <c r="L48" s="41" t="s">
        <v>26</v>
      </c>
      <c r="M48" s="139"/>
      <c r="R48" s="30" t="s">
        <v>62</v>
      </c>
      <c r="S48" s="20" t="s">
        <v>4</v>
      </c>
    </row>
    <row r="49" spans="1:19" ht="35.25" customHeight="1" x14ac:dyDescent="0.25">
      <c r="A49" s="5"/>
      <c r="B49" s="6"/>
      <c r="C49" s="6"/>
      <c r="D49" s="6"/>
      <c r="E49" s="6"/>
      <c r="F49" s="6"/>
      <c r="G49" s="6"/>
      <c r="H49" s="6"/>
      <c r="I49" s="68"/>
      <c r="J49" s="6"/>
      <c r="K49" s="6"/>
      <c r="L49" s="6"/>
      <c r="M49" s="7"/>
      <c r="R49" s="37"/>
      <c r="S49" s="18"/>
    </row>
    <row r="50" spans="1:19" ht="29.25" customHeight="1" x14ac:dyDescent="0.25">
      <c r="A50" s="5"/>
      <c r="B50" s="6"/>
      <c r="C50" s="6"/>
      <c r="D50" s="6"/>
      <c r="E50" s="6"/>
      <c r="F50" s="6"/>
      <c r="G50" s="6"/>
      <c r="H50" s="6"/>
      <c r="I50" s="68"/>
      <c r="J50" s="6"/>
      <c r="K50" s="6"/>
      <c r="L50" s="6"/>
      <c r="M50" s="7"/>
      <c r="R50" s="30" t="s">
        <v>63</v>
      </c>
      <c r="S50" s="20" t="s">
        <v>52</v>
      </c>
    </row>
    <row r="51" spans="1:19" ht="30.75" customHeight="1" x14ac:dyDescent="0.25">
      <c r="A51" s="5"/>
      <c r="B51" s="6"/>
      <c r="C51" s="6"/>
      <c r="D51" s="6"/>
      <c r="E51" s="6"/>
      <c r="F51" s="6"/>
      <c r="G51" s="6"/>
      <c r="H51" s="6"/>
      <c r="I51" s="68"/>
      <c r="J51" s="6"/>
      <c r="K51" s="6"/>
      <c r="L51" s="6"/>
      <c r="M51" s="7"/>
      <c r="R51" s="30" t="s">
        <v>64</v>
      </c>
      <c r="S51" s="20" t="s">
        <v>52</v>
      </c>
    </row>
    <row r="52" spans="1:19" ht="27.75" customHeight="1" x14ac:dyDescent="0.25">
      <c r="A52" s="5"/>
      <c r="B52" s="6"/>
      <c r="C52" s="6"/>
      <c r="D52" s="6"/>
      <c r="E52" s="6"/>
      <c r="F52" s="6"/>
      <c r="G52" s="6"/>
      <c r="H52" s="6"/>
      <c r="I52" s="68"/>
      <c r="J52" s="6"/>
      <c r="K52" s="6"/>
      <c r="L52" s="6"/>
      <c r="M52" s="7"/>
      <c r="R52" s="30" t="s">
        <v>65</v>
      </c>
      <c r="S52" s="20" t="s">
        <v>52</v>
      </c>
    </row>
    <row r="53" spans="1:19" ht="28.5" customHeight="1" thickBot="1" x14ac:dyDescent="0.3">
      <c r="A53" s="8"/>
      <c r="B53" s="9"/>
      <c r="C53" s="9"/>
      <c r="D53" s="9"/>
      <c r="E53" s="9"/>
      <c r="F53" s="9"/>
      <c r="G53" s="9"/>
      <c r="H53" s="9"/>
      <c r="I53" s="72"/>
      <c r="J53" s="9"/>
      <c r="K53" s="9"/>
      <c r="L53" s="9"/>
      <c r="M53" s="10"/>
      <c r="R53" s="30" t="s">
        <v>66</v>
      </c>
      <c r="S53" s="20" t="s">
        <v>52</v>
      </c>
    </row>
    <row r="54" spans="1:19" x14ac:dyDescent="0.25">
      <c r="R54" s="30"/>
      <c r="S54" s="20"/>
    </row>
    <row r="55" spans="1:19" ht="25.5" x14ac:dyDescent="0.25">
      <c r="B55" s="80" t="s">
        <v>174</v>
      </c>
      <c r="R55" s="38" t="s">
        <v>67</v>
      </c>
      <c r="S55" s="20" t="s">
        <v>53</v>
      </c>
    </row>
    <row r="56" spans="1:19" ht="25.5" x14ac:dyDescent="0.25">
      <c r="B56" s="4" t="s">
        <v>52</v>
      </c>
      <c r="C56" s="4">
        <v>1</v>
      </c>
      <c r="R56" s="38" t="s">
        <v>68</v>
      </c>
      <c r="S56" s="20" t="s">
        <v>53</v>
      </c>
    </row>
    <row r="57" spans="1:19" ht="25.5" x14ac:dyDescent="0.25">
      <c r="B57" s="4" t="s">
        <v>169</v>
      </c>
      <c r="C57" s="4">
        <v>2</v>
      </c>
      <c r="R57" s="30" t="s">
        <v>69</v>
      </c>
      <c r="S57" s="20" t="s">
        <v>53</v>
      </c>
    </row>
    <row r="58" spans="1:19" ht="25.5" x14ac:dyDescent="0.25">
      <c r="B58" s="4" t="s">
        <v>170</v>
      </c>
      <c r="C58" s="4">
        <v>3</v>
      </c>
      <c r="R58" s="38" t="s">
        <v>60</v>
      </c>
      <c r="S58" s="20" t="s">
        <v>53</v>
      </c>
    </row>
    <row r="59" spans="1:19" ht="25.5" x14ac:dyDescent="0.25">
      <c r="B59" s="4" t="s">
        <v>171</v>
      </c>
      <c r="C59" s="4">
        <v>4</v>
      </c>
      <c r="R59" s="30" t="s">
        <v>70</v>
      </c>
      <c r="S59" s="20" t="s">
        <v>54</v>
      </c>
    </row>
    <row r="60" spans="1:19" x14ac:dyDescent="0.25">
      <c r="B60" s="4" t="s">
        <v>172</v>
      </c>
      <c r="C60" s="4">
        <v>5</v>
      </c>
      <c r="R60" s="30" t="s">
        <v>68</v>
      </c>
      <c r="S60" s="20" t="s">
        <v>54</v>
      </c>
    </row>
    <row r="61" spans="1:19" x14ac:dyDescent="0.25">
      <c r="B61" s="4" t="s">
        <v>173</v>
      </c>
      <c r="C61" s="4">
        <v>6</v>
      </c>
      <c r="R61" s="37"/>
      <c r="S61" s="18"/>
    </row>
    <row r="62" spans="1:19" x14ac:dyDescent="0.25">
      <c r="R62" s="39"/>
    </row>
    <row r="63" spans="1:19" x14ac:dyDescent="0.25">
      <c r="R63" s="30" t="s">
        <v>51</v>
      </c>
      <c r="S63" s="18"/>
    </row>
    <row r="64" spans="1:19" x14ac:dyDescent="0.25">
      <c r="B64" s="4" t="s">
        <v>230</v>
      </c>
      <c r="R64" s="30" t="s">
        <v>56</v>
      </c>
      <c r="S64" s="18"/>
    </row>
    <row r="65" spans="2:19" x14ac:dyDescent="0.25">
      <c r="B65" s="4" t="s">
        <v>231</v>
      </c>
    </row>
    <row r="66" spans="2:19" x14ac:dyDescent="0.25">
      <c r="B66" s="4" t="s">
        <v>232</v>
      </c>
      <c r="R66" s="19" t="s">
        <v>46</v>
      </c>
      <c r="S66" s="18"/>
    </row>
    <row r="67" spans="2:19" ht="25.5" x14ac:dyDescent="0.25">
      <c r="R67" s="19" t="s">
        <v>47</v>
      </c>
      <c r="S67" s="18"/>
    </row>
    <row r="68" spans="2:19" ht="25.5" x14ac:dyDescent="0.25">
      <c r="R68" s="19" t="s">
        <v>48</v>
      </c>
      <c r="S68" s="18"/>
    </row>
    <row r="69" spans="2:19" x14ac:dyDescent="0.25">
      <c r="R69" s="19" t="s">
        <v>0</v>
      </c>
      <c r="S69" s="18"/>
    </row>
    <row r="71" spans="2:19" x14ac:dyDescent="0.25">
      <c r="R71" s="38" t="s">
        <v>78</v>
      </c>
    </row>
    <row r="72" spans="2:19" x14ac:dyDescent="0.25">
      <c r="R72" s="38" t="s">
        <v>79</v>
      </c>
    </row>
    <row r="73" spans="2:19" x14ac:dyDescent="0.25">
      <c r="R73" s="38" t="s">
        <v>80</v>
      </c>
    </row>
    <row r="74" spans="2:19" x14ac:dyDescent="0.25">
      <c r="R74" s="38" t="s">
        <v>131</v>
      </c>
    </row>
  </sheetData>
  <autoFilter ref="A1:AK9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</autoFilter>
  <mergeCells count="81">
    <mergeCell ref="A1:O1"/>
    <mergeCell ref="M47:M48"/>
    <mergeCell ref="F22:I22"/>
    <mergeCell ref="F40:I40"/>
    <mergeCell ref="F32:I32"/>
    <mergeCell ref="I47:I48"/>
    <mergeCell ref="E47:H47"/>
    <mergeCell ref="N40:N41"/>
    <mergeCell ref="A46:M46"/>
    <mergeCell ref="A47:A48"/>
    <mergeCell ref="B47:B48"/>
    <mergeCell ref="C47:C48"/>
    <mergeCell ref="D47:D48"/>
    <mergeCell ref="J47:J48"/>
    <mergeCell ref="K47:L47"/>
    <mergeCell ref="A39:N39"/>
    <mergeCell ref="A40:A41"/>
    <mergeCell ref="B40:B41"/>
    <mergeCell ref="C40:C41"/>
    <mergeCell ref="D40:D41"/>
    <mergeCell ref="E40:E41"/>
    <mergeCell ref="E22:E23"/>
    <mergeCell ref="J40:J41"/>
    <mergeCell ref="K40:K41"/>
    <mergeCell ref="L40:M40"/>
    <mergeCell ref="J32:J33"/>
    <mergeCell ref="K32:K33"/>
    <mergeCell ref="L32:L33"/>
    <mergeCell ref="M32:N32"/>
    <mergeCell ref="O15:O16"/>
    <mergeCell ref="O32:O33"/>
    <mergeCell ref="J22:J23"/>
    <mergeCell ref="K22:K23"/>
    <mergeCell ref="L22:M22"/>
    <mergeCell ref="N22:N23"/>
    <mergeCell ref="A31:O31"/>
    <mergeCell ref="A32:A33"/>
    <mergeCell ref="B32:B33"/>
    <mergeCell ref="C32:C33"/>
    <mergeCell ref="D32:D33"/>
    <mergeCell ref="E32:E33"/>
    <mergeCell ref="A22:A23"/>
    <mergeCell ref="B22:B23"/>
    <mergeCell ref="C22:C23"/>
    <mergeCell ref="D22:D23"/>
    <mergeCell ref="A21:N21"/>
    <mergeCell ref="A15:A16"/>
    <mergeCell ref="B15:B16"/>
    <mergeCell ref="C15:C16"/>
    <mergeCell ref="D15:D16"/>
    <mergeCell ref="E15:E16"/>
    <mergeCell ref="F15:F16"/>
    <mergeCell ref="G15:J15"/>
    <mergeCell ref="K15:K16"/>
    <mergeCell ref="L15:L16"/>
    <mergeCell ref="M15:N15"/>
    <mergeCell ref="A14:O14"/>
    <mergeCell ref="L3:L4"/>
    <mergeCell ref="M3:N3"/>
    <mergeCell ref="O3:O4"/>
    <mergeCell ref="A7:O7"/>
    <mergeCell ref="A8:A9"/>
    <mergeCell ref="B8:B9"/>
    <mergeCell ref="C8:C9"/>
    <mergeCell ref="D8:D9"/>
    <mergeCell ref="E8:E9"/>
    <mergeCell ref="F8:F9"/>
    <mergeCell ref="G8:J8"/>
    <mergeCell ref="K8:K9"/>
    <mergeCell ref="L8:L9"/>
    <mergeCell ref="M8:N8"/>
    <mergeCell ref="O8:O9"/>
    <mergeCell ref="A2:O2"/>
    <mergeCell ref="A3:A4"/>
    <mergeCell ref="B3:B4"/>
    <mergeCell ref="C3:C4"/>
    <mergeCell ref="D3:D4"/>
    <mergeCell ref="E3:E4"/>
    <mergeCell ref="F3:F4"/>
    <mergeCell ref="G3:J3"/>
    <mergeCell ref="K3:K4"/>
  </mergeCells>
  <dataValidations count="7">
    <dataValidation type="list" allowBlank="1" showInputMessage="1" showErrorMessage="1" sqref="K5 J24:J29 K10:K12 J42:J44 K34:K37">
      <formula1>$R$71:$R$74</formula1>
    </dataValidation>
    <dataValidation type="list" allowBlank="1" showInputMessage="1" showErrorMessage="1" sqref="D42:D44">
      <formula1>$R$18:$R$29</formula1>
    </dataValidation>
    <dataValidation type="list" allowBlank="1" showInputMessage="1" showErrorMessage="1" sqref="L5 L10:L12 L17:L19 K42:K44 K24:K29 L34:L37">
      <formula1>$R$2:$R$4</formula1>
    </dataValidation>
    <dataValidation type="list" allowBlank="1" showInputMessage="1" showErrorMessage="1" sqref="D17:D19 D5 D10:D12">
      <formula1>$R$11:$R$17</formula1>
    </dataValidation>
    <dataValidation type="list" allowBlank="1" showInputMessage="1" showErrorMessage="1" sqref="D24:D29">
      <formula1>$R$18:$R$26</formula1>
    </dataValidation>
    <dataValidation type="list" allowBlank="1" showInputMessage="1" showErrorMessage="1" sqref="D34:D37">
      <formula1>$R$66:$R$69</formula1>
    </dataValidation>
    <dataValidation type="list" allowBlank="1" showInputMessage="1" showErrorMessage="1" sqref="C5 C24:C26">
      <formula1>$B$64:$B$66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0561E03AB03B54498BD4C497D24A214" ma:contentTypeVersion="30" ma:contentTypeDescription="A content type to manage public (operations) IDB documents" ma:contentTypeScope="" ma:versionID="ec04c45bb2cf16e9eb791c2f3119a69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435bb4c08a46c5c37ae1d3407254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IDBDocs_x0020_Number xmlns="cdc7663a-08f0-4737-9e8c-148ce897a09c" xsi:nil="true"/>
    <Division_x0020_or_x0020_Unit xmlns="cdc7663a-08f0-4737-9e8c-148ce897a09c">CCB/CJA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3877/OC-JA;</Approval_x0020_Number>
    <Phase xmlns="cdc7663a-08f0-4737-9e8c-148ce897a09c">ACTIVE</Phase>
    <Document_x0020_Author xmlns="cdc7663a-08f0-4737-9e8c-148ce897a09c">Ruddock Simpson,Sheries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EFFICIENCY AND RENEWABLE ENERGY IN END USE</TermName>
          <TermId xmlns="http://schemas.microsoft.com/office/infopath/2007/PartnerControls">ab88142a-aa14-42df-80f4-969425d6f976</TermId>
        </TermInfo>
      </Terms>
    </b2ec7cfb18674cb8803df6b262e8b107>
    <Business_x0020_Area xmlns="cdc7663a-08f0-4737-9e8c-148ce897a09c">Procurement Plan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54</Value>
      <Value>5</Value>
      <Value>55</Value>
      <Value>24</Value>
      <Value>25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JA-L1056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R0001925169</Record_x0020_Number>
    <_dlc_DocId xmlns="cdc7663a-08f0-4737-9e8c-148ce897a09c">EZSHARE-651373295-4</_dlc_DocId>
    <_dlc_DocIdUrl xmlns="cdc7663a-08f0-4737-9e8c-148ce897a09c">
      <Url>https://idbg.sharepoint.com/teams/EZ-JA-LON/JA-L1056/_layouts/15/DocIdRedir.aspx?ID=EZSHARE-651373295-4</Url>
      <Description>EZSHARE-651373295-4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Energy Management and Regulation;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D3A2480-2B29-4956-AE7F-668153ED7C26}"/>
</file>

<file path=customXml/itemProps2.xml><?xml version="1.0" encoding="utf-8"?>
<ds:datastoreItem xmlns:ds="http://schemas.openxmlformats.org/officeDocument/2006/customXml" ds:itemID="{3EB87F4B-E3E5-45FD-B303-76A466F35D77}"/>
</file>

<file path=customXml/itemProps3.xml><?xml version="1.0" encoding="utf-8"?>
<ds:datastoreItem xmlns:ds="http://schemas.openxmlformats.org/officeDocument/2006/customXml" ds:itemID="{DB5F6643-E4F3-4789-8026-7169D12BA6D2}"/>
</file>

<file path=customXml/itemProps4.xml><?xml version="1.0" encoding="utf-8"?>
<ds:datastoreItem xmlns:ds="http://schemas.openxmlformats.org/officeDocument/2006/customXml" ds:itemID="{3D2EFA5C-3024-40B2-80BD-1CCF4A69B273}"/>
</file>

<file path=customXml/itemProps5.xml><?xml version="1.0" encoding="utf-8"?>
<ds:datastoreItem xmlns:ds="http://schemas.openxmlformats.org/officeDocument/2006/customXml" ds:itemID="{96B3A92C-FB8C-48FB-8D70-D36BF0DAA60A}"/>
</file>

<file path=customXml/itemProps6.xml><?xml version="1.0" encoding="utf-8"?>
<ds:datastoreItem xmlns:ds="http://schemas.openxmlformats.org/officeDocument/2006/customXml" ds:itemID="{AC0118F8-5FA5-4B5E-8293-E12372F1EA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Project Structure</vt:lpstr>
      <vt:lpstr>Procurement Plan-Loan</vt:lpstr>
      <vt:lpstr>Procurement Plan-Grant</vt:lpstr>
      <vt:lpstr>Detailed PP - Loan</vt:lpstr>
      <vt:lpstr>Detailed PP - Grant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keywords/>
  <cp:lastModifiedBy>Ruddock Simpson, Sheries</cp:lastModifiedBy>
  <dcterms:created xsi:type="dcterms:W3CDTF">2011-03-30T14:45:37Z</dcterms:created>
  <dcterms:modified xsi:type="dcterms:W3CDTF">2018-01-06T18:40:47Z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5;#Project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55;#ENERGY EFFICIENCY AND RENEWABLE ENERGY IN END USE|ab88142a-aa14-42df-80f4-969425d6f976</vt:lpwstr>
  </property>
  <property fmtid="{D5CDD505-2E9C-101B-9397-08002B2CF9AE}" pid="8" name="Fund IDB">
    <vt:lpwstr>24;#ORC|c028a4b2-ad8b-4cf4-9cac-a2ae6a778e23</vt:lpwstr>
  </property>
  <property fmtid="{D5CDD505-2E9C-101B-9397-08002B2CF9AE}" pid="9" name="Country">
    <vt:lpwstr>25;#Jamaica|284b90e7-9693-4db7-a23e-8f79c831fe9a</vt:lpwstr>
  </property>
  <property fmtid="{D5CDD505-2E9C-101B-9397-08002B2CF9AE}" pid="10" name="Sector IDB">
    <vt:lpwstr>54;#ENERGY|4fed196a-cd0b-4970-87de-42da17f9b203</vt:lpwstr>
  </property>
  <property fmtid="{D5CDD505-2E9C-101B-9397-08002B2CF9AE}" pid="11" name="_dlc_DocIdItemGuid">
    <vt:lpwstr>959c9531-b807-44d6-8f66-346547fe187d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0x0101001A458A224826124E8B45B1D613300CFC0060561E03AB03B54498BD4C497D24A214</vt:lpwstr>
  </property>
</Properties>
</file>